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tabRatio="6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W102" i="12"/>
  <c r="CR102" i="12"/>
  <c r="AU63" i="12"/>
  <c r="AP63" i="12"/>
  <c r="AA8" i="12" l="1"/>
  <c r="AA34"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CO34" i="10" s="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<sst xmlns="http://schemas.openxmlformats.org/spreadsheetml/2006/main" count="1121" uniqueCount="631">
  <si>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</si>
  <si>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</si>
  <si>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</si>
  <si>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</si>
  <si>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</si>
  <si>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</si>
  <si>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</si>
  <si>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</si>
  <si>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</si>
  <si>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</si>
  <si>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</si>
  <si>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</si>
  <si>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</si>
  <si>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</si>
  <si>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</si>
  <si>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</si>
  <si>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</si>
  <si>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</si>
  <si>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</si>
  <si>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</si>
  <si>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</si>
  <si>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</si>
  <si>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</si>
  <si>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</si>
  <si>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</si>
  <si>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</si>
  <si>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</si>
  <si>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</si>
  <si>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</si>
  <si>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</si>
  <si>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</si>
  <si>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</si>
  <si>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</si>
  <si>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</si>
  <si>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</si>
  <si>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</si>
  <si>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</si>
  <si>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</si>
  <si>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</si>
  <si>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</si>
  <si>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</si>
  <si>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</si>
  <si>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</si>
  <si>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</si>
  <si>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</si>
  <si>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</si>
  <si>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</si>
  <si>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</si>
  <si>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</si>
  <si>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</si>
  <si>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</si>
  <si>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</si>
  <si>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</si>
  <si>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</si>
  <si>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</si>
  <si>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</si>
  <si>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</si>
  <si>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</si>
  <si>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</si>
  <si>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</si>
  <si>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</si>
  <si>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</si>
  <si>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</si>
  <si>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</si>
  <si>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</si>
  <si>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</si>
  <si>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</si>
  <si>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</si>
  <si>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</si>
  <si>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</si>
  <si>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</si>
  <si>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</si>
  <si>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</si>
  <si>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</si>
  <si>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</si>
  <si>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</si>
  <si>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</si>
  <si>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</si>
  <si>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</si>
  <si>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</si>
  <si>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</si>
  <si>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</si>
  <si>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</si>
  <si>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</si>
  <si>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</si>
  <si>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</si>
  <si>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</si>
  <si>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</si>
  <si>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</si>
  <si>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</si>
  <si>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</si>
  <si>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</si>
  <si>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</si>
  <si>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</si>
  <si>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</si>
  <si>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</si>
  <si>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</si>
  <si>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</si>
  <si>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</si>
  <si>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</si>
  <si>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</si>
  <si>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</si>
  <si>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</si>
  <si>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</si>
  <si>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</si>
  <si>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</si>
  <si>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</si>
  <si>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</si>
  <si>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</si>
  <si>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</si>
  <si>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</si>
  <si>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</si>
  <si>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</si>
  <si>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</si>
  <si>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</si>
  <si>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</si>
  <si>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</si>
  <si>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</si>
  <si>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</si>
  <si>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</si>
  <si>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</si>
  <si>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</si>
  <si>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</si>
  <si>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</si>
  <si>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</si>
  <si>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</si>
  <si>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</si>
  <si>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</si>
  <si>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</si>
  <si>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</si>
  <si>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</si>
  <si>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</si>
  <si>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</si>
  <si>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</si>
  <si>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</si>
  <si>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</si>
  <si>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</si>
  <si>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</si>
  <si>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</si>
  <si>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</si>
  <si>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</si>
  <si>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</si>
  <si>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</si>
  <si>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</si>
  <si>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</si>
  <si>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</si>
  <si>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</si>
  <si>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</si>
  <si>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</si>
  <si>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</si>
  <si>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</si>
  <si>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</si>
  <si>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</si>
  <si>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</si>
  <si>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</si>
  <si>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</si>
  <si>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</si>
  <si>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</si>
  <si>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</si>
  <si>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</si>
  <si>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</si>
  <si>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</si>
  <si>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</si>
  <si>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</si>
  <si>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</si>
  <si>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</si>
  <si>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</si>
  <si>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</si>
  <si>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</si>
  <si>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</si>
  <si>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</si>
  <si>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</si>
  <si>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</si>
  <si>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</si>
  <si>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</si>
  <si>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</si>
  <si>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</si>
  <si>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</si>
  <si>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</si>
  <si>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</si>
  <si>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</si>
  <si>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</si>
  <si>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</si>
  <si>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</si>
  <si>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</si>
  <si>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</si>
  <si>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</si>
  <si>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</si>
  <si>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</si>
  <si>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</si>
  <si>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</si>
  <si>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</si>
  <si>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</si>
  <si>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</si>
  <si>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</si>
  <si>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</si>
  <si>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</si>
  <si>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</si>
  <si>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</si>
  <si>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</si>
  <si>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</si>
  <si>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</si>
  <si>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</si>
  <si>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</si>
  <si>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</si>
  <si>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</si>
  <si>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</si>
  <si>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</si>
  <si>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</si>
  <si>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</si>
  <si>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</si>
  <si>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</si>
  <si>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</si>
  <si>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</si>
  <si>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</si>
  <si>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</si>
  <si>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石川県小松市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</si>
  <si>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</si>
  <si>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</si>
  <si>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</si>
  <si>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</si>
  <si>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</si>
  <si>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</si>
  <si>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</si>
  <si>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</si>
  <si>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</si>
  <si>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</si>
  <si>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</si>
  <si>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</si>
  <si>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</si>
  <si>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</si>
  <si>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</si>
  <si>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</si>
  <si>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</si>
  <si>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</si>
  <si>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</si>
  <si>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</si>
  <si>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</si>
  <si>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</si>
  <si>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</si>
  <si>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</si>
  <si>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</si>
  <si>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</si>
  <si>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</si>
  <si>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</si>
  <si>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</si>
  <si>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</si>
  <si>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</si>
  <si>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</si>
  <si>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</si>
  <si>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</si>
  <si>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</si>
  <si>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</si>
  <si>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</si>
  <si>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</si>
  <si>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</si>
  <si>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</si>
  <si>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</si>
  <si>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</si>
  <si>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</si>
  <si>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</si>
  <si>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</si>
  <si>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</si>
  <si>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</si>
  <si>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</si>
  <si>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</si>
  <si>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</si>
  <si>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</si>
  <si>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</si>
  <si>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</si>
  <si>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</si>
  <si>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</si>
  <si>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</si>
  <si>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</si>
  <si>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</si>
  <si>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</si>
  <si>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</si>
  <si>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</si>
  <si>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</si>
  <si>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</si>
  <si>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</si>
  <si>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</si>
  <si>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</si>
  <si>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</si>
  <si>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</si>
  <si>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</si>
  <si>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</si>
  <si>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</si>
  <si>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</si>
  <si>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</si>
  <si>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</si>
  <si>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</si>
  <si>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</si>
  <si>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</si>
  <si>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</si>
  <si>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</si>
  <si>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</si>
  <si>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</si>
  <si>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</si>
  <si>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</si>
  <si>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</si>
  <si>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</si>
  <si>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</si>
  <si>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</si>
  <si>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</si>
  <si>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</si>
  <si>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</si>
  <si>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</si>
  <si>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</si>
  <si>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</si>
  <si>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</si>
  <si>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</si>
  <si>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</si>
  <si>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</si>
  <si>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</si>
  <si>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</si>
  <si>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</si>
  <si>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</si>
  <si>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</si>
  <si>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</si>
  <si>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</si>
  <si>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</si>
  <si>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</si>
  <si>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</si>
  <si>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</si>
  <si>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</si>
  <si>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</si>
  <si>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</si>
  <si>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</si>
  <si>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</si>
  <si>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</si>
  <si>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</si>
  <si>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</si>
  <si>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</si>
  <si>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</si>
  <si>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</si>
  <si>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</si>
  <si>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</si>
  <si>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</si>
  <si>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</si>
  <si>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</si>
  <si>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</si>
  <si>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</si>
  <si>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</si>
  <si>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</si>
  <si>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</si>
  <si>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</si>
  <si>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</si>
  <si>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</si>
  <si>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</si>
  <si>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</si>
  <si>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</si>
  <si>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</si>
  <si>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</si>
  <si>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</si>
  <si>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</si>
  <si>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</si>
  <si>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</si>
  <si>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</si>
  <si>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</si>
  <si>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</si>
  <si>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</si>
  <si>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</si>
  <si>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</si>
  <si>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</si>
  <si>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石川県小松市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</si>
  <si>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</si>
  <si>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</si>
  <si>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</si>
  <si>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</si>
  <si>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</si>
  <si>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</si>
  <si>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</si>
  <si>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</si>
  <si>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</si>
  <si>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</si>
  <si>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</si>
  <si>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</si>
  <si>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</si>
  <si>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</si>
  <si>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</si>
  <si>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</si>
  <si>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</si>
  <si>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</si>
  <si>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</si>
  <si>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</si>
  <si>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</si>
  <si>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</si>
  <si>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</si>
  <si>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</si>
  <si>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</si>
  <si>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</si>
  <si>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</si>
  <si>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</si>
  <si>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</si>
  <si>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</si>
  <si>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</si>
  <si>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</si>
  <si>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</si>
  <si>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</si>
  <si>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</si>
  <si>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</si>
  <si>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</si>
  <si>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</si>
  <si>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</si>
  <si>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</si>
  <si>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</si>
  <si>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</si>
  <si>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</si>
  <si>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</si>
  <si>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法適用企業</t>
    <phoneticPr fontId="5"/>
  </si>
  <si>
    <t>小松市産業団地事業特別会計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</si>
  <si>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</si>
  <si>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</si>
  <si>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</si>
  <si>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</si>
  <si>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</si>
  <si>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</si>
  <si>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</si>
  <si>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</si>
  <si>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</si>
  <si>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</si>
  <si>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</si>
  <si>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</si>
  <si>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</si>
  <si>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</si>
  <si>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</si>
  <si>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</si>
  <si>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</si>
  <si>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</si>
  <si>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</si>
  <si>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</si>
  <si>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</si>
  <si>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</si>
  <si>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</si>
  <si>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</si>
  <si>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</si>
  <si>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</si>
  <si>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</si>
  <si>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</si>
  <si>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</si>
  <si>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</si>
  <si>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</si>
  <si>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</si>
  <si>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</si>
  <si>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</si>
  <si>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</si>
  <si>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</si>
  <si>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</si>
  <si>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</si>
  <si>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</si>
  <si>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</si>
  <si>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</si>
  <si>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</si>
  <si>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</si>
  <si>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</si>
  <si>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</si>
  <si>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</si>
  <si>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</si>
  <si>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</si>
  <si>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</si>
  <si>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</si>
  <si>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</si>
  <si>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</si>
  <si>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</si>
  <si>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</si>
  <si>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</si>
  <si>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</si>
  <si>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</si>
  <si>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</si>
  <si>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</si>
  <si>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</si>
  <si>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</si>
  <si>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</si>
  <si>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</si>
  <si>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</si>
  <si>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</si>
  <si>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</si>
  <si>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</si>
  <si>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</si>
  <si>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</si>
  <si>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</si>
  <si>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</si>
  <si>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小松市水道事業会計</t>
    <phoneticPr fontId="5"/>
  </si>
  <si>
    <t>(Ｆ)</t>
    <phoneticPr fontId="5"/>
  </si>
  <si>
    <t>小松市介護保険事業特別会計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</si>
  <si>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</si>
  <si>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</si>
  <si>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</si>
  <si>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</si>
  <si>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</si>
  <si>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</si>
  <si>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</si>
  <si>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</si>
  <si>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</si>
  <si>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</si>
  <si>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</si>
  <si>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</si>
  <si>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</si>
  <si>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</si>
  <si>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</si>
  <si>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</si>
  <si>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</si>
  <si>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</si>
  <si>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</si>
  <si>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</si>
  <si>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</si>
  <si>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</si>
  <si>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</si>
  <si>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</si>
  <si>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</si>
  <si>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</si>
  <si>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</si>
  <si>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</si>
  <si>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</si>
  <si>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</si>
  <si>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</si>
  <si>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</si>
  <si>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</si>
  <si>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</si>
  <si>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</si>
  <si>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</si>
  <si>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</si>
  <si>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</si>
  <si>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</si>
  <si>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</si>
  <si>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</si>
  <si>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</si>
  <si>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</si>
  <si>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</si>
  <si>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</si>
  <si>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</si>
  <si>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</si>
  <si>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</si>
  <si>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</si>
  <si>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</si>
  <si>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</si>
  <si>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</si>
  <si>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</si>
  <si>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</si>
  <si>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</si>
  <si>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</si>
  <si>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</si>
  <si>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</si>
  <si>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</si>
  <si>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</si>
  <si>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</si>
  <si>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</si>
  <si>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</si>
  <si>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</si>
  <si>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</si>
  <si>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</si>
  <si>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</si>
  <si>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</si>
  <si>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</si>
  <si>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</si>
  <si>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</si>
  <si>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</si>
  <si>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</si>
  <si>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</si>
  <si>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</si>
  <si>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</si>
  <si>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</si>
  <si>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</si>
  <si>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</si>
  <si>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</si>
  <si>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</si>
  <si>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</si>
  <si>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</si>
  <si>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</si>
  <si>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</si>
  <si>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</si>
  <si>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</si>
  <si>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</si>
  <si>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</si>
  <si>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1.39</t>
  </si>
  <si>
    <t>▲ 1.57</t>
  </si>
  <si>
    <t>小松市水道事業会計</t>
  </si>
  <si>
    <t>国民健康保険小松市民病院事業会計</t>
  </si>
  <si>
    <t>小松市下水道事業会計</t>
  </si>
  <si>
    <t>一般会計</t>
  </si>
  <si>
    <t>小松市介護保険事業特別会計</t>
  </si>
  <si>
    <t>小松市国民健康保険事業特別会計</t>
  </si>
  <si>
    <t>小松市後期高齢者医療特別会計</t>
  </si>
  <si>
    <t>小松市公債管理特別会計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</si>
  <si>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</si>
  <si>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</si>
  <si>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</si>
  <si>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</si>
  <si>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</si>
  <si>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</si>
  <si>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</si>
  <si>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</si>
  <si>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</si>
  <si>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</si>
  <si>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</si>
  <si>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こまつ賑わいセンター</t>
    <rPh sb="3" eb="4">
      <t>ニギ</t>
    </rPh>
    <phoneticPr fontId="34"/>
  </si>
  <si>
    <t>こまつ看護学校</t>
    <rPh sb="3" eb="5">
      <t>カンゴ</t>
    </rPh>
    <rPh sb="5" eb="7">
      <t>ガッコウ</t>
    </rPh>
    <phoneticPr fontId="34"/>
  </si>
  <si>
    <t>公立小松大学</t>
    <rPh sb="0" eb="2">
      <t>コウリツ</t>
    </rPh>
    <rPh sb="2" eb="4">
      <t>コマツ</t>
    </rPh>
    <rPh sb="4" eb="6">
      <t>ダイガク</t>
    </rPh>
    <phoneticPr fontId="2"/>
  </si>
  <si>
    <t>小松市まちづくり市民財団</t>
    <rPh sb="0" eb="3">
      <t>コマツシ</t>
    </rPh>
    <rPh sb="8" eb="10">
      <t>シミン</t>
    </rPh>
    <rPh sb="10" eb="12">
      <t>ザイダン</t>
    </rPh>
    <phoneticPr fontId="34"/>
  </si>
  <si>
    <t>〇</t>
    <phoneticPr fontId="2"/>
  </si>
  <si>
    <t>〇</t>
    <phoneticPr fontId="2"/>
  </si>
  <si>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</si>
  <si>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</si>
  <si>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</si>
  <si>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</si>
  <si>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</si>
  <si>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</si>
  <si>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</si>
  <si>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</si>
  <si>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</si>
  <si>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美術品購入基金</t>
    <phoneticPr fontId="2"/>
  </si>
  <si>
    <t>地域経済活性化対策基金</t>
    <phoneticPr fontId="2"/>
  </si>
  <si>
    <t>子ども福祉基金</t>
    <phoneticPr fontId="2"/>
  </si>
  <si>
    <t>国府台基金</t>
    <phoneticPr fontId="2"/>
  </si>
  <si>
    <t>母と子のけんこう推進基金</t>
    <phoneticPr fontId="2"/>
  </si>
  <si>
    <t>木場潟公園協会</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</si>
  <si>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</si>
  <si>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</si>
  <si>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</si>
  <si>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</si>
  <si>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</si>
  <si>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前述したとおり，クリーンセンターの建設で固定資産が増加したため，減価償却率の伸びは抑えられている状況ではあるが，今後は当該施設の減価償却も始まることになる。他の施設の更新等も控えている状況であるので，施設の統廃合等の適切な配置，長寿命化，更新費用の積立等，適切なマネジメントが必要となる。将来負担については，市債残高の着実な圧縮に伴い，減少を続けている。</t>
    <rPh sb="1" eb="3">
      <t>ゼンジュツ</t>
    </rPh>
    <rPh sb="18" eb="20">
      <t>ケンセツ</t>
    </rPh>
    <rPh sb="21" eb="23">
      <t>コテイ</t>
    </rPh>
    <rPh sb="23" eb="25">
      <t>シサン</t>
    </rPh>
    <rPh sb="26" eb="28">
      <t>ゾウカ</t>
    </rPh>
    <rPh sb="33" eb="35">
      <t>ゲンカ</t>
    </rPh>
    <rPh sb="35" eb="37">
      <t>ショウキャク</t>
    </rPh>
    <rPh sb="37" eb="38">
      <t>リツ</t>
    </rPh>
    <rPh sb="39" eb="40">
      <t>ノ</t>
    </rPh>
    <rPh sb="42" eb="43">
      <t>オサ</t>
    </rPh>
    <rPh sb="49" eb="51">
      <t>ジョウキョウ</t>
    </rPh>
    <rPh sb="57" eb="59">
      <t>コンゴ</t>
    </rPh>
    <rPh sb="60" eb="62">
      <t>トウガイ</t>
    </rPh>
    <rPh sb="62" eb="64">
      <t>シセツ</t>
    </rPh>
    <rPh sb="65" eb="67">
      <t>ゲンカ</t>
    </rPh>
    <rPh sb="67" eb="69">
      <t>ショウキャク</t>
    </rPh>
    <rPh sb="70" eb="71">
      <t>ハジ</t>
    </rPh>
    <rPh sb="79" eb="80">
      <t>タ</t>
    </rPh>
    <rPh sb="86" eb="87">
      <t>トウ</t>
    </rPh>
    <rPh sb="104" eb="107">
      <t>トウハイゴウ</t>
    </rPh>
    <rPh sb="107" eb="108">
      <t>トウ</t>
    </rPh>
    <rPh sb="109" eb="111">
      <t>テキセツ</t>
    </rPh>
    <rPh sb="145" eb="147">
      <t>ショウライ</t>
    </rPh>
    <rPh sb="147" eb="149">
      <t>フタン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</si>
  <si>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</si>
  <si>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</si>
  <si>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</si>
  <si>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</si>
  <si>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</si>
  <si>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</si>
  <si>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</si>
  <si>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を大きく上回る状況に変わりはないが，市債発行の適正な管理や繰上償還により，普通会計・企業会計ともに市債残高の圧縮に努めており，将来負担比率は減少を続けている。実質公債費比率については，公営企業への準元利償還金の増加によりH29年度に微増となったものの，小松駅周辺の大型事業の償還ペースの緩和等により再度減少に転じている。</t>
    <rPh sb="32" eb="33">
      <t>カ</t>
    </rPh>
    <rPh sb="51" eb="53">
      <t>クリアゲ</t>
    </rPh>
    <rPh sb="53" eb="55">
      <t>ショウカン</t>
    </rPh>
    <rPh sb="114" eb="116">
      <t>コウエイ</t>
    </rPh>
    <rPh sb="116" eb="118">
      <t>キギョウ</t>
    </rPh>
    <rPh sb="120" eb="121">
      <t>ジュン</t>
    </rPh>
    <rPh sb="121" eb="123">
      <t>ガンリ</t>
    </rPh>
    <rPh sb="123" eb="126">
      <t>ショウカンキン</t>
    </rPh>
    <rPh sb="127" eb="129">
      <t>ゾウカ</t>
    </rPh>
    <rPh sb="135" eb="137">
      <t>ネンド</t>
    </rPh>
    <rPh sb="138" eb="140">
      <t>ビゾウ</t>
    </rPh>
    <rPh sb="148" eb="151">
      <t>コマツエキ</t>
    </rPh>
    <rPh sb="151" eb="153">
      <t>シュウヘン</t>
    </rPh>
    <rPh sb="154" eb="156">
      <t>オオガタ</t>
    </rPh>
    <rPh sb="156" eb="158">
      <t>ジギョウ</t>
    </rPh>
    <rPh sb="159" eb="161">
      <t>ショウカン</t>
    </rPh>
    <rPh sb="165" eb="167">
      <t>カンワ</t>
    </rPh>
    <rPh sb="167" eb="168">
      <t>トウ</t>
    </rPh>
    <rPh sb="171" eb="173">
      <t>サイド</t>
    </rPh>
    <rPh sb="173" eb="175">
      <t>ゲンショウ</t>
    </rPh>
    <rPh sb="176" eb="177">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</si>
</sst>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5F1E-4F26-AD3C-609C709C8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52420</c:v>
                </c:pt>
                <c:pt idx="1">
                  <c:v>53528</c:v>
                </c:pt>
                <c:pt idx="2">
                  <c:v>58414</c:v>
                </c:pt>
                <c:pt idx="3">
                  <c:v>101010</c:v>
                </c:pt>
                <c:pt idx="4">
                  <c:v>84299</c:v>
                </c:pt>
              </c:numCache>
            </c:numRef>
          </c:val>
          <c:smooth val="0"/>
          <c:extLst>
            <c:ext xmlns:c16="http://schemas.microsoft.com/office/drawing/2014/chart" uri="{C3380CC4-5D6E-409C-BE32-E72D297353CC}">
              <c16:uniqueId val="{00000001-5F1E-4F26-AD3C-609C709C89B9}"/>
            </c:ext>
          </c:extLst>
        </c:ser>
        <c:dLbls>
          <c:showLegendKey val="0"/>
          <c:showVal val="0"/>
          <c:showCatName val="0"/>
          <c:showSerName val="0"/>
          <c:showPercent val="0"/>
          <c:showBubbleSize val="0"/>
        </c:dLbls>
        <c:marker val="1"/>
        <c:smooth val="0"/>
        <c:axId val="393147072"/>
        <c:axId val="393149176"/>
      </c:lineChart>
      <c:catAx>
        <c:axId val="393147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149176"/>
        <c:crosses val="autoZero"/>
        <c:auto val="1"/>
        <c:lblAlgn val="ctr"/>
        <c:lblOffset val="100"/>
        <c:tickLblSkip val="1"/>
        <c:tickMarkSkip val="1"/>
        <c:noMultiLvlLbl val="0"/>
      </c:catAx>
      <c:valAx>
        <c:axId val="393149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147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2.0699999999999998</c:v>
                </c:pt>
                <c:pt idx="1">
                  <c:v>2.37</c:v>
                </c:pt>
                <c:pt idx="2">
                  <c:v>2.21</c:v>
                </c:pt>
                <c:pt idx="3">
                  <c:v>2.25</c:v>
                </c:pt>
                <c:pt idx="4">
                  <c:v>2.04</c:v>
                </c:pt>
              </c:numCache>
            </c:numRef>
          </c:val>
          <c:extLst>
            <c:ext xmlns:c16="http://schemas.microsoft.com/office/drawing/2014/chart" uri="{C3380CC4-5D6E-409C-BE32-E72D297353CC}">
              <c16:uniqueId val="{00000000-F22A-4276-BB89-DF2CB1DB7A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8.36</c:v>
                </c:pt>
                <c:pt idx="1">
                  <c:v>8.91</c:v>
                </c:pt>
                <c:pt idx="2">
                  <c:v>8.98</c:v>
                </c:pt>
                <c:pt idx="3">
                  <c:v>8.11</c:v>
                </c:pt>
                <c:pt idx="4">
                  <c:v>7.62</c:v>
                </c:pt>
              </c:numCache>
            </c:numRef>
          </c:val>
          <c:extLst>
            <c:ext xmlns:c16="http://schemas.microsoft.com/office/drawing/2014/chart" uri="{C3380CC4-5D6E-409C-BE32-E72D297353CC}">
              <c16:uniqueId val="{00000001-F22A-4276-BB89-DF2CB1DB7ABA}"/>
            </c:ext>
          </c:extLst>
        </c:ser>
        <c:dLbls>
          <c:showLegendKey val="0"/>
          <c:showVal val="0"/>
          <c:showCatName val="0"/>
          <c:showSerName val="0"/>
          <c:showPercent val="0"/>
          <c:showBubbleSize val="0"/>
        </c:dLbls>
        <c:gapWidth val="250"/>
        <c:overlap val="100"/>
        <c:axId val="403255192"/>
        <c:axId val="403255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0.28999999999999998</c:v>
                </c:pt>
                <c:pt idx="1">
                  <c:v>0.32</c:v>
                </c:pt>
                <c:pt idx="2">
                  <c:v>-1.39</c:v>
                </c:pt>
                <c:pt idx="3">
                  <c:v>-1.57</c:v>
                </c:pt>
                <c:pt idx="4">
                  <c:v>0.11</c:v>
                </c:pt>
              </c:numCache>
            </c:numRef>
          </c:val>
          <c:smooth val="0"/>
          <c:extLst>
            <c:ext xmlns:c16="http://schemas.microsoft.com/office/drawing/2014/chart" uri="{C3380CC4-5D6E-409C-BE32-E72D297353CC}">
              <c16:uniqueId val="{00000002-F22A-4276-BB89-DF2CB1DB7ABA}"/>
            </c:ext>
          </c:extLst>
        </c:ser>
        <c:dLbls>
          <c:showLegendKey val="0"/>
          <c:showVal val="0"/>
          <c:showCatName val="0"/>
          <c:showSerName val="0"/>
          <c:showPercent val="0"/>
          <c:showBubbleSize val="0"/>
        </c:dLbls>
        <c:marker val="1"/>
        <c:smooth val="0"/>
        <c:axId val="403255192"/>
        <c:axId val="403255576"/>
      </c:lineChart>
      <c:catAx>
        <c:axId val="40325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255576"/>
        <c:crosses val="autoZero"/>
        <c:auto val="1"/>
        <c:lblAlgn val="ctr"/>
        <c:lblOffset val="100"/>
        <c:tickLblSkip val="1"/>
        <c:tickMarkSkip val="1"/>
        <c:noMultiLvlLbl val="0"/>
      </c:catAx>
      <c:valAx>
        <c:axId val="40325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25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1.63</c:v>
                </c:pt>
                <c:pt idx="2">
                  <c:v>#N/A</c:v>
                </c:pt>
                <c:pt idx="3">
                  <c:v>0.66</c:v>
                </c:pt>
                <c:pt idx="4">
                  <c:v>#N/A</c:v>
                </c:pt>
                <c:pt idx="5">
                  <c:v>2.46</c:v>
                </c:pt>
                <c:pt idx="6">
                  <c:v>#N/A</c:v>
                </c:pt>
                <c:pt idx="7">
                  <c:v>0</c:v>
                </c:pt>
                <c:pt idx="8">
                  <c:v>#N/A</c:v>
                </c:pt>
                <c:pt idx="9">
                  <c:v>0</c:v>
                </c:pt>
              </c:numCache>
            </c:numRef>
          </c:val>
          <c:extLst>
            <c:ext xmlns:c16="http://schemas.microsoft.com/office/drawing/2014/chart" uri="{C3380CC4-5D6E-409C-BE32-E72D297353CC}">
              <c16:uniqueId val="{00000000-97E8-4504-B816-C374685FB1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E8-4504-B816-C374685FB14A}"/>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7E8-4504-B816-C374685FB14A}"/>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0.13</c:v>
                </c:pt>
                <c:pt idx="8">
                  <c:v>#N/A</c:v>
                </c:pt>
                <c:pt idx="9">
                  <c:v>0.13</c:v>
                </c:pt>
              </c:numCache>
            </c:numRef>
          </c:val>
          <c:extLst>
            <c:ext xmlns:c16="http://schemas.microsoft.com/office/drawing/2014/chart" uri="{C3380CC4-5D6E-409C-BE32-E72D297353CC}">
              <c16:uniqueId val="{00000003-97E8-4504-B816-C374685FB14A}"/>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0.96</c:v>
                </c:pt>
                <c:pt idx="2">
                  <c:v>#N/A</c:v>
                </c:pt>
                <c:pt idx="3">
                  <c:v>1.22</c:v>
                </c:pt>
                <c:pt idx="4">
                  <c:v>#N/A</c:v>
                </c:pt>
                <c:pt idx="5">
                  <c:v>0.54</c:v>
                </c:pt>
                <c:pt idx="6">
                  <c:v>#N/A</c:v>
                </c:pt>
                <c:pt idx="7">
                  <c:v>0.93</c:v>
                </c:pt>
                <c:pt idx="8">
                  <c:v>#N/A</c:v>
                </c:pt>
                <c:pt idx="9">
                  <c:v>0.5</c:v>
                </c:pt>
              </c:numCache>
            </c:numRef>
          </c:val>
          <c:extLst>
            <c:ext xmlns:c16="http://schemas.microsoft.com/office/drawing/2014/chart" uri="{C3380CC4-5D6E-409C-BE32-E72D297353CC}">
              <c16:uniqueId val="{00000004-97E8-4504-B816-C374685FB14A}"/>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0.36</c:v>
                </c:pt>
                <c:pt idx="4">
                  <c:v>#N/A</c:v>
                </c:pt>
                <c:pt idx="5">
                  <c:v>0.9</c:v>
                </c:pt>
                <c:pt idx="6">
                  <c:v>#N/A</c:v>
                </c:pt>
                <c:pt idx="7">
                  <c:v>0.83</c:v>
                </c:pt>
                <c:pt idx="8">
                  <c:v>#N/A</c:v>
                </c:pt>
                <c:pt idx="9">
                  <c:v>1.04</c:v>
                </c:pt>
              </c:numCache>
            </c:numRef>
          </c:val>
          <c:extLst>
            <c:ext xmlns:c16="http://schemas.microsoft.com/office/drawing/2014/chart" uri="{C3380CC4-5D6E-409C-BE32-E72D297353CC}">
              <c16:uniqueId val="{00000005-97E8-4504-B816-C374685FB14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2.0699999999999998</c:v>
                </c:pt>
                <c:pt idx="2">
                  <c:v>#N/A</c:v>
                </c:pt>
                <c:pt idx="3">
                  <c:v>2.37</c:v>
                </c:pt>
                <c:pt idx="4">
                  <c:v>#N/A</c:v>
                </c:pt>
                <c:pt idx="5">
                  <c:v>2.2000000000000002</c:v>
                </c:pt>
                <c:pt idx="6">
                  <c:v>#N/A</c:v>
                </c:pt>
                <c:pt idx="7">
                  <c:v>2.2400000000000002</c:v>
                </c:pt>
                <c:pt idx="8">
                  <c:v>#N/A</c:v>
                </c:pt>
                <c:pt idx="9">
                  <c:v>2.04</c:v>
                </c:pt>
              </c:numCache>
            </c:numRef>
          </c:val>
          <c:extLst>
            <c:ext xmlns:c16="http://schemas.microsoft.com/office/drawing/2014/chart" uri="{C3380CC4-5D6E-409C-BE32-E72D297353CC}">
              <c16:uniqueId val="{00000006-97E8-4504-B816-C374685FB14A}"/>
            </c:ext>
          </c:extLst>
        </c:ser>
        <c:ser>
          <c:idx val="7"/>
          <c:order val="7"/>
          <c:tx>
            <c:strRef>
              <c:f>データシート!$A$34</c:f>
              <c:strCache>
                <c:ptCount val="1"/>
                <c:pt idx="0">
                  <c:v>小松市下水道事業会計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2.63</c:v>
                </c:pt>
                <c:pt idx="8">
                  <c:v>#N/A</c:v>
                </c:pt>
                <c:pt idx="9">
                  <c:v>2.83</c:v>
                </c:pt>
              </c:numCache>
            </c:numRef>
          </c:val>
          <c:extLst>
            <c:ext xmlns:c16="http://schemas.microsoft.com/office/drawing/2014/chart" uri="{C3380CC4-5D6E-409C-BE32-E72D297353CC}">
              <c16:uniqueId val="{00000007-97E8-4504-B816-C374685FB14A}"/>
            </c:ext>
          </c:extLst>
        </c:ser>
        <c:ser>
          <c:idx val="8"/>
          <c:order val="8"/>
          <c:tx>
            <c:strRef>
              <c:f>データシート!$A$35</c:f>
              <c:strCache>
                <c:ptCount val="1"/>
                <c:pt idx="0">
                  <c:v>国民健康保険小松市民病院事業会計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11.77</c:v>
                </c:pt>
                <c:pt idx="2">
                  <c:v>#N/A</c:v>
                </c:pt>
                <c:pt idx="3">
                  <c:v>12.35</c:v>
                </c:pt>
                <c:pt idx="4">
                  <c:v>#N/A</c:v>
                </c:pt>
                <c:pt idx="5">
                  <c:v>12.04</c:v>
                </c:pt>
                <c:pt idx="6">
                  <c:v>#N/A</c:v>
                </c:pt>
                <c:pt idx="7">
                  <c:v>10.33</c:v>
                </c:pt>
                <c:pt idx="8">
                  <c:v>#N/A</c:v>
                </c:pt>
                <c:pt idx="9">
                  <c:v>9.2100000000000009</c:v>
                </c:pt>
              </c:numCache>
            </c:numRef>
          </c:val>
          <c:extLst>
            <c:ext xmlns:c16="http://schemas.microsoft.com/office/drawing/2014/chart" uri="{C3380CC4-5D6E-409C-BE32-E72D297353CC}">
              <c16:uniqueId val="{00000008-97E8-4504-B816-C374685FB14A}"/>
            </c:ext>
          </c:extLst>
        </c:ser>
        <c:ser>
          <c:idx val="9"/>
          <c:order val="9"/>
          <c:tx>
            <c:strRef>
              <c:f>データシート!$A$36</c:f>
              <c:strCache>
                <c:ptCount val="1"/>
                <c:pt idx="0">
                  <c:v>小松市水道事業会計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4.84</c:v>
                </c:pt>
                <c:pt idx="2">
                  <c:v>#N/A</c:v>
                </c:pt>
                <c:pt idx="3">
                  <c:v>6.39</c:v>
                </c:pt>
                <c:pt idx="4">
                  <c:v>#N/A</c:v>
                </c:pt>
                <c:pt idx="5">
                  <c:v>8.36</c:v>
                </c:pt>
                <c:pt idx="6">
                  <c:v>#N/A</c:v>
                </c:pt>
                <c:pt idx="7">
                  <c:v>9.7200000000000006</c:v>
                </c:pt>
                <c:pt idx="8">
                  <c:v>#N/A</c:v>
                </c:pt>
                <c:pt idx="9">
                  <c:v>9.52</c:v>
                </c:pt>
              </c:numCache>
            </c:numRef>
          </c:val>
          <c:extLst>
            <c:ext xmlns:c16="http://schemas.microsoft.com/office/drawing/2014/chart" uri="{C3380CC4-5D6E-409C-BE32-E72D297353CC}">
              <c16:uniqueId val="{00000009-97E8-4504-B816-C374685FB14A}"/>
            </c:ext>
          </c:extLst>
        </c:ser>
        <c:dLbls>
          <c:showLegendKey val="0"/>
          <c:showVal val="0"/>
          <c:showCatName val="0"/>
          <c:showSerName val="0"/>
          <c:showPercent val="0"/>
          <c:showBubbleSize val="0"/>
        </c:dLbls>
        <c:gapWidth val="150"/>
        <c:overlap val="100"/>
        <c:axId val="356731872"/>
        <c:axId val="356732264"/>
      </c:barChart>
      <c:catAx>
        <c:axId val="3567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732264"/>
        <c:crosses val="autoZero"/>
        <c:auto val="1"/>
        <c:lblAlgn val="ctr"/>
        <c:lblOffset val="100"/>
        <c:tickLblSkip val="1"/>
        <c:tickMarkSkip val="1"/>
        <c:noMultiLvlLbl val="0"/>
      </c:catAx>
      <c:valAx>
        <c:axId val="356732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3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6029</c:v>
                </c:pt>
                <c:pt idx="5">
                  <c:v>5883</c:v>
                </c:pt>
                <c:pt idx="8">
                  <c:v>5864</c:v>
                </c:pt>
                <c:pt idx="11">
                  <c:v>5780</c:v>
                </c:pt>
                <c:pt idx="14">
                  <c:v>5661</c:v>
                </c:pt>
              </c:numCache>
            </c:numRef>
          </c:val>
          <c:extLst>
            <c:ext xmlns:c16="http://schemas.microsoft.com/office/drawing/2014/chart" uri="{C3380CC4-5D6E-409C-BE32-E72D297353CC}">
              <c16:uniqueId val="{00000000-6971-4E3C-90C4-FB4EE7BDF8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71-4E3C-90C4-FB4EE7BDF8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57</c:v>
                </c:pt>
                <c:pt idx="3">
                  <c:v>30</c:v>
                </c:pt>
                <c:pt idx="6">
                  <c:v>29</c:v>
                </c:pt>
                <c:pt idx="9">
                  <c:v>27</c:v>
                </c:pt>
                <c:pt idx="12">
                  <c:v>26</c:v>
                </c:pt>
              </c:numCache>
            </c:numRef>
          </c:val>
          <c:extLst>
            <c:ext xmlns:c16="http://schemas.microsoft.com/office/drawing/2014/chart" uri="{C3380CC4-5D6E-409C-BE32-E72D297353CC}">
              <c16:uniqueId val="{00000002-6971-4E3C-90C4-FB4EE7BDF8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3-6971-4E3C-90C4-FB4EE7BDF8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2425</c:v>
                </c:pt>
                <c:pt idx="3">
                  <c:v>2517</c:v>
                </c:pt>
                <c:pt idx="6">
                  <c:v>2507</c:v>
                </c:pt>
                <c:pt idx="9">
                  <c:v>2603</c:v>
                </c:pt>
                <c:pt idx="12">
                  <c:v>2561</c:v>
                </c:pt>
              </c:numCache>
            </c:numRef>
          </c:val>
          <c:extLst>
            <c:ext xmlns:c16="http://schemas.microsoft.com/office/drawing/2014/chart" uri="{C3380CC4-5D6E-409C-BE32-E72D297353CC}">
              <c16:uniqueId val="{00000004-6971-4E3C-90C4-FB4EE7BDF8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1-4E3C-90C4-FB4EE7BDF8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71-4E3C-90C4-FB4EE7BDF8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6529</c:v>
                </c:pt>
                <c:pt idx="3">
                  <c:v>6545</c:v>
                </c:pt>
                <c:pt idx="6">
                  <c:v>6515</c:v>
                </c:pt>
                <c:pt idx="9">
                  <c:v>6419</c:v>
                </c:pt>
                <c:pt idx="12">
                  <c:v>6175</c:v>
                </c:pt>
              </c:numCache>
            </c:numRef>
          </c:val>
          <c:extLst>
            <c:ext xmlns:c16="http://schemas.microsoft.com/office/drawing/2014/chart" uri="{C3380CC4-5D6E-409C-BE32-E72D297353CC}">
              <c16:uniqueId val="{00000007-6971-4E3C-90C4-FB4EE7BDF8ED}"/>
            </c:ext>
          </c:extLst>
        </c:ser>
        <c:dLbls>
          <c:showLegendKey val="0"/>
          <c:showVal val="0"/>
          <c:showCatName val="0"/>
          <c:showSerName val="0"/>
          <c:showPercent val="0"/>
          <c:showBubbleSize val="0"/>
        </c:dLbls>
        <c:gapWidth val="100"/>
        <c:overlap val="100"/>
        <c:axId val="356733048"/>
        <c:axId val="393016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2985</c:v>
                </c:pt>
                <c:pt idx="2">
                  <c:v>#N/A</c:v>
                </c:pt>
                <c:pt idx="3">
                  <c:v>#N/A</c:v>
                </c:pt>
                <c:pt idx="4">
                  <c:v>3211</c:v>
                </c:pt>
                <c:pt idx="5">
                  <c:v>#N/A</c:v>
                </c:pt>
                <c:pt idx="6">
                  <c:v>#N/A</c:v>
                </c:pt>
                <c:pt idx="7">
                  <c:v>3189</c:v>
                </c:pt>
                <c:pt idx="8">
                  <c:v>#N/A</c:v>
                </c:pt>
                <c:pt idx="9">
                  <c:v>#N/A</c:v>
                </c:pt>
                <c:pt idx="10">
                  <c:v>3269</c:v>
                </c:pt>
                <c:pt idx="11">
                  <c:v>#N/A</c:v>
                </c:pt>
                <c:pt idx="12">
                  <c:v>#N/A</c:v>
                </c:pt>
                <c:pt idx="13">
                  <c:v>3101</c:v>
                </c:pt>
                <c:pt idx="14">
                  <c:v>#N/A</c:v>
                </c:pt>
              </c:numCache>
            </c:numRef>
          </c:val>
          <c:smooth val="0"/>
          <c:extLst>
            <c:ext xmlns:c16="http://schemas.microsoft.com/office/drawing/2014/chart" uri="{C3380CC4-5D6E-409C-BE32-E72D297353CC}">
              <c16:uniqueId val="{00000008-6971-4E3C-90C4-FB4EE7BDF8ED}"/>
            </c:ext>
          </c:extLst>
        </c:ser>
        <c:dLbls>
          <c:showLegendKey val="0"/>
          <c:showVal val="0"/>
          <c:showCatName val="0"/>
          <c:showSerName val="0"/>
          <c:showPercent val="0"/>
          <c:showBubbleSize val="0"/>
        </c:dLbls>
        <c:marker val="1"/>
        <c:smooth val="0"/>
        <c:axId val="356733048"/>
        <c:axId val="393016200"/>
      </c:lineChart>
      <c:catAx>
        <c:axId val="35673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016200"/>
        <c:crosses val="autoZero"/>
        <c:auto val="1"/>
        <c:lblAlgn val="ctr"/>
        <c:lblOffset val="100"/>
        <c:tickLblSkip val="1"/>
        <c:tickMarkSkip val="1"/>
        <c:noMultiLvlLbl val="0"/>
      </c:catAx>
      <c:valAx>
        <c:axId val="393016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3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59943</c:v>
                </c:pt>
                <c:pt idx="5">
                  <c:v>58832</c:v>
                </c:pt>
                <c:pt idx="8">
                  <c:v>58005</c:v>
                </c:pt>
                <c:pt idx="11">
                  <c:v>57660</c:v>
                </c:pt>
                <c:pt idx="14">
                  <c:v>57266</c:v>
                </c:pt>
              </c:numCache>
            </c:numRef>
          </c:val>
          <c:extLst>
            <c:ext xmlns:c16="http://schemas.microsoft.com/office/drawing/2014/chart" uri="{C3380CC4-5D6E-409C-BE32-E72D297353CC}">
              <c16:uniqueId val="{00000000-B946-46A1-AD8B-227C0263CA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14251</c:v>
                </c:pt>
                <c:pt idx="5">
                  <c:v>14377</c:v>
                </c:pt>
                <c:pt idx="8">
                  <c:v>14265</c:v>
                </c:pt>
                <c:pt idx="11">
                  <c:v>14193</c:v>
                </c:pt>
                <c:pt idx="14">
                  <c:v>14722</c:v>
                </c:pt>
              </c:numCache>
            </c:numRef>
          </c:val>
          <c:extLst>
            <c:ext xmlns:c16="http://schemas.microsoft.com/office/drawing/2014/chart" uri="{C3380CC4-5D6E-409C-BE32-E72D297353CC}">
              <c16:uniqueId val="{00000001-B946-46A1-AD8B-227C0263CA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4650</c:v>
                </c:pt>
                <c:pt idx="5">
                  <c:v>4974</c:v>
                </c:pt>
                <c:pt idx="8">
                  <c:v>5245</c:v>
                </c:pt>
                <c:pt idx="11">
                  <c:v>4965</c:v>
                </c:pt>
                <c:pt idx="14">
                  <c:v>4847</c:v>
                </c:pt>
              </c:numCache>
            </c:numRef>
          </c:val>
          <c:extLst>
            <c:ext xmlns:c16="http://schemas.microsoft.com/office/drawing/2014/chart" uri="{C3380CC4-5D6E-409C-BE32-E72D297353CC}">
              <c16:uniqueId val="{00000002-B946-46A1-AD8B-227C0263CA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46-46A1-AD8B-227C0263CA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46-46A1-AD8B-227C0263CA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314</c:v>
                </c:pt>
                <c:pt idx="6">
                  <c:v>357</c:v>
                </c:pt>
                <c:pt idx="9">
                  <c:v>332</c:v>
                </c:pt>
                <c:pt idx="12">
                  <c:v>189</c:v>
                </c:pt>
              </c:numCache>
            </c:numRef>
          </c:val>
          <c:extLst>
            <c:ext xmlns:c16="http://schemas.microsoft.com/office/drawing/2014/chart" uri="{C3380CC4-5D6E-409C-BE32-E72D297353CC}">
              <c16:uniqueId val="{00000005-B946-46A1-AD8B-227C0263CA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4677</c:v>
                </c:pt>
                <c:pt idx="3">
                  <c:v>4473</c:v>
                </c:pt>
                <c:pt idx="6">
                  <c:v>4685</c:v>
                </c:pt>
                <c:pt idx="9">
                  <c:v>4340</c:v>
                </c:pt>
                <c:pt idx="12">
                  <c:v>4274</c:v>
                </c:pt>
              </c:numCache>
            </c:numRef>
          </c:val>
          <c:extLst>
            <c:ext xmlns:c16="http://schemas.microsoft.com/office/drawing/2014/chart" uri="{C3380CC4-5D6E-409C-BE32-E72D297353CC}">
              <c16:uniqueId val="{00000006-B946-46A1-AD8B-227C0263CA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c:v>
                </c:pt>
                <c:pt idx="3">
                  <c:v>12</c:v>
                </c:pt>
                <c:pt idx="6">
                  <c:v>9</c:v>
                </c:pt>
                <c:pt idx="9">
                  <c:v>4</c:v>
                </c:pt>
                <c:pt idx="12">
                  <c:v>1</c:v>
                </c:pt>
              </c:numCache>
            </c:numRef>
          </c:val>
          <c:extLst>
            <c:ext xmlns:c16="http://schemas.microsoft.com/office/drawing/2014/chart" uri="{C3380CC4-5D6E-409C-BE32-E72D297353CC}">
              <c16:uniqueId val="{00000007-B946-46A1-AD8B-227C0263CA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40291</c:v>
                </c:pt>
                <c:pt idx="3">
                  <c:v>39245</c:v>
                </c:pt>
                <c:pt idx="6">
                  <c:v>38454</c:v>
                </c:pt>
                <c:pt idx="9">
                  <c:v>37685</c:v>
                </c:pt>
                <c:pt idx="12">
                  <c:v>37182</c:v>
                </c:pt>
              </c:numCache>
            </c:numRef>
          </c:val>
          <c:extLst>
            <c:ext xmlns:c16="http://schemas.microsoft.com/office/drawing/2014/chart" uri="{C3380CC4-5D6E-409C-BE32-E72D297353CC}">
              <c16:uniqueId val="{00000008-B946-46A1-AD8B-227C0263CA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1847</c:v>
                </c:pt>
                <c:pt idx="3">
                  <c:v>1659</c:v>
                </c:pt>
                <c:pt idx="6">
                  <c:v>1517</c:v>
                </c:pt>
                <c:pt idx="9">
                  <c:v>1535</c:v>
                </c:pt>
                <c:pt idx="12">
                  <c:v>1400</c:v>
                </c:pt>
              </c:numCache>
            </c:numRef>
          </c:val>
          <c:extLst>
            <c:ext xmlns:c16="http://schemas.microsoft.com/office/drawing/2014/chart" uri="{C3380CC4-5D6E-409C-BE32-E72D297353CC}">
              <c16:uniqueId val="{00000009-B946-46A1-AD8B-227C0263CA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68824</c:v>
                </c:pt>
                <c:pt idx="3">
                  <c:v>66589</c:v>
                </c:pt>
                <c:pt idx="6">
                  <c:v>65595</c:v>
                </c:pt>
                <c:pt idx="9">
                  <c:v>65507</c:v>
                </c:pt>
                <c:pt idx="12">
                  <c:v>65487</c:v>
                </c:pt>
              </c:numCache>
            </c:numRef>
          </c:val>
          <c:extLst>
            <c:ext xmlns:c16="http://schemas.microsoft.com/office/drawing/2014/chart" uri="{C3380CC4-5D6E-409C-BE32-E72D297353CC}">
              <c16:uniqueId val="{0000000A-B946-46A1-AD8B-227C0263CA04}"/>
            </c:ext>
          </c:extLst>
        </c:ser>
        <c:dLbls>
          <c:showLegendKey val="0"/>
          <c:showVal val="0"/>
          <c:showCatName val="0"/>
          <c:showSerName val="0"/>
          <c:showPercent val="0"/>
          <c:showBubbleSize val="0"/>
        </c:dLbls>
        <c:gapWidth val="100"/>
        <c:overlap val="100"/>
        <c:axId val="393014240"/>
        <c:axId val="393014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36817</c:v>
                </c:pt>
                <c:pt idx="2">
                  <c:v>#N/A</c:v>
                </c:pt>
                <c:pt idx="3">
                  <c:v>#N/A</c:v>
                </c:pt>
                <c:pt idx="4">
                  <c:v>34108</c:v>
                </c:pt>
                <c:pt idx="5">
                  <c:v>#N/A</c:v>
                </c:pt>
                <c:pt idx="6">
                  <c:v>#N/A</c:v>
                </c:pt>
                <c:pt idx="7">
                  <c:v>33101</c:v>
                </c:pt>
                <c:pt idx="8">
                  <c:v>#N/A</c:v>
                </c:pt>
                <c:pt idx="9">
                  <c:v>#N/A</c:v>
                </c:pt>
                <c:pt idx="10">
                  <c:v>32585</c:v>
                </c:pt>
                <c:pt idx="11">
                  <c:v>#N/A</c:v>
                </c:pt>
                <c:pt idx="12">
                  <c:v>#N/A</c:v>
                </c:pt>
                <c:pt idx="13">
                  <c:v>31699</c:v>
                </c:pt>
                <c:pt idx="14">
                  <c:v>#N/A</c:v>
                </c:pt>
              </c:numCache>
            </c:numRef>
          </c:val>
          <c:smooth val="0"/>
          <c:extLst>
            <c:ext xmlns:c16="http://schemas.microsoft.com/office/drawing/2014/chart" uri="{C3380CC4-5D6E-409C-BE32-E72D297353CC}">
              <c16:uniqueId val="{0000000B-B946-46A1-AD8B-227C0263CA04}"/>
            </c:ext>
          </c:extLst>
        </c:ser>
        <c:dLbls>
          <c:showLegendKey val="0"/>
          <c:showVal val="0"/>
          <c:showCatName val="0"/>
          <c:showSerName val="0"/>
          <c:showPercent val="0"/>
          <c:showBubbleSize val="0"/>
        </c:dLbls>
        <c:marker val="1"/>
        <c:smooth val="0"/>
        <c:axId val="393014240"/>
        <c:axId val="393014632"/>
      </c:lineChart>
      <c:catAx>
        <c:axId val="3930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014632"/>
        <c:crosses val="autoZero"/>
        <c:auto val="1"/>
        <c:lblAlgn val="ctr"/>
        <c:lblOffset val="100"/>
        <c:tickLblSkip val="1"/>
        <c:tickMarkSkip val="1"/>
        <c:noMultiLvlLbl val="0"/>
      </c:catAx>
      <c:valAx>
        <c:axId val="39301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0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2230</c:v>
                </c:pt>
                <c:pt idx="1">
                  <c:v>2011</c:v>
                </c:pt>
                <c:pt idx="2">
                  <c:v>1952</c:v>
                </c:pt>
              </c:numCache>
            </c:numRef>
          </c:val>
          <c:extLst>
            <c:ext xmlns:c16="http://schemas.microsoft.com/office/drawing/2014/chart" uri="{C3380CC4-5D6E-409C-BE32-E72D297353CC}">
              <c16:uniqueId val="{00000000-F5BD-45C4-BC89-42944534A8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c:v>
                </c:pt>
                <c:pt idx="1">
                  <c:v>212</c:v>
                </c:pt>
                <c:pt idx="2">
                  <c:v>112</c:v>
                </c:pt>
              </c:numCache>
            </c:numRef>
          </c:val>
          <c:extLst>
            <c:ext xmlns:c16="http://schemas.microsoft.com/office/drawing/2014/chart" uri="{C3380CC4-5D6E-409C-BE32-E72D297353CC}">
              <c16:uniqueId val="{00000001-F5BD-45C4-BC89-42944534A8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1882</c:v>
                </c:pt>
                <c:pt idx="1">
                  <c:v>1733</c:v>
                </c:pt>
                <c:pt idx="2">
                  <c:v>1617</c:v>
                </c:pt>
              </c:numCache>
            </c:numRef>
          </c:val>
          <c:extLst>
            <c:ext xmlns:c16="http://schemas.microsoft.com/office/drawing/2014/chart" uri="{C3380CC4-5D6E-409C-BE32-E72D297353CC}">
              <c16:uniqueId val="{00000002-F5BD-45C4-BC89-42944534A8F3}"/>
            </c:ext>
          </c:extLst>
        </c:ser>
        <c:dLbls>
          <c:showLegendKey val="0"/>
          <c:showVal val="0"/>
          <c:showCatName val="0"/>
          <c:showSerName val="0"/>
          <c:showPercent val="0"/>
          <c:showBubbleSize val="0"/>
        </c:dLbls>
        <c:gapWidth val="120"/>
        <c:overlap val="100"/>
        <c:axId val="393017376"/>
        <c:axId val="393015416"/>
      </c:barChart>
      <c:catAx>
        <c:axId val="39301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015416"/>
        <c:crosses val="autoZero"/>
        <c:auto val="1"/>
        <c:lblAlgn val="ctr"/>
        <c:lblOffset val="100"/>
        <c:tickLblSkip val="1"/>
        <c:tickMarkSkip val="1"/>
        <c:noMultiLvlLbl val="0"/>
      </c:catAx>
      <c:valAx>
        <c:axId val="393015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01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{68B2C691-A7EB-4E00-BB25-C56E16B74E1A}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F2-411A-A33E-EC34F22DC0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{C1CD0B31-3C8B-4D8F-90A6-45E4015DDDAF}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F2-411A-A33E-EC34F22DC0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{82F521C7-448D-473F-86CD-11FA601945F1}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F2-411A-A33E-EC34F22DC0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{3B8BBC4A-956E-4030-B0FB-FDE613BFC49E}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F2-411A-A33E-EC34F22DC0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{1D62EBB7-37B5-426F-888C-F8B3163A2CD1}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F2-411A-A33E-EC34F22DC00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{AF942F09-8C6E-45FE-857E-E3BDAED20AE7}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F2-411A-A33E-EC34F22DC00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{7CF75D68-B294-437C-8539-802B602BE6BB}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F2-411A-A33E-EC34F22DC00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{A4E2E598-0B7A-41CB-A48F-66EFAC01C16A}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F2-411A-A33E-EC34F22DC00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{62F5DE6D-054E-4BC2-AE0F-C693097C4CAB}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F2-411A-A33E-EC34F22DC0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59</c:v>
                </c:pt>
              </c:numCache>
            </c:numRef>
          </c:xVal>
          <c:yVal>
            <c:numRef>
              <c:f>公会計指標分析・財政指標組合せ分析表!$BP$51:$DC$51</c:f>
              <c:numCache>
                <c:formatCode>#,##0.0;"▲ "#,##0.0</c:formatCode>
                <c:ptCount val="40"/>
                <c:pt idx="16">
                  <c:v>164.9</c:v>
                </c:pt>
                <c:pt idx="24">
                  <c:v>162</c:v>
                </c:pt>
                <c:pt idx="32">
                  <c:v>150.6</c:v>
                </c:pt>
              </c:numCache>
            </c:numRef>
          </c:yVal>
          <c:smooth val="0"/>
          <c:extLst>
            <c:ext xmlns:c16="http://schemas.microsoft.com/office/drawing/2014/chart" uri="{C3380CC4-5D6E-409C-BE32-E72D297353CC}">
              <c16:uniqueId val="{00000009-A9F2-411A-A33E-EC34F22DC0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{E621C7A3-FCC0-416C-BCE4-576E8F5CAF18}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F2-411A-A33E-EC34F22DC0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{B2A65C2E-9FBA-4AF4-9369-56DC935148C2}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F2-411A-A33E-EC34F22DC0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{896515CD-3B89-44FC-AC2C-7A40EBD59F09}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F2-411A-A33E-EC34F22DC0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{6D5C5A25-281D-4C14-9F47-ABE4DBB0EA9B}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F2-411A-A33E-EC34F22DC0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{8953E101-940B-4610-B316-2D1BDB2BF3CB}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F2-411A-A33E-EC34F22DC00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{9E41651F-0855-4BBD-8CC1-951101169548}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F2-411A-A33E-EC34F22DC00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{67331466-D686-4A5B-9B63-E8897E700F22}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F2-411A-A33E-EC34F22DC00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{611ED490-59E6-4D91-8544-430910045C42}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F2-411A-A33E-EC34F22DC00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{03A7F0C4-A1C0-40F5-9F49-860EE11E230F}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F2-411A-A33E-EC34F22DC0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A9F2-411A-A33E-EC34F22DC001}"/>
            </c:ext>
          </c:extLst>
        </c:ser>
        <c:dLbls>
          <c:showLegendKey val="0"/>
          <c:showVal val="1"/>
          <c:showCatName val="0"/>
          <c:showSerName val="0"/>
          <c:showPercent val="0"/>
          <c:showBubbleSize val="0"/>
        </c:dLbls>
        <c:axId val="393020512"/>
        <c:axId val="393018552"/>
      </c:scatterChart>
      <c:valAx>
        <c:axId val="393020512"/>
        <c:scaling>
          <c:orientation val="minMax"/>
          <c:max val="60.5"/>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018552"/>
        <c:crosses val="autoZero"/>
        <c:crossBetween val="midCat"/>
      </c:valAx>
      <c:valAx>
        <c:axId val="39301855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02051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2975778594115726E-3"/>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{95CA7AFC-C9F0-4AFE-A439-3EDA16D2E89D}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33C-448E-8BE6-7CFF6E3C3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{7344B564-1C4E-48AB-BED6-806A0240C7FB}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3C-448E-8BE6-7CFF6E3C3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{0C5174C4-3992-479C-8CD6-0BB26B75D7D3}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3C-448E-8BE6-7CFF6E3C3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{F62B5433-85E7-470D-8F59-E5D33F7FCA17}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3C-448E-8BE6-7CFF6E3C3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{81062651-AA9D-4079-A8E1-13FE02F0DBD8}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3C-448E-8BE6-7CFF6E3C351C}"/>
                </c:ext>
              </c:extLst>
            </c:dLbl>
            <c:dLbl>
              <c:idx val="8"/>
              <c:layout>
                <c:manualLayout>
                  <c:x val="0"/>
                  <c:y val="-2.9928961228352237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{5E3BE8FB-6029-401B-A704-FF0E6543B1F3}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33C-448E-8BE6-7CFF6E3C351C}"/>
                </c:ext>
              </c:extLst>
            </c:dLbl>
            <c:dLbl>
              <c:idx val="16"/>
              <c:layout>
                <c:manualLayout>
                  <c:x val="0"/>
                  <c:y val="2.888797026111937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{8AE0226E-5144-46C7-A326-A8C573AAA72C}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33C-448E-8BE6-7CFF6E3C351C}"/>
                </c:ext>
              </c:extLst>
            </c:dLbl>
            <c:dLbl>
              <c:idx val="24"/>
              <c:layout>
                <c:manualLayout>
                  <c:x val="0"/>
                  <c:y val="-1.696632045739903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{3652F113-3CD5-4F9A-A6D3-A5FAD5F9E297}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33C-448E-8BE6-7CFF6E3C351C}"/>
                </c:ext>
              </c:extLst>
            </c:dLbl>
            <c:dLbl>
              <c:idx val="32"/>
              <c:layout>
                <c:manualLayout>
                  <c:x val="0"/>
                  <c:y val="2.030557425918222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{C2E89854-EB87-4183-97D1-18C3AA15B31A}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33C-448E-8BE6-7CFF6E3C3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15.7</c:v>
                </c:pt>
                <c:pt idx="16">
                  <c:v>15.6</c:v>
                </c:pt>
                <c:pt idx="24">
                  <c:v>16</c:v>
                </c:pt>
                <c:pt idx="32">
                  <c:v>15.6</c:v>
                </c:pt>
              </c:numCache>
            </c:numRef>
          </c:xVal>
          <c:yVal>
            <c:numRef>
              <c:f>公会計指標分析・財政指標組合せ分析表!$BP$73:$DC$73</c:f>
              <c:numCache>
                <c:formatCode>#,##0.0;"▲ "#,##0.0</c:formatCode>
                <c:ptCount val="40"/>
                <c:pt idx="0">
                  <c:v>186.2</c:v>
                </c:pt>
                <c:pt idx="8">
                  <c:v>168.8</c:v>
                </c:pt>
                <c:pt idx="16">
                  <c:v>164.9</c:v>
                </c:pt>
                <c:pt idx="24">
                  <c:v>162</c:v>
                </c:pt>
                <c:pt idx="32">
                  <c:v>150.6</c:v>
                </c:pt>
              </c:numCache>
            </c:numRef>
          </c:yVal>
          <c:smooth val="0"/>
          <c:extLst>
            <c:ext xmlns:c16="http://schemas.microsoft.com/office/drawing/2014/chart" uri="{C3380CC4-5D6E-409C-BE32-E72D297353CC}">
              <c16:uniqueId val="{00000009-733C-448E-8BE6-7CFF6E3C35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{F2F843C9-AB2D-4F99-955C-85AE3DD217D8}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33C-448E-8BE6-7CFF6E3C35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{B66E46ED-5909-4252-8417-ED9E14980EEF}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3C-448E-8BE6-7CFF6E3C3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{0927600D-42B7-43E3-BE56-DA9769AD89E9}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3C-448E-8BE6-7CFF6E3C3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{4B835FD9-3A18-4734-AF38-5DFCAF61F4E6}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3C-448E-8BE6-7CFF6E3C3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{D7217719-2516-4B28-AC69-0A82B47ED504}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3C-448E-8BE6-7CFF6E3C351C}"/>
                </c:ext>
              </c:extLst>
            </c:dLbl>
            <c:dLbl>
              <c:idx val="8"/>
              <c:layout>
                <c:manualLayout>
                  <c:x val="-2.731636076879956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{694260C3-289B-4339-8864-DD214335AAA7}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33C-448E-8BE6-7CFF6E3C351C}"/>
                </c:ext>
              </c:extLst>
            </c:dLbl>
            <c:dLbl>
              <c:idx val="16"/>
              <c:layout>
                <c:manualLayout>
                  <c:x val="-3.607962246942173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{E84F2C68-2B7E-4A33-B255-F720B8FF3505}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33C-448E-8BE6-7CFF6E3C351C}"/>
                </c:ext>
              </c:extLst>
            </c:dLbl>
            <c:dLbl>
              <c:idx val="24"/>
              <c:layout>
                <c:manualLayout>
                  <c:x val="-2.7316360768799598E-2"/>
                  <c:y val="-7.630537424644180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{9425ED7C-C64A-4A72-8B5F-A810FC947212}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33C-448E-8BE6-7CFF6E3C351C}"/>
                </c:ext>
              </c:extLst>
            </c:dLbl>
            <c:dLbl>
              <c:idx val="32"/>
              <c:layout>
                <c:manualLayout>
                  <c:x val="-3.6079622469421702E-2"/>
                  <c:y val="-4.852791992914617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{3B68FE0D-A0B1-4090-B197-F2B6625026CE}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33C-448E-8BE6-7CFF6E3C3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733C-448E-8BE6-7CFF6E3C351C}"/>
            </c:ext>
          </c:extLst>
        </c:ser>
        <c:dLbls>
          <c:showLegendKey val="0"/>
          <c:showVal val="1"/>
          <c:showCatName val="0"/>
          <c:showSerName val="0"/>
          <c:showPercent val="0"/>
          <c:showBubbleSize val="0"/>
        </c:dLbls>
        <c:axId val="393019336"/>
        <c:axId val="393015808"/>
      </c:scatterChart>
      <c:valAx>
        <c:axId val="393019336"/>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015808"/>
        <c:crosses val="autoZero"/>
        <c:crossBetween val="midCat"/>
      </c:valAx>
      <c:valAx>
        <c:axId val="393015808"/>
        <c:scaling>
          <c:orientation val="minMax"/>
          <c:max val="22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01933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リーマンショック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財政力指数は低下傾向にあったが，平成２５年度には法人市民税の回復により前年度を上回り，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堅調な個人市民税・固定資産税や地方消費税交付金などにより，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前後を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本市の類似団体には，不交付団体があるなど比較的財政力が高い団体が多く，類似団体中の順位は低いものの，全国や県内平均と比べると比較的高い状況である。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111578</xdr:rowOff>
    </xdr:to>
    <xdr:cxnSp macro="">
      <xdr:nvCxnSpPr>
        <xdr:cNvPr id="71" name="直線コネクタ 70"/>
        <xdr:cNvCxnSpPr/>
      </xdr:nvCxnSpPr>
      <xdr:spPr>
        <a:xfrm>
          <a:off x="4114800" y="7312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7" name="直線コネクタ 76"/>
        <xdr:cNvCxnSpPr/>
      </xdr:nvCxnSpPr>
      <xdr:spPr>
        <a:xfrm flipV="1">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163285</xdr:rowOff>
    </xdr:to>
    <xdr:cxnSp macro="">
      <xdr:nvCxnSpPr>
        <xdr:cNvPr id="80" name="直線コネクタ 79"/>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年度は，扶助費の増加や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公立小松大学開学に伴う運営費負担などにより経常経費充当一般財源（経常収支比率の分子）は増加したが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堅調な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収入により経常一般財源（経常収支比率の分母）も大きく増加したことから，前年度△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今後も事業の選択と集中による市債発行額の抑制、財政状況に応じた繰上償還の実施により公債費の圧縮に努めるなど、経常経費の削減を図る。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114046</xdr:rowOff>
    </xdr:to>
    <xdr:cxnSp macro="">
      <xdr:nvCxnSpPr>
        <xdr:cNvPr id="132" name="直線コネクタ 131"/>
        <xdr:cNvCxnSpPr/>
      </xdr:nvCxnSpPr>
      <xdr:spPr>
        <a:xfrm flipV="1">
          <a:off x="4114800" y="1109421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114046</xdr:rowOff>
    </xdr:from>
    <xdr:to>
      <xdr:col>19</xdr:col>
      <xdr:colOff>133350</xdr:colOff>
      <xdr:row>65</xdr:row>
      <xdr:rowOff>157480</xdr:rowOff>
    </xdr:to>
    <xdr:cxnSp macro="">
      <xdr:nvCxnSpPr>
        <xdr:cNvPr id="135" name="直線コネクタ 134"/>
        <xdr:cNvCxnSpPr/>
      </xdr:nvCxnSpPr>
      <xdr:spPr>
        <a:xfrm flipV="1">
          <a:off x="3225800" y="112582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157480</xdr:rowOff>
    </xdr:to>
    <xdr:cxnSp macro="">
      <xdr:nvCxnSpPr>
        <xdr:cNvPr id="138" name="直線コネクタ 137"/>
        <xdr:cNvCxnSpPr/>
      </xdr:nvCxnSpPr>
      <xdr:spPr>
        <a:xfrm>
          <a:off x="2336800" y="1117142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27178</xdr:rowOff>
    </xdr:to>
    <xdr:cxnSp macro="">
      <xdr:nvCxnSpPr>
        <xdr:cNvPr id="141" name="直線コネクタ 140"/>
        <xdr:cNvCxnSpPr/>
      </xdr:nvCxnSpPr>
      <xdr:spPr>
        <a:xfrm>
          <a:off x="1447800" y="111521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1" name="楕円 150"/>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2"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3" name="楕円 152"/>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4" name="テキスト ボックス 153"/>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7" name="楕円 156"/>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8" name="テキスト ボックス 157"/>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9" name="楕円 158"/>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60" name="テキスト ボックス 159"/>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集中改革プラン等の実施による職員数の削減により人口１人当たりの職員数は類似団体平均、全国平均及び県内平均を下回っている。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また固定費の圧縮等により物件費の圧縮も図っており、その結果、人件費・物件費等の類似団体平均、全国・県内平均を下回っている状況である。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今後も、定員管理の適正実施や固定費の圧縮等により、人件費や物件費等の圧縮を図る。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38973</xdr:rowOff>
    </xdr:from>
    <xdr:to>
      <xdr:col>23</xdr:col>
      <xdr:colOff>133350</xdr:colOff>
      <xdr:row>82</xdr:row>
      <xdr:rowOff>123428</xdr:rowOff>
    </xdr:to>
    <xdr:cxnSp macro="">
      <xdr:nvCxnSpPr>
        <xdr:cNvPr id="197" name="直線コネクタ 196"/>
        <xdr:cNvCxnSpPr/>
      </xdr:nvCxnSpPr>
      <xdr:spPr>
        <a:xfrm flipV="1">
          <a:off x="4114800" y="1409787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143739</xdr:rowOff>
    </xdr:from>
    <xdr:to>
      <xdr:col>19</xdr:col>
      <xdr:colOff>133350</xdr:colOff>
      <xdr:row>82</xdr:row>
      <xdr:rowOff>123428</xdr:rowOff>
    </xdr:to>
    <xdr:cxnSp macro="">
      <xdr:nvCxnSpPr>
        <xdr:cNvPr id="200" name="直線コネクタ 199"/>
        <xdr:cNvCxnSpPr/>
      </xdr:nvCxnSpPr>
      <xdr:spPr>
        <a:xfrm>
          <a:off x="3225800" y="14031189"/>
          <a:ext cx="889000" cy="15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143739</xdr:rowOff>
    </xdr:from>
    <xdr:to>
      <xdr:col>15</xdr:col>
      <xdr:colOff>82550</xdr:colOff>
      <xdr:row>81</xdr:row>
      <xdr:rowOff>170988</xdr:rowOff>
    </xdr:to>
    <xdr:cxnSp macro="">
      <xdr:nvCxnSpPr>
        <xdr:cNvPr id="203" name="直線コネクタ 202"/>
        <xdr:cNvCxnSpPr/>
      </xdr:nvCxnSpPr>
      <xdr:spPr>
        <a:xfrm flipV="1">
          <a:off x="2336800" y="1403118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170988</xdr:rowOff>
    </xdr:from>
    <xdr:to>
      <xdr:col>11</xdr:col>
      <xdr:colOff>31750</xdr:colOff>
      <xdr:row>82</xdr:row>
      <xdr:rowOff>27218</xdr:rowOff>
    </xdr:to>
    <xdr:cxnSp macro="">
      <xdr:nvCxnSpPr>
        <xdr:cNvPr id="206" name="直線コネクタ 205"/>
        <xdr:cNvCxnSpPr/>
      </xdr:nvCxnSpPr>
      <xdr:spPr>
        <a:xfrm flipV="1">
          <a:off x="1447800" y="14058438"/>
          <a:ext cx="8890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159623</xdr:rowOff>
    </xdr:from>
    <xdr:to>
      <xdr:col>23</xdr:col>
      <xdr:colOff>184150</xdr:colOff>
      <xdr:row>82</xdr:row>
      <xdr:rowOff>89773</xdr:rowOff>
    </xdr:to>
    <xdr:sp macro="" textlink="">
      <xdr:nvSpPr>
        <xdr:cNvPr id="216" name="楕円 215"/>
        <xdr:cNvSpPr/>
      </xdr:nvSpPr>
      <xdr:spPr>
        <a:xfrm>
          <a:off x="4902200" y="140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4700</xdr:rowOff>
    </xdr:from>
    <xdr:ext cx="762000" cy="259045"/>
    <xdr:sp macro="" textlink="">
      <xdr:nvSpPr>
        <xdr:cNvPr id="217" name="人件費・物件費等の状況該当値テキスト"/>
        <xdr:cNvSpPr txBox="1"/>
      </xdr:nvSpPr>
      <xdr:spPr>
        <a:xfrm>
          <a:off x="5041900" y="1389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72628</xdr:rowOff>
    </xdr:from>
    <xdr:to>
      <xdr:col>19</xdr:col>
      <xdr:colOff>184150</xdr:colOff>
      <xdr:row>83</xdr:row>
      <xdr:rowOff>2778</xdr:rowOff>
    </xdr:to>
    <xdr:sp macro="" textlink="">
      <xdr:nvSpPr>
        <xdr:cNvPr id="218" name="楕円 217"/>
        <xdr:cNvSpPr/>
      </xdr:nvSpPr>
      <xdr:spPr>
        <a:xfrm>
          <a:off x="4064000" y="141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12955</xdr:rowOff>
    </xdr:from>
    <xdr:ext cx="736600" cy="259045"/>
    <xdr:sp macro="" textlink="">
      <xdr:nvSpPr>
        <xdr:cNvPr id="219" name="テキスト ボックス 218"/>
        <xdr:cNvSpPr txBox="1"/>
      </xdr:nvSpPr>
      <xdr:spPr>
        <a:xfrm>
          <a:off x="3733800" y="1390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92939</xdr:rowOff>
    </xdr:from>
    <xdr:to>
      <xdr:col>15</xdr:col>
      <xdr:colOff>133350</xdr:colOff>
      <xdr:row>82</xdr:row>
      <xdr:rowOff>23089</xdr:rowOff>
    </xdr:to>
    <xdr:sp macro="" textlink="">
      <xdr:nvSpPr>
        <xdr:cNvPr id="220" name="楕円 219"/>
        <xdr:cNvSpPr/>
      </xdr:nvSpPr>
      <xdr:spPr>
        <a:xfrm>
          <a:off x="3175000" y="13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33266</xdr:rowOff>
    </xdr:from>
    <xdr:ext cx="762000" cy="259045"/>
    <xdr:sp macro="" textlink="">
      <xdr:nvSpPr>
        <xdr:cNvPr id="221" name="テキスト ボックス 220"/>
        <xdr:cNvSpPr txBox="1"/>
      </xdr:nvSpPr>
      <xdr:spPr>
        <a:xfrm>
          <a:off x="2844800" y="137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120188</xdr:rowOff>
    </xdr:from>
    <xdr:to>
      <xdr:col>11</xdr:col>
      <xdr:colOff>82550</xdr:colOff>
      <xdr:row>82</xdr:row>
      <xdr:rowOff>50338</xdr:rowOff>
    </xdr:to>
    <xdr:sp macro="" textlink="">
      <xdr:nvSpPr>
        <xdr:cNvPr id="222" name="楕円 221"/>
        <xdr:cNvSpPr/>
      </xdr:nvSpPr>
      <xdr:spPr>
        <a:xfrm>
          <a:off x="2286000" y="140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60515</xdr:rowOff>
    </xdr:from>
    <xdr:ext cx="762000" cy="259045"/>
    <xdr:sp macro="" textlink="">
      <xdr:nvSpPr>
        <xdr:cNvPr id="223" name="テキスト ボックス 222"/>
        <xdr:cNvSpPr txBox="1"/>
      </xdr:nvSpPr>
      <xdr:spPr>
        <a:xfrm>
          <a:off x="1955800" y="137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147868</xdr:rowOff>
    </xdr:from>
    <xdr:to>
      <xdr:col>7</xdr:col>
      <xdr:colOff>31750</xdr:colOff>
      <xdr:row>82</xdr:row>
      <xdr:rowOff>78018</xdr:rowOff>
    </xdr:to>
    <xdr:sp macro="" textlink="">
      <xdr:nvSpPr>
        <xdr:cNvPr id="224" name="楕円 223"/>
        <xdr:cNvSpPr/>
      </xdr:nvSpPr>
      <xdr:spPr>
        <a:xfrm>
          <a:off x="13970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88195</xdr:rowOff>
    </xdr:from>
    <xdr:ext cx="762000" cy="259045"/>
    <xdr:sp macro="" textlink="">
      <xdr:nvSpPr>
        <xdr:cNvPr id="225" name="テキスト ボックス 224"/>
        <xdr:cNvSpPr txBox="1"/>
      </xdr:nvSpPr>
      <xdr:spPr>
        <a:xfrm>
          <a:off x="1066800" y="138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特殊勤務手当の見直しなどを通じて行財政改革に努めており、類似団体平均や全国市平均と比べ、本市はラスパイレス指数が低い水準にある。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85</xdr:row>
      <xdr:rowOff>7620</xdr:rowOff>
    </xdr:to>
    <xdr:cxnSp macro="">
      <xdr:nvCxnSpPr>
        <xdr:cNvPr id="257" name="直線コネクタ 256"/>
        <xdr:cNvCxnSpPr/>
      </xdr:nvCxnSpPr>
      <xdr:spPr>
        <a:xfrm flipV="1">
          <a:off x="16179800" y="145326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7620</xdr:rowOff>
    </xdr:to>
    <xdr:cxnSp macro="">
      <xdr:nvCxnSpPr>
        <xdr:cNvPr id="260" name="直線コネクタ 259"/>
        <xdr:cNvCxnSpPr/>
      </xdr:nvCxnSpPr>
      <xdr:spPr>
        <a:xfrm>
          <a:off x="15290800" y="14508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109220</xdr:rowOff>
    </xdr:from>
    <xdr:to>
      <xdr:col>72</xdr:col>
      <xdr:colOff>203200</xdr:colOff>
      <xdr:row>84</xdr:row>
      <xdr:rowOff>106680</xdr:rowOff>
    </xdr:to>
    <xdr:cxnSp macro="">
      <xdr:nvCxnSpPr>
        <xdr:cNvPr id="263" name="直線コネクタ 262"/>
        <xdr:cNvCxnSpPr/>
      </xdr:nvCxnSpPr>
      <xdr:spPr>
        <a:xfrm>
          <a:off x="14401800" y="143395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39370</xdr:rowOff>
    </xdr:from>
    <xdr:to>
      <xdr:col>68</xdr:col>
      <xdr:colOff>152400</xdr:colOff>
      <xdr:row>83</xdr:row>
      <xdr:rowOff>109220</xdr:rowOff>
    </xdr:to>
    <xdr:cxnSp macro="">
      <xdr:nvCxnSpPr>
        <xdr:cNvPr id="266" name="直線コネクタ 265"/>
        <xdr:cNvCxnSpPr/>
      </xdr:nvCxnSpPr>
      <xdr:spPr>
        <a:xfrm>
          <a:off x="13512800" y="1409827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0" name="テキスト ボックス 269"/>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6" name="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8" name="楕円 277"/>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9" name="テキスト ボックス 27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80" name="楕円 279"/>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81" name="テキスト ボックス 280"/>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58420</xdr:rowOff>
    </xdr:from>
    <xdr:to>
      <xdr:col>68</xdr:col>
      <xdr:colOff>203200</xdr:colOff>
      <xdr:row>83</xdr:row>
      <xdr:rowOff>160020</xdr:rowOff>
    </xdr:to>
    <xdr:sp macro="" textlink="">
      <xdr:nvSpPr>
        <xdr:cNvPr id="282" name="楕円 281"/>
        <xdr:cNvSpPr/>
      </xdr:nvSpPr>
      <xdr:spPr>
        <a:xfrm>
          <a:off x="14351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170197</xdr:rowOff>
    </xdr:from>
    <xdr:ext cx="762000" cy="259045"/>
    <xdr:sp macro="" textlink="">
      <xdr:nvSpPr>
        <xdr:cNvPr id="283" name="テキスト ボックス 28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4" name="楕円 283"/>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100347</xdr:rowOff>
    </xdr:from>
    <xdr:ext cx="762000" cy="259045"/>
    <xdr:sp macro="" textlink="">
      <xdr:nvSpPr>
        <xdr:cNvPr id="285" name="テキスト ボックス 284"/>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集中改革プラン等の実施による職員数の削減に努めており、前年度よりも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全国平均・県平均のほか、平成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年度は類似団体平均も下回っており、今後も消防や病院など市民の安全・安心を確保しつつ、民間活力の積極的な活用や業務効率の向上等、全会計を通じた定員管理の適正実施に努める。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117898</xdr:rowOff>
    </xdr:to>
    <xdr:cxnSp macro="">
      <xdr:nvCxnSpPr>
        <xdr:cNvPr id="320" name="直線コネクタ 319"/>
        <xdr:cNvCxnSpPr/>
      </xdr:nvCxnSpPr>
      <xdr:spPr>
        <a:xfrm flipV="1">
          <a:off x="16179800" y="1036066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144039</xdr:rowOff>
    </xdr:to>
    <xdr:cxnSp macro="">
      <xdr:nvCxnSpPr>
        <xdr:cNvPr id="323" name="直線コネクタ 322"/>
        <xdr:cNvCxnSpPr/>
      </xdr:nvCxnSpPr>
      <xdr:spPr>
        <a:xfrm flipV="1">
          <a:off x="15290800" y="1040489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144039</xdr:rowOff>
    </xdr:from>
    <xdr:to>
      <xdr:col>72</xdr:col>
      <xdr:colOff>203200</xdr:colOff>
      <xdr:row>60</xdr:row>
      <xdr:rowOff>158115</xdr:rowOff>
    </xdr:to>
    <xdr:cxnSp macro="">
      <xdr:nvCxnSpPr>
        <xdr:cNvPr id="326" name="直線コネクタ 325"/>
        <xdr:cNvCxnSpPr/>
      </xdr:nvCxnSpPr>
      <xdr:spPr>
        <a:xfrm flipV="1">
          <a:off x="14401800" y="1043103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8784</xdr:rowOff>
    </xdr:to>
    <xdr:cxnSp macro="">
      <xdr:nvCxnSpPr>
        <xdr:cNvPr id="329" name="直線コネクタ 328"/>
        <xdr:cNvCxnSpPr/>
      </xdr:nvCxnSpPr>
      <xdr:spPr>
        <a:xfrm flipV="1">
          <a:off x="13512800" y="1044511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9" name="楕円 338"/>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0" name="定員管理の状況該当値テキスト"/>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1" name="楕円 340"/>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2" name="テキスト ボックス 341"/>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93239</xdr:rowOff>
    </xdr:from>
    <xdr:to>
      <xdr:col>73</xdr:col>
      <xdr:colOff>44450</xdr:colOff>
      <xdr:row>61</xdr:row>
      <xdr:rowOff>23389</xdr:rowOff>
    </xdr:to>
    <xdr:sp macro="" textlink="">
      <xdr:nvSpPr>
        <xdr:cNvPr id="343" name="楕円 342"/>
        <xdr:cNvSpPr/>
      </xdr:nvSpPr>
      <xdr:spPr>
        <a:xfrm>
          <a:off x="15240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33566</xdr:rowOff>
    </xdr:from>
    <xdr:ext cx="762000" cy="259045"/>
    <xdr:sp macro="" textlink="">
      <xdr:nvSpPr>
        <xdr:cNvPr id="344" name="テキスト ボックス 343"/>
        <xdr:cNvSpPr txBox="1"/>
      </xdr:nvSpPr>
      <xdr:spPr>
        <a:xfrm>
          <a:off x="14909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5" name="楕円 344"/>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6" name="テキスト ボックス 345"/>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標準財政規模の増加に加え、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市債発行の適正管理等により、３ヶ年平均の実質公債費比率が前年度比０．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今後も、一般会計においては事業の選択と集中による市債発行額の管理、財政状況に応じた繰上償還の実施等により、実質公債費比率の改善を図る。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122344</xdr:rowOff>
    </xdr:from>
    <xdr:to>
      <xdr:col>81</xdr:col>
      <xdr:colOff>44450</xdr:colOff>
      <xdr:row>45</xdr:row>
      <xdr:rowOff>154517</xdr:rowOff>
    </xdr:to>
    <xdr:cxnSp macro="">
      <xdr:nvCxnSpPr>
        <xdr:cNvPr id="381" name="直線コネクタ 380"/>
        <xdr:cNvCxnSpPr/>
      </xdr:nvCxnSpPr>
      <xdr:spPr>
        <a:xfrm flipV="1">
          <a:off x="16179800" y="78375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122344</xdr:rowOff>
    </xdr:from>
    <xdr:to>
      <xdr:col>77</xdr:col>
      <xdr:colOff>44450</xdr:colOff>
      <xdr:row>45</xdr:row>
      <xdr:rowOff>154517</xdr:rowOff>
    </xdr:to>
    <xdr:cxnSp macro="">
      <xdr:nvCxnSpPr>
        <xdr:cNvPr id="384" name="直線コネクタ 383"/>
        <xdr:cNvCxnSpPr/>
      </xdr:nvCxnSpPr>
      <xdr:spPr>
        <a:xfrm>
          <a:off x="15290800" y="78375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122344</xdr:rowOff>
    </xdr:from>
    <xdr:to>
      <xdr:col>72</xdr:col>
      <xdr:colOff>203200</xdr:colOff>
      <xdr:row>45</xdr:row>
      <xdr:rowOff>130387</xdr:rowOff>
    </xdr:to>
    <xdr:cxnSp macro="">
      <xdr:nvCxnSpPr>
        <xdr:cNvPr id="387" name="直線コネクタ 386"/>
        <xdr:cNvCxnSpPr/>
      </xdr:nvCxnSpPr>
      <xdr:spPr>
        <a:xfrm flipV="1">
          <a:off x="14401800" y="78375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130387</xdr:rowOff>
    </xdr:from>
    <xdr:to>
      <xdr:col>68</xdr:col>
      <xdr:colOff>152400</xdr:colOff>
      <xdr:row>45</xdr:row>
      <xdr:rowOff>162560</xdr:rowOff>
    </xdr:to>
    <xdr:cxnSp macro="">
      <xdr:nvCxnSpPr>
        <xdr:cNvPr id="390" name="直線コネクタ 389"/>
        <xdr:cNvCxnSpPr/>
      </xdr:nvCxnSpPr>
      <xdr:spPr>
        <a:xfrm flipV="1">
          <a:off x="13512800" y="78456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71544</xdr:rowOff>
    </xdr:from>
    <xdr:to>
      <xdr:col>81</xdr:col>
      <xdr:colOff>95250</xdr:colOff>
      <xdr:row>46</xdr:row>
      <xdr:rowOff>1694</xdr:rowOff>
    </xdr:to>
    <xdr:sp macro="" textlink="">
      <xdr:nvSpPr>
        <xdr:cNvPr id="400" name="楕円 399"/>
        <xdr:cNvSpPr/>
      </xdr:nvSpPr>
      <xdr:spPr>
        <a:xfrm>
          <a:off x="169672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138871</xdr:rowOff>
    </xdr:from>
    <xdr:ext cx="762000" cy="259045"/>
    <xdr:sp macro="" textlink="">
      <xdr:nvSpPr>
        <xdr:cNvPr id="401" name="公債費負担の状況該当値テキスト"/>
        <xdr:cNvSpPr txBox="1"/>
      </xdr:nvSpPr>
      <xdr:spPr>
        <a:xfrm>
          <a:off x="17106900" y="76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103717</xdr:rowOff>
    </xdr:from>
    <xdr:to>
      <xdr:col>77</xdr:col>
      <xdr:colOff>95250</xdr:colOff>
      <xdr:row>46</xdr:row>
      <xdr:rowOff>33867</xdr:rowOff>
    </xdr:to>
    <xdr:sp macro="" textlink="">
      <xdr:nvSpPr>
        <xdr:cNvPr id="402" name="楕円 401"/>
        <xdr:cNvSpPr/>
      </xdr:nvSpPr>
      <xdr:spPr>
        <a:xfrm>
          <a:off x="161290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46</xdr:row>
      <xdr:rowOff>18644</xdr:rowOff>
    </xdr:from>
    <xdr:ext cx="736600" cy="259045"/>
    <xdr:sp macro="" textlink="">
      <xdr:nvSpPr>
        <xdr:cNvPr id="403" name="テキスト ボックス 402"/>
        <xdr:cNvSpPr txBox="1"/>
      </xdr:nvSpPr>
      <xdr:spPr>
        <a:xfrm>
          <a:off x="15798800" y="790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71544</xdr:rowOff>
    </xdr:from>
    <xdr:to>
      <xdr:col>73</xdr:col>
      <xdr:colOff>44450</xdr:colOff>
      <xdr:row>46</xdr:row>
      <xdr:rowOff>1694</xdr:rowOff>
    </xdr:to>
    <xdr:sp macro="" textlink="">
      <xdr:nvSpPr>
        <xdr:cNvPr id="404" name="楕円 403"/>
        <xdr:cNvSpPr/>
      </xdr:nvSpPr>
      <xdr:spPr>
        <a:xfrm>
          <a:off x="15240000" y="77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157921</xdr:rowOff>
    </xdr:from>
    <xdr:ext cx="762000" cy="259045"/>
    <xdr:sp macro="" textlink="">
      <xdr:nvSpPr>
        <xdr:cNvPr id="405" name="テキスト ボックス 404"/>
        <xdr:cNvSpPr txBox="1"/>
      </xdr:nvSpPr>
      <xdr:spPr>
        <a:xfrm>
          <a:off x="14909800" y="787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79587</xdr:rowOff>
    </xdr:from>
    <xdr:to>
      <xdr:col>68</xdr:col>
      <xdr:colOff>203200</xdr:colOff>
      <xdr:row>46</xdr:row>
      <xdr:rowOff>9737</xdr:rowOff>
    </xdr:to>
    <xdr:sp macro="" textlink="">
      <xdr:nvSpPr>
        <xdr:cNvPr id="406" name="楕円 405"/>
        <xdr:cNvSpPr/>
      </xdr:nvSpPr>
      <xdr:spPr>
        <a:xfrm>
          <a:off x="143510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165964</xdr:rowOff>
    </xdr:from>
    <xdr:ext cx="762000" cy="259045"/>
    <xdr:sp macro="" textlink="">
      <xdr:nvSpPr>
        <xdr:cNvPr id="407" name="テキスト ボックス 406"/>
        <xdr:cNvSpPr txBox="1"/>
      </xdr:nvSpPr>
      <xdr:spPr>
        <a:xfrm>
          <a:off x="14020800" y="78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111760</xdr:rowOff>
    </xdr:from>
    <xdr:to>
      <xdr:col>64</xdr:col>
      <xdr:colOff>152400</xdr:colOff>
      <xdr:row>46</xdr:row>
      <xdr:rowOff>41910</xdr:rowOff>
    </xdr:to>
    <xdr:sp macro="" textlink="">
      <xdr:nvSpPr>
        <xdr:cNvPr id="408" name="楕円 407"/>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26687</xdr:rowOff>
    </xdr:from>
    <xdr:ext cx="762000" cy="259045"/>
    <xdr:sp macro="" textlink="">
      <xdr:nvSpPr>
        <xdr:cNvPr id="409" name="テキスト ボックス 408"/>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年度は、市債の発行抑制による市債残高の減少、債務負担支出予定額の減少、土地開発公所有地売却等によ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る第三セクター負担見込額の減少によ</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り、前年度より改善した。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NEXT10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年ビジョン・アクションプラン（平成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年度策定）の目標値として定めているとおり、全会計の市債残高を圧縮し、将来負担の軽減に努める。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152993</xdr:rowOff>
    </xdr:to>
    <xdr:cxnSp macro="">
      <xdr:nvCxnSpPr>
        <xdr:cNvPr id="438" name="直線コネクタ 437"/>
        <xdr:cNvCxnSpPr/>
      </xdr:nvCxnSpPr>
      <xdr:spPr>
        <a:xfrm flipV="1">
          <a:off x="17018000" y="2370667"/>
          <a:ext cx="0" cy="1211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125070</xdr:rowOff>
    </xdr:from>
    <xdr:ext cx="762000" cy="259045"/>
    <xdr:sp macro="" textlink="">
      <xdr:nvSpPr>
        <xdr:cNvPr id="439" name="将来負担の状況最小値テキスト"/>
        <xdr:cNvSpPr txBox="1"/>
      </xdr:nvSpPr>
      <xdr:spPr>
        <a:xfrm>
          <a:off x="17106900" y="3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152993</xdr:rowOff>
    </xdr:from>
    <xdr:to>
      <xdr:col>81</xdr:col>
      <xdr:colOff>133350</xdr:colOff>
      <xdr:row>20</xdr:row>
      <xdr:rowOff>152993</xdr:rowOff>
    </xdr:to>
    <xdr:cxnSp macro="">
      <xdr:nvCxnSpPr>
        <xdr:cNvPr id="440" name="直線コネクタ 439"/>
        <xdr:cNvCxnSpPr/>
      </xdr:nvCxnSpPr>
      <xdr:spPr>
        <a:xfrm>
          <a:off x="16929100" y="358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152993</xdr:rowOff>
    </xdr:from>
    <xdr:to>
      <xdr:col>81</xdr:col>
      <xdr:colOff>44450</xdr:colOff>
      <xdr:row>21</xdr:row>
      <xdr:rowOff>73237</xdr:rowOff>
    </xdr:to>
    <xdr:cxnSp macro="">
      <xdr:nvCxnSpPr>
        <xdr:cNvPr id="443" name="直線コネクタ 442"/>
        <xdr:cNvCxnSpPr/>
      </xdr:nvCxnSpPr>
      <xdr:spPr>
        <a:xfrm flipV="1">
          <a:off x="16179800" y="3581993"/>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171044</xdr:rowOff>
    </xdr:from>
    <xdr:ext cx="762000" cy="259045"/>
    <xdr:sp macro="" textlink="">
      <xdr:nvSpPr>
        <xdr:cNvPr id="444" name="将来負担の状況平均値テキスト"/>
        <xdr:cNvSpPr txBox="1"/>
      </xdr:nvSpPr>
      <xdr:spPr>
        <a:xfrm>
          <a:off x="17106900" y="222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112734</xdr:rowOff>
    </xdr:from>
    <xdr:to>
      <xdr:col>81</xdr:col>
      <xdr:colOff>95250</xdr:colOff>
      <xdr:row>14</xdr:row>
      <xdr:rowOff>42884</xdr:rowOff>
    </xdr:to>
    <xdr:sp macro="" textlink="">
      <xdr:nvSpPr>
        <xdr:cNvPr id="445" name="フローチャート: 判断 444"/>
        <xdr:cNvSpPr/>
      </xdr:nvSpPr>
      <xdr:spPr>
        <a:xfrm>
          <a:off x="16967200" y="234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73237</xdr:rowOff>
    </xdr:from>
    <xdr:to>
      <xdr:col>77</xdr:col>
      <xdr:colOff>44450</xdr:colOff>
      <xdr:row>21</xdr:row>
      <xdr:rowOff>96562</xdr:rowOff>
    </xdr:to>
    <xdr:cxnSp macro="">
      <xdr:nvCxnSpPr>
        <xdr:cNvPr id="446" name="直線コネクタ 445"/>
        <xdr:cNvCxnSpPr/>
      </xdr:nvCxnSpPr>
      <xdr:spPr>
        <a:xfrm flipV="1">
          <a:off x="15290800" y="367368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137668</xdr:rowOff>
    </xdr:from>
    <xdr:to>
      <xdr:col>77</xdr:col>
      <xdr:colOff>95250</xdr:colOff>
      <xdr:row>14</xdr:row>
      <xdr:rowOff>67818</xdr:rowOff>
    </xdr:to>
    <xdr:sp macro="" textlink="">
      <xdr:nvSpPr>
        <xdr:cNvPr id="447" name="フローチャート: 判断 446"/>
        <xdr:cNvSpPr/>
      </xdr:nvSpPr>
      <xdr:spPr>
        <a:xfrm>
          <a:off x="16129000" y="236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77995</xdr:rowOff>
    </xdr:from>
    <xdr:ext cx="736600" cy="259045"/>
    <xdr:sp macro="" textlink="">
      <xdr:nvSpPr>
        <xdr:cNvPr id="448" name="テキスト ボックス 447"/>
        <xdr:cNvSpPr txBox="1"/>
      </xdr:nvSpPr>
      <xdr:spPr>
        <a:xfrm>
          <a:off x="15798800" y="2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96562</xdr:rowOff>
    </xdr:from>
    <xdr:to>
      <xdr:col>72</xdr:col>
      <xdr:colOff>203200</xdr:colOff>
      <xdr:row>21</xdr:row>
      <xdr:rowOff>127931</xdr:rowOff>
    </xdr:to>
    <xdr:cxnSp macro="">
      <xdr:nvCxnSpPr>
        <xdr:cNvPr id="449" name="直線コネクタ 448"/>
        <xdr:cNvCxnSpPr/>
      </xdr:nvCxnSpPr>
      <xdr:spPr>
        <a:xfrm flipV="1">
          <a:off x="14401800" y="36970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0" name="フローチャート: 判断 449"/>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1" name="テキスト ボックス 450"/>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127931</xdr:rowOff>
    </xdr:from>
    <xdr:to>
      <xdr:col>68</xdr:col>
      <xdr:colOff>152400</xdr:colOff>
      <xdr:row>22</xdr:row>
      <xdr:rowOff>96435</xdr:rowOff>
    </xdr:to>
    <xdr:cxnSp macro="">
      <xdr:nvCxnSpPr>
        <xdr:cNvPr id="452" name="直線コネクタ 451"/>
        <xdr:cNvCxnSpPr/>
      </xdr:nvCxnSpPr>
      <xdr:spPr>
        <a:xfrm flipV="1">
          <a:off x="13512800" y="372838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46651</xdr:rowOff>
    </xdr:from>
    <xdr:to>
      <xdr:col>68</xdr:col>
      <xdr:colOff>203200</xdr:colOff>
      <xdr:row>14</xdr:row>
      <xdr:rowOff>148251</xdr:rowOff>
    </xdr:to>
    <xdr:sp macro="" textlink="">
      <xdr:nvSpPr>
        <xdr:cNvPr id="453" name="フローチャート: 判断 452"/>
        <xdr:cNvSpPr/>
      </xdr:nvSpPr>
      <xdr:spPr>
        <a:xfrm>
          <a:off x="14351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158428</xdr:rowOff>
    </xdr:from>
    <xdr:ext cx="762000" cy="259045"/>
    <xdr:sp macro="" textlink="">
      <xdr:nvSpPr>
        <xdr:cNvPr id="454" name="テキスト ボックス 453"/>
        <xdr:cNvSpPr txBox="1"/>
      </xdr:nvSpPr>
      <xdr:spPr>
        <a:xfrm>
          <a:off x="14020800" y="221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5" name="フローチャート: 判断 454"/>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131758</xdr:rowOff>
    </xdr:from>
    <xdr:ext cx="762000" cy="259045"/>
    <xdr:sp macro="" textlink="">
      <xdr:nvSpPr>
        <xdr:cNvPr id="456" name="テキスト ボックス 455"/>
        <xdr:cNvSpPr txBox="1"/>
      </xdr:nvSpPr>
      <xdr:spPr>
        <a:xfrm>
          <a:off x="13131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102193</xdr:rowOff>
    </xdr:from>
    <xdr:to>
      <xdr:col>81</xdr:col>
      <xdr:colOff>95250</xdr:colOff>
      <xdr:row>21</xdr:row>
      <xdr:rowOff>32343</xdr:rowOff>
    </xdr:to>
    <xdr:sp macro="" textlink="">
      <xdr:nvSpPr>
        <xdr:cNvPr id="462" name="楕円 461"/>
        <xdr:cNvSpPr/>
      </xdr:nvSpPr>
      <xdr:spPr>
        <a:xfrm>
          <a:off x="16967200" y="35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169520</xdr:rowOff>
    </xdr:from>
    <xdr:ext cx="762000" cy="259045"/>
    <xdr:sp macro="" textlink="">
      <xdr:nvSpPr>
        <xdr:cNvPr id="463" name="将来負担の状況該当値テキスト"/>
        <xdr:cNvSpPr txBox="1"/>
      </xdr:nvSpPr>
      <xdr:spPr>
        <a:xfrm>
          <a:off x="17106900" y="342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22437</xdr:rowOff>
    </xdr:from>
    <xdr:to>
      <xdr:col>77</xdr:col>
      <xdr:colOff>95250</xdr:colOff>
      <xdr:row>21</xdr:row>
      <xdr:rowOff>124037</xdr:rowOff>
    </xdr:to>
    <xdr:sp macro="" textlink="">
      <xdr:nvSpPr>
        <xdr:cNvPr id="464" name="楕円 463"/>
        <xdr:cNvSpPr/>
      </xdr:nvSpPr>
      <xdr:spPr>
        <a:xfrm>
          <a:off x="16129000" y="36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108814</xdr:rowOff>
    </xdr:from>
    <xdr:ext cx="736600" cy="259045"/>
    <xdr:sp macro="" textlink="">
      <xdr:nvSpPr>
        <xdr:cNvPr id="465" name="テキスト ボックス 464"/>
        <xdr:cNvSpPr txBox="1"/>
      </xdr:nvSpPr>
      <xdr:spPr>
        <a:xfrm>
          <a:off x="15798800" y="370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45762</xdr:rowOff>
    </xdr:from>
    <xdr:to>
      <xdr:col>73</xdr:col>
      <xdr:colOff>44450</xdr:colOff>
      <xdr:row>21</xdr:row>
      <xdr:rowOff>147362</xdr:rowOff>
    </xdr:to>
    <xdr:sp macro="" textlink="">
      <xdr:nvSpPr>
        <xdr:cNvPr id="466" name="楕円 465"/>
        <xdr:cNvSpPr/>
      </xdr:nvSpPr>
      <xdr:spPr>
        <a:xfrm>
          <a:off x="15240000" y="36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132139</xdr:rowOff>
    </xdr:from>
    <xdr:ext cx="762000" cy="259045"/>
    <xdr:sp macro="" textlink="">
      <xdr:nvSpPr>
        <xdr:cNvPr id="467" name="テキスト ボックス 466"/>
        <xdr:cNvSpPr txBox="1"/>
      </xdr:nvSpPr>
      <xdr:spPr>
        <a:xfrm>
          <a:off x="14909800" y="373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77131</xdr:rowOff>
    </xdr:from>
    <xdr:to>
      <xdr:col>68</xdr:col>
      <xdr:colOff>203200</xdr:colOff>
      <xdr:row>22</xdr:row>
      <xdr:rowOff>7281</xdr:rowOff>
    </xdr:to>
    <xdr:sp macro="" textlink="">
      <xdr:nvSpPr>
        <xdr:cNvPr id="468" name="楕円 467"/>
        <xdr:cNvSpPr/>
      </xdr:nvSpPr>
      <xdr:spPr>
        <a:xfrm>
          <a:off x="14351000" y="367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163508</xdr:rowOff>
    </xdr:from>
    <xdr:ext cx="762000" cy="259045"/>
    <xdr:sp macro="" textlink="">
      <xdr:nvSpPr>
        <xdr:cNvPr id="469" name="テキスト ボックス 468"/>
        <xdr:cNvSpPr txBox="1"/>
      </xdr:nvSpPr>
      <xdr:spPr>
        <a:xfrm>
          <a:off x="14020800" y="376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45635</xdr:rowOff>
    </xdr:from>
    <xdr:to>
      <xdr:col>64</xdr:col>
      <xdr:colOff>152400</xdr:colOff>
      <xdr:row>22</xdr:row>
      <xdr:rowOff>147235</xdr:rowOff>
    </xdr:to>
    <xdr:sp macro="" textlink="">
      <xdr:nvSpPr>
        <xdr:cNvPr id="470" name="楕円 469"/>
        <xdr:cNvSpPr/>
      </xdr:nvSpPr>
      <xdr:spPr>
        <a:xfrm>
          <a:off x="13462000" y="38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132012</xdr:rowOff>
    </xdr:from>
    <xdr:ext cx="762000" cy="259045"/>
    <xdr:sp macro="" textlink="">
      <xdr:nvSpPr>
        <xdr:cNvPr id="471" name="テキスト ボックス 470"/>
        <xdr:cNvSpPr txBox="1"/>
      </xdr:nvSpPr>
      <xdr:spPr>
        <a:xfrm>
          <a:off x="13131800" y="39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集中改革プラン等の実施による職員数の削減により類似団体平均・全国平均を下回っている状況である。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公債費・補助費等の割合が類似団体平均・全国平均より高くなっているため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、限られた財源の中で人件費の適正化を強化し健全財政に努めている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102507</xdr:rowOff>
    </xdr:from>
    <xdr:to>
      <xdr:col>24</xdr:col>
      <xdr:colOff>25400</xdr:colOff>
      <xdr:row>34</xdr:row>
      <xdr:rowOff>148772</xdr:rowOff>
    </xdr:to>
    <xdr:cxnSp macro="">
      <xdr:nvCxnSpPr>
        <xdr:cNvPr id="68" name="直線コネクタ 67"/>
        <xdr:cNvCxnSpPr/>
      </xdr:nvCxnSpPr>
      <xdr:spPr>
        <a:xfrm flipV="1">
          <a:off x="3987800" y="5760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31750</xdr:rowOff>
    </xdr:to>
    <xdr:cxnSp macro="">
      <xdr:nvCxnSpPr>
        <xdr:cNvPr id="71" name="直線コネクタ 70"/>
        <xdr:cNvCxnSpPr/>
      </xdr:nvCxnSpPr>
      <xdr:spPr>
        <a:xfrm flipV="1">
          <a:off x="3098800" y="597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20864</xdr:rowOff>
    </xdr:from>
    <xdr:to>
      <xdr:col>15</xdr:col>
      <xdr:colOff>98425</xdr:colOff>
      <xdr:row>35</xdr:row>
      <xdr:rowOff>31750</xdr:rowOff>
    </xdr:to>
    <xdr:cxnSp macro="">
      <xdr:nvCxnSpPr>
        <xdr:cNvPr id="74" name="直線コネクタ 73"/>
        <xdr:cNvCxnSpPr/>
      </xdr:nvCxnSpPr>
      <xdr:spPr>
        <a:xfrm>
          <a:off x="2209800" y="6021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20864</xdr:rowOff>
    </xdr:from>
    <xdr:to>
      <xdr:col>11</xdr:col>
      <xdr:colOff>9525</xdr:colOff>
      <xdr:row>35</xdr:row>
      <xdr:rowOff>64407</xdr:rowOff>
    </xdr:to>
    <xdr:cxnSp macro="">
      <xdr:nvCxnSpPr>
        <xdr:cNvPr id="77" name="直線コネクタ 76"/>
        <xdr:cNvCxnSpPr/>
      </xdr:nvCxnSpPr>
      <xdr:spPr>
        <a:xfrm flipV="1">
          <a:off x="1320800" y="6021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51707</xdr:rowOff>
    </xdr:from>
    <xdr:to>
      <xdr:col>24</xdr:col>
      <xdr:colOff>76200</xdr:colOff>
      <xdr:row>33</xdr:row>
      <xdr:rowOff>153307</xdr:rowOff>
    </xdr:to>
    <xdr:sp macro="" textlink="">
      <xdr:nvSpPr>
        <xdr:cNvPr id="87" name="楕円 86"/>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131734</xdr:rowOff>
    </xdr:from>
    <xdr:ext cx="762000" cy="259045"/>
    <xdr:sp macro="" textlink="">
      <xdr:nvSpPr>
        <xdr:cNvPr id="88" name="人件費該当値テキスト"/>
        <xdr:cNvSpPr txBox="1"/>
      </xdr:nvSpPr>
      <xdr:spPr>
        <a:xfrm>
          <a:off x="4914900" y="56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97972</xdr:rowOff>
    </xdr:from>
    <xdr:to>
      <xdr:col>20</xdr:col>
      <xdr:colOff>38100</xdr:colOff>
      <xdr:row>35</xdr:row>
      <xdr:rowOff>28122</xdr:rowOff>
    </xdr:to>
    <xdr:sp macro="" textlink="">
      <xdr:nvSpPr>
        <xdr:cNvPr id="89" name="楕円 88"/>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38299</xdr:rowOff>
    </xdr:from>
    <xdr:ext cx="736600" cy="259045"/>
    <xdr:sp macro="" textlink="">
      <xdr:nvSpPr>
        <xdr:cNvPr id="90" name="テキスト ボックス 89"/>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91" name="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2" name="テキスト ボックス 91"/>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95" name="楕円 94"/>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96" name="テキスト ボックス 95"/>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物件費に係る経常収支比率は、類似団体平均・全国平均を下回っている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。経常収支比率の分母である経常一般財源等が増加したが，今年度からエコロジーパークこまつ クリーンセンター（ごみ焼却施設）の運営を直営から委託に変更したことによる委託料の増加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今後も事業の３ム（ムリ・ムダ・ムラ）改善や委託料の全庁的精査・見直し等に努め、固定費の圧縮を図る。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15</xdr:row>
      <xdr:rowOff>151493</xdr:rowOff>
    </xdr:to>
    <xdr:cxnSp macro="">
      <xdr:nvCxnSpPr>
        <xdr:cNvPr id="131" name="直線コネクタ 130"/>
        <xdr:cNvCxnSpPr/>
      </xdr:nvCxnSpPr>
      <xdr:spPr>
        <a:xfrm>
          <a:off x="15671800" y="2723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15</xdr:row>
      <xdr:rowOff>162379</xdr:rowOff>
    </xdr:to>
    <xdr:cxnSp macro="">
      <xdr:nvCxnSpPr>
        <xdr:cNvPr id="134" name="直線コネクタ 133"/>
        <xdr:cNvCxnSpPr/>
      </xdr:nvCxnSpPr>
      <xdr:spPr>
        <a:xfrm flipV="1">
          <a:off x="14782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162379</xdr:rowOff>
    </xdr:to>
    <xdr:cxnSp macro="">
      <xdr:nvCxnSpPr>
        <xdr:cNvPr id="137" name="直線コネクタ 136"/>
        <xdr:cNvCxnSpPr/>
      </xdr:nvCxnSpPr>
      <xdr:spPr>
        <a:xfrm>
          <a:off x="13893800" y="2668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15</xdr:row>
      <xdr:rowOff>140607</xdr:rowOff>
    </xdr:to>
    <xdr:cxnSp macro="">
      <xdr:nvCxnSpPr>
        <xdr:cNvPr id="140" name="直線コネクタ 139"/>
        <xdr:cNvCxnSpPr/>
      </xdr:nvCxnSpPr>
      <xdr:spPr>
        <a:xfrm flipV="1">
          <a:off x="13004800" y="2668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50" name="楕円 149"/>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51"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111579</xdr:rowOff>
    </xdr:from>
    <xdr:to>
      <xdr:col>74</xdr:col>
      <xdr:colOff>31750</xdr:colOff>
      <xdr:row>16</xdr:row>
      <xdr:rowOff>41729</xdr:rowOff>
    </xdr:to>
    <xdr:sp macro="" textlink="">
      <xdr:nvSpPr>
        <xdr:cNvPr id="154" name="楕円 153"/>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55" name="テキスト ボックス 15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6" name="楕円 155"/>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7" name="テキスト ボックス 156"/>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高止まりしており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，扶助費全体としては年々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支出が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増加傾向にある。今後も生活保護のうち医療扶助の適正化（ジェネリック医薬品推進など）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や、医療費助成制度の対象者への啓発活動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などにより財政への影響を抑える。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69850</xdr:rowOff>
    </xdr:to>
    <xdr:cxnSp macro="">
      <xdr:nvCxnSpPr>
        <xdr:cNvPr id="192" name="直線コネクタ 191"/>
        <xdr:cNvCxnSpPr/>
      </xdr:nvCxnSpPr>
      <xdr:spPr>
        <a:xfrm flipV="1">
          <a:off x="3987800" y="999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69850</xdr:rowOff>
    </xdr:to>
    <xdr:cxnSp macro="">
      <xdr:nvCxnSpPr>
        <xdr:cNvPr id="195" name="直線コネクタ 194"/>
        <xdr:cNvCxnSpPr/>
      </xdr:nvCxnSpPr>
      <xdr:spPr>
        <a:xfrm>
          <a:off x="3098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58</xdr:row>
      <xdr:rowOff>69850</xdr:rowOff>
    </xdr:to>
    <xdr:cxnSp macro="">
      <xdr:nvCxnSpPr>
        <xdr:cNvPr id="198" name="直線コネクタ 197"/>
        <xdr:cNvCxnSpPr/>
      </xdr:nvCxnSpPr>
      <xdr:spPr>
        <a:xfrm>
          <a:off x="2209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146050</xdr:rowOff>
    </xdr:to>
    <xdr:cxnSp macro="">
      <xdr:nvCxnSpPr>
        <xdr:cNvPr id="201" name="直線コネクタ 200"/>
        <xdr:cNvCxnSpPr/>
      </xdr:nvCxnSpPr>
      <xdr:spPr>
        <a:xfrm>
          <a:off x="1320800" y="9556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11" name="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13" name="楕円 212"/>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4" name="テキスト ボックス 213"/>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5" name="楕円 214"/>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6" name="テキスト ボックス 21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8" name="テキスト ボックス 217"/>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9" name="楕円 21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20" name="テキスト ボックス 21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平成２１年度に公共下水道会計を法適用としたことにより平成２０年度（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）から２１年度にかけて大幅に改善している。（逆に補助費等の比率が上昇）</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年度は、経常収支比率の分母である経常一般財源等が増加したことにより、０．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60325</xdr:rowOff>
    </xdr:to>
    <xdr:cxnSp macro="">
      <xdr:nvCxnSpPr>
        <xdr:cNvPr id="257" name="直線コネクタ 256"/>
        <xdr:cNvCxnSpPr/>
      </xdr:nvCxnSpPr>
      <xdr:spPr>
        <a:xfrm flipV="1">
          <a:off x="15671800" y="94234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60325</xdr:rowOff>
    </xdr:from>
    <xdr:to>
      <xdr:col>78</xdr:col>
      <xdr:colOff>69850</xdr:colOff>
      <xdr:row>55</xdr:row>
      <xdr:rowOff>107950</xdr:rowOff>
    </xdr:to>
    <xdr:cxnSp macro="">
      <xdr:nvCxnSpPr>
        <xdr:cNvPr id="260" name="直線コネクタ 259"/>
        <xdr:cNvCxnSpPr/>
      </xdr:nvCxnSpPr>
      <xdr:spPr>
        <a:xfrm flipV="1">
          <a:off x="14782800" y="9490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55</xdr:row>
      <xdr:rowOff>107950</xdr:rowOff>
    </xdr:to>
    <xdr:cxnSp macro="">
      <xdr:nvCxnSpPr>
        <xdr:cNvPr id="263" name="直線コネクタ 262"/>
        <xdr:cNvCxnSpPr/>
      </xdr:nvCxnSpPr>
      <xdr:spPr>
        <a:xfrm>
          <a:off x="13893800" y="9528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55</xdr:row>
      <xdr:rowOff>98425</xdr:rowOff>
    </xdr:to>
    <xdr:cxnSp macro="">
      <xdr:nvCxnSpPr>
        <xdr:cNvPr id="266" name="直線コネクタ 265"/>
        <xdr:cNvCxnSpPr/>
      </xdr:nvCxnSpPr>
      <xdr:spPr>
        <a:xfrm>
          <a:off x="13004800" y="9518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6" name="楕円 275"/>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77"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xdr:rowOff>
    </xdr:from>
    <xdr:to>
      <xdr:col>78</xdr:col>
      <xdr:colOff>120650</xdr:colOff>
      <xdr:row>55</xdr:row>
      <xdr:rowOff>111125</xdr:rowOff>
    </xdr:to>
    <xdr:sp macro="" textlink="">
      <xdr:nvSpPr>
        <xdr:cNvPr id="278" name="楕円 277"/>
        <xdr:cNvSpPr/>
      </xdr:nvSpPr>
      <xdr:spPr>
        <a:xfrm>
          <a:off x="156210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121302</xdr:rowOff>
    </xdr:from>
    <xdr:ext cx="736600" cy="259045"/>
    <xdr:sp macro="" textlink="">
      <xdr:nvSpPr>
        <xdr:cNvPr id="279" name="テキスト ボックス 278"/>
        <xdr:cNvSpPr txBox="1"/>
      </xdr:nvSpPr>
      <xdr:spPr>
        <a:xfrm>
          <a:off x="15290800" y="920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80" name="楕円 279"/>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81" name="テキスト ボックス 280"/>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82" name="楕円 281"/>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83" name="テキスト ボックス 282"/>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4" name="楕円 283"/>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5" name="テキスト ボックス 284"/>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平成２１年度に公共下水道会計を法適用としたことにより平成２０年度（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年度にかけて大幅に悪化したが、それ以降は比率としては横ばい状態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ここ近年の増加は、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平成２９年度に農業集落配水事業を法適用したこと及び分流式下水道に要する経費算定の見直しを行ったことによ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るもの、平成３０年度は公立小松大学への運営交付金によるものである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率が大きい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の１つ</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下水道事業への繰出の高さにある。下水道事業においては、①市域が広い、②集落が平坦部に点在している、などにより整備費用が多額となるため公債費繰出が多額となっており、①整備計画の見直し、②接続促進策の実施による料金収入の確保などにより繰出金の圧縮を目指してい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115570</xdr:rowOff>
    </xdr:to>
    <xdr:cxnSp macro="">
      <xdr:nvCxnSpPr>
        <xdr:cNvPr id="317" name="直線コネクタ 316"/>
        <xdr:cNvCxnSpPr/>
      </xdr:nvCxnSpPr>
      <xdr:spPr>
        <a:xfrm>
          <a:off x="15671800" y="668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165100</xdr:rowOff>
    </xdr:to>
    <xdr:cxnSp macro="">
      <xdr:nvCxnSpPr>
        <xdr:cNvPr id="320" name="直線コネクタ 319"/>
        <xdr:cNvCxnSpPr/>
      </xdr:nvCxnSpPr>
      <xdr:spPr>
        <a:xfrm>
          <a:off x="14782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73660</xdr:rowOff>
    </xdr:from>
    <xdr:to>
      <xdr:col>73</xdr:col>
      <xdr:colOff>180975</xdr:colOff>
      <xdr:row>38</xdr:row>
      <xdr:rowOff>88900</xdr:rowOff>
    </xdr:to>
    <xdr:cxnSp macro="">
      <xdr:nvCxnSpPr>
        <xdr:cNvPr id="323" name="直線コネクタ 322"/>
        <xdr:cNvCxnSpPr/>
      </xdr:nvCxnSpPr>
      <xdr:spPr>
        <a:xfrm flipV="1">
          <a:off x="13893800" y="658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88900</xdr:rowOff>
    </xdr:to>
    <xdr:cxnSp macro="">
      <xdr:nvCxnSpPr>
        <xdr:cNvPr id="326" name="直線コネクタ 325"/>
        <xdr:cNvCxnSpPr/>
      </xdr:nvCxnSpPr>
      <xdr:spPr>
        <a:xfrm>
          <a:off x="13004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6" name="楕円 335"/>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7"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8" name="楕円 337"/>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9" name="テキスト ボックス 338"/>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40" name="楕円 339"/>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41" name="テキスト ボックス 340"/>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42" name="楕円 341"/>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43" name="テキスト ボックス 342"/>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4" name="楕円 343"/>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5" name="テキスト ボックス 344"/>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公債費の内訳として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元金と利子の比率は，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元金償還のピーク期も過ぎたことから元金、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大きく減少している。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今後も引き続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①事業の選択と集中による市債発行額の管理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②財政状況に応じた繰上償還の実施</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などを通じて公債費の抑制に努める。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152146</xdr:rowOff>
    </xdr:to>
    <xdr:cxnSp macro="">
      <xdr:nvCxnSpPr>
        <xdr:cNvPr id="375" name="直線コネクタ 374"/>
        <xdr:cNvCxnSpPr/>
      </xdr:nvCxnSpPr>
      <xdr:spPr>
        <a:xfrm flipV="1">
          <a:off x="3987800" y="135961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152146</xdr:rowOff>
    </xdr:from>
    <xdr:to>
      <xdr:col>19</xdr:col>
      <xdr:colOff>187325</xdr:colOff>
      <xdr:row>80</xdr:row>
      <xdr:rowOff>26415</xdr:rowOff>
    </xdr:to>
    <xdr:cxnSp macro="">
      <xdr:nvCxnSpPr>
        <xdr:cNvPr id="378" name="直線コネクタ 377"/>
        <xdr:cNvCxnSpPr/>
      </xdr:nvCxnSpPr>
      <xdr:spPr>
        <a:xfrm flipV="1">
          <a:off x="3098800" y="136966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26415</xdr:rowOff>
    </xdr:to>
    <xdr:cxnSp macro="">
      <xdr:nvCxnSpPr>
        <xdr:cNvPr id="381" name="直線コネクタ 380"/>
        <xdr:cNvCxnSpPr/>
      </xdr:nvCxnSpPr>
      <xdr:spPr>
        <a:xfrm>
          <a:off x="2209800" y="137104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79</xdr:row>
      <xdr:rowOff>165863</xdr:rowOff>
    </xdr:to>
    <xdr:cxnSp macro="">
      <xdr:nvCxnSpPr>
        <xdr:cNvPr id="384" name="直線コネクタ 383"/>
        <xdr:cNvCxnSpPr/>
      </xdr:nvCxnSpPr>
      <xdr:spPr>
        <a:xfrm>
          <a:off x="1320800" y="13710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94" name="楕円 393"/>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80790</xdr:rowOff>
    </xdr:from>
    <xdr:ext cx="762000" cy="259045"/>
    <xdr:sp macro="" textlink="">
      <xdr:nvSpPr>
        <xdr:cNvPr id="395" name="公債費該当値テキスト"/>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101346</xdr:rowOff>
    </xdr:from>
    <xdr:to>
      <xdr:col>20</xdr:col>
      <xdr:colOff>38100</xdr:colOff>
      <xdr:row>80</xdr:row>
      <xdr:rowOff>31496</xdr:rowOff>
    </xdr:to>
    <xdr:sp macro="" textlink="">
      <xdr:nvSpPr>
        <xdr:cNvPr id="396" name="楕円 395"/>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16273</xdr:rowOff>
    </xdr:from>
    <xdr:ext cx="736600" cy="259045"/>
    <xdr:sp macro="" textlink="">
      <xdr:nvSpPr>
        <xdr:cNvPr id="397" name="テキスト ボックス 396"/>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147065</xdr:rowOff>
    </xdr:from>
    <xdr:to>
      <xdr:col>15</xdr:col>
      <xdr:colOff>149225</xdr:colOff>
      <xdr:row>80</xdr:row>
      <xdr:rowOff>77215</xdr:rowOff>
    </xdr:to>
    <xdr:sp macro="" textlink="">
      <xdr:nvSpPr>
        <xdr:cNvPr id="398" name="楕円 397"/>
        <xdr:cNvSpPr/>
      </xdr:nvSpPr>
      <xdr:spPr>
        <a:xfrm>
          <a:off x="3048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61992</xdr:rowOff>
    </xdr:from>
    <xdr:ext cx="762000" cy="259045"/>
    <xdr:sp macro="" textlink="">
      <xdr:nvSpPr>
        <xdr:cNvPr id="399" name="テキスト ボックス 398"/>
        <xdr:cNvSpPr txBox="1"/>
      </xdr:nvSpPr>
      <xdr:spPr>
        <a:xfrm>
          <a:off x="2717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400" name="楕円 399"/>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401" name="テキスト ボックス 400"/>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402" name="楕円 401"/>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403" name="テキスト ボックス 402"/>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本市は公債費の割合が高いことから、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限られた財源の中で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費用の適正化を強化し、健全財政に努めているところである。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特に人件費については、職員数の削減効果も相まって数値が低くなっている。また、物件費について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はエコロジーパークこまつ クリーンセンターに代表される民間委託の推進等により増加する面もあるが，全体として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事業の３ム（ムリ・ムダ・ムラ）業務改善や固定費の圧縮，委託料の全庁的精査・見直し等に努めている。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年度は経常経費充当一財は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したものの、経常一般財源や臨時財政対策債が大きく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26415</xdr:rowOff>
    </xdr:to>
    <xdr:cxnSp macro="">
      <xdr:nvCxnSpPr>
        <xdr:cNvPr id="434" name="直線コネクタ 433"/>
        <xdr:cNvCxnSpPr/>
      </xdr:nvCxnSpPr>
      <xdr:spPr>
        <a:xfrm flipV="1">
          <a:off x="15671800" y="130017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26415</xdr:rowOff>
    </xdr:to>
    <xdr:cxnSp macro="">
      <xdr:nvCxnSpPr>
        <xdr:cNvPr id="437" name="直線コネクタ 436"/>
        <xdr:cNvCxnSpPr/>
      </xdr:nvCxnSpPr>
      <xdr:spPr>
        <a:xfrm>
          <a:off x="14782800" y="13052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21844</xdr:rowOff>
    </xdr:to>
    <xdr:cxnSp macro="">
      <xdr:nvCxnSpPr>
        <xdr:cNvPr id="440" name="直線コネクタ 439"/>
        <xdr:cNvCxnSpPr/>
      </xdr:nvCxnSpPr>
      <xdr:spPr>
        <a:xfrm>
          <a:off x="13893800" y="129606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75</xdr:row>
      <xdr:rowOff>101854</xdr:rowOff>
    </xdr:to>
    <xdr:cxnSp macro="">
      <xdr:nvCxnSpPr>
        <xdr:cNvPr id="443" name="直線コネクタ 442"/>
        <xdr:cNvCxnSpPr/>
      </xdr:nvCxnSpPr>
      <xdr:spPr>
        <a:xfrm>
          <a:off x="13004800" y="12942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53" name="楕円 452"/>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54" name="公債費以外該当値テキスト"/>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5" name="楕円 454"/>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6" name="テキスト ボックス 455"/>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7" name="楕円 456"/>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8" name="テキスト ボックス 457"/>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9" name="楕円 458"/>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60" name="テキスト ボックス 459"/>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61" name="楕円 460"/>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62" name="テキスト ボックス 461"/>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93148</xdr:rowOff>
    </xdr:from>
    <xdr:to>
      <xdr:col>29</xdr:col>
      <xdr:colOff>127000</xdr:colOff>
      <xdr:row>18</xdr:row>
      <xdr:rowOff>150965</xdr:rowOff>
    </xdr:to>
    <xdr:cxnSp macro="">
      <xdr:nvCxnSpPr>
        <xdr:cNvPr id="50" name="直線コネクタ 49"/>
        <xdr:cNvCxnSpPr/>
      </xdr:nvCxnSpPr>
      <xdr:spPr bwMode="auto">
        <a:xfrm>
          <a:off x="5003800" y="3226873"/>
          <a:ext cx="6477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93148</xdr:rowOff>
    </xdr:from>
    <xdr:to>
      <xdr:col>26</xdr:col>
      <xdr:colOff>50800</xdr:colOff>
      <xdr:row>18</xdr:row>
      <xdr:rowOff>93929</xdr:rowOff>
    </xdr:to>
    <xdr:cxnSp macro="">
      <xdr:nvCxnSpPr>
        <xdr:cNvPr id="53" name="直線コネクタ 52"/>
        <xdr:cNvCxnSpPr/>
      </xdr:nvCxnSpPr>
      <xdr:spPr bwMode="auto">
        <a:xfrm flipV="1">
          <a:off x="4305300" y="3226873"/>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45028</xdr:rowOff>
    </xdr:from>
    <xdr:to>
      <xdr:col>22</xdr:col>
      <xdr:colOff>114300</xdr:colOff>
      <xdr:row>18</xdr:row>
      <xdr:rowOff>93929</xdr:rowOff>
    </xdr:to>
    <xdr:cxnSp macro="">
      <xdr:nvCxnSpPr>
        <xdr:cNvPr id="56" name="直線コネクタ 55"/>
        <xdr:cNvCxnSpPr/>
      </xdr:nvCxnSpPr>
      <xdr:spPr bwMode="auto">
        <a:xfrm>
          <a:off x="3606800" y="3178753"/>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33426</xdr:rowOff>
    </xdr:from>
    <xdr:to>
      <xdr:col>18</xdr:col>
      <xdr:colOff>177800</xdr:colOff>
      <xdr:row>18</xdr:row>
      <xdr:rowOff>45028</xdr:rowOff>
    </xdr:to>
    <xdr:cxnSp macro="">
      <xdr:nvCxnSpPr>
        <xdr:cNvPr id="59" name="直線コネクタ 58"/>
        <xdr:cNvCxnSpPr/>
      </xdr:nvCxnSpPr>
      <xdr:spPr bwMode="auto">
        <a:xfrm>
          <a:off x="2908300" y="3167151"/>
          <a:ext cx="698500" cy="11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100165</xdr:rowOff>
    </xdr:from>
    <xdr:to>
      <xdr:col>29</xdr:col>
      <xdr:colOff>177800</xdr:colOff>
      <xdr:row>19</xdr:row>
      <xdr:rowOff>30315</xdr:rowOff>
    </xdr:to>
    <xdr:sp macro="" textlink="">
      <xdr:nvSpPr>
        <xdr:cNvPr id="69" name="楕円 68"/>
        <xdr:cNvSpPr/>
      </xdr:nvSpPr>
      <xdr:spPr bwMode="auto">
        <a:xfrm>
          <a:off x="56007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8742</xdr:rowOff>
    </xdr:from>
    <xdr:ext cx="762000" cy="259045"/>
    <xdr:sp macro="" textlink="">
      <xdr:nvSpPr>
        <xdr:cNvPr id="70" name="人口1人当たり決算額の推移該当値テキスト130"/>
        <xdr:cNvSpPr txBox="1"/>
      </xdr:nvSpPr>
      <xdr:spPr>
        <a:xfrm>
          <a:off x="5740400" y="31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42348</xdr:rowOff>
    </xdr:from>
    <xdr:to>
      <xdr:col>26</xdr:col>
      <xdr:colOff>101600</xdr:colOff>
      <xdr:row>18</xdr:row>
      <xdr:rowOff>143948</xdr:rowOff>
    </xdr:to>
    <xdr:sp macro="" textlink="">
      <xdr:nvSpPr>
        <xdr:cNvPr id="71" name="楕円 70"/>
        <xdr:cNvSpPr/>
      </xdr:nvSpPr>
      <xdr:spPr bwMode="auto">
        <a:xfrm>
          <a:off x="49530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128725</xdr:rowOff>
    </xdr:from>
    <xdr:ext cx="736600" cy="259045"/>
    <xdr:sp macro="" textlink="">
      <xdr:nvSpPr>
        <xdr:cNvPr id="72" name="テキスト ボックス 71"/>
        <xdr:cNvSpPr txBox="1"/>
      </xdr:nvSpPr>
      <xdr:spPr>
        <a:xfrm>
          <a:off x="4622800" y="3262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43129</xdr:rowOff>
    </xdr:from>
    <xdr:to>
      <xdr:col>22</xdr:col>
      <xdr:colOff>165100</xdr:colOff>
      <xdr:row>18</xdr:row>
      <xdr:rowOff>144729</xdr:rowOff>
    </xdr:to>
    <xdr:sp macro="" textlink="">
      <xdr:nvSpPr>
        <xdr:cNvPr id="73" name="楕円 72"/>
        <xdr:cNvSpPr/>
      </xdr:nvSpPr>
      <xdr:spPr bwMode="auto">
        <a:xfrm>
          <a:off x="4254500" y="31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129506</xdr:rowOff>
    </xdr:from>
    <xdr:ext cx="762000" cy="259045"/>
    <xdr:sp macro="" textlink="">
      <xdr:nvSpPr>
        <xdr:cNvPr id="74" name="テキスト ボックス 73"/>
        <xdr:cNvSpPr txBox="1"/>
      </xdr:nvSpPr>
      <xdr:spPr>
        <a:xfrm>
          <a:off x="3924300" y="326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165678</xdr:rowOff>
    </xdr:from>
    <xdr:to>
      <xdr:col>19</xdr:col>
      <xdr:colOff>38100</xdr:colOff>
      <xdr:row>18</xdr:row>
      <xdr:rowOff>95828</xdr:rowOff>
    </xdr:to>
    <xdr:sp macro="" textlink="">
      <xdr:nvSpPr>
        <xdr:cNvPr id="75" name="楕円 74"/>
        <xdr:cNvSpPr/>
      </xdr:nvSpPr>
      <xdr:spPr bwMode="auto">
        <a:xfrm>
          <a:off x="3556000" y="31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80605</xdr:rowOff>
    </xdr:from>
    <xdr:ext cx="762000" cy="259045"/>
    <xdr:sp macro="" textlink="">
      <xdr:nvSpPr>
        <xdr:cNvPr id="76" name="テキスト ボックス 75"/>
        <xdr:cNvSpPr txBox="1"/>
      </xdr:nvSpPr>
      <xdr:spPr>
        <a:xfrm>
          <a:off x="3225800" y="321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154076</xdr:rowOff>
    </xdr:from>
    <xdr:to>
      <xdr:col>15</xdr:col>
      <xdr:colOff>101600</xdr:colOff>
      <xdr:row>18</xdr:row>
      <xdr:rowOff>84226</xdr:rowOff>
    </xdr:to>
    <xdr:sp macro="" textlink="">
      <xdr:nvSpPr>
        <xdr:cNvPr id="77" name="楕円 76"/>
        <xdr:cNvSpPr/>
      </xdr:nvSpPr>
      <xdr:spPr bwMode="auto">
        <a:xfrm>
          <a:off x="2857500" y="311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69003</xdr:rowOff>
    </xdr:from>
    <xdr:ext cx="762000" cy="259045"/>
    <xdr:sp macro="" textlink="">
      <xdr:nvSpPr>
        <xdr:cNvPr id="78" name="テキスト ボックス 77"/>
        <xdr:cNvSpPr txBox="1"/>
      </xdr:nvSpPr>
      <xdr:spPr>
        <a:xfrm>
          <a:off x="2527300" y="32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104559</xdr:rowOff>
    </xdr:from>
    <xdr:to>
      <xdr:col>29</xdr:col>
      <xdr:colOff>127000</xdr:colOff>
      <xdr:row>33</xdr:row>
      <xdr:rowOff>164262</xdr:rowOff>
    </xdr:to>
    <xdr:cxnSp macro="">
      <xdr:nvCxnSpPr>
        <xdr:cNvPr id="111" name="直線コネクタ 110"/>
        <xdr:cNvCxnSpPr/>
      </xdr:nvCxnSpPr>
      <xdr:spPr bwMode="auto">
        <a:xfrm>
          <a:off x="5003800" y="6029109"/>
          <a:ext cx="647700" cy="5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104559</xdr:rowOff>
    </xdr:from>
    <xdr:to>
      <xdr:col>26</xdr:col>
      <xdr:colOff>50800</xdr:colOff>
      <xdr:row>33</xdr:row>
      <xdr:rowOff>132334</xdr:rowOff>
    </xdr:to>
    <xdr:cxnSp macro="">
      <xdr:nvCxnSpPr>
        <xdr:cNvPr id="114" name="直線コネクタ 113"/>
        <xdr:cNvCxnSpPr/>
      </xdr:nvCxnSpPr>
      <xdr:spPr bwMode="auto">
        <a:xfrm flipV="1">
          <a:off x="4305300" y="6029109"/>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124676</xdr:rowOff>
    </xdr:from>
    <xdr:to>
      <xdr:col>22</xdr:col>
      <xdr:colOff>114300</xdr:colOff>
      <xdr:row>33</xdr:row>
      <xdr:rowOff>132334</xdr:rowOff>
    </xdr:to>
    <xdr:cxnSp macro="">
      <xdr:nvCxnSpPr>
        <xdr:cNvPr id="117" name="直線コネクタ 116"/>
        <xdr:cNvCxnSpPr/>
      </xdr:nvCxnSpPr>
      <xdr:spPr bwMode="auto">
        <a:xfrm>
          <a:off x="3606800" y="6049226"/>
          <a:ext cx="6985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124676</xdr:rowOff>
    </xdr:from>
    <xdr:to>
      <xdr:col>18</xdr:col>
      <xdr:colOff>177800</xdr:colOff>
      <xdr:row>33</xdr:row>
      <xdr:rowOff>205981</xdr:rowOff>
    </xdr:to>
    <xdr:cxnSp macro="">
      <xdr:nvCxnSpPr>
        <xdr:cNvPr id="120" name="直線コネクタ 119"/>
        <xdr:cNvCxnSpPr/>
      </xdr:nvCxnSpPr>
      <xdr:spPr bwMode="auto">
        <a:xfrm flipV="1">
          <a:off x="2908300" y="6049226"/>
          <a:ext cx="698500" cy="8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113462</xdr:rowOff>
    </xdr:from>
    <xdr:to>
      <xdr:col>29</xdr:col>
      <xdr:colOff>177800</xdr:colOff>
      <xdr:row>33</xdr:row>
      <xdr:rowOff>215062</xdr:rowOff>
    </xdr:to>
    <xdr:sp macro="" textlink="">
      <xdr:nvSpPr>
        <xdr:cNvPr id="130" name="楕円 129"/>
        <xdr:cNvSpPr/>
      </xdr:nvSpPr>
      <xdr:spPr bwMode="auto">
        <a:xfrm>
          <a:off x="5600700" y="6038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60139</xdr:rowOff>
    </xdr:from>
    <xdr:ext cx="762000" cy="259045"/>
    <xdr:sp macro="" textlink="">
      <xdr:nvSpPr>
        <xdr:cNvPr id="131" name="人口1人当たり決算額の推移該当値テキスト445"/>
        <xdr:cNvSpPr txBox="1"/>
      </xdr:nvSpPr>
      <xdr:spPr>
        <a:xfrm>
          <a:off x="5740400" y="59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53759</xdr:rowOff>
    </xdr:from>
    <xdr:to>
      <xdr:col>26</xdr:col>
      <xdr:colOff>101600</xdr:colOff>
      <xdr:row>33</xdr:row>
      <xdr:rowOff>155359</xdr:rowOff>
    </xdr:to>
    <xdr:sp macro="" textlink="">
      <xdr:nvSpPr>
        <xdr:cNvPr id="132" name="楕円 131"/>
        <xdr:cNvSpPr/>
      </xdr:nvSpPr>
      <xdr:spPr bwMode="auto">
        <a:xfrm>
          <a:off x="4953000" y="597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336986</xdr:rowOff>
    </xdr:from>
    <xdr:ext cx="736600" cy="259045"/>
    <xdr:sp macro="" textlink="">
      <xdr:nvSpPr>
        <xdr:cNvPr id="133" name="テキスト ボックス 132"/>
        <xdr:cNvSpPr txBox="1"/>
      </xdr:nvSpPr>
      <xdr:spPr>
        <a:xfrm>
          <a:off x="4622800" y="574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81534</xdr:rowOff>
    </xdr:from>
    <xdr:to>
      <xdr:col>22</xdr:col>
      <xdr:colOff>165100</xdr:colOff>
      <xdr:row>33</xdr:row>
      <xdr:rowOff>183134</xdr:rowOff>
    </xdr:to>
    <xdr:sp macro="" textlink="">
      <xdr:nvSpPr>
        <xdr:cNvPr id="134" name="楕円 133"/>
        <xdr:cNvSpPr/>
      </xdr:nvSpPr>
      <xdr:spPr bwMode="auto">
        <a:xfrm>
          <a:off x="4254500" y="600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21861</xdr:rowOff>
    </xdr:from>
    <xdr:ext cx="762000" cy="259045"/>
    <xdr:sp macro="" textlink="">
      <xdr:nvSpPr>
        <xdr:cNvPr id="135" name="テキスト ボックス 134"/>
        <xdr:cNvSpPr txBox="1"/>
      </xdr:nvSpPr>
      <xdr:spPr>
        <a:xfrm>
          <a:off x="39243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73876</xdr:rowOff>
    </xdr:from>
    <xdr:to>
      <xdr:col>19</xdr:col>
      <xdr:colOff>38100</xdr:colOff>
      <xdr:row>33</xdr:row>
      <xdr:rowOff>175476</xdr:rowOff>
    </xdr:to>
    <xdr:sp macro="" textlink="">
      <xdr:nvSpPr>
        <xdr:cNvPr id="136" name="楕円 135"/>
        <xdr:cNvSpPr/>
      </xdr:nvSpPr>
      <xdr:spPr bwMode="auto">
        <a:xfrm>
          <a:off x="3556000" y="599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14203</xdr:rowOff>
    </xdr:from>
    <xdr:ext cx="762000" cy="259045"/>
    <xdr:sp macro="" textlink="">
      <xdr:nvSpPr>
        <xdr:cNvPr id="137" name="テキスト ボックス 136"/>
        <xdr:cNvSpPr txBox="1"/>
      </xdr:nvSpPr>
      <xdr:spPr>
        <a:xfrm>
          <a:off x="3225800" y="576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155181</xdr:rowOff>
    </xdr:from>
    <xdr:to>
      <xdr:col>15</xdr:col>
      <xdr:colOff>101600</xdr:colOff>
      <xdr:row>33</xdr:row>
      <xdr:rowOff>256781</xdr:rowOff>
    </xdr:to>
    <xdr:sp macro="" textlink="">
      <xdr:nvSpPr>
        <xdr:cNvPr id="138" name="楕円 137"/>
        <xdr:cNvSpPr/>
      </xdr:nvSpPr>
      <xdr:spPr bwMode="auto">
        <a:xfrm>
          <a:off x="2857500" y="607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95508</xdr:rowOff>
    </xdr:from>
    <xdr:ext cx="762000" cy="259045"/>
    <xdr:sp macro="" textlink="">
      <xdr:nvSpPr>
        <xdr:cNvPr id="139" name="テキスト ボックス 138"/>
        <xdr:cNvSpPr txBox="1"/>
      </xdr:nvSpPr>
      <xdr:spPr>
        <a:xfrm>
          <a:off x="2527300" y="584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68148</xdr:rowOff>
    </xdr:from>
    <xdr:to>
      <xdr:col>24</xdr:col>
      <xdr:colOff>63500</xdr:colOff>
      <xdr:row>37</xdr:row>
      <xdr:rowOff>164199</xdr:rowOff>
    </xdr:to>
    <xdr:cxnSp macro="">
      <xdr:nvCxnSpPr>
        <xdr:cNvPr id="61" name="直線コネクタ 60"/>
        <xdr:cNvCxnSpPr/>
      </xdr:nvCxnSpPr>
      <xdr:spPr>
        <a:xfrm>
          <a:off x="3797300" y="6411798"/>
          <a:ext cx="838200" cy="9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152807</xdr:rowOff>
    </xdr:from>
    <xdr:to>
      <xdr:col>19</xdr:col>
      <xdr:colOff>177800</xdr:colOff>
      <xdr:row>37</xdr:row>
      <xdr:rowOff>68148</xdr:rowOff>
    </xdr:to>
    <xdr:cxnSp macro="">
      <xdr:nvCxnSpPr>
        <xdr:cNvPr id="64" name="直線コネクタ 63"/>
        <xdr:cNvCxnSpPr/>
      </xdr:nvCxnSpPr>
      <xdr:spPr>
        <a:xfrm>
          <a:off x="2908300" y="6325007"/>
          <a:ext cx="889000" cy="8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148006</xdr:rowOff>
    </xdr:from>
    <xdr:to>
      <xdr:col>15</xdr:col>
      <xdr:colOff>50800</xdr:colOff>
      <xdr:row>36</xdr:row>
      <xdr:rowOff>152807</xdr:rowOff>
    </xdr:to>
    <xdr:cxnSp macro="">
      <xdr:nvCxnSpPr>
        <xdr:cNvPr id="67" name="直線コネクタ 66"/>
        <xdr:cNvCxnSpPr/>
      </xdr:nvCxnSpPr>
      <xdr:spPr>
        <a:xfrm>
          <a:off x="2019300" y="632020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162370</xdr:rowOff>
    </xdr:from>
    <xdr:to>
      <xdr:col>10</xdr:col>
      <xdr:colOff>114300</xdr:colOff>
      <xdr:row>36</xdr:row>
      <xdr:rowOff>148006</xdr:rowOff>
    </xdr:to>
    <xdr:cxnSp macro="">
      <xdr:nvCxnSpPr>
        <xdr:cNvPr id="70" name="直線コネクタ 69"/>
        <xdr:cNvCxnSpPr/>
      </xdr:nvCxnSpPr>
      <xdr:spPr>
        <a:xfrm>
          <a:off x="1130300" y="6163120"/>
          <a:ext cx="889000" cy="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113398</xdr:rowOff>
    </xdr:from>
    <xdr:to>
      <xdr:col>24</xdr:col>
      <xdr:colOff>114300</xdr:colOff>
      <xdr:row>38</xdr:row>
      <xdr:rowOff>43548</xdr:rowOff>
    </xdr:to>
    <xdr:sp macro="" textlink="">
      <xdr:nvSpPr>
        <xdr:cNvPr id="80" name="楕円 79"/>
        <xdr:cNvSpPr/>
      </xdr:nvSpPr>
      <xdr:spPr>
        <a:xfrm>
          <a:off x="4584700" y="64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91825</xdr:rowOff>
    </xdr:from>
    <xdr:ext cx="534377" cy="259045"/>
    <xdr:sp macro="" textlink="">
      <xdr:nvSpPr>
        <xdr:cNvPr id="81" name="人件費該当値テキスト"/>
        <xdr:cNvSpPr txBox="1"/>
      </xdr:nvSpPr>
      <xdr:spPr>
        <a:xfrm>
          <a:off x="4686300" y="64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17348</xdr:rowOff>
    </xdr:from>
    <xdr:to>
      <xdr:col>20</xdr:col>
      <xdr:colOff>38100</xdr:colOff>
      <xdr:row>37</xdr:row>
      <xdr:rowOff>118948</xdr:rowOff>
    </xdr:to>
    <xdr:sp macro="" textlink="">
      <xdr:nvSpPr>
        <xdr:cNvPr id="82" name="楕円 81"/>
        <xdr:cNvSpPr/>
      </xdr:nvSpPr>
      <xdr:spPr>
        <a:xfrm>
          <a:off x="37465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110075</xdr:rowOff>
    </xdr:from>
    <xdr:ext cx="534377" cy="259045"/>
    <xdr:sp macro="" textlink="">
      <xdr:nvSpPr>
        <xdr:cNvPr id="83" name="テキスト ボックス 82"/>
        <xdr:cNvSpPr txBox="1"/>
      </xdr:nvSpPr>
      <xdr:spPr>
        <a:xfrm>
          <a:off x="3530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102007</xdr:rowOff>
    </xdr:from>
    <xdr:to>
      <xdr:col>15</xdr:col>
      <xdr:colOff>101600</xdr:colOff>
      <xdr:row>37</xdr:row>
      <xdr:rowOff>32157</xdr:rowOff>
    </xdr:to>
    <xdr:sp macro="" textlink="">
      <xdr:nvSpPr>
        <xdr:cNvPr id="84" name="楕円 83"/>
        <xdr:cNvSpPr/>
      </xdr:nvSpPr>
      <xdr:spPr>
        <a:xfrm>
          <a:off x="28575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23284</xdr:rowOff>
    </xdr:from>
    <xdr:ext cx="534377" cy="259045"/>
    <xdr:sp macro="" textlink="">
      <xdr:nvSpPr>
        <xdr:cNvPr id="85" name="テキスト ボックス 84"/>
        <xdr:cNvSpPr txBox="1"/>
      </xdr:nvSpPr>
      <xdr:spPr>
        <a:xfrm>
          <a:off x="2641111" y="63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97206</xdr:rowOff>
    </xdr:from>
    <xdr:to>
      <xdr:col>10</xdr:col>
      <xdr:colOff>165100</xdr:colOff>
      <xdr:row>37</xdr:row>
      <xdr:rowOff>27356</xdr:rowOff>
    </xdr:to>
    <xdr:sp macro="" textlink="">
      <xdr:nvSpPr>
        <xdr:cNvPr id="86" name="楕円 85"/>
        <xdr:cNvSpPr/>
      </xdr:nvSpPr>
      <xdr:spPr>
        <a:xfrm>
          <a:off x="1968500" y="62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18483</xdr:rowOff>
    </xdr:from>
    <xdr:ext cx="534377" cy="259045"/>
    <xdr:sp macro="" textlink="">
      <xdr:nvSpPr>
        <xdr:cNvPr id="87" name="テキスト ボックス 86"/>
        <xdr:cNvSpPr txBox="1"/>
      </xdr:nvSpPr>
      <xdr:spPr>
        <a:xfrm>
          <a:off x="1752111" y="63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111570</xdr:rowOff>
    </xdr:from>
    <xdr:to>
      <xdr:col>6</xdr:col>
      <xdr:colOff>38100</xdr:colOff>
      <xdr:row>36</xdr:row>
      <xdr:rowOff>41720</xdr:rowOff>
    </xdr:to>
    <xdr:sp macro="" textlink="">
      <xdr:nvSpPr>
        <xdr:cNvPr id="88" name="楕円 87"/>
        <xdr:cNvSpPr/>
      </xdr:nvSpPr>
      <xdr:spPr>
        <a:xfrm>
          <a:off x="1079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32847</xdr:rowOff>
    </xdr:from>
    <xdr:ext cx="534377" cy="259045"/>
    <xdr:sp macro="" textlink="">
      <xdr:nvSpPr>
        <xdr:cNvPr id="89" name="テキスト ボックス 88"/>
        <xdr:cNvSpPr txBox="1"/>
      </xdr:nvSpPr>
      <xdr:spPr>
        <a:xfrm>
          <a:off x="863111" y="62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167687</xdr:rowOff>
    </xdr:from>
    <xdr:to>
      <xdr:col>24</xdr:col>
      <xdr:colOff>63500</xdr:colOff>
      <xdr:row>57</xdr:row>
      <xdr:rowOff>22983</xdr:rowOff>
    </xdr:to>
    <xdr:cxnSp macro="">
      <xdr:nvCxnSpPr>
        <xdr:cNvPr id="121" name="直線コネクタ 120"/>
        <xdr:cNvCxnSpPr/>
      </xdr:nvCxnSpPr>
      <xdr:spPr>
        <a:xfrm flipV="1">
          <a:off x="3797300" y="9768887"/>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22983</xdr:rowOff>
    </xdr:from>
    <xdr:to>
      <xdr:col>19</xdr:col>
      <xdr:colOff>177800</xdr:colOff>
      <xdr:row>57</xdr:row>
      <xdr:rowOff>167753</xdr:rowOff>
    </xdr:to>
    <xdr:cxnSp macro="">
      <xdr:nvCxnSpPr>
        <xdr:cNvPr id="124" name="直線コネクタ 123"/>
        <xdr:cNvCxnSpPr/>
      </xdr:nvCxnSpPr>
      <xdr:spPr>
        <a:xfrm flipV="1">
          <a:off x="2908300" y="9795633"/>
          <a:ext cx="889000" cy="14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167753</xdr:rowOff>
    </xdr:from>
    <xdr:to>
      <xdr:col>15</xdr:col>
      <xdr:colOff>50800</xdr:colOff>
      <xdr:row>58</xdr:row>
      <xdr:rowOff>18248</xdr:rowOff>
    </xdr:to>
    <xdr:cxnSp macro="">
      <xdr:nvCxnSpPr>
        <xdr:cNvPr id="127" name="直線コネクタ 126"/>
        <xdr:cNvCxnSpPr/>
      </xdr:nvCxnSpPr>
      <xdr:spPr>
        <a:xfrm flipV="1">
          <a:off x="2019300" y="994040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170365</xdr:rowOff>
    </xdr:from>
    <xdr:to>
      <xdr:col>10</xdr:col>
      <xdr:colOff>114300</xdr:colOff>
      <xdr:row>58</xdr:row>
      <xdr:rowOff>18248</xdr:rowOff>
    </xdr:to>
    <xdr:cxnSp macro="">
      <xdr:nvCxnSpPr>
        <xdr:cNvPr id="130" name="直線コネクタ 129"/>
        <xdr:cNvCxnSpPr/>
      </xdr:nvCxnSpPr>
      <xdr:spPr>
        <a:xfrm>
          <a:off x="1130300" y="9943015"/>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116887</xdr:rowOff>
    </xdr:from>
    <xdr:to>
      <xdr:col>24</xdr:col>
      <xdr:colOff>114300</xdr:colOff>
      <xdr:row>57</xdr:row>
      <xdr:rowOff>47037</xdr:rowOff>
    </xdr:to>
    <xdr:sp macro="" textlink="">
      <xdr:nvSpPr>
        <xdr:cNvPr id="140" name="楕円 139"/>
        <xdr:cNvSpPr/>
      </xdr:nvSpPr>
      <xdr:spPr>
        <a:xfrm>
          <a:off x="45847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95314</xdr:rowOff>
    </xdr:from>
    <xdr:ext cx="534377" cy="259045"/>
    <xdr:sp macro="" textlink="">
      <xdr:nvSpPr>
        <xdr:cNvPr id="141" name="物件費該当値テキスト"/>
        <xdr:cNvSpPr txBox="1"/>
      </xdr:nvSpPr>
      <xdr:spPr>
        <a:xfrm>
          <a:off x="4686300" y="96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143633</xdr:rowOff>
    </xdr:from>
    <xdr:to>
      <xdr:col>20</xdr:col>
      <xdr:colOff>38100</xdr:colOff>
      <xdr:row>57</xdr:row>
      <xdr:rowOff>73783</xdr:rowOff>
    </xdr:to>
    <xdr:sp macro="" textlink="">
      <xdr:nvSpPr>
        <xdr:cNvPr id="142" name="楕円 141"/>
        <xdr:cNvSpPr/>
      </xdr:nvSpPr>
      <xdr:spPr>
        <a:xfrm>
          <a:off x="3746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64910</xdr:rowOff>
    </xdr:from>
    <xdr:ext cx="534377" cy="259045"/>
    <xdr:sp macro="" textlink="">
      <xdr:nvSpPr>
        <xdr:cNvPr id="143" name="テキスト ボックス 142"/>
        <xdr:cNvSpPr txBox="1"/>
      </xdr:nvSpPr>
      <xdr:spPr>
        <a:xfrm>
          <a:off x="3530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116953</xdr:rowOff>
    </xdr:from>
    <xdr:to>
      <xdr:col>15</xdr:col>
      <xdr:colOff>101600</xdr:colOff>
      <xdr:row>58</xdr:row>
      <xdr:rowOff>47103</xdr:rowOff>
    </xdr:to>
    <xdr:sp macro="" textlink="">
      <xdr:nvSpPr>
        <xdr:cNvPr id="144" name="楕円 143"/>
        <xdr:cNvSpPr/>
      </xdr:nvSpPr>
      <xdr:spPr>
        <a:xfrm>
          <a:off x="2857500" y="9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38230</xdr:rowOff>
    </xdr:from>
    <xdr:ext cx="534377" cy="259045"/>
    <xdr:sp macro="" textlink="">
      <xdr:nvSpPr>
        <xdr:cNvPr id="145" name="テキスト ボックス 144"/>
        <xdr:cNvSpPr txBox="1"/>
      </xdr:nvSpPr>
      <xdr:spPr>
        <a:xfrm>
          <a:off x="2641111" y="99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138898</xdr:rowOff>
    </xdr:from>
    <xdr:to>
      <xdr:col>10</xdr:col>
      <xdr:colOff>165100</xdr:colOff>
      <xdr:row>58</xdr:row>
      <xdr:rowOff>69048</xdr:rowOff>
    </xdr:to>
    <xdr:sp macro="" textlink="">
      <xdr:nvSpPr>
        <xdr:cNvPr id="146" name="楕円 145"/>
        <xdr:cNvSpPr/>
      </xdr:nvSpPr>
      <xdr:spPr>
        <a:xfrm>
          <a:off x="1968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60175</xdr:rowOff>
    </xdr:from>
    <xdr:ext cx="534377" cy="259045"/>
    <xdr:sp macro="" textlink="">
      <xdr:nvSpPr>
        <xdr:cNvPr id="147" name="テキスト ボックス 146"/>
        <xdr:cNvSpPr txBox="1"/>
      </xdr:nvSpPr>
      <xdr:spPr>
        <a:xfrm>
          <a:off x="1752111" y="100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119565</xdr:rowOff>
    </xdr:from>
    <xdr:to>
      <xdr:col>6</xdr:col>
      <xdr:colOff>38100</xdr:colOff>
      <xdr:row>58</xdr:row>
      <xdr:rowOff>49715</xdr:rowOff>
    </xdr:to>
    <xdr:sp macro="" textlink="">
      <xdr:nvSpPr>
        <xdr:cNvPr id="148" name="楕円 147"/>
        <xdr:cNvSpPr/>
      </xdr:nvSpPr>
      <xdr:spPr>
        <a:xfrm>
          <a:off x="1079500" y="9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40842</xdr:rowOff>
    </xdr:from>
    <xdr:ext cx="534377" cy="259045"/>
    <xdr:sp macro="" textlink="">
      <xdr:nvSpPr>
        <xdr:cNvPr id="149" name="テキスト ボックス 148"/>
        <xdr:cNvSpPr txBox="1"/>
      </xdr:nvSpPr>
      <xdr:spPr>
        <a:xfrm>
          <a:off x="863111" y="9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43852</xdr:rowOff>
    </xdr:from>
    <xdr:to>
      <xdr:col>24</xdr:col>
      <xdr:colOff>63500</xdr:colOff>
      <xdr:row>77</xdr:row>
      <xdr:rowOff>15602</xdr:rowOff>
    </xdr:to>
    <xdr:cxnSp macro="">
      <xdr:nvCxnSpPr>
        <xdr:cNvPr id="180" name="直線コネクタ 179"/>
        <xdr:cNvCxnSpPr/>
      </xdr:nvCxnSpPr>
      <xdr:spPr>
        <a:xfrm>
          <a:off x="3797300" y="12559702"/>
          <a:ext cx="838200" cy="6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43852</xdr:rowOff>
    </xdr:from>
    <xdr:to>
      <xdr:col>19</xdr:col>
      <xdr:colOff>177800</xdr:colOff>
      <xdr:row>77</xdr:row>
      <xdr:rowOff>36993</xdr:rowOff>
    </xdr:to>
    <xdr:cxnSp macro="">
      <xdr:nvCxnSpPr>
        <xdr:cNvPr id="183" name="直線コネクタ 182"/>
        <xdr:cNvCxnSpPr/>
      </xdr:nvCxnSpPr>
      <xdr:spPr>
        <a:xfrm flipV="1">
          <a:off x="2908300" y="12559702"/>
          <a:ext cx="889000" cy="67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157824</xdr:rowOff>
    </xdr:from>
    <xdr:to>
      <xdr:col>15</xdr:col>
      <xdr:colOff>50800</xdr:colOff>
      <xdr:row>77</xdr:row>
      <xdr:rowOff>36993</xdr:rowOff>
    </xdr:to>
    <xdr:cxnSp macro="">
      <xdr:nvCxnSpPr>
        <xdr:cNvPr id="186" name="直線コネクタ 185"/>
        <xdr:cNvCxnSpPr/>
      </xdr:nvCxnSpPr>
      <xdr:spPr>
        <a:xfrm>
          <a:off x="2019300" y="131880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101981</xdr:rowOff>
    </xdr:from>
    <xdr:to>
      <xdr:col>10</xdr:col>
      <xdr:colOff>114300</xdr:colOff>
      <xdr:row>76</xdr:row>
      <xdr:rowOff>157824</xdr:rowOff>
    </xdr:to>
    <xdr:cxnSp macro="">
      <xdr:nvCxnSpPr>
        <xdr:cNvPr id="189" name="直線コネクタ 188"/>
        <xdr:cNvCxnSpPr/>
      </xdr:nvCxnSpPr>
      <xdr:spPr>
        <a:xfrm>
          <a:off x="1130300" y="13132181"/>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136252</xdr:rowOff>
    </xdr:from>
    <xdr:to>
      <xdr:col>24</xdr:col>
      <xdr:colOff>114300</xdr:colOff>
      <xdr:row>77</xdr:row>
      <xdr:rowOff>66402</xdr:rowOff>
    </xdr:to>
    <xdr:sp macro="" textlink="">
      <xdr:nvSpPr>
        <xdr:cNvPr id="199" name="楕円 198"/>
        <xdr:cNvSpPr/>
      </xdr:nvSpPr>
      <xdr:spPr>
        <a:xfrm>
          <a:off x="4584700" y="13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114679</xdr:rowOff>
    </xdr:from>
    <xdr:ext cx="469744" cy="259045"/>
    <xdr:sp macro="" textlink="">
      <xdr:nvSpPr>
        <xdr:cNvPr id="200" name="維持補修費該当値テキスト"/>
        <xdr:cNvSpPr txBox="1"/>
      </xdr:nvSpPr>
      <xdr:spPr>
        <a:xfrm>
          <a:off x="4686300" y="1314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164502</xdr:rowOff>
    </xdr:from>
    <xdr:to>
      <xdr:col>20</xdr:col>
      <xdr:colOff>38100</xdr:colOff>
      <xdr:row>73</xdr:row>
      <xdr:rowOff>94652</xdr:rowOff>
    </xdr:to>
    <xdr:sp macro="" textlink="">
      <xdr:nvSpPr>
        <xdr:cNvPr id="201" name="楕円 200"/>
        <xdr:cNvSpPr/>
      </xdr:nvSpPr>
      <xdr:spPr>
        <a:xfrm>
          <a:off x="3746500" y="125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111179</xdr:rowOff>
    </xdr:from>
    <xdr:ext cx="469744" cy="259045"/>
    <xdr:sp macro="" textlink="">
      <xdr:nvSpPr>
        <xdr:cNvPr id="202" name="テキスト ボックス 201"/>
        <xdr:cNvSpPr txBox="1"/>
      </xdr:nvSpPr>
      <xdr:spPr>
        <a:xfrm>
          <a:off x="3562428" y="122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157643</xdr:rowOff>
    </xdr:from>
    <xdr:to>
      <xdr:col>15</xdr:col>
      <xdr:colOff>101600</xdr:colOff>
      <xdr:row>77</xdr:row>
      <xdr:rowOff>87793</xdr:rowOff>
    </xdr:to>
    <xdr:sp macro="" textlink="">
      <xdr:nvSpPr>
        <xdr:cNvPr id="203" name="楕円 202"/>
        <xdr:cNvSpPr/>
      </xdr:nvSpPr>
      <xdr:spPr>
        <a:xfrm>
          <a:off x="2857500" y="131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78920</xdr:rowOff>
    </xdr:from>
    <xdr:ext cx="469744" cy="259045"/>
    <xdr:sp macro="" textlink="">
      <xdr:nvSpPr>
        <xdr:cNvPr id="204" name="テキスト ボックス 203"/>
        <xdr:cNvSpPr txBox="1"/>
      </xdr:nvSpPr>
      <xdr:spPr>
        <a:xfrm>
          <a:off x="2673428" y="1328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107024</xdr:rowOff>
    </xdr:from>
    <xdr:to>
      <xdr:col>10</xdr:col>
      <xdr:colOff>165100</xdr:colOff>
      <xdr:row>77</xdr:row>
      <xdr:rowOff>37174</xdr:rowOff>
    </xdr:to>
    <xdr:sp macro="" textlink="">
      <xdr:nvSpPr>
        <xdr:cNvPr id="205" name="楕円 204"/>
        <xdr:cNvSpPr/>
      </xdr:nvSpPr>
      <xdr:spPr>
        <a:xfrm>
          <a:off x="1968500" y="131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28301</xdr:rowOff>
    </xdr:from>
    <xdr:ext cx="469744" cy="259045"/>
    <xdr:sp macro="" textlink="">
      <xdr:nvSpPr>
        <xdr:cNvPr id="206" name="テキスト ボックス 205"/>
        <xdr:cNvSpPr txBox="1"/>
      </xdr:nvSpPr>
      <xdr:spPr>
        <a:xfrm>
          <a:off x="1784428" y="13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51181</xdr:rowOff>
    </xdr:from>
    <xdr:to>
      <xdr:col>6</xdr:col>
      <xdr:colOff>38100</xdr:colOff>
      <xdr:row>76</xdr:row>
      <xdr:rowOff>152781</xdr:rowOff>
    </xdr:to>
    <xdr:sp macro="" textlink="">
      <xdr:nvSpPr>
        <xdr:cNvPr id="207" name="楕円 206"/>
        <xdr:cNvSpPr/>
      </xdr:nvSpPr>
      <xdr:spPr>
        <a:xfrm>
          <a:off x="1079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143908</xdr:rowOff>
    </xdr:from>
    <xdr:ext cx="469744" cy="259045"/>
    <xdr:sp macro="" textlink="">
      <xdr:nvSpPr>
        <xdr:cNvPr id="208" name="テキスト ボックス 207"/>
        <xdr:cNvSpPr txBox="1"/>
      </xdr:nvSpPr>
      <xdr:spPr>
        <a:xfrm>
          <a:off x="895428" y="1317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77330</xdr:rowOff>
    </xdr:from>
    <xdr:to>
      <xdr:col>24</xdr:col>
      <xdr:colOff>63500</xdr:colOff>
      <xdr:row>92</xdr:row>
      <xdr:rowOff>117221</xdr:rowOff>
    </xdr:to>
    <xdr:cxnSp macro="">
      <xdr:nvCxnSpPr>
        <xdr:cNvPr id="238" name="直線コネクタ 237"/>
        <xdr:cNvCxnSpPr/>
      </xdr:nvCxnSpPr>
      <xdr:spPr>
        <a:xfrm flipV="1">
          <a:off x="3797300" y="15850730"/>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117221</xdr:rowOff>
    </xdr:from>
    <xdr:to>
      <xdr:col>19</xdr:col>
      <xdr:colOff>177800</xdr:colOff>
      <xdr:row>93</xdr:row>
      <xdr:rowOff>51727</xdr:rowOff>
    </xdr:to>
    <xdr:cxnSp macro="">
      <xdr:nvCxnSpPr>
        <xdr:cNvPr id="241" name="直線コネクタ 240"/>
        <xdr:cNvCxnSpPr/>
      </xdr:nvCxnSpPr>
      <xdr:spPr>
        <a:xfrm flipV="1">
          <a:off x="2908300" y="15890621"/>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51727</xdr:rowOff>
    </xdr:from>
    <xdr:to>
      <xdr:col>15</xdr:col>
      <xdr:colOff>50800</xdr:colOff>
      <xdr:row>94</xdr:row>
      <xdr:rowOff>126709</xdr:rowOff>
    </xdr:to>
    <xdr:cxnSp macro="">
      <xdr:nvCxnSpPr>
        <xdr:cNvPr id="244" name="直線コネクタ 243"/>
        <xdr:cNvCxnSpPr/>
      </xdr:nvCxnSpPr>
      <xdr:spPr>
        <a:xfrm flipV="1">
          <a:off x="2019300" y="15996577"/>
          <a:ext cx="889000" cy="2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123583</xdr:rowOff>
    </xdr:from>
    <xdr:to>
      <xdr:col>10</xdr:col>
      <xdr:colOff>114300</xdr:colOff>
      <xdr:row>94</xdr:row>
      <xdr:rowOff>126709</xdr:rowOff>
    </xdr:to>
    <xdr:cxnSp macro="">
      <xdr:nvCxnSpPr>
        <xdr:cNvPr id="247" name="直線コネクタ 246"/>
        <xdr:cNvCxnSpPr/>
      </xdr:nvCxnSpPr>
      <xdr:spPr>
        <a:xfrm>
          <a:off x="1130300" y="16239883"/>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26530</xdr:rowOff>
    </xdr:from>
    <xdr:to>
      <xdr:col>24</xdr:col>
      <xdr:colOff>114300</xdr:colOff>
      <xdr:row>92</xdr:row>
      <xdr:rowOff>128130</xdr:rowOff>
    </xdr:to>
    <xdr:sp macro="" textlink="">
      <xdr:nvSpPr>
        <xdr:cNvPr id="257" name="楕円 256"/>
        <xdr:cNvSpPr/>
      </xdr:nvSpPr>
      <xdr:spPr>
        <a:xfrm>
          <a:off x="4584700" y="157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49407</xdr:rowOff>
    </xdr:from>
    <xdr:ext cx="534377" cy="259045"/>
    <xdr:sp macro="" textlink="">
      <xdr:nvSpPr>
        <xdr:cNvPr id="258" name="扶助費該当値テキスト"/>
        <xdr:cNvSpPr txBox="1"/>
      </xdr:nvSpPr>
      <xdr:spPr>
        <a:xfrm>
          <a:off x="4686300" y="156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66421</xdr:rowOff>
    </xdr:from>
    <xdr:to>
      <xdr:col>20</xdr:col>
      <xdr:colOff>38100</xdr:colOff>
      <xdr:row>92</xdr:row>
      <xdr:rowOff>168021</xdr:rowOff>
    </xdr:to>
    <xdr:sp macro="" textlink="">
      <xdr:nvSpPr>
        <xdr:cNvPr id="259" name="楕円 258"/>
        <xdr:cNvSpPr/>
      </xdr:nvSpPr>
      <xdr:spPr>
        <a:xfrm>
          <a:off x="3746500" y="158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13098</xdr:rowOff>
    </xdr:from>
    <xdr:ext cx="534377" cy="259045"/>
    <xdr:sp macro="" textlink="">
      <xdr:nvSpPr>
        <xdr:cNvPr id="260" name="テキスト ボックス 259"/>
        <xdr:cNvSpPr txBox="1"/>
      </xdr:nvSpPr>
      <xdr:spPr>
        <a:xfrm>
          <a:off x="3530111" y="1561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927</xdr:rowOff>
    </xdr:from>
    <xdr:to>
      <xdr:col>15</xdr:col>
      <xdr:colOff>101600</xdr:colOff>
      <xdr:row>93</xdr:row>
      <xdr:rowOff>102527</xdr:rowOff>
    </xdr:to>
    <xdr:sp macro="" textlink="">
      <xdr:nvSpPr>
        <xdr:cNvPr id="261" name="楕円 260"/>
        <xdr:cNvSpPr/>
      </xdr:nvSpPr>
      <xdr:spPr>
        <a:xfrm>
          <a:off x="2857500" y="159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119054</xdr:rowOff>
    </xdr:from>
    <xdr:ext cx="534377" cy="259045"/>
    <xdr:sp macro="" textlink="">
      <xdr:nvSpPr>
        <xdr:cNvPr id="262" name="テキスト ボックス 261"/>
        <xdr:cNvSpPr txBox="1"/>
      </xdr:nvSpPr>
      <xdr:spPr>
        <a:xfrm>
          <a:off x="2641111" y="1572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75909</xdr:rowOff>
    </xdr:from>
    <xdr:to>
      <xdr:col>10</xdr:col>
      <xdr:colOff>165100</xdr:colOff>
      <xdr:row>95</xdr:row>
      <xdr:rowOff>6059</xdr:rowOff>
    </xdr:to>
    <xdr:sp macro="" textlink="">
      <xdr:nvSpPr>
        <xdr:cNvPr id="263" name="楕円 262"/>
        <xdr:cNvSpPr/>
      </xdr:nvSpPr>
      <xdr:spPr>
        <a:xfrm>
          <a:off x="1968500" y="161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22586</xdr:rowOff>
    </xdr:from>
    <xdr:ext cx="534377" cy="259045"/>
    <xdr:sp macro="" textlink="">
      <xdr:nvSpPr>
        <xdr:cNvPr id="264" name="テキスト ボックス 263"/>
        <xdr:cNvSpPr txBox="1"/>
      </xdr:nvSpPr>
      <xdr:spPr>
        <a:xfrm>
          <a:off x="1752111" y="159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72783</xdr:rowOff>
    </xdr:from>
    <xdr:to>
      <xdr:col>6</xdr:col>
      <xdr:colOff>38100</xdr:colOff>
      <xdr:row>95</xdr:row>
      <xdr:rowOff>2933</xdr:rowOff>
    </xdr:to>
    <xdr:sp macro="" textlink="">
      <xdr:nvSpPr>
        <xdr:cNvPr id="265" name="楕円 264"/>
        <xdr:cNvSpPr/>
      </xdr:nvSpPr>
      <xdr:spPr>
        <a:xfrm>
          <a:off x="1079500" y="161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165510</xdr:rowOff>
    </xdr:from>
    <xdr:ext cx="534377" cy="259045"/>
    <xdr:sp macro="" textlink="">
      <xdr:nvSpPr>
        <xdr:cNvPr id="266" name="テキスト ボックス 265"/>
        <xdr:cNvSpPr txBox="1"/>
      </xdr:nvSpPr>
      <xdr:spPr>
        <a:xfrm>
          <a:off x="863111" y="162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49272</xdr:rowOff>
    </xdr:from>
    <xdr:to>
      <xdr:col>55</xdr:col>
      <xdr:colOff>0</xdr:colOff>
      <xdr:row>35</xdr:row>
      <xdr:rowOff>31050</xdr:rowOff>
    </xdr:to>
    <xdr:cxnSp macro="">
      <xdr:nvCxnSpPr>
        <xdr:cNvPr id="297" name="直線コネクタ 296"/>
        <xdr:cNvCxnSpPr/>
      </xdr:nvCxnSpPr>
      <xdr:spPr>
        <a:xfrm flipV="1">
          <a:off x="9639300" y="5878572"/>
          <a:ext cx="838200" cy="15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31050</xdr:rowOff>
    </xdr:from>
    <xdr:to>
      <xdr:col>50</xdr:col>
      <xdr:colOff>114300</xdr:colOff>
      <xdr:row>35</xdr:row>
      <xdr:rowOff>53567</xdr:rowOff>
    </xdr:to>
    <xdr:cxnSp macro="">
      <xdr:nvCxnSpPr>
        <xdr:cNvPr id="300" name="直線コネクタ 299"/>
        <xdr:cNvCxnSpPr/>
      </xdr:nvCxnSpPr>
      <xdr:spPr>
        <a:xfrm flipV="1">
          <a:off x="8750300" y="603180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21481</xdr:rowOff>
    </xdr:from>
    <xdr:to>
      <xdr:col>45</xdr:col>
      <xdr:colOff>177800</xdr:colOff>
      <xdr:row>35</xdr:row>
      <xdr:rowOff>53567</xdr:rowOff>
    </xdr:to>
    <xdr:cxnSp macro="">
      <xdr:nvCxnSpPr>
        <xdr:cNvPr id="303" name="直線コネクタ 302"/>
        <xdr:cNvCxnSpPr/>
      </xdr:nvCxnSpPr>
      <xdr:spPr>
        <a:xfrm>
          <a:off x="7861300" y="6022231"/>
          <a:ext cx="8890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21481</xdr:rowOff>
    </xdr:from>
    <xdr:to>
      <xdr:col>41</xdr:col>
      <xdr:colOff>50800</xdr:colOff>
      <xdr:row>35</xdr:row>
      <xdr:rowOff>48538</xdr:rowOff>
    </xdr:to>
    <xdr:cxnSp macro="">
      <xdr:nvCxnSpPr>
        <xdr:cNvPr id="306" name="直線コネクタ 305"/>
        <xdr:cNvCxnSpPr/>
      </xdr:nvCxnSpPr>
      <xdr:spPr>
        <a:xfrm flipV="1">
          <a:off x="6972300" y="6022231"/>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169922</xdr:rowOff>
    </xdr:from>
    <xdr:to>
      <xdr:col>55</xdr:col>
      <xdr:colOff>50800</xdr:colOff>
      <xdr:row>34</xdr:row>
      <xdr:rowOff>100072</xdr:rowOff>
    </xdr:to>
    <xdr:sp macro="" textlink="">
      <xdr:nvSpPr>
        <xdr:cNvPr id="316" name="楕円 315"/>
        <xdr:cNvSpPr/>
      </xdr:nvSpPr>
      <xdr:spPr>
        <a:xfrm>
          <a:off x="10426700" y="582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21349</xdr:rowOff>
    </xdr:from>
    <xdr:ext cx="534377" cy="259045"/>
    <xdr:sp macro="" textlink="">
      <xdr:nvSpPr>
        <xdr:cNvPr id="317" name="補助費等該当値テキスト"/>
        <xdr:cNvSpPr txBox="1"/>
      </xdr:nvSpPr>
      <xdr:spPr>
        <a:xfrm>
          <a:off x="10528300" y="56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151700</xdr:rowOff>
    </xdr:from>
    <xdr:to>
      <xdr:col>50</xdr:col>
      <xdr:colOff>165100</xdr:colOff>
      <xdr:row>35</xdr:row>
      <xdr:rowOff>81850</xdr:rowOff>
    </xdr:to>
    <xdr:sp macro="" textlink="">
      <xdr:nvSpPr>
        <xdr:cNvPr id="318" name="楕円 317"/>
        <xdr:cNvSpPr/>
      </xdr:nvSpPr>
      <xdr:spPr>
        <a:xfrm>
          <a:off x="9588500" y="59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98377</xdr:rowOff>
    </xdr:from>
    <xdr:ext cx="534377" cy="259045"/>
    <xdr:sp macro="" textlink="">
      <xdr:nvSpPr>
        <xdr:cNvPr id="319" name="テキスト ボックス 318"/>
        <xdr:cNvSpPr txBox="1"/>
      </xdr:nvSpPr>
      <xdr:spPr>
        <a:xfrm>
          <a:off x="9372111" y="57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2767</xdr:rowOff>
    </xdr:from>
    <xdr:to>
      <xdr:col>46</xdr:col>
      <xdr:colOff>38100</xdr:colOff>
      <xdr:row>35</xdr:row>
      <xdr:rowOff>104367</xdr:rowOff>
    </xdr:to>
    <xdr:sp macro="" textlink="">
      <xdr:nvSpPr>
        <xdr:cNvPr id="320" name="楕円 319"/>
        <xdr:cNvSpPr/>
      </xdr:nvSpPr>
      <xdr:spPr>
        <a:xfrm>
          <a:off x="8699500" y="60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120894</xdr:rowOff>
    </xdr:from>
    <xdr:ext cx="534377" cy="259045"/>
    <xdr:sp macro="" textlink="">
      <xdr:nvSpPr>
        <xdr:cNvPr id="321" name="テキスト ボックス 320"/>
        <xdr:cNvSpPr txBox="1"/>
      </xdr:nvSpPr>
      <xdr:spPr>
        <a:xfrm>
          <a:off x="8483111" y="57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142131</xdr:rowOff>
    </xdr:from>
    <xdr:to>
      <xdr:col>41</xdr:col>
      <xdr:colOff>101600</xdr:colOff>
      <xdr:row>35</xdr:row>
      <xdr:rowOff>72281</xdr:rowOff>
    </xdr:to>
    <xdr:sp macro="" textlink="">
      <xdr:nvSpPr>
        <xdr:cNvPr id="322" name="楕円 321"/>
        <xdr:cNvSpPr/>
      </xdr:nvSpPr>
      <xdr:spPr>
        <a:xfrm>
          <a:off x="7810500" y="597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88808</xdr:rowOff>
    </xdr:from>
    <xdr:ext cx="534377" cy="259045"/>
    <xdr:sp macro="" textlink="">
      <xdr:nvSpPr>
        <xdr:cNvPr id="323" name="テキスト ボックス 322"/>
        <xdr:cNvSpPr txBox="1"/>
      </xdr:nvSpPr>
      <xdr:spPr>
        <a:xfrm>
          <a:off x="7594111" y="574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169188</xdr:rowOff>
    </xdr:from>
    <xdr:to>
      <xdr:col>36</xdr:col>
      <xdr:colOff>165100</xdr:colOff>
      <xdr:row>35</xdr:row>
      <xdr:rowOff>99338</xdr:rowOff>
    </xdr:to>
    <xdr:sp macro="" textlink="">
      <xdr:nvSpPr>
        <xdr:cNvPr id="324" name="楕円 323"/>
        <xdr:cNvSpPr/>
      </xdr:nvSpPr>
      <xdr:spPr>
        <a:xfrm>
          <a:off x="6921500" y="59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115865</xdr:rowOff>
    </xdr:from>
    <xdr:ext cx="534377" cy="259045"/>
    <xdr:sp macro="" textlink="">
      <xdr:nvSpPr>
        <xdr:cNvPr id="325" name="テキスト ボックス 324"/>
        <xdr:cNvSpPr txBox="1"/>
      </xdr:nvSpPr>
      <xdr:spPr>
        <a:xfrm>
          <a:off x="6705111" y="57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20782</xdr:rowOff>
    </xdr:from>
    <xdr:to>
      <xdr:col>55</xdr:col>
      <xdr:colOff>0</xdr:colOff>
      <xdr:row>56</xdr:row>
      <xdr:rowOff>97185</xdr:rowOff>
    </xdr:to>
    <xdr:cxnSp macro="">
      <xdr:nvCxnSpPr>
        <xdr:cNvPr id="352" name="直線コネクタ 351"/>
        <xdr:cNvCxnSpPr/>
      </xdr:nvCxnSpPr>
      <xdr:spPr>
        <a:xfrm>
          <a:off x="9639300" y="9621982"/>
          <a:ext cx="838200" cy="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20782</xdr:rowOff>
    </xdr:from>
    <xdr:to>
      <xdr:col>50</xdr:col>
      <xdr:colOff>114300</xdr:colOff>
      <xdr:row>57</xdr:row>
      <xdr:rowOff>44081</xdr:rowOff>
    </xdr:to>
    <xdr:cxnSp macro="">
      <xdr:nvCxnSpPr>
        <xdr:cNvPr id="355" name="直線コネクタ 354"/>
        <xdr:cNvCxnSpPr/>
      </xdr:nvCxnSpPr>
      <xdr:spPr>
        <a:xfrm flipV="1">
          <a:off x="8750300" y="9621982"/>
          <a:ext cx="889000" cy="19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44081</xdr:rowOff>
    </xdr:from>
    <xdr:to>
      <xdr:col>45</xdr:col>
      <xdr:colOff>177800</xdr:colOff>
      <xdr:row>57</xdr:row>
      <xdr:rowOff>66420</xdr:rowOff>
    </xdr:to>
    <xdr:cxnSp macro="">
      <xdr:nvCxnSpPr>
        <xdr:cNvPr id="358" name="直線コネクタ 357"/>
        <xdr:cNvCxnSpPr/>
      </xdr:nvCxnSpPr>
      <xdr:spPr>
        <a:xfrm flipV="1">
          <a:off x="7861300" y="9816731"/>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66420</xdr:rowOff>
    </xdr:from>
    <xdr:to>
      <xdr:col>41</xdr:col>
      <xdr:colOff>50800</xdr:colOff>
      <xdr:row>57</xdr:row>
      <xdr:rowOff>71486</xdr:rowOff>
    </xdr:to>
    <xdr:cxnSp macro="">
      <xdr:nvCxnSpPr>
        <xdr:cNvPr id="361" name="直線コネクタ 360"/>
        <xdr:cNvCxnSpPr/>
      </xdr:nvCxnSpPr>
      <xdr:spPr>
        <a:xfrm flipV="1">
          <a:off x="6972300" y="983907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46385</xdr:rowOff>
    </xdr:from>
    <xdr:to>
      <xdr:col>55</xdr:col>
      <xdr:colOff>50800</xdr:colOff>
      <xdr:row>56</xdr:row>
      <xdr:rowOff>147985</xdr:rowOff>
    </xdr:to>
    <xdr:sp macro="" textlink="">
      <xdr:nvSpPr>
        <xdr:cNvPr id="371" name="楕円 370"/>
        <xdr:cNvSpPr/>
      </xdr:nvSpPr>
      <xdr:spPr>
        <a:xfrm>
          <a:off x="10426700" y="96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69262</xdr:rowOff>
    </xdr:from>
    <xdr:ext cx="534377" cy="259045"/>
    <xdr:sp macro="" textlink="">
      <xdr:nvSpPr>
        <xdr:cNvPr id="372" name="普通建設事業費該当値テキスト"/>
        <xdr:cNvSpPr txBox="1"/>
      </xdr:nvSpPr>
      <xdr:spPr>
        <a:xfrm>
          <a:off x="10528300" y="94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141432</xdr:rowOff>
    </xdr:from>
    <xdr:to>
      <xdr:col>50</xdr:col>
      <xdr:colOff>165100</xdr:colOff>
      <xdr:row>56</xdr:row>
      <xdr:rowOff>71582</xdr:rowOff>
    </xdr:to>
    <xdr:sp macro="" textlink="">
      <xdr:nvSpPr>
        <xdr:cNvPr id="373" name="楕円 372"/>
        <xdr:cNvSpPr/>
      </xdr:nvSpPr>
      <xdr:spPr>
        <a:xfrm>
          <a:off x="9588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88109</xdr:rowOff>
    </xdr:from>
    <xdr:ext cx="599010" cy="259045"/>
    <xdr:sp macro="" textlink="">
      <xdr:nvSpPr>
        <xdr:cNvPr id="374" name="テキスト ボックス 373"/>
        <xdr:cNvSpPr txBox="1"/>
      </xdr:nvSpPr>
      <xdr:spPr>
        <a:xfrm>
          <a:off x="9339795" y="93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164731</xdr:rowOff>
    </xdr:from>
    <xdr:to>
      <xdr:col>46</xdr:col>
      <xdr:colOff>38100</xdr:colOff>
      <xdr:row>57</xdr:row>
      <xdr:rowOff>94881</xdr:rowOff>
    </xdr:to>
    <xdr:sp macro="" textlink="">
      <xdr:nvSpPr>
        <xdr:cNvPr id="375" name="楕円 374"/>
        <xdr:cNvSpPr/>
      </xdr:nvSpPr>
      <xdr:spPr>
        <a:xfrm>
          <a:off x="8699500" y="97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86008</xdr:rowOff>
    </xdr:from>
    <xdr:ext cx="534377" cy="259045"/>
    <xdr:sp macro="" textlink="">
      <xdr:nvSpPr>
        <xdr:cNvPr id="376" name="テキスト ボックス 375"/>
        <xdr:cNvSpPr txBox="1"/>
      </xdr:nvSpPr>
      <xdr:spPr>
        <a:xfrm>
          <a:off x="8483111" y="98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15620</xdr:rowOff>
    </xdr:from>
    <xdr:to>
      <xdr:col>41</xdr:col>
      <xdr:colOff>101600</xdr:colOff>
      <xdr:row>57</xdr:row>
      <xdr:rowOff>117220</xdr:rowOff>
    </xdr:to>
    <xdr:sp macro="" textlink="">
      <xdr:nvSpPr>
        <xdr:cNvPr id="377" name="楕円 376"/>
        <xdr:cNvSpPr/>
      </xdr:nvSpPr>
      <xdr:spPr>
        <a:xfrm>
          <a:off x="7810500" y="9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133747</xdr:rowOff>
    </xdr:from>
    <xdr:ext cx="534377" cy="259045"/>
    <xdr:sp macro="" textlink="">
      <xdr:nvSpPr>
        <xdr:cNvPr id="378" name="テキスト ボックス 377"/>
        <xdr:cNvSpPr txBox="1"/>
      </xdr:nvSpPr>
      <xdr:spPr>
        <a:xfrm>
          <a:off x="7594111" y="9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20686</xdr:rowOff>
    </xdr:from>
    <xdr:to>
      <xdr:col>36</xdr:col>
      <xdr:colOff>165100</xdr:colOff>
      <xdr:row>57</xdr:row>
      <xdr:rowOff>122286</xdr:rowOff>
    </xdr:to>
    <xdr:sp macro="" textlink="">
      <xdr:nvSpPr>
        <xdr:cNvPr id="379" name="楕円 378"/>
        <xdr:cNvSpPr/>
      </xdr:nvSpPr>
      <xdr:spPr>
        <a:xfrm>
          <a:off x="6921500" y="9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113413</xdr:rowOff>
    </xdr:from>
    <xdr:ext cx="534377" cy="259045"/>
    <xdr:sp macro="" textlink="">
      <xdr:nvSpPr>
        <xdr:cNvPr id="380" name="テキスト ボックス 379"/>
        <xdr:cNvSpPr txBox="1"/>
      </xdr:nvSpPr>
      <xdr:spPr>
        <a:xfrm>
          <a:off x="6705111" y="98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80835</xdr:rowOff>
    </xdr:from>
    <xdr:to>
      <xdr:col>55</xdr:col>
      <xdr:colOff>0</xdr:colOff>
      <xdr:row>78</xdr:row>
      <xdr:rowOff>87178</xdr:rowOff>
    </xdr:to>
    <xdr:cxnSp macro="">
      <xdr:nvCxnSpPr>
        <xdr:cNvPr id="407" name="直線コネクタ 406"/>
        <xdr:cNvCxnSpPr/>
      </xdr:nvCxnSpPr>
      <xdr:spPr>
        <a:xfrm flipV="1">
          <a:off x="9639300" y="13453935"/>
          <a:ext cx="8382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87178</xdr:rowOff>
    </xdr:from>
    <xdr:to>
      <xdr:col>50</xdr:col>
      <xdr:colOff>114300</xdr:colOff>
      <xdr:row>78</xdr:row>
      <xdr:rowOff>92393</xdr:rowOff>
    </xdr:to>
    <xdr:cxnSp macro="">
      <xdr:nvCxnSpPr>
        <xdr:cNvPr id="410" name="直線コネクタ 409"/>
        <xdr:cNvCxnSpPr/>
      </xdr:nvCxnSpPr>
      <xdr:spPr>
        <a:xfrm flipV="1">
          <a:off x="8750300" y="13460278"/>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53189</xdr:rowOff>
    </xdr:from>
    <xdr:to>
      <xdr:col>45</xdr:col>
      <xdr:colOff>177800</xdr:colOff>
      <xdr:row>78</xdr:row>
      <xdr:rowOff>92393</xdr:rowOff>
    </xdr:to>
    <xdr:cxnSp macro="">
      <xdr:nvCxnSpPr>
        <xdr:cNvPr id="413" name="直線コネクタ 412"/>
        <xdr:cNvCxnSpPr/>
      </xdr:nvCxnSpPr>
      <xdr:spPr>
        <a:xfrm>
          <a:off x="7861300" y="13426289"/>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53189</xdr:rowOff>
    </xdr:from>
    <xdr:to>
      <xdr:col>41</xdr:col>
      <xdr:colOff>50800</xdr:colOff>
      <xdr:row>78</xdr:row>
      <xdr:rowOff>58538</xdr:rowOff>
    </xdr:to>
    <xdr:cxnSp macro="">
      <xdr:nvCxnSpPr>
        <xdr:cNvPr id="416" name="直線コネクタ 415"/>
        <xdr:cNvCxnSpPr/>
      </xdr:nvCxnSpPr>
      <xdr:spPr>
        <a:xfrm flipV="1">
          <a:off x="6972300" y="13426289"/>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30035</xdr:rowOff>
    </xdr:from>
    <xdr:to>
      <xdr:col>55</xdr:col>
      <xdr:colOff>50800</xdr:colOff>
      <xdr:row>78</xdr:row>
      <xdr:rowOff>131635</xdr:rowOff>
    </xdr:to>
    <xdr:sp macro="" textlink="">
      <xdr:nvSpPr>
        <xdr:cNvPr id="426" name="楕円 425"/>
        <xdr:cNvSpPr/>
      </xdr:nvSpPr>
      <xdr:spPr>
        <a:xfrm>
          <a:off x="104267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160862</xdr:rowOff>
    </xdr:from>
    <xdr:ext cx="534377" cy="259045"/>
    <xdr:sp macro="" textlink="">
      <xdr:nvSpPr>
        <xdr:cNvPr id="427" name="普通建設事業費 （ うち新規整備　）該当値テキスト"/>
        <xdr:cNvSpPr txBox="1"/>
      </xdr:nvSpPr>
      <xdr:spPr>
        <a:xfrm>
          <a:off x="10528300" y="1319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36378</xdr:rowOff>
    </xdr:from>
    <xdr:to>
      <xdr:col>50</xdr:col>
      <xdr:colOff>165100</xdr:colOff>
      <xdr:row>78</xdr:row>
      <xdr:rowOff>137978</xdr:rowOff>
    </xdr:to>
    <xdr:sp macro="" textlink="">
      <xdr:nvSpPr>
        <xdr:cNvPr id="428" name="楕円 427"/>
        <xdr:cNvSpPr/>
      </xdr:nvSpPr>
      <xdr:spPr>
        <a:xfrm>
          <a:off x="9588500" y="134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154505</xdr:rowOff>
    </xdr:from>
    <xdr:ext cx="534377" cy="259045"/>
    <xdr:sp macro="" textlink="">
      <xdr:nvSpPr>
        <xdr:cNvPr id="429" name="テキスト ボックス 428"/>
        <xdr:cNvSpPr txBox="1"/>
      </xdr:nvSpPr>
      <xdr:spPr>
        <a:xfrm>
          <a:off x="9372111" y="131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41593</xdr:rowOff>
    </xdr:from>
    <xdr:to>
      <xdr:col>46</xdr:col>
      <xdr:colOff>38100</xdr:colOff>
      <xdr:row>78</xdr:row>
      <xdr:rowOff>143193</xdr:rowOff>
    </xdr:to>
    <xdr:sp macro="" textlink="">
      <xdr:nvSpPr>
        <xdr:cNvPr id="430" name="楕円 429"/>
        <xdr:cNvSpPr/>
      </xdr:nvSpPr>
      <xdr:spPr>
        <a:xfrm>
          <a:off x="8699500" y="13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134320</xdr:rowOff>
    </xdr:from>
    <xdr:ext cx="534377" cy="259045"/>
    <xdr:sp macro="" textlink="">
      <xdr:nvSpPr>
        <xdr:cNvPr id="431" name="テキスト ボックス 430"/>
        <xdr:cNvSpPr txBox="1"/>
      </xdr:nvSpPr>
      <xdr:spPr>
        <a:xfrm>
          <a:off x="8483111" y="135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2389</xdr:rowOff>
    </xdr:from>
    <xdr:to>
      <xdr:col>41</xdr:col>
      <xdr:colOff>101600</xdr:colOff>
      <xdr:row>78</xdr:row>
      <xdr:rowOff>103989</xdr:rowOff>
    </xdr:to>
    <xdr:sp macro="" textlink="">
      <xdr:nvSpPr>
        <xdr:cNvPr id="432" name="楕円 431"/>
        <xdr:cNvSpPr/>
      </xdr:nvSpPr>
      <xdr:spPr>
        <a:xfrm>
          <a:off x="7810500" y="133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120516</xdr:rowOff>
    </xdr:from>
    <xdr:ext cx="534377" cy="259045"/>
    <xdr:sp macro="" textlink="">
      <xdr:nvSpPr>
        <xdr:cNvPr id="433" name="テキスト ボックス 432"/>
        <xdr:cNvSpPr txBox="1"/>
      </xdr:nvSpPr>
      <xdr:spPr>
        <a:xfrm>
          <a:off x="7594111" y="131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7738</xdr:rowOff>
    </xdr:from>
    <xdr:to>
      <xdr:col>36</xdr:col>
      <xdr:colOff>165100</xdr:colOff>
      <xdr:row>78</xdr:row>
      <xdr:rowOff>109338</xdr:rowOff>
    </xdr:to>
    <xdr:sp macro="" textlink="">
      <xdr:nvSpPr>
        <xdr:cNvPr id="434" name="楕円 433"/>
        <xdr:cNvSpPr/>
      </xdr:nvSpPr>
      <xdr:spPr>
        <a:xfrm>
          <a:off x="6921500" y="13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100465</xdr:rowOff>
    </xdr:from>
    <xdr:ext cx="534377" cy="259045"/>
    <xdr:sp macro="" textlink="">
      <xdr:nvSpPr>
        <xdr:cNvPr id="435" name="テキスト ボックス 434"/>
        <xdr:cNvSpPr txBox="1"/>
      </xdr:nvSpPr>
      <xdr:spPr>
        <a:xfrm>
          <a:off x="6705111" y="134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60891</xdr:rowOff>
    </xdr:from>
    <xdr:to>
      <xdr:col>54</xdr:col>
      <xdr:colOff>189865</xdr:colOff>
      <xdr:row>98</xdr:row>
      <xdr:rowOff>142957</xdr:rowOff>
    </xdr:to>
    <xdr:cxnSp macro="">
      <xdr:nvCxnSpPr>
        <xdr:cNvPr id="459" name="直線コネクタ 458"/>
        <xdr:cNvCxnSpPr/>
      </xdr:nvCxnSpPr>
      <xdr:spPr>
        <a:xfrm flipV="1">
          <a:off x="10475595" y="16005741"/>
          <a:ext cx="1270" cy="93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146784</xdr:rowOff>
    </xdr:from>
    <xdr:ext cx="469744" cy="259045"/>
    <xdr:sp macro="" textlink="">
      <xdr:nvSpPr>
        <xdr:cNvPr id="460" name="普通建設事業費 （ うち更新整備　）最小値テキスト"/>
        <xdr:cNvSpPr txBox="1"/>
      </xdr:nvSpPr>
      <xdr:spPr>
        <a:xfrm>
          <a:off x="10528300" y="169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142957</xdr:rowOff>
    </xdr:from>
    <xdr:to>
      <xdr:col>55</xdr:col>
      <xdr:colOff>88900</xdr:colOff>
      <xdr:row>98</xdr:row>
      <xdr:rowOff>142957</xdr:rowOff>
    </xdr:to>
    <xdr:cxnSp macro="">
      <xdr:nvCxnSpPr>
        <xdr:cNvPr id="461" name="直線コネクタ 460"/>
        <xdr:cNvCxnSpPr/>
      </xdr:nvCxnSpPr>
      <xdr:spPr>
        <a:xfrm>
          <a:off x="10388600" y="1694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7568</xdr:rowOff>
    </xdr:from>
    <xdr:ext cx="534377" cy="259045"/>
    <xdr:sp macro="" textlink="">
      <xdr:nvSpPr>
        <xdr:cNvPr id="462" name="普通建設事業費 （ うち更新整備　）最大値テキスト"/>
        <xdr:cNvSpPr txBox="1"/>
      </xdr:nvSpPr>
      <xdr:spPr>
        <a:xfrm>
          <a:off x="10528300" y="15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60891</xdr:rowOff>
    </xdr:from>
    <xdr:to>
      <xdr:col>55</xdr:col>
      <xdr:colOff>88900</xdr:colOff>
      <xdr:row>93</xdr:row>
      <xdr:rowOff>60891</xdr:rowOff>
    </xdr:to>
    <xdr:cxnSp macro="">
      <xdr:nvCxnSpPr>
        <xdr:cNvPr id="463" name="直線コネクタ 462"/>
        <xdr:cNvCxnSpPr/>
      </xdr:nvCxnSpPr>
      <xdr:spPr>
        <a:xfrm>
          <a:off x="10388600" y="1600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60204</xdr:rowOff>
    </xdr:from>
    <xdr:to>
      <xdr:col>55</xdr:col>
      <xdr:colOff>0</xdr:colOff>
      <xdr:row>93</xdr:row>
      <xdr:rowOff>60891</xdr:rowOff>
    </xdr:to>
    <xdr:cxnSp macro="">
      <xdr:nvCxnSpPr>
        <xdr:cNvPr id="464" name="直線コネクタ 463"/>
        <xdr:cNvCxnSpPr/>
      </xdr:nvCxnSpPr>
      <xdr:spPr>
        <a:xfrm>
          <a:off x="9639300" y="15662154"/>
          <a:ext cx="838200" cy="3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54506</xdr:rowOff>
    </xdr:from>
    <xdr:ext cx="534377" cy="259045"/>
    <xdr:sp macro="" textlink="">
      <xdr:nvSpPr>
        <xdr:cNvPr id="465" name="普通建設事業費 （ うち更新整備　）平均値テキスト"/>
        <xdr:cNvSpPr txBox="1"/>
      </xdr:nvSpPr>
      <xdr:spPr>
        <a:xfrm>
          <a:off x="10528300" y="1651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76079</xdr:rowOff>
    </xdr:from>
    <xdr:to>
      <xdr:col>55</xdr:col>
      <xdr:colOff>50800</xdr:colOff>
      <xdr:row>97</xdr:row>
      <xdr:rowOff>6229</xdr:rowOff>
    </xdr:to>
    <xdr:sp macro="" textlink="">
      <xdr:nvSpPr>
        <xdr:cNvPr id="466" name="フローチャート: 判断 465"/>
        <xdr:cNvSpPr/>
      </xdr:nvSpPr>
      <xdr:spPr>
        <a:xfrm>
          <a:off x="104267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60204</xdr:rowOff>
    </xdr:from>
    <xdr:to>
      <xdr:col>50</xdr:col>
      <xdr:colOff>114300</xdr:colOff>
      <xdr:row>95</xdr:row>
      <xdr:rowOff>49670</xdr:rowOff>
    </xdr:to>
    <xdr:cxnSp macro="">
      <xdr:nvCxnSpPr>
        <xdr:cNvPr id="467" name="直線コネクタ 466"/>
        <xdr:cNvCxnSpPr/>
      </xdr:nvCxnSpPr>
      <xdr:spPr>
        <a:xfrm flipV="1">
          <a:off x="8750300" y="15662154"/>
          <a:ext cx="889000" cy="67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59810</xdr:rowOff>
    </xdr:from>
    <xdr:to>
      <xdr:col>50</xdr:col>
      <xdr:colOff>165100</xdr:colOff>
      <xdr:row>95</xdr:row>
      <xdr:rowOff>161410</xdr:rowOff>
    </xdr:to>
    <xdr:sp macro="" textlink="">
      <xdr:nvSpPr>
        <xdr:cNvPr id="468" name="フローチャート: 判断 467"/>
        <xdr:cNvSpPr/>
      </xdr:nvSpPr>
      <xdr:spPr>
        <a:xfrm>
          <a:off x="9588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152537</xdr:rowOff>
    </xdr:from>
    <xdr:ext cx="534377" cy="259045"/>
    <xdr:sp macro="" textlink="">
      <xdr:nvSpPr>
        <xdr:cNvPr id="469" name="テキスト ボックス 468"/>
        <xdr:cNvSpPr txBox="1"/>
      </xdr:nvSpPr>
      <xdr:spPr>
        <a:xfrm>
          <a:off x="9372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49670</xdr:rowOff>
    </xdr:from>
    <xdr:to>
      <xdr:col>45</xdr:col>
      <xdr:colOff>177800</xdr:colOff>
      <xdr:row>96</xdr:row>
      <xdr:rowOff>169894</xdr:rowOff>
    </xdr:to>
    <xdr:cxnSp macro="">
      <xdr:nvCxnSpPr>
        <xdr:cNvPr id="470" name="直線コネクタ 469"/>
        <xdr:cNvCxnSpPr/>
      </xdr:nvCxnSpPr>
      <xdr:spPr>
        <a:xfrm flipV="1">
          <a:off x="7861300" y="16337420"/>
          <a:ext cx="889000" cy="29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10109</xdr:rowOff>
    </xdr:from>
    <xdr:to>
      <xdr:col>46</xdr:col>
      <xdr:colOff>38100</xdr:colOff>
      <xdr:row>96</xdr:row>
      <xdr:rowOff>111709</xdr:rowOff>
    </xdr:to>
    <xdr:sp macro="" textlink="">
      <xdr:nvSpPr>
        <xdr:cNvPr id="471" name="フローチャート: 判断 470"/>
        <xdr:cNvSpPr/>
      </xdr:nvSpPr>
      <xdr:spPr>
        <a:xfrm>
          <a:off x="8699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102836</xdr:rowOff>
    </xdr:from>
    <xdr:ext cx="534377" cy="259045"/>
    <xdr:sp macro="" textlink="">
      <xdr:nvSpPr>
        <xdr:cNvPr id="472" name="テキスト ボックス 471"/>
        <xdr:cNvSpPr txBox="1"/>
      </xdr:nvSpPr>
      <xdr:spPr>
        <a:xfrm>
          <a:off x="8483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169894</xdr:rowOff>
    </xdr:from>
    <xdr:to>
      <xdr:col>41</xdr:col>
      <xdr:colOff>50800</xdr:colOff>
      <xdr:row>97</xdr:row>
      <xdr:rowOff>62567</xdr:rowOff>
    </xdr:to>
    <xdr:cxnSp macro="">
      <xdr:nvCxnSpPr>
        <xdr:cNvPr id="473" name="直線コネクタ 472"/>
        <xdr:cNvCxnSpPr/>
      </xdr:nvCxnSpPr>
      <xdr:spPr>
        <a:xfrm flipV="1">
          <a:off x="6972300" y="16629094"/>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113609</xdr:rowOff>
    </xdr:from>
    <xdr:to>
      <xdr:col>41</xdr:col>
      <xdr:colOff>101600</xdr:colOff>
      <xdr:row>97</xdr:row>
      <xdr:rowOff>43759</xdr:rowOff>
    </xdr:to>
    <xdr:sp macro="" textlink="">
      <xdr:nvSpPr>
        <xdr:cNvPr id="474" name="フローチャート: 判断 473"/>
        <xdr:cNvSpPr/>
      </xdr:nvSpPr>
      <xdr:spPr>
        <a:xfrm>
          <a:off x="7810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60286</xdr:rowOff>
    </xdr:from>
    <xdr:ext cx="534377" cy="259045"/>
    <xdr:sp macro="" textlink="">
      <xdr:nvSpPr>
        <xdr:cNvPr id="475" name="テキスト ボックス 474"/>
        <xdr:cNvSpPr txBox="1"/>
      </xdr:nvSpPr>
      <xdr:spPr>
        <a:xfrm>
          <a:off x="7594111" y="163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100940</xdr:rowOff>
    </xdr:from>
    <xdr:to>
      <xdr:col>36</xdr:col>
      <xdr:colOff>165100</xdr:colOff>
      <xdr:row>97</xdr:row>
      <xdr:rowOff>31090</xdr:rowOff>
    </xdr:to>
    <xdr:sp macro="" textlink="">
      <xdr:nvSpPr>
        <xdr:cNvPr id="476" name="フローチャート: 判断 475"/>
        <xdr:cNvSpPr/>
      </xdr:nvSpPr>
      <xdr:spPr>
        <a:xfrm>
          <a:off x="6921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47617</xdr:rowOff>
    </xdr:from>
    <xdr:ext cx="534377" cy="259045"/>
    <xdr:sp macro="" textlink="">
      <xdr:nvSpPr>
        <xdr:cNvPr id="477" name="テキスト ボックス 476"/>
        <xdr:cNvSpPr txBox="1"/>
      </xdr:nvSpPr>
      <xdr:spPr>
        <a:xfrm>
          <a:off x="6705111" y="163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10091</xdr:rowOff>
    </xdr:from>
    <xdr:to>
      <xdr:col>55</xdr:col>
      <xdr:colOff>50800</xdr:colOff>
      <xdr:row>93</xdr:row>
      <xdr:rowOff>111691</xdr:rowOff>
    </xdr:to>
    <xdr:sp macro="" textlink="">
      <xdr:nvSpPr>
        <xdr:cNvPr id="483" name="楕円 482"/>
        <xdr:cNvSpPr/>
      </xdr:nvSpPr>
      <xdr:spPr>
        <a:xfrm>
          <a:off x="104267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134568</xdr:rowOff>
    </xdr:from>
    <xdr:ext cx="534377" cy="259045"/>
    <xdr:sp macro="" textlink="">
      <xdr:nvSpPr>
        <xdr:cNvPr id="484" name="普通建設事業費 （ うち更新整備　）該当値テキスト"/>
        <xdr:cNvSpPr txBox="1"/>
      </xdr:nvSpPr>
      <xdr:spPr>
        <a:xfrm>
          <a:off x="10528300" y="159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9404</xdr:rowOff>
    </xdr:from>
    <xdr:to>
      <xdr:col>50</xdr:col>
      <xdr:colOff>165100</xdr:colOff>
      <xdr:row>91</xdr:row>
      <xdr:rowOff>111004</xdr:rowOff>
    </xdr:to>
    <xdr:sp macro="" textlink="">
      <xdr:nvSpPr>
        <xdr:cNvPr id="485" name="楕円 484"/>
        <xdr:cNvSpPr/>
      </xdr:nvSpPr>
      <xdr:spPr>
        <a:xfrm>
          <a:off x="9588500" y="15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127531</xdr:rowOff>
    </xdr:from>
    <xdr:ext cx="534377" cy="259045"/>
    <xdr:sp macro="" textlink="">
      <xdr:nvSpPr>
        <xdr:cNvPr id="486" name="テキスト ボックス 485"/>
        <xdr:cNvSpPr txBox="1"/>
      </xdr:nvSpPr>
      <xdr:spPr>
        <a:xfrm>
          <a:off x="9372111" y="153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170320</xdr:rowOff>
    </xdr:from>
    <xdr:to>
      <xdr:col>46</xdr:col>
      <xdr:colOff>38100</xdr:colOff>
      <xdr:row>95</xdr:row>
      <xdr:rowOff>100470</xdr:rowOff>
    </xdr:to>
    <xdr:sp macro="" textlink="">
      <xdr:nvSpPr>
        <xdr:cNvPr id="487" name="楕円 486"/>
        <xdr:cNvSpPr/>
      </xdr:nvSpPr>
      <xdr:spPr>
        <a:xfrm>
          <a:off x="8699500" y="162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116997</xdr:rowOff>
    </xdr:from>
    <xdr:ext cx="534377" cy="259045"/>
    <xdr:sp macro="" textlink="">
      <xdr:nvSpPr>
        <xdr:cNvPr id="488" name="テキスト ボックス 487"/>
        <xdr:cNvSpPr txBox="1"/>
      </xdr:nvSpPr>
      <xdr:spPr>
        <a:xfrm>
          <a:off x="8483111"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119094</xdr:rowOff>
    </xdr:from>
    <xdr:to>
      <xdr:col>41</xdr:col>
      <xdr:colOff>101600</xdr:colOff>
      <xdr:row>97</xdr:row>
      <xdr:rowOff>49244</xdr:rowOff>
    </xdr:to>
    <xdr:sp macro="" textlink="">
      <xdr:nvSpPr>
        <xdr:cNvPr id="489" name="楕円 488"/>
        <xdr:cNvSpPr/>
      </xdr:nvSpPr>
      <xdr:spPr>
        <a:xfrm>
          <a:off x="7810500" y="165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40371</xdr:rowOff>
    </xdr:from>
    <xdr:ext cx="534377" cy="259045"/>
    <xdr:sp macro="" textlink="">
      <xdr:nvSpPr>
        <xdr:cNvPr id="490" name="テキスト ボックス 489"/>
        <xdr:cNvSpPr txBox="1"/>
      </xdr:nvSpPr>
      <xdr:spPr>
        <a:xfrm>
          <a:off x="7594111" y="166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11767</xdr:rowOff>
    </xdr:from>
    <xdr:to>
      <xdr:col>36</xdr:col>
      <xdr:colOff>165100</xdr:colOff>
      <xdr:row>97</xdr:row>
      <xdr:rowOff>113367</xdr:rowOff>
    </xdr:to>
    <xdr:sp macro="" textlink="">
      <xdr:nvSpPr>
        <xdr:cNvPr id="491" name="楕円 490"/>
        <xdr:cNvSpPr/>
      </xdr:nvSpPr>
      <xdr:spPr>
        <a:xfrm>
          <a:off x="6921500" y="166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104494</xdr:rowOff>
    </xdr:from>
    <xdr:ext cx="534377" cy="259045"/>
    <xdr:sp macro="" textlink="">
      <xdr:nvSpPr>
        <xdr:cNvPr id="492" name="テキスト ボックス 491"/>
        <xdr:cNvSpPr txBox="1"/>
      </xdr:nvSpPr>
      <xdr:spPr>
        <a:xfrm>
          <a:off x="6705111" y="167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8" name="直線コネクタ 517"/>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9"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1"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2" name="直線コネクタ 521"/>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97213</xdr:rowOff>
    </xdr:from>
    <xdr:to>
      <xdr:col>85</xdr:col>
      <xdr:colOff>127000</xdr:colOff>
      <xdr:row>39</xdr:row>
      <xdr:rowOff>98878</xdr:rowOff>
    </xdr:to>
    <xdr:cxnSp macro="">
      <xdr:nvCxnSpPr>
        <xdr:cNvPr id="523" name="直線コネクタ 522"/>
        <xdr:cNvCxnSpPr/>
      </xdr:nvCxnSpPr>
      <xdr:spPr>
        <a:xfrm flipV="1">
          <a:off x="15481300" y="6783763"/>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4"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5" name="フローチャート: 判断 524"/>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7" name="フローチャート: 判断 526"/>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28" name="テキスト ボックス 527"/>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0" name="フローチャート: 判断 529"/>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1" name="テキスト ボックス 530"/>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94960</xdr:rowOff>
    </xdr:from>
    <xdr:to>
      <xdr:col>71</xdr:col>
      <xdr:colOff>177800</xdr:colOff>
      <xdr:row>39</xdr:row>
      <xdr:rowOff>98878</xdr:rowOff>
    </xdr:to>
    <xdr:cxnSp macro="">
      <xdr:nvCxnSpPr>
        <xdr:cNvPr id="532" name="直線コネクタ 531"/>
        <xdr:cNvCxnSpPr/>
      </xdr:nvCxnSpPr>
      <xdr:spPr>
        <a:xfrm>
          <a:off x="1281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3" name="フローチャート: 判断 532"/>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4" name="テキスト ボックス 533"/>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5" name="フローチャート: 判断 534"/>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36" name="テキスト ボックス 535"/>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46413</xdr:rowOff>
    </xdr:from>
    <xdr:to>
      <xdr:col>85</xdr:col>
      <xdr:colOff>177800</xdr:colOff>
      <xdr:row>39</xdr:row>
      <xdr:rowOff>148013</xdr:rowOff>
    </xdr:to>
    <xdr:sp macro="" textlink="">
      <xdr:nvSpPr>
        <xdr:cNvPr id="542" name="楕円 541"/>
        <xdr:cNvSpPr/>
      </xdr:nvSpPr>
      <xdr:spPr>
        <a:xfrm>
          <a:off x="162687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43" name="災害復旧事業費該当値テキスト"/>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44160</xdr:rowOff>
    </xdr:from>
    <xdr:to>
      <xdr:col>67</xdr:col>
      <xdr:colOff>101600</xdr:colOff>
      <xdr:row>39</xdr:row>
      <xdr:rowOff>145760</xdr:rowOff>
    </xdr:to>
    <xdr:sp macro="" textlink="">
      <xdr:nvSpPr>
        <xdr:cNvPr id="550" name="楕円 549"/>
        <xdr:cNvSpPr/>
      </xdr:nvSpPr>
      <xdr:spPr>
        <a:xfrm>
          <a:off x="1276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136887</xdr:rowOff>
    </xdr:from>
    <xdr:ext cx="378565" cy="259045"/>
    <xdr:sp macro="" textlink="">
      <xdr:nvSpPr>
        <xdr:cNvPr id="551" name="テキスト ボックス 550"/>
        <xdr:cNvSpPr txBox="1"/>
      </xdr:nvSpPr>
      <xdr:spPr>
        <a:xfrm>
          <a:off x="12625017" y="682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2" name="直線コネクタ 621"/>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3"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4" name="直線コネクタ 623"/>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5"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6" name="直線コネクタ 625"/>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128727</xdr:rowOff>
    </xdr:from>
    <xdr:to>
      <xdr:col>85</xdr:col>
      <xdr:colOff>127000</xdr:colOff>
      <xdr:row>70</xdr:row>
      <xdr:rowOff>138763</xdr:rowOff>
    </xdr:to>
    <xdr:cxnSp macro="">
      <xdr:nvCxnSpPr>
        <xdr:cNvPr id="627" name="直線コネクタ 626"/>
        <xdr:cNvCxnSpPr/>
      </xdr:nvCxnSpPr>
      <xdr:spPr>
        <a:xfrm flipV="1">
          <a:off x="15481300" y="12130227"/>
          <a:ext cx="8382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28" name="公債費平均値テキスト"/>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9" name="フローチャート: 判断 628"/>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138763</xdr:rowOff>
    </xdr:from>
    <xdr:to>
      <xdr:col>81</xdr:col>
      <xdr:colOff>50800</xdr:colOff>
      <xdr:row>70</xdr:row>
      <xdr:rowOff>140591</xdr:rowOff>
    </xdr:to>
    <xdr:cxnSp macro="">
      <xdr:nvCxnSpPr>
        <xdr:cNvPr id="630" name="直線コネクタ 629"/>
        <xdr:cNvCxnSpPr/>
      </xdr:nvCxnSpPr>
      <xdr:spPr>
        <a:xfrm flipV="1">
          <a:off x="14592300" y="1214026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1" name="フローチャート: 判断 630"/>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2" name="テキスト ボックス 631"/>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112451</xdr:rowOff>
    </xdr:from>
    <xdr:to>
      <xdr:col>76</xdr:col>
      <xdr:colOff>114300</xdr:colOff>
      <xdr:row>70</xdr:row>
      <xdr:rowOff>140591</xdr:rowOff>
    </xdr:to>
    <xdr:cxnSp macro="">
      <xdr:nvCxnSpPr>
        <xdr:cNvPr id="633" name="直線コネクタ 632"/>
        <xdr:cNvCxnSpPr/>
      </xdr:nvCxnSpPr>
      <xdr:spPr>
        <a:xfrm>
          <a:off x="13703300" y="12113951"/>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4" name="フローチャート: 判断 633"/>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5" name="テキスト ボックス 634"/>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80996</xdr:rowOff>
    </xdr:from>
    <xdr:to>
      <xdr:col>71</xdr:col>
      <xdr:colOff>177800</xdr:colOff>
      <xdr:row>70</xdr:row>
      <xdr:rowOff>112451</xdr:rowOff>
    </xdr:to>
    <xdr:cxnSp macro="">
      <xdr:nvCxnSpPr>
        <xdr:cNvPr id="636" name="直線コネクタ 635"/>
        <xdr:cNvCxnSpPr/>
      </xdr:nvCxnSpPr>
      <xdr:spPr>
        <a:xfrm>
          <a:off x="12814300" y="12082496"/>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7" name="フローチャート: 判断 636"/>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38" name="テキスト ボックス 637"/>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9" name="フローチャート: 判断 638"/>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0" name="テキスト ボックス 639"/>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77927</xdr:rowOff>
    </xdr:from>
    <xdr:to>
      <xdr:col>85</xdr:col>
      <xdr:colOff>177800</xdr:colOff>
      <xdr:row>71</xdr:row>
      <xdr:rowOff>8077</xdr:rowOff>
    </xdr:to>
    <xdr:sp macro="" textlink="">
      <xdr:nvSpPr>
        <xdr:cNvPr id="646" name="楕円 645"/>
        <xdr:cNvSpPr/>
      </xdr:nvSpPr>
      <xdr:spPr>
        <a:xfrm>
          <a:off x="16268700" y="120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164304</xdr:rowOff>
    </xdr:from>
    <xdr:ext cx="534377" cy="259045"/>
    <xdr:sp macro="" textlink="">
      <xdr:nvSpPr>
        <xdr:cNvPr id="647" name="公債費該当値テキスト"/>
        <xdr:cNvSpPr txBox="1"/>
      </xdr:nvSpPr>
      <xdr:spPr>
        <a:xfrm>
          <a:off x="16370300" y="119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87963</xdr:rowOff>
    </xdr:from>
    <xdr:to>
      <xdr:col>81</xdr:col>
      <xdr:colOff>101600</xdr:colOff>
      <xdr:row>71</xdr:row>
      <xdr:rowOff>18113</xdr:rowOff>
    </xdr:to>
    <xdr:sp macro="" textlink="">
      <xdr:nvSpPr>
        <xdr:cNvPr id="648" name="楕円 647"/>
        <xdr:cNvSpPr/>
      </xdr:nvSpPr>
      <xdr:spPr>
        <a:xfrm>
          <a:off x="15430500" y="120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34640</xdr:rowOff>
    </xdr:from>
    <xdr:ext cx="534377" cy="259045"/>
    <xdr:sp macro="" textlink="">
      <xdr:nvSpPr>
        <xdr:cNvPr id="649" name="テキスト ボックス 648"/>
        <xdr:cNvSpPr txBox="1"/>
      </xdr:nvSpPr>
      <xdr:spPr>
        <a:xfrm>
          <a:off x="15214111" y="118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89791</xdr:rowOff>
    </xdr:from>
    <xdr:to>
      <xdr:col>76</xdr:col>
      <xdr:colOff>165100</xdr:colOff>
      <xdr:row>71</xdr:row>
      <xdr:rowOff>19941</xdr:rowOff>
    </xdr:to>
    <xdr:sp macro="" textlink="">
      <xdr:nvSpPr>
        <xdr:cNvPr id="650" name="楕円 649"/>
        <xdr:cNvSpPr/>
      </xdr:nvSpPr>
      <xdr:spPr>
        <a:xfrm>
          <a:off x="14541500" y="120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36468</xdr:rowOff>
    </xdr:from>
    <xdr:ext cx="534377" cy="259045"/>
    <xdr:sp macro="" textlink="">
      <xdr:nvSpPr>
        <xdr:cNvPr id="651" name="テキスト ボックス 650"/>
        <xdr:cNvSpPr txBox="1"/>
      </xdr:nvSpPr>
      <xdr:spPr>
        <a:xfrm>
          <a:off x="14325111" y="118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61651</xdr:rowOff>
    </xdr:from>
    <xdr:to>
      <xdr:col>72</xdr:col>
      <xdr:colOff>38100</xdr:colOff>
      <xdr:row>70</xdr:row>
      <xdr:rowOff>163251</xdr:rowOff>
    </xdr:to>
    <xdr:sp macro="" textlink="">
      <xdr:nvSpPr>
        <xdr:cNvPr id="652" name="楕円 651"/>
        <xdr:cNvSpPr/>
      </xdr:nvSpPr>
      <xdr:spPr>
        <a:xfrm>
          <a:off x="13652500" y="120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8328</xdr:rowOff>
    </xdr:from>
    <xdr:ext cx="534377" cy="259045"/>
    <xdr:sp macro="" textlink="">
      <xdr:nvSpPr>
        <xdr:cNvPr id="653" name="テキスト ボックス 652"/>
        <xdr:cNvSpPr txBox="1"/>
      </xdr:nvSpPr>
      <xdr:spPr>
        <a:xfrm>
          <a:off x="13436111" y="118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30196</xdr:rowOff>
    </xdr:from>
    <xdr:to>
      <xdr:col>67</xdr:col>
      <xdr:colOff>101600</xdr:colOff>
      <xdr:row>70</xdr:row>
      <xdr:rowOff>131796</xdr:rowOff>
    </xdr:to>
    <xdr:sp macro="" textlink="">
      <xdr:nvSpPr>
        <xdr:cNvPr id="654" name="楕円 653"/>
        <xdr:cNvSpPr/>
      </xdr:nvSpPr>
      <xdr:spPr>
        <a:xfrm>
          <a:off x="12763500" y="120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148323</xdr:rowOff>
    </xdr:from>
    <xdr:ext cx="534377" cy="259045"/>
    <xdr:sp macro="" textlink="">
      <xdr:nvSpPr>
        <xdr:cNvPr id="655" name="テキスト ボックス 654"/>
        <xdr:cNvSpPr txBox="1"/>
      </xdr:nvSpPr>
      <xdr:spPr>
        <a:xfrm>
          <a:off x="12547111" y="118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9" name="直線コネクタ 678"/>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0"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1" name="直線コネクタ 680"/>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2"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3" name="直線コネクタ 682"/>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28566</xdr:rowOff>
    </xdr:from>
    <xdr:to>
      <xdr:col>85</xdr:col>
      <xdr:colOff>127000</xdr:colOff>
      <xdr:row>99</xdr:row>
      <xdr:rowOff>31234</xdr:rowOff>
    </xdr:to>
    <xdr:cxnSp macro="">
      <xdr:nvCxnSpPr>
        <xdr:cNvPr id="684" name="直線コネクタ 683"/>
        <xdr:cNvCxnSpPr/>
      </xdr:nvCxnSpPr>
      <xdr:spPr>
        <a:xfrm>
          <a:off x="15481300" y="17002116"/>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5"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6" name="フローチャート: 判断 685"/>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28566</xdr:rowOff>
    </xdr:from>
    <xdr:to>
      <xdr:col>81</xdr:col>
      <xdr:colOff>50800</xdr:colOff>
      <xdr:row>99</xdr:row>
      <xdr:rowOff>28928</xdr:rowOff>
    </xdr:to>
    <xdr:cxnSp macro="">
      <xdr:nvCxnSpPr>
        <xdr:cNvPr id="687" name="直線コネクタ 686"/>
        <xdr:cNvCxnSpPr/>
      </xdr:nvCxnSpPr>
      <xdr:spPr>
        <a:xfrm flipV="1">
          <a:off x="14592300" y="17002116"/>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8" name="フローチャート: 判断 687"/>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89" name="テキスト ボックス 688"/>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28928</xdr:rowOff>
    </xdr:from>
    <xdr:to>
      <xdr:col>76</xdr:col>
      <xdr:colOff>114300</xdr:colOff>
      <xdr:row>99</xdr:row>
      <xdr:rowOff>36171</xdr:rowOff>
    </xdr:to>
    <xdr:cxnSp macro="">
      <xdr:nvCxnSpPr>
        <xdr:cNvPr id="690" name="直線コネクタ 689"/>
        <xdr:cNvCxnSpPr/>
      </xdr:nvCxnSpPr>
      <xdr:spPr>
        <a:xfrm flipV="1">
          <a:off x="13703300" y="17002478"/>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1" name="フローチャート: 判断 690"/>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2" name="テキスト ボックス 691"/>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32609</xdr:rowOff>
    </xdr:from>
    <xdr:to>
      <xdr:col>71</xdr:col>
      <xdr:colOff>177800</xdr:colOff>
      <xdr:row>99</xdr:row>
      <xdr:rowOff>36171</xdr:rowOff>
    </xdr:to>
    <xdr:cxnSp macro="">
      <xdr:nvCxnSpPr>
        <xdr:cNvPr id="693" name="直線コネクタ 692"/>
        <xdr:cNvCxnSpPr/>
      </xdr:nvCxnSpPr>
      <xdr:spPr>
        <a:xfrm>
          <a:off x="12814300" y="17006159"/>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4" name="フローチャート: 判断 693"/>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5" name="テキスト ボックス 694"/>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6" name="フローチャート: 判断 695"/>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697" name="テキスト ボックス 696"/>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151884</xdr:rowOff>
    </xdr:from>
    <xdr:to>
      <xdr:col>85</xdr:col>
      <xdr:colOff>177800</xdr:colOff>
      <xdr:row>99</xdr:row>
      <xdr:rowOff>82034</xdr:rowOff>
    </xdr:to>
    <xdr:sp macro="" textlink="">
      <xdr:nvSpPr>
        <xdr:cNvPr id="703" name="楕円 702"/>
        <xdr:cNvSpPr/>
      </xdr:nvSpPr>
      <xdr:spPr>
        <a:xfrm>
          <a:off x="16268700" y="169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4"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149216</xdr:rowOff>
    </xdr:from>
    <xdr:to>
      <xdr:col>81</xdr:col>
      <xdr:colOff>101600</xdr:colOff>
      <xdr:row>99</xdr:row>
      <xdr:rowOff>79366</xdr:rowOff>
    </xdr:to>
    <xdr:sp macro="" textlink="">
      <xdr:nvSpPr>
        <xdr:cNvPr id="705" name="楕円 704"/>
        <xdr:cNvSpPr/>
      </xdr:nvSpPr>
      <xdr:spPr>
        <a:xfrm>
          <a:off x="15430500" y="16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70493</xdr:rowOff>
    </xdr:from>
    <xdr:ext cx="469744" cy="259045"/>
    <xdr:sp macro="" textlink="">
      <xdr:nvSpPr>
        <xdr:cNvPr id="706" name="テキスト ボックス 705"/>
        <xdr:cNvSpPr txBox="1"/>
      </xdr:nvSpPr>
      <xdr:spPr>
        <a:xfrm>
          <a:off x="15246428" y="1704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149578</xdr:rowOff>
    </xdr:from>
    <xdr:to>
      <xdr:col>76</xdr:col>
      <xdr:colOff>165100</xdr:colOff>
      <xdr:row>99</xdr:row>
      <xdr:rowOff>79728</xdr:rowOff>
    </xdr:to>
    <xdr:sp macro="" textlink="">
      <xdr:nvSpPr>
        <xdr:cNvPr id="707" name="楕円 706"/>
        <xdr:cNvSpPr/>
      </xdr:nvSpPr>
      <xdr:spPr>
        <a:xfrm>
          <a:off x="14541500" y="16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70855</xdr:rowOff>
    </xdr:from>
    <xdr:ext cx="469744" cy="259045"/>
    <xdr:sp macro="" textlink="">
      <xdr:nvSpPr>
        <xdr:cNvPr id="708" name="テキスト ボックス 707"/>
        <xdr:cNvSpPr txBox="1"/>
      </xdr:nvSpPr>
      <xdr:spPr>
        <a:xfrm>
          <a:off x="14357428" y="170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156821</xdr:rowOff>
    </xdr:from>
    <xdr:to>
      <xdr:col>72</xdr:col>
      <xdr:colOff>38100</xdr:colOff>
      <xdr:row>99</xdr:row>
      <xdr:rowOff>86971</xdr:rowOff>
    </xdr:to>
    <xdr:sp macro="" textlink="">
      <xdr:nvSpPr>
        <xdr:cNvPr id="709" name="楕円 708"/>
        <xdr:cNvSpPr/>
      </xdr:nvSpPr>
      <xdr:spPr>
        <a:xfrm>
          <a:off x="13652500" y="169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78098</xdr:rowOff>
    </xdr:from>
    <xdr:ext cx="469744" cy="259045"/>
    <xdr:sp macro="" textlink="">
      <xdr:nvSpPr>
        <xdr:cNvPr id="710" name="テキスト ボックス 709"/>
        <xdr:cNvSpPr txBox="1"/>
      </xdr:nvSpPr>
      <xdr:spPr>
        <a:xfrm>
          <a:off x="13468428" y="170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153259</xdr:rowOff>
    </xdr:from>
    <xdr:to>
      <xdr:col>67</xdr:col>
      <xdr:colOff>101600</xdr:colOff>
      <xdr:row>99</xdr:row>
      <xdr:rowOff>83409</xdr:rowOff>
    </xdr:to>
    <xdr:sp macro="" textlink="">
      <xdr:nvSpPr>
        <xdr:cNvPr id="711" name="楕円 710"/>
        <xdr:cNvSpPr/>
      </xdr:nvSpPr>
      <xdr:spPr>
        <a:xfrm>
          <a:off x="12763500" y="169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74536</xdr:rowOff>
    </xdr:from>
    <xdr:ext cx="469744" cy="259045"/>
    <xdr:sp macro="" textlink="">
      <xdr:nvSpPr>
        <xdr:cNvPr id="712" name="テキスト ボックス 711"/>
        <xdr:cNvSpPr txBox="1"/>
      </xdr:nvSpPr>
      <xdr:spPr>
        <a:xfrm>
          <a:off x="12579428" y="1704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6" name="直線コネクタ 735"/>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9"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0" name="直線コネクタ 739"/>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32766</xdr:rowOff>
    </xdr:from>
    <xdr:to>
      <xdr:col>116</xdr:col>
      <xdr:colOff>63500</xdr:colOff>
      <xdr:row>39</xdr:row>
      <xdr:rowOff>44450</xdr:rowOff>
    </xdr:to>
    <xdr:cxnSp macro="">
      <xdr:nvCxnSpPr>
        <xdr:cNvPr id="741" name="直線コネクタ 740"/>
        <xdr:cNvCxnSpPr/>
      </xdr:nvCxnSpPr>
      <xdr:spPr>
        <a:xfrm flipV="1">
          <a:off x="21323300" y="6719316"/>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2"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3" name="フローチャート: 判断 742"/>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5" name="フローチャート: 判断 744"/>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46" name="テキスト ボックス 745"/>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8" name="フローチャート: 判断 747"/>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49" name="テキスト ボックス 748"/>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146939</xdr:rowOff>
    </xdr:from>
    <xdr:to>
      <xdr:col>102</xdr:col>
      <xdr:colOff>114300</xdr:colOff>
      <xdr:row>39</xdr:row>
      <xdr:rowOff>44450</xdr:rowOff>
    </xdr:to>
    <xdr:cxnSp macro="">
      <xdr:nvCxnSpPr>
        <xdr:cNvPr id="750" name="直線コネクタ 749"/>
        <xdr:cNvCxnSpPr/>
      </xdr:nvCxnSpPr>
      <xdr:spPr>
        <a:xfrm>
          <a:off x="18656300" y="666203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1" name="フローチャート: 判断 750"/>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2" name="テキスト ボックス 751"/>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3" name="フローチャート: 判断 752"/>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4" name="テキスト ボックス 753"/>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760" name="楕円 759"/>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68343</xdr:rowOff>
    </xdr:from>
    <xdr:ext cx="313932" cy="259045"/>
    <xdr:sp macro="" textlink="">
      <xdr:nvSpPr>
        <xdr:cNvPr id="761" name="投資及び出資金該当値テキスト"/>
        <xdr:cNvSpPr txBox="1"/>
      </xdr:nvSpPr>
      <xdr:spPr>
        <a:xfrm>
          <a:off x="22212300" y="6583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96139</xdr:rowOff>
    </xdr:from>
    <xdr:to>
      <xdr:col>98</xdr:col>
      <xdr:colOff>38100</xdr:colOff>
      <xdr:row>39</xdr:row>
      <xdr:rowOff>26289</xdr:rowOff>
    </xdr:to>
    <xdr:sp macro="" textlink="">
      <xdr:nvSpPr>
        <xdr:cNvPr id="768" name="楕円 767"/>
        <xdr:cNvSpPr/>
      </xdr:nvSpPr>
      <xdr:spPr>
        <a:xfrm>
          <a:off x="18605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17416</xdr:rowOff>
    </xdr:from>
    <xdr:ext cx="378565" cy="259045"/>
    <xdr:sp macro="" textlink="">
      <xdr:nvSpPr>
        <xdr:cNvPr id="769" name="テキスト ボックス 768"/>
        <xdr:cNvSpPr txBox="1"/>
      </xdr:nvSpPr>
      <xdr:spPr>
        <a:xfrm>
          <a:off x="18467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1" name="直線コネクタ 790"/>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4"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5" name="直線コネクタ 794"/>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91603</xdr:rowOff>
    </xdr:from>
    <xdr:to>
      <xdr:col>116</xdr:col>
      <xdr:colOff>63500</xdr:colOff>
      <xdr:row>58</xdr:row>
      <xdr:rowOff>98598</xdr:rowOff>
    </xdr:to>
    <xdr:cxnSp macro="">
      <xdr:nvCxnSpPr>
        <xdr:cNvPr id="796" name="直線コネクタ 795"/>
        <xdr:cNvCxnSpPr/>
      </xdr:nvCxnSpPr>
      <xdr:spPr>
        <a:xfrm>
          <a:off x="21323300" y="10035703"/>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7"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8" name="フローチャート: 判断 797"/>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62662</xdr:rowOff>
    </xdr:from>
    <xdr:to>
      <xdr:col>111</xdr:col>
      <xdr:colOff>177800</xdr:colOff>
      <xdr:row>58</xdr:row>
      <xdr:rowOff>91603</xdr:rowOff>
    </xdr:to>
    <xdr:cxnSp macro="">
      <xdr:nvCxnSpPr>
        <xdr:cNvPr id="799" name="直線コネクタ 798"/>
        <xdr:cNvCxnSpPr/>
      </xdr:nvCxnSpPr>
      <xdr:spPr>
        <a:xfrm>
          <a:off x="20434300" y="9835312"/>
          <a:ext cx="889000" cy="20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0" name="フローチャート: 判断 799"/>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1" name="テキスト ボックス 800"/>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62662</xdr:rowOff>
    </xdr:from>
    <xdr:to>
      <xdr:col>107</xdr:col>
      <xdr:colOff>50800</xdr:colOff>
      <xdr:row>58</xdr:row>
      <xdr:rowOff>63530</xdr:rowOff>
    </xdr:to>
    <xdr:cxnSp macro="">
      <xdr:nvCxnSpPr>
        <xdr:cNvPr id="802" name="直線コネクタ 801"/>
        <xdr:cNvCxnSpPr/>
      </xdr:nvCxnSpPr>
      <xdr:spPr>
        <a:xfrm flipV="1">
          <a:off x="19545300" y="9835312"/>
          <a:ext cx="889000" cy="17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3" name="フローチャート: 判断 802"/>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4" name="テキスト ボックス 803"/>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63530</xdr:rowOff>
    </xdr:from>
    <xdr:to>
      <xdr:col>102</xdr:col>
      <xdr:colOff>114300</xdr:colOff>
      <xdr:row>58</xdr:row>
      <xdr:rowOff>65039</xdr:rowOff>
    </xdr:to>
    <xdr:cxnSp macro="">
      <xdr:nvCxnSpPr>
        <xdr:cNvPr id="805" name="直線コネクタ 804"/>
        <xdr:cNvCxnSpPr/>
      </xdr:nvCxnSpPr>
      <xdr:spPr>
        <a:xfrm flipV="1">
          <a:off x="18656300" y="10007630"/>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6" name="フローチャート: 判断 805"/>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7" name="テキスト ボックス 806"/>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8" name="フローチャート: 判断 807"/>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09" name="テキスト ボックス 808"/>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47798</xdr:rowOff>
    </xdr:from>
    <xdr:to>
      <xdr:col>116</xdr:col>
      <xdr:colOff>114300</xdr:colOff>
      <xdr:row>58</xdr:row>
      <xdr:rowOff>149398</xdr:rowOff>
    </xdr:to>
    <xdr:sp macro="" textlink="">
      <xdr:nvSpPr>
        <xdr:cNvPr id="815" name="楕円 814"/>
        <xdr:cNvSpPr/>
      </xdr:nvSpPr>
      <xdr:spPr>
        <a:xfrm>
          <a:off x="221107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134175</xdr:rowOff>
    </xdr:from>
    <xdr:ext cx="378565" cy="259045"/>
    <xdr:sp macro="" textlink="">
      <xdr:nvSpPr>
        <xdr:cNvPr id="816" name="貸付金該当値テキスト"/>
        <xdr:cNvSpPr txBox="1"/>
      </xdr:nvSpPr>
      <xdr:spPr>
        <a:xfrm>
          <a:off x="22212300" y="990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40803</xdr:rowOff>
    </xdr:from>
    <xdr:to>
      <xdr:col>112</xdr:col>
      <xdr:colOff>38100</xdr:colOff>
      <xdr:row>58</xdr:row>
      <xdr:rowOff>142403</xdr:rowOff>
    </xdr:to>
    <xdr:sp macro="" textlink="">
      <xdr:nvSpPr>
        <xdr:cNvPr id="817" name="楕円 816"/>
        <xdr:cNvSpPr/>
      </xdr:nvSpPr>
      <xdr:spPr>
        <a:xfrm>
          <a:off x="21272500" y="998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133530</xdr:rowOff>
    </xdr:from>
    <xdr:ext cx="469744" cy="259045"/>
    <xdr:sp macro="" textlink="">
      <xdr:nvSpPr>
        <xdr:cNvPr id="818" name="テキスト ボックス 817"/>
        <xdr:cNvSpPr txBox="1"/>
      </xdr:nvSpPr>
      <xdr:spPr>
        <a:xfrm>
          <a:off x="21088428" y="1007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11862</xdr:rowOff>
    </xdr:from>
    <xdr:to>
      <xdr:col>107</xdr:col>
      <xdr:colOff>101600</xdr:colOff>
      <xdr:row>57</xdr:row>
      <xdr:rowOff>113462</xdr:rowOff>
    </xdr:to>
    <xdr:sp macro="" textlink="">
      <xdr:nvSpPr>
        <xdr:cNvPr id="819" name="楕円 818"/>
        <xdr:cNvSpPr/>
      </xdr:nvSpPr>
      <xdr:spPr>
        <a:xfrm>
          <a:off x="20383500" y="97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104589</xdr:rowOff>
    </xdr:from>
    <xdr:ext cx="469744" cy="259045"/>
    <xdr:sp macro="" textlink="">
      <xdr:nvSpPr>
        <xdr:cNvPr id="820" name="テキスト ボックス 819"/>
        <xdr:cNvSpPr txBox="1"/>
      </xdr:nvSpPr>
      <xdr:spPr>
        <a:xfrm>
          <a:off x="20199428" y="98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12730</xdr:rowOff>
    </xdr:from>
    <xdr:to>
      <xdr:col>102</xdr:col>
      <xdr:colOff>165100</xdr:colOff>
      <xdr:row>58</xdr:row>
      <xdr:rowOff>114330</xdr:rowOff>
    </xdr:to>
    <xdr:sp macro="" textlink="">
      <xdr:nvSpPr>
        <xdr:cNvPr id="821" name="楕円 820"/>
        <xdr:cNvSpPr/>
      </xdr:nvSpPr>
      <xdr:spPr>
        <a:xfrm>
          <a:off x="19494500" y="99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105457</xdr:rowOff>
    </xdr:from>
    <xdr:ext cx="469744" cy="259045"/>
    <xdr:sp macro="" textlink="">
      <xdr:nvSpPr>
        <xdr:cNvPr id="822" name="テキスト ボックス 821"/>
        <xdr:cNvSpPr txBox="1"/>
      </xdr:nvSpPr>
      <xdr:spPr>
        <a:xfrm>
          <a:off x="19310428" y="1004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14239</xdr:rowOff>
    </xdr:from>
    <xdr:to>
      <xdr:col>98</xdr:col>
      <xdr:colOff>38100</xdr:colOff>
      <xdr:row>58</xdr:row>
      <xdr:rowOff>115839</xdr:rowOff>
    </xdr:to>
    <xdr:sp macro="" textlink="">
      <xdr:nvSpPr>
        <xdr:cNvPr id="823" name="楕円 822"/>
        <xdr:cNvSpPr/>
      </xdr:nvSpPr>
      <xdr:spPr>
        <a:xfrm>
          <a:off x="18605500" y="99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106966</xdr:rowOff>
    </xdr:from>
    <xdr:ext cx="469744" cy="259045"/>
    <xdr:sp macro="" textlink="">
      <xdr:nvSpPr>
        <xdr:cNvPr id="824" name="テキスト ボックス 823"/>
        <xdr:cNvSpPr txBox="1"/>
      </xdr:nvSpPr>
      <xdr:spPr>
        <a:xfrm>
          <a:off x="18421428" y="100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6" name="直線コネクタ 845"/>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7"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8" name="直線コネクタ 847"/>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9"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0" name="直線コネクタ 849"/>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170726</xdr:rowOff>
    </xdr:from>
    <xdr:to>
      <xdr:col>116</xdr:col>
      <xdr:colOff>63500</xdr:colOff>
      <xdr:row>78</xdr:row>
      <xdr:rowOff>2453</xdr:rowOff>
    </xdr:to>
    <xdr:cxnSp macro="">
      <xdr:nvCxnSpPr>
        <xdr:cNvPr id="851" name="直線コネクタ 850"/>
        <xdr:cNvCxnSpPr/>
      </xdr:nvCxnSpPr>
      <xdr:spPr>
        <a:xfrm flipV="1">
          <a:off x="21323300" y="13372376"/>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2"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3" name="フローチャート: 判断 852"/>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166195</xdr:rowOff>
    </xdr:from>
    <xdr:to>
      <xdr:col>111</xdr:col>
      <xdr:colOff>177800</xdr:colOff>
      <xdr:row>78</xdr:row>
      <xdr:rowOff>2453</xdr:rowOff>
    </xdr:to>
    <xdr:cxnSp macro="">
      <xdr:nvCxnSpPr>
        <xdr:cNvPr id="854" name="直線コネクタ 853"/>
        <xdr:cNvCxnSpPr/>
      </xdr:nvCxnSpPr>
      <xdr:spPr>
        <a:xfrm>
          <a:off x="20434300" y="13367845"/>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5" name="フローチャート: 判断 854"/>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6" name="テキスト ボックス 855"/>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157686</xdr:rowOff>
    </xdr:from>
    <xdr:to>
      <xdr:col>107</xdr:col>
      <xdr:colOff>50800</xdr:colOff>
      <xdr:row>77</xdr:row>
      <xdr:rowOff>166195</xdr:rowOff>
    </xdr:to>
    <xdr:cxnSp macro="">
      <xdr:nvCxnSpPr>
        <xdr:cNvPr id="857" name="直線コネクタ 856"/>
        <xdr:cNvCxnSpPr/>
      </xdr:nvCxnSpPr>
      <xdr:spPr>
        <a:xfrm>
          <a:off x="19545300" y="1335933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8" name="フローチャート: 判断 857"/>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59" name="テキスト ボックス 858"/>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157686</xdr:rowOff>
    </xdr:from>
    <xdr:to>
      <xdr:col>102</xdr:col>
      <xdr:colOff>114300</xdr:colOff>
      <xdr:row>77</xdr:row>
      <xdr:rowOff>167960</xdr:rowOff>
    </xdr:to>
    <xdr:cxnSp macro="">
      <xdr:nvCxnSpPr>
        <xdr:cNvPr id="860" name="直線コネクタ 859"/>
        <xdr:cNvCxnSpPr/>
      </xdr:nvCxnSpPr>
      <xdr:spPr>
        <a:xfrm flipV="1">
          <a:off x="18656300" y="13359336"/>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1" name="フローチャート: 判断 860"/>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2" name="テキスト ボックス 861"/>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3" name="フローチャート: 判断 862"/>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4" name="テキスト ボックス 863"/>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119926</xdr:rowOff>
    </xdr:from>
    <xdr:to>
      <xdr:col>116</xdr:col>
      <xdr:colOff>114300</xdr:colOff>
      <xdr:row>78</xdr:row>
      <xdr:rowOff>50076</xdr:rowOff>
    </xdr:to>
    <xdr:sp macro="" textlink="">
      <xdr:nvSpPr>
        <xdr:cNvPr id="870" name="楕円 869"/>
        <xdr:cNvSpPr/>
      </xdr:nvSpPr>
      <xdr:spPr>
        <a:xfrm>
          <a:off x="22110700" y="133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62806</xdr:rowOff>
    </xdr:from>
    <xdr:ext cx="534377" cy="259045"/>
    <xdr:sp macro="" textlink="">
      <xdr:nvSpPr>
        <xdr:cNvPr id="871" name="繰出金該当値テキスト"/>
        <xdr:cNvSpPr txBox="1"/>
      </xdr:nvSpPr>
      <xdr:spPr>
        <a:xfrm>
          <a:off x="22212300" y="132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123103</xdr:rowOff>
    </xdr:from>
    <xdr:to>
      <xdr:col>112</xdr:col>
      <xdr:colOff>38100</xdr:colOff>
      <xdr:row>78</xdr:row>
      <xdr:rowOff>53253</xdr:rowOff>
    </xdr:to>
    <xdr:sp macro="" textlink="">
      <xdr:nvSpPr>
        <xdr:cNvPr id="872" name="楕円 871"/>
        <xdr:cNvSpPr/>
      </xdr:nvSpPr>
      <xdr:spPr>
        <a:xfrm>
          <a:off x="21272500" y="133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44380</xdr:rowOff>
    </xdr:from>
    <xdr:ext cx="534377" cy="259045"/>
    <xdr:sp macro="" textlink="">
      <xdr:nvSpPr>
        <xdr:cNvPr id="873" name="テキスト ボックス 872"/>
        <xdr:cNvSpPr txBox="1"/>
      </xdr:nvSpPr>
      <xdr:spPr>
        <a:xfrm>
          <a:off x="21056111" y="134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115395</xdr:rowOff>
    </xdr:from>
    <xdr:to>
      <xdr:col>107</xdr:col>
      <xdr:colOff>101600</xdr:colOff>
      <xdr:row>78</xdr:row>
      <xdr:rowOff>45545</xdr:rowOff>
    </xdr:to>
    <xdr:sp macro="" textlink="">
      <xdr:nvSpPr>
        <xdr:cNvPr id="874" name="楕円 873"/>
        <xdr:cNvSpPr/>
      </xdr:nvSpPr>
      <xdr:spPr>
        <a:xfrm>
          <a:off x="20383500" y="133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36672</xdr:rowOff>
    </xdr:from>
    <xdr:ext cx="534377" cy="259045"/>
    <xdr:sp macro="" textlink="">
      <xdr:nvSpPr>
        <xdr:cNvPr id="875" name="テキスト ボックス 874"/>
        <xdr:cNvSpPr txBox="1"/>
      </xdr:nvSpPr>
      <xdr:spPr>
        <a:xfrm>
          <a:off x="20167111" y="134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106886</xdr:rowOff>
    </xdr:from>
    <xdr:to>
      <xdr:col>102</xdr:col>
      <xdr:colOff>165100</xdr:colOff>
      <xdr:row>78</xdr:row>
      <xdr:rowOff>37036</xdr:rowOff>
    </xdr:to>
    <xdr:sp macro="" textlink="">
      <xdr:nvSpPr>
        <xdr:cNvPr id="876" name="楕円 875"/>
        <xdr:cNvSpPr/>
      </xdr:nvSpPr>
      <xdr:spPr>
        <a:xfrm>
          <a:off x="19494500" y="133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28163</xdr:rowOff>
    </xdr:from>
    <xdr:ext cx="534377" cy="259045"/>
    <xdr:sp macro="" textlink="">
      <xdr:nvSpPr>
        <xdr:cNvPr id="877" name="テキスト ボックス 876"/>
        <xdr:cNvSpPr txBox="1"/>
      </xdr:nvSpPr>
      <xdr:spPr>
        <a:xfrm>
          <a:off x="19278111" y="134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117160</xdr:rowOff>
    </xdr:from>
    <xdr:to>
      <xdr:col>98</xdr:col>
      <xdr:colOff>38100</xdr:colOff>
      <xdr:row>78</xdr:row>
      <xdr:rowOff>47310</xdr:rowOff>
    </xdr:to>
    <xdr:sp macro="" textlink="">
      <xdr:nvSpPr>
        <xdr:cNvPr id="878" name="楕円 877"/>
        <xdr:cNvSpPr/>
      </xdr:nvSpPr>
      <xdr:spPr>
        <a:xfrm>
          <a:off x="18605500" y="133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38437</xdr:rowOff>
    </xdr:from>
    <xdr:ext cx="534377" cy="259045"/>
    <xdr:sp macro="" textlink="">
      <xdr:nvSpPr>
        <xdr:cNvPr id="879" name="テキスト ボックス 878"/>
        <xdr:cNvSpPr txBox="1"/>
      </xdr:nvSpPr>
      <xdr:spPr>
        <a:xfrm>
          <a:off x="18389111" y="134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本市における性質別歳出の特徴は，公債費の負担が大きいことである。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過去に実施した大型プロジェクトや国の経済対策に伴って発行した市債の償還のピーク期は過ぎたものの、依然として類似団体平均・全国平均を大きく上回る状況となっている。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集中改革プラン等の実施による職員数の削減や固定費の圧縮等により類似団体平均、全国平均及び県内平均を下回っている。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認定こども園移行施設の増加やこども医療費窓口無料の通年化等により扶助費が年々増加している。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平成２９年度からの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の大幅な増加は新ごみ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焼却施設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の整備によるものである。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平成２９年度の維持補修費の突出は、大雪による除雪費の増加によるものである。平成３０年度の補助費等の増加は，公立小松大学開学により運営費補助が始まったことが要因である。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120650</xdr:rowOff>
    </xdr:from>
    <xdr:to>
      <xdr:col>24</xdr:col>
      <xdr:colOff>62865</xdr:colOff>
      <xdr:row>38</xdr:row>
      <xdr:rowOff>1016</xdr:rowOff>
    </xdr:to>
    <xdr:cxnSp macro="">
      <xdr:nvCxnSpPr>
        <xdr:cNvPr id="56" name="直線コネクタ 55"/>
        <xdr:cNvCxnSpPr/>
      </xdr:nvCxnSpPr>
      <xdr:spPr>
        <a:xfrm flipV="1">
          <a:off x="4633595" y="5607050"/>
          <a:ext cx="127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4843</xdr:rowOff>
    </xdr:from>
    <xdr:ext cx="469744" cy="259045"/>
    <xdr:sp macro="" textlink="">
      <xdr:nvSpPr>
        <xdr:cNvPr id="57" name="議会費最小値テキスト"/>
        <xdr:cNvSpPr txBox="1"/>
      </xdr:nvSpPr>
      <xdr:spPr>
        <a:xfrm>
          <a:off x="46863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xdr:rowOff>
    </xdr:from>
    <xdr:to>
      <xdr:col>24</xdr:col>
      <xdr:colOff>152400</xdr:colOff>
      <xdr:row>38</xdr:row>
      <xdr:rowOff>1016</xdr:rowOff>
    </xdr:to>
    <xdr:cxnSp macro="">
      <xdr:nvCxnSpPr>
        <xdr:cNvPr id="58" name="直線コネクタ 57"/>
        <xdr:cNvCxnSpPr/>
      </xdr:nvCxnSpPr>
      <xdr:spPr>
        <a:xfrm>
          <a:off x="4546600" y="6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469744" cy="259045"/>
    <xdr:sp macro="" textlink="">
      <xdr:nvSpPr>
        <xdr:cNvPr id="59" name="議会費最大値テキスト"/>
        <xdr:cNvSpPr txBox="1"/>
      </xdr:nvSpPr>
      <xdr:spPr>
        <a:xfrm>
          <a:off x="4686300"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120650</xdr:rowOff>
    </xdr:from>
    <xdr:to>
      <xdr:col>24</xdr:col>
      <xdr:colOff>152400</xdr:colOff>
      <xdr:row>32</xdr:row>
      <xdr:rowOff>120650</xdr:rowOff>
    </xdr:to>
    <xdr:cxnSp macro="">
      <xdr:nvCxnSpPr>
        <xdr:cNvPr id="60" name="直線コネクタ 59"/>
        <xdr:cNvCxnSpPr/>
      </xdr:nvCxnSpPr>
      <xdr:spPr>
        <a:xfrm>
          <a:off x="4546600" y="560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23114</xdr:rowOff>
    </xdr:from>
    <xdr:to>
      <xdr:col>24</xdr:col>
      <xdr:colOff>63500</xdr:colOff>
      <xdr:row>32</xdr:row>
      <xdr:rowOff>122174</xdr:rowOff>
    </xdr:to>
    <xdr:cxnSp macro="">
      <xdr:nvCxnSpPr>
        <xdr:cNvPr id="61" name="直線コネクタ 60"/>
        <xdr:cNvCxnSpPr/>
      </xdr:nvCxnSpPr>
      <xdr:spPr>
        <a:xfrm>
          <a:off x="3797300" y="5509514"/>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113047</xdr:rowOff>
    </xdr:from>
    <xdr:ext cx="469744" cy="259045"/>
    <xdr:sp macro="" textlink="">
      <xdr:nvSpPr>
        <xdr:cNvPr id="62" name="議会費平均値テキスト"/>
        <xdr:cNvSpPr txBox="1"/>
      </xdr:nvSpPr>
      <xdr:spPr>
        <a:xfrm>
          <a:off x="4686300" y="594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134620</xdr:rowOff>
    </xdr:from>
    <xdr:to>
      <xdr:col>24</xdr:col>
      <xdr:colOff>114300</xdr:colOff>
      <xdr:row>35</xdr:row>
      <xdr:rowOff>64770</xdr:rowOff>
    </xdr:to>
    <xdr:sp macro="" textlink="">
      <xdr:nvSpPr>
        <xdr:cNvPr id="63" name="フローチャート: 判断 62"/>
        <xdr:cNvSpPr/>
      </xdr:nvSpPr>
      <xdr:spPr>
        <a:xfrm>
          <a:off x="45847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73406</xdr:rowOff>
    </xdr:from>
    <xdr:to>
      <xdr:col>19</xdr:col>
      <xdr:colOff>177800</xdr:colOff>
      <xdr:row>32</xdr:row>
      <xdr:rowOff>23114</xdr:rowOff>
    </xdr:to>
    <xdr:cxnSp macro="">
      <xdr:nvCxnSpPr>
        <xdr:cNvPr id="64" name="直線コネクタ 63"/>
        <xdr:cNvCxnSpPr/>
      </xdr:nvCxnSpPr>
      <xdr:spPr>
        <a:xfrm>
          <a:off x="2908300" y="538835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116332</xdr:rowOff>
    </xdr:from>
    <xdr:to>
      <xdr:col>20</xdr:col>
      <xdr:colOff>38100</xdr:colOff>
      <xdr:row>35</xdr:row>
      <xdr:rowOff>46482</xdr:rowOff>
    </xdr:to>
    <xdr:sp macro="" textlink="">
      <xdr:nvSpPr>
        <xdr:cNvPr id="65" name="フローチャート: 判断 64"/>
        <xdr:cNvSpPr/>
      </xdr:nvSpPr>
      <xdr:spPr>
        <a:xfrm>
          <a:off x="3746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37609</xdr:rowOff>
    </xdr:from>
    <xdr:ext cx="469744" cy="259045"/>
    <xdr:sp macro="" textlink="">
      <xdr:nvSpPr>
        <xdr:cNvPr id="66" name="テキスト ボックス 65"/>
        <xdr:cNvSpPr txBox="1"/>
      </xdr:nvSpPr>
      <xdr:spPr>
        <a:xfrm>
          <a:off x="3562428"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155702</xdr:rowOff>
    </xdr:from>
    <xdr:to>
      <xdr:col>15</xdr:col>
      <xdr:colOff>50800</xdr:colOff>
      <xdr:row>31</xdr:row>
      <xdr:rowOff>73406</xdr:rowOff>
    </xdr:to>
    <xdr:cxnSp macro="">
      <xdr:nvCxnSpPr>
        <xdr:cNvPr id="67" name="直線コネクタ 66"/>
        <xdr:cNvCxnSpPr/>
      </xdr:nvCxnSpPr>
      <xdr:spPr>
        <a:xfrm>
          <a:off x="2019300" y="51277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87376</xdr:rowOff>
    </xdr:from>
    <xdr:to>
      <xdr:col>15</xdr:col>
      <xdr:colOff>101600</xdr:colOff>
      <xdr:row>35</xdr:row>
      <xdr:rowOff>17526</xdr:rowOff>
    </xdr:to>
    <xdr:sp macro="" textlink="">
      <xdr:nvSpPr>
        <xdr:cNvPr id="68" name="フローチャート: 判断 67"/>
        <xdr:cNvSpPr/>
      </xdr:nvSpPr>
      <xdr:spPr>
        <a:xfrm>
          <a:off x="2857500" y="591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8653</xdr:rowOff>
    </xdr:from>
    <xdr:ext cx="469744" cy="259045"/>
    <xdr:sp macro="" textlink="">
      <xdr:nvSpPr>
        <xdr:cNvPr id="69" name="テキスト ボックス 68"/>
        <xdr:cNvSpPr txBox="1"/>
      </xdr:nvSpPr>
      <xdr:spPr>
        <a:xfrm>
          <a:off x="2673428"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151130</xdr:rowOff>
    </xdr:from>
    <xdr:to>
      <xdr:col>10</xdr:col>
      <xdr:colOff>114300</xdr:colOff>
      <xdr:row>29</xdr:row>
      <xdr:rowOff>155702</xdr:rowOff>
    </xdr:to>
    <xdr:cxnSp macro="">
      <xdr:nvCxnSpPr>
        <xdr:cNvPr id="70" name="直線コネクタ 69"/>
        <xdr:cNvCxnSpPr/>
      </xdr:nvCxnSpPr>
      <xdr:spPr>
        <a:xfrm>
          <a:off x="1130300" y="5123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92710</xdr:rowOff>
    </xdr:from>
    <xdr:to>
      <xdr:col>10</xdr:col>
      <xdr:colOff>165100</xdr:colOff>
      <xdr:row>34</xdr:row>
      <xdr:rowOff>22860</xdr:rowOff>
    </xdr:to>
    <xdr:sp macro="" textlink="">
      <xdr:nvSpPr>
        <xdr:cNvPr id="71" name="フローチャート: 判断 70"/>
        <xdr:cNvSpPr/>
      </xdr:nvSpPr>
      <xdr:spPr>
        <a:xfrm>
          <a:off x="1968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13987</xdr:rowOff>
    </xdr:from>
    <xdr:ext cx="469744" cy="259045"/>
    <xdr:sp macro="" textlink="">
      <xdr:nvSpPr>
        <xdr:cNvPr id="72" name="テキスト ボックス 71"/>
        <xdr:cNvSpPr txBox="1"/>
      </xdr:nvSpPr>
      <xdr:spPr>
        <a:xfrm>
          <a:off x="1784428"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71374</xdr:rowOff>
    </xdr:from>
    <xdr:to>
      <xdr:col>24</xdr:col>
      <xdr:colOff>114300</xdr:colOff>
      <xdr:row>33</xdr:row>
      <xdr:rowOff>1524</xdr:rowOff>
    </xdr:to>
    <xdr:sp macro="" textlink="">
      <xdr:nvSpPr>
        <xdr:cNvPr id="80" name="楕円 79"/>
        <xdr:cNvSpPr/>
      </xdr:nvSpPr>
      <xdr:spPr>
        <a:xfrm>
          <a:off x="4584700" y="55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469744" cy="259045"/>
    <xdr:sp macro="" textlink="">
      <xdr:nvSpPr>
        <xdr:cNvPr id="81" name="議会費該当値テキスト"/>
        <xdr:cNvSpPr txBox="1"/>
      </xdr:nvSpPr>
      <xdr:spPr>
        <a:xfrm>
          <a:off x="46863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143764</xdr:rowOff>
    </xdr:from>
    <xdr:to>
      <xdr:col>20</xdr:col>
      <xdr:colOff>38100</xdr:colOff>
      <xdr:row>32</xdr:row>
      <xdr:rowOff>73914</xdr:rowOff>
    </xdr:to>
    <xdr:sp macro="" textlink="">
      <xdr:nvSpPr>
        <xdr:cNvPr id="82" name="楕円 81"/>
        <xdr:cNvSpPr/>
      </xdr:nvSpPr>
      <xdr:spPr>
        <a:xfrm>
          <a:off x="3746500" y="545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90441</xdr:rowOff>
    </xdr:from>
    <xdr:ext cx="469744" cy="259045"/>
    <xdr:sp macro="" textlink="">
      <xdr:nvSpPr>
        <xdr:cNvPr id="83" name="テキスト ボックス 82"/>
        <xdr:cNvSpPr txBox="1"/>
      </xdr:nvSpPr>
      <xdr:spPr>
        <a:xfrm>
          <a:off x="3562428" y="523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22606</xdr:rowOff>
    </xdr:from>
    <xdr:to>
      <xdr:col>15</xdr:col>
      <xdr:colOff>101600</xdr:colOff>
      <xdr:row>31</xdr:row>
      <xdr:rowOff>124206</xdr:rowOff>
    </xdr:to>
    <xdr:sp macro="" textlink="">
      <xdr:nvSpPr>
        <xdr:cNvPr id="84" name="楕円 83"/>
        <xdr:cNvSpPr/>
      </xdr:nvSpPr>
      <xdr:spPr>
        <a:xfrm>
          <a:off x="28575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140733</xdr:rowOff>
    </xdr:from>
    <xdr:ext cx="469744" cy="259045"/>
    <xdr:sp macro="" textlink="">
      <xdr:nvSpPr>
        <xdr:cNvPr id="85" name="テキスト ボックス 84"/>
        <xdr:cNvSpPr txBox="1"/>
      </xdr:nvSpPr>
      <xdr:spPr>
        <a:xfrm>
          <a:off x="2673428" y="51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104902</xdr:rowOff>
    </xdr:from>
    <xdr:to>
      <xdr:col>10</xdr:col>
      <xdr:colOff>165100</xdr:colOff>
      <xdr:row>30</xdr:row>
      <xdr:rowOff>35052</xdr:rowOff>
    </xdr:to>
    <xdr:sp macro="" textlink="">
      <xdr:nvSpPr>
        <xdr:cNvPr id="86" name="楕円 85"/>
        <xdr:cNvSpPr/>
      </xdr:nvSpPr>
      <xdr:spPr>
        <a:xfrm>
          <a:off x="1968500" y="50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51579</xdr:rowOff>
    </xdr:from>
    <xdr:ext cx="469744" cy="259045"/>
    <xdr:sp macro="" textlink="">
      <xdr:nvSpPr>
        <xdr:cNvPr id="87" name="テキスト ボックス 86"/>
        <xdr:cNvSpPr txBox="1"/>
      </xdr:nvSpPr>
      <xdr:spPr>
        <a:xfrm>
          <a:off x="1784428" y="485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100330</xdr:rowOff>
    </xdr:from>
    <xdr:to>
      <xdr:col>6</xdr:col>
      <xdr:colOff>38100</xdr:colOff>
      <xdr:row>30</xdr:row>
      <xdr:rowOff>30480</xdr:rowOff>
    </xdr:to>
    <xdr:sp macro="" textlink="">
      <xdr:nvSpPr>
        <xdr:cNvPr id="88" name="楕円 87"/>
        <xdr:cNvSpPr/>
      </xdr:nvSpPr>
      <xdr:spPr>
        <a:xfrm>
          <a:off x="1079500" y="50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47007</xdr:rowOff>
    </xdr:from>
    <xdr:ext cx="469744" cy="259045"/>
    <xdr:sp macro="" textlink="">
      <xdr:nvSpPr>
        <xdr:cNvPr id="89" name="テキスト ボックス 88"/>
        <xdr:cNvSpPr txBox="1"/>
      </xdr:nvSpPr>
      <xdr:spPr>
        <a:xfrm>
          <a:off x="895428" y="48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66723</xdr:rowOff>
    </xdr:from>
    <xdr:to>
      <xdr:col>24</xdr:col>
      <xdr:colOff>63500</xdr:colOff>
      <xdr:row>58</xdr:row>
      <xdr:rowOff>101402</xdr:rowOff>
    </xdr:to>
    <xdr:cxnSp macro="">
      <xdr:nvCxnSpPr>
        <xdr:cNvPr id="118" name="直線コネクタ 117"/>
        <xdr:cNvCxnSpPr/>
      </xdr:nvCxnSpPr>
      <xdr:spPr>
        <a:xfrm>
          <a:off x="3797300" y="10010823"/>
          <a:ext cx="8382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66723</xdr:rowOff>
    </xdr:from>
    <xdr:to>
      <xdr:col>19</xdr:col>
      <xdr:colOff>177800</xdr:colOff>
      <xdr:row>58</xdr:row>
      <xdr:rowOff>80965</xdr:rowOff>
    </xdr:to>
    <xdr:cxnSp macro="">
      <xdr:nvCxnSpPr>
        <xdr:cNvPr id="121" name="直線コネクタ 120"/>
        <xdr:cNvCxnSpPr/>
      </xdr:nvCxnSpPr>
      <xdr:spPr>
        <a:xfrm flipV="1">
          <a:off x="2908300" y="10010823"/>
          <a:ext cx="889000" cy="1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80965</xdr:rowOff>
    </xdr:from>
    <xdr:to>
      <xdr:col>15</xdr:col>
      <xdr:colOff>50800</xdr:colOff>
      <xdr:row>58</xdr:row>
      <xdr:rowOff>91058</xdr:rowOff>
    </xdr:to>
    <xdr:cxnSp macro="">
      <xdr:nvCxnSpPr>
        <xdr:cNvPr id="124" name="直線コネクタ 123"/>
        <xdr:cNvCxnSpPr/>
      </xdr:nvCxnSpPr>
      <xdr:spPr>
        <a:xfrm flipV="1">
          <a:off x="2019300" y="10025065"/>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88741</xdr:rowOff>
    </xdr:from>
    <xdr:to>
      <xdr:col>10</xdr:col>
      <xdr:colOff>114300</xdr:colOff>
      <xdr:row>58</xdr:row>
      <xdr:rowOff>91058</xdr:rowOff>
    </xdr:to>
    <xdr:cxnSp macro="">
      <xdr:nvCxnSpPr>
        <xdr:cNvPr id="127" name="直線コネクタ 126"/>
        <xdr:cNvCxnSpPr/>
      </xdr:nvCxnSpPr>
      <xdr:spPr>
        <a:xfrm>
          <a:off x="1130300" y="10032841"/>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50602</xdr:rowOff>
    </xdr:from>
    <xdr:to>
      <xdr:col>24</xdr:col>
      <xdr:colOff>114300</xdr:colOff>
      <xdr:row>58</xdr:row>
      <xdr:rowOff>152202</xdr:rowOff>
    </xdr:to>
    <xdr:sp macro="" textlink="">
      <xdr:nvSpPr>
        <xdr:cNvPr id="137" name="楕円 136"/>
        <xdr:cNvSpPr/>
      </xdr:nvSpPr>
      <xdr:spPr>
        <a:xfrm>
          <a:off x="4584700" y="9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15923</xdr:rowOff>
    </xdr:from>
    <xdr:to>
      <xdr:col>20</xdr:col>
      <xdr:colOff>38100</xdr:colOff>
      <xdr:row>58</xdr:row>
      <xdr:rowOff>117523</xdr:rowOff>
    </xdr:to>
    <xdr:sp macro="" textlink="">
      <xdr:nvSpPr>
        <xdr:cNvPr id="139" name="楕円 138"/>
        <xdr:cNvSpPr/>
      </xdr:nvSpPr>
      <xdr:spPr>
        <a:xfrm>
          <a:off x="3746500" y="99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108650</xdr:rowOff>
    </xdr:from>
    <xdr:ext cx="534377" cy="259045"/>
    <xdr:sp macro="" textlink="">
      <xdr:nvSpPr>
        <xdr:cNvPr id="140" name="テキスト ボックス 139"/>
        <xdr:cNvSpPr txBox="1"/>
      </xdr:nvSpPr>
      <xdr:spPr>
        <a:xfrm>
          <a:off x="3530111" y="100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30165</xdr:rowOff>
    </xdr:from>
    <xdr:to>
      <xdr:col>15</xdr:col>
      <xdr:colOff>101600</xdr:colOff>
      <xdr:row>58</xdr:row>
      <xdr:rowOff>131765</xdr:rowOff>
    </xdr:to>
    <xdr:sp macro="" textlink="">
      <xdr:nvSpPr>
        <xdr:cNvPr id="141" name="楕円 140"/>
        <xdr:cNvSpPr/>
      </xdr:nvSpPr>
      <xdr:spPr>
        <a:xfrm>
          <a:off x="2857500" y="99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122892</xdr:rowOff>
    </xdr:from>
    <xdr:ext cx="534377" cy="259045"/>
    <xdr:sp macro="" textlink="">
      <xdr:nvSpPr>
        <xdr:cNvPr id="142" name="テキスト ボックス 141"/>
        <xdr:cNvSpPr txBox="1"/>
      </xdr:nvSpPr>
      <xdr:spPr>
        <a:xfrm>
          <a:off x="2641111" y="100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40258</xdr:rowOff>
    </xdr:from>
    <xdr:to>
      <xdr:col>10</xdr:col>
      <xdr:colOff>165100</xdr:colOff>
      <xdr:row>58</xdr:row>
      <xdr:rowOff>141858</xdr:rowOff>
    </xdr:to>
    <xdr:sp macro="" textlink="">
      <xdr:nvSpPr>
        <xdr:cNvPr id="143" name="楕円 142"/>
        <xdr:cNvSpPr/>
      </xdr:nvSpPr>
      <xdr:spPr>
        <a:xfrm>
          <a:off x="1968500" y="99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132985</xdr:rowOff>
    </xdr:from>
    <xdr:ext cx="534377" cy="259045"/>
    <xdr:sp macro="" textlink="">
      <xdr:nvSpPr>
        <xdr:cNvPr id="144" name="テキスト ボックス 143"/>
        <xdr:cNvSpPr txBox="1"/>
      </xdr:nvSpPr>
      <xdr:spPr>
        <a:xfrm>
          <a:off x="1752111" y="100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37941</xdr:rowOff>
    </xdr:from>
    <xdr:to>
      <xdr:col>6</xdr:col>
      <xdr:colOff>38100</xdr:colOff>
      <xdr:row>58</xdr:row>
      <xdr:rowOff>139541</xdr:rowOff>
    </xdr:to>
    <xdr:sp macro="" textlink="">
      <xdr:nvSpPr>
        <xdr:cNvPr id="145" name="楕円 144"/>
        <xdr:cNvSpPr/>
      </xdr:nvSpPr>
      <xdr:spPr>
        <a:xfrm>
          <a:off x="1079500" y="9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130668</xdr:rowOff>
    </xdr:from>
    <xdr:ext cx="534377" cy="259045"/>
    <xdr:sp macro="" textlink="">
      <xdr:nvSpPr>
        <xdr:cNvPr id="146" name="テキスト ボックス 145"/>
        <xdr:cNvSpPr txBox="1"/>
      </xdr:nvSpPr>
      <xdr:spPr>
        <a:xfrm>
          <a:off x="863111" y="10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77273</xdr:rowOff>
    </xdr:from>
    <xdr:to>
      <xdr:col>24</xdr:col>
      <xdr:colOff>63500</xdr:colOff>
      <xdr:row>75</xdr:row>
      <xdr:rowOff>122155</xdr:rowOff>
    </xdr:to>
    <xdr:cxnSp macro="">
      <xdr:nvCxnSpPr>
        <xdr:cNvPr id="176" name="直線コネクタ 175"/>
        <xdr:cNvCxnSpPr/>
      </xdr:nvCxnSpPr>
      <xdr:spPr>
        <a:xfrm flipV="1">
          <a:off x="3797300" y="12936023"/>
          <a:ext cx="8382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122155</xdr:rowOff>
    </xdr:from>
    <xdr:to>
      <xdr:col>19</xdr:col>
      <xdr:colOff>177800</xdr:colOff>
      <xdr:row>76</xdr:row>
      <xdr:rowOff>10407</xdr:rowOff>
    </xdr:to>
    <xdr:cxnSp macro="">
      <xdr:nvCxnSpPr>
        <xdr:cNvPr id="179" name="直線コネクタ 178"/>
        <xdr:cNvCxnSpPr/>
      </xdr:nvCxnSpPr>
      <xdr:spPr>
        <a:xfrm flipV="1">
          <a:off x="2908300" y="12980905"/>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151967</xdr:rowOff>
    </xdr:from>
    <xdr:to>
      <xdr:col>15</xdr:col>
      <xdr:colOff>50800</xdr:colOff>
      <xdr:row>76</xdr:row>
      <xdr:rowOff>10407</xdr:rowOff>
    </xdr:to>
    <xdr:cxnSp macro="">
      <xdr:nvCxnSpPr>
        <xdr:cNvPr id="182" name="直線コネクタ 181"/>
        <xdr:cNvCxnSpPr/>
      </xdr:nvCxnSpPr>
      <xdr:spPr>
        <a:xfrm>
          <a:off x="2019300" y="1301071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52356</xdr:rowOff>
    </xdr:from>
    <xdr:to>
      <xdr:col>10</xdr:col>
      <xdr:colOff>114300</xdr:colOff>
      <xdr:row>75</xdr:row>
      <xdr:rowOff>151967</xdr:rowOff>
    </xdr:to>
    <xdr:cxnSp macro="">
      <xdr:nvCxnSpPr>
        <xdr:cNvPr id="185" name="直線コネクタ 184"/>
        <xdr:cNvCxnSpPr/>
      </xdr:nvCxnSpPr>
      <xdr:spPr>
        <a:xfrm>
          <a:off x="1130300" y="12911106"/>
          <a:ext cx="889000" cy="9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26473</xdr:rowOff>
    </xdr:from>
    <xdr:to>
      <xdr:col>24</xdr:col>
      <xdr:colOff>114300</xdr:colOff>
      <xdr:row>75</xdr:row>
      <xdr:rowOff>128073</xdr:rowOff>
    </xdr:to>
    <xdr:sp macro="" textlink="">
      <xdr:nvSpPr>
        <xdr:cNvPr id="195" name="楕円 194"/>
        <xdr:cNvSpPr/>
      </xdr:nvSpPr>
      <xdr:spPr>
        <a:xfrm>
          <a:off x="4584700" y="128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49350</xdr:rowOff>
    </xdr:from>
    <xdr:ext cx="599010" cy="259045"/>
    <xdr:sp macro="" textlink="">
      <xdr:nvSpPr>
        <xdr:cNvPr id="196" name="民生費該当値テキスト"/>
        <xdr:cNvSpPr txBox="1"/>
      </xdr:nvSpPr>
      <xdr:spPr>
        <a:xfrm>
          <a:off x="4686300" y="127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71355</xdr:rowOff>
    </xdr:from>
    <xdr:to>
      <xdr:col>20</xdr:col>
      <xdr:colOff>38100</xdr:colOff>
      <xdr:row>76</xdr:row>
      <xdr:rowOff>1505</xdr:rowOff>
    </xdr:to>
    <xdr:sp macro="" textlink="">
      <xdr:nvSpPr>
        <xdr:cNvPr id="197" name="楕円 196"/>
        <xdr:cNvSpPr/>
      </xdr:nvSpPr>
      <xdr:spPr>
        <a:xfrm>
          <a:off x="3746500" y="129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164082</xdr:rowOff>
    </xdr:from>
    <xdr:ext cx="599010" cy="259045"/>
    <xdr:sp macro="" textlink="">
      <xdr:nvSpPr>
        <xdr:cNvPr id="198" name="テキスト ボックス 197"/>
        <xdr:cNvSpPr txBox="1"/>
      </xdr:nvSpPr>
      <xdr:spPr>
        <a:xfrm>
          <a:off x="3497795" y="130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131058</xdr:rowOff>
    </xdr:from>
    <xdr:to>
      <xdr:col>15</xdr:col>
      <xdr:colOff>101600</xdr:colOff>
      <xdr:row>76</xdr:row>
      <xdr:rowOff>61209</xdr:rowOff>
    </xdr:to>
    <xdr:sp macro="" textlink="">
      <xdr:nvSpPr>
        <xdr:cNvPr id="199" name="楕円 198"/>
        <xdr:cNvSpPr/>
      </xdr:nvSpPr>
      <xdr:spPr>
        <a:xfrm>
          <a:off x="2857500" y="12989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52334</xdr:rowOff>
    </xdr:from>
    <xdr:ext cx="599010" cy="259045"/>
    <xdr:sp macro="" textlink="">
      <xdr:nvSpPr>
        <xdr:cNvPr id="200" name="テキスト ボックス 199"/>
        <xdr:cNvSpPr txBox="1"/>
      </xdr:nvSpPr>
      <xdr:spPr>
        <a:xfrm>
          <a:off x="2608795" y="1308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101168</xdr:rowOff>
    </xdr:from>
    <xdr:to>
      <xdr:col>10</xdr:col>
      <xdr:colOff>165100</xdr:colOff>
      <xdr:row>76</xdr:row>
      <xdr:rowOff>31319</xdr:rowOff>
    </xdr:to>
    <xdr:sp macro="" textlink="">
      <xdr:nvSpPr>
        <xdr:cNvPr id="201" name="楕円 200"/>
        <xdr:cNvSpPr/>
      </xdr:nvSpPr>
      <xdr:spPr>
        <a:xfrm>
          <a:off x="1968500" y="1295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47845</xdr:rowOff>
    </xdr:from>
    <xdr:ext cx="599010" cy="259045"/>
    <xdr:sp macro="" textlink="">
      <xdr:nvSpPr>
        <xdr:cNvPr id="202" name="テキスト ボックス 201"/>
        <xdr:cNvSpPr txBox="1"/>
      </xdr:nvSpPr>
      <xdr:spPr>
        <a:xfrm>
          <a:off x="1719795" y="1273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1556</xdr:rowOff>
    </xdr:from>
    <xdr:to>
      <xdr:col>6</xdr:col>
      <xdr:colOff>38100</xdr:colOff>
      <xdr:row>75</xdr:row>
      <xdr:rowOff>103156</xdr:rowOff>
    </xdr:to>
    <xdr:sp macro="" textlink="">
      <xdr:nvSpPr>
        <xdr:cNvPr id="203" name="楕円 202"/>
        <xdr:cNvSpPr/>
      </xdr:nvSpPr>
      <xdr:spPr>
        <a:xfrm>
          <a:off x="1079500" y="128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94283</xdr:rowOff>
    </xdr:from>
    <xdr:ext cx="599010" cy="259045"/>
    <xdr:sp macro="" textlink="">
      <xdr:nvSpPr>
        <xdr:cNvPr id="204" name="テキスト ボックス 203"/>
        <xdr:cNvSpPr txBox="1"/>
      </xdr:nvSpPr>
      <xdr:spPr>
        <a:xfrm>
          <a:off x="830795" y="129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113019</xdr:rowOff>
    </xdr:from>
    <xdr:to>
      <xdr:col>24</xdr:col>
      <xdr:colOff>62865</xdr:colOff>
      <xdr:row>99</xdr:row>
      <xdr:rowOff>78663</xdr:rowOff>
    </xdr:to>
    <xdr:cxnSp macro="">
      <xdr:nvCxnSpPr>
        <xdr:cNvPr id="231" name="直線コネクタ 230"/>
        <xdr:cNvCxnSpPr/>
      </xdr:nvCxnSpPr>
      <xdr:spPr>
        <a:xfrm flipV="1">
          <a:off x="4633595" y="15886419"/>
          <a:ext cx="1270" cy="116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82490</xdr:rowOff>
    </xdr:from>
    <xdr:ext cx="534377" cy="259045"/>
    <xdr:sp macro="" textlink="">
      <xdr:nvSpPr>
        <xdr:cNvPr id="232" name="衛生費最小値テキスト"/>
        <xdr:cNvSpPr txBox="1"/>
      </xdr:nvSpPr>
      <xdr:spPr>
        <a:xfrm>
          <a:off x="4686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78663</xdr:rowOff>
    </xdr:from>
    <xdr:to>
      <xdr:col>24</xdr:col>
      <xdr:colOff>152400</xdr:colOff>
      <xdr:row>99</xdr:row>
      <xdr:rowOff>78663</xdr:rowOff>
    </xdr:to>
    <xdr:cxnSp macro="">
      <xdr:nvCxnSpPr>
        <xdr:cNvPr id="233" name="直線コネクタ 232"/>
        <xdr:cNvCxnSpPr/>
      </xdr:nvCxnSpPr>
      <xdr:spPr>
        <a:xfrm>
          <a:off x="4546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59696</xdr:rowOff>
    </xdr:from>
    <xdr:ext cx="534377" cy="259045"/>
    <xdr:sp macro="" textlink="">
      <xdr:nvSpPr>
        <xdr:cNvPr id="234" name="衛生費最大値テキスト"/>
        <xdr:cNvSpPr txBox="1"/>
      </xdr:nvSpPr>
      <xdr:spPr>
        <a:xfrm>
          <a:off x="4686300" y="1566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113019</xdr:rowOff>
    </xdr:from>
    <xdr:to>
      <xdr:col>24</xdr:col>
      <xdr:colOff>152400</xdr:colOff>
      <xdr:row>92</xdr:row>
      <xdr:rowOff>113019</xdr:rowOff>
    </xdr:to>
    <xdr:cxnSp macro="">
      <xdr:nvCxnSpPr>
        <xdr:cNvPr id="235" name="直線コネクタ 234"/>
        <xdr:cNvCxnSpPr/>
      </xdr:nvCxnSpPr>
      <xdr:spPr>
        <a:xfrm>
          <a:off x="4546600" y="1588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38822</xdr:rowOff>
    </xdr:from>
    <xdr:to>
      <xdr:col>24</xdr:col>
      <xdr:colOff>63500</xdr:colOff>
      <xdr:row>94</xdr:row>
      <xdr:rowOff>108218</xdr:rowOff>
    </xdr:to>
    <xdr:cxnSp macro="">
      <xdr:nvCxnSpPr>
        <xdr:cNvPr id="236" name="直線コネクタ 235"/>
        <xdr:cNvCxnSpPr/>
      </xdr:nvCxnSpPr>
      <xdr:spPr>
        <a:xfrm>
          <a:off x="3797300" y="15640772"/>
          <a:ext cx="838200" cy="58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34865</xdr:rowOff>
    </xdr:from>
    <xdr:ext cx="534377" cy="259045"/>
    <xdr:sp macro="" textlink="">
      <xdr:nvSpPr>
        <xdr:cNvPr id="237" name="衛生費平均値テキスト"/>
        <xdr:cNvSpPr txBox="1"/>
      </xdr:nvSpPr>
      <xdr:spPr>
        <a:xfrm>
          <a:off x="4686300" y="1649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56438</xdr:rowOff>
    </xdr:from>
    <xdr:to>
      <xdr:col>24</xdr:col>
      <xdr:colOff>114300</xdr:colOff>
      <xdr:row>96</xdr:row>
      <xdr:rowOff>158038</xdr:rowOff>
    </xdr:to>
    <xdr:sp macro="" textlink="">
      <xdr:nvSpPr>
        <xdr:cNvPr id="238" name="フローチャート: 判断 237"/>
        <xdr:cNvSpPr/>
      </xdr:nvSpPr>
      <xdr:spPr>
        <a:xfrm>
          <a:off x="45847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38822</xdr:rowOff>
    </xdr:from>
    <xdr:to>
      <xdr:col>19</xdr:col>
      <xdr:colOff>177800</xdr:colOff>
      <xdr:row>97</xdr:row>
      <xdr:rowOff>73144</xdr:rowOff>
    </xdr:to>
    <xdr:cxnSp macro="">
      <xdr:nvCxnSpPr>
        <xdr:cNvPr id="239" name="直線コネクタ 238"/>
        <xdr:cNvCxnSpPr/>
      </xdr:nvCxnSpPr>
      <xdr:spPr>
        <a:xfrm flipV="1">
          <a:off x="2908300" y="15640772"/>
          <a:ext cx="889000" cy="10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65159</xdr:rowOff>
    </xdr:from>
    <xdr:to>
      <xdr:col>20</xdr:col>
      <xdr:colOff>38100</xdr:colOff>
      <xdr:row>95</xdr:row>
      <xdr:rowOff>166759</xdr:rowOff>
    </xdr:to>
    <xdr:sp macro="" textlink="">
      <xdr:nvSpPr>
        <xdr:cNvPr id="240" name="フローチャート: 判断 239"/>
        <xdr:cNvSpPr/>
      </xdr:nvSpPr>
      <xdr:spPr>
        <a:xfrm>
          <a:off x="3746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157886</xdr:rowOff>
    </xdr:from>
    <xdr:ext cx="534377" cy="259045"/>
    <xdr:sp macro="" textlink="">
      <xdr:nvSpPr>
        <xdr:cNvPr id="241" name="テキスト ボックス 240"/>
        <xdr:cNvSpPr txBox="1"/>
      </xdr:nvSpPr>
      <xdr:spPr>
        <a:xfrm>
          <a:off x="3530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73144</xdr:rowOff>
    </xdr:from>
    <xdr:to>
      <xdr:col>15</xdr:col>
      <xdr:colOff>50800</xdr:colOff>
      <xdr:row>99</xdr:row>
      <xdr:rowOff>22003</xdr:rowOff>
    </xdr:to>
    <xdr:cxnSp macro="">
      <xdr:nvCxnSpPr>
        <xdr:cNvPr id="242" name="直線コネクタ 241"/>
        <xdr:cNvCxnSpPr/>
      </xdr:nvCxnSpPr>
      <xdr:spPr>
        <a:xfrm flipV="1">
          <a:off x="2019300" y="16703794"/>
          <a:ext cx="889000" cy="29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81062</xdr:rowOff>
    </xdr:from>
    <xdr:to>
      <xdr:col>15</xdr:col>
      <xdr:colOff>101600</xdr:colOff>
      <xdr:row>97</xdr:row>
      <xdr:rowOff>11212</xdr:rowOff>
    </xdr:to>
    <xdr:sp macro="" textlink="">
      <xdr:nvSpPr>
        <xdr:cNvPr id="243" name="フローチャート: 判断 242"/>
        <xdr:cNvSpPr/>
      </xdr:nvSpPr>
      <xdr:spPr>
        <a:xfrm>
          <a:off x="2857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27739</xdr:rowOff>
    </xdr:from>
    <xdr:ext cx="534377" cy="259045"/>
    <xdr:sp macro="" textlink="">
      <xdr:nvSpPr>
        <xdr:cNvPr id="244" name="テキスト ボックス 243"/>
        <xdr:cNvSpPr txBox="1"/>
      </xdr:nvSpPr>
      <xdr:spPr>
        <a:xfrm>
          <a:off x="2641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10802</xdr:rowOff>
    </xdr:from>
    <xdr:to>
      <xdr:col>10</xdr:col>
      <xdr:colOff>114300</xdr:colOff>
      <xdr:row>99</xdr:row>
      <xdr:rowOff>22003</xdr:rowOff>
    </xdr:to>
    <xdr:cxnSp macro="">
      <xdr:nvCxnSpPr>
        <xdr:cNvPr id="245" name="直線コネクタ 244"/>
        <xdr:cNvCxnSpPr/>
      </xdr:nvCxnSpPr>
      <xdr:spPr>
        <a:xfrm>
          <a:off x="1130300" y="16984352"/>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4155</xdr:rowOff>
    </xdr:from>
    <xdr:to>
      <xdr:col>10</xdr:col>
      <xdr:colOff>165100</xdr:colOff>
      <xdr:row>97</xdr:row>
      <xdr:rowOff>105755</xdr:rowOff>
    </xdr:to>
    <xdr:sp macro="" textlink="">
      <xdr:nvSpPr>
        <xdr:cNvPr id="246" name="フローチャート: 判断 245"/>
        <xdr:cNvSpPr/>
      </xdr:nvSpPr>
      <xdr:spPr>
        <a:xfrm>
          <a:off x="1968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122282</xdr:rowOff>
    </xdr:from>
    <xdr:ext cx="534377" cy="259045"/>
    <xdr:sp macro="" textlink="">
      <xdr:nvSpPr>
        <xdr:cNvPr id="247" name="テキスト ボックス 246"/>
        <xdr:cNvSpPr txBox="1"/>
      </xdr:nvSpPr>
      <xdr:spPr>
        <a:xfrm>
          <a:off x="1752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1150</xdr:rowOff>
    </xdr:from>
    <xdr:to>
      <xdr:col>6</xdr:col>
      <xdr:colOff>38100</xdr:colOff>
      <xdr:row>97</xdr:row>
      <xdr:rowOff>102750</xdr:rowOff>
    </xdr:to>
    <xdr:sp macro="" textlink="">
      <xdr:nvSpPr>
        <xdr:cNvPr id="248" name="フローチャート: 判断 247"/>
        <xdr:cNvSpPr/>
      </xdr:nvSpPr>
      <xdr:spPr>
        <a:xfrm>
          <a:off x="1079500" y="166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119277</xdr:rowOff>
    </xdr:from>
    <xdr:ext cx="534377" cy="259045"/>
    <xdr:sp macro="" textlink="">
      <xdr:nvSpPr>
        <xdr:cNvPr id="249" name="テキスト ボックス 248"/>
        <xdr:cNvSpPr txBox="1"/>
      </xdr:nvSpPr>
      <xdr:spPr>
        <a:xfrm>
          <a:off x="863111" y="164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57418</xdr:rowOff>
    </xdr:from>
    <xdr:to>
      <xdr:col>24</xdr:col>
      <xdr:colOff>114300</xdr:colOff>
      <xdr:row>94</xdr:row>
      <xdr:rowOff>159018</xdr:rowOff>
    </xdr:to>
    <xdr:sp macro="" textlink="">
      <xdr:nvSpPr>
        <xdr:cNvPr id="255" name="楕円 254"/>
        <xdr:cNvSpPr/>
      </xdr:nvSpPr>
      <xdr:spPr>
        <a:xfrm>
          <a:off x="4584700" y="161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80295</xdr:rowOff>
    </xdr:from>
    <xdr:ext cx="534377" cy="259045"/>
    <xdr:sp macro="" textlink="">
      <xdr:nvSpPr>
        <xdr:cNvPr id="256" name="衛生費該当値テキスト"/>
        <xdr:cNvSpPr txBox="1"/>
      </xdr:nvSpPr>
      <xdr:spPr>
        <a:xfrm>
          <a:off x="4686300" y="160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159472</xdr:rowOff>
    </xdr:from>
    <xdr:to>
      <xdr:col>20</xdr:col>
      <xdr:colOff>38100</xdr:colOff>
      <xdr:row>91</xdr:row>
      <xdr:rowOff>89622</xdr:rowOff>
    </xdr:to>
    <xdr:sp macro="" textlink="">
      <xdr:nvSpPr>
        <xdr:cNvPr id="257" name="楕円 256"/>
        <xdr:cNvSpPr/>
      </xdr:nvSpPr>
      <xdr:spPr>
        <a:xfrm>
          <a:off x="3746500" y="155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106149</xdr:rowOff>
    </xdr:from>
    <xdr:ext cx="534377" cy="259045"/>
    <xdr:sp macro="" textlink="">
      <xdr:nvSpPr>
        <xdr:cNvPr id="258" name="テキスト ボックス 257"/>
        <xdr:cNvSpPr txBox="1"/>
      </xdr:nvSpPr>
      <xdr:spPr>
        <a:xfrm>
          <a:off x="3530111" y="153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22344</xdr:rowOff>
    </xdr:from>
    <xdr:to>
      <xdr:col>15</xdr:col>
      <xdr:colOff>101600</xdr:colOff>
      <xdr:row>97</xdr:row>
      <xdr:rowOff>123944</xdr:rowOff>
    </xdr:to>
    <xdr:sp macro="" textlink="">
      <xdr:nvSpPr>
        <xdr:cNvPr id="259" name="楕円 258"/>
        <xdr:cNvSpPr/>
      </xdr:nvSpPr>
      <xdr:spPr>
        <a:xfrm>
          <a:off x="2857500" y="1665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115071</xdr:rowOff>
    </xdr:from>
    <xdr:ext cx="534377" cy="259045"/>
    <xdr:sp macro="" textlink="">
      <xdr:nvSpPr>
        <xdr:cNvPr id="260" name="テキスト ボックス 259"/>
        <xdr:cNvSpPr txBox="1"/>
      </xdr:nvSpPr>
      <xdr:spPr>
        <a:xfrm>
          <a:off x="2641111" y="167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142653</xdr:rowOff>
    </xdr:from>
    <xdr:to>
      <xdr:col>10</xdr:col>
      <xdr:colOff>165100</xdr:colOff>
      <xdr:row>99</xdr:row>
      <xdr:rowOff>72803</xdr:rowOff>
    </xdr:to>
    <xdr:sp macro="" textlink="">
      <xdr:nvSpPr>
        <xdr:cNvPr id="261" name="楕円 260"/>
        <xdr:cNvSpPr/>
      </xdr:nvSpPr>
      <xdr:spPr>
        <a:xfrm>
          <a:off x="1968500" y="1694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63930</xdr:rowOff>
    </xdr:from>
    <xdr:ext cx="534377" cy="259045"/>
    <xdr:sp macro="" textlink="">
      <xdr:nvSpPr>
        <xdr:cNvPr id="262" name="テキスト ボックス 261"/>
        <xdr:cNvSpPr txBox="1"/>
      </xdr:nvSpPr>
      <xdr:spPr>
        <a:xfrm>
          <a:off x="1752111" y="170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131452</xdr:rowOff>
    </xdr:from>
    <xdr:to>
      <xdr:col>6</xdr:col>
      <xdr:colOff>38100</xdr:colOff>
      <xdr:row>99</xdr:row>
      <xdr:rowOff>61602</xdr:rowOff>
    </xdr:to>
    <xdr:sp macro="" textlink="">
      <xdr:nvSpPr>
        <xdr:cNvPr id="263" name="楕円 262"/>
        <xdr:cNvSpPr/>
      </xdr:nvSpPr>
      <xdr:spPr>
        <a:xfrm>
          <a:off x="1079500" y="169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52729</xdr:rowOff>
    </xdr:from>
    <xdr:ext cx="534377" cy="259045"/>
    <xdr:sp macro="" textlink="">
      <xdr:nvSpPr>
        <xdr:cNvPr id="264" name="テキスト ボックス 263"/>
        <xdr:cNvSpPr txBox="1"/>
      </xdr:nvSpPr>
      <xdr:spPr>
        <a:xfrm>
          <a:off x="863111" y="1702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6" name="直線コネクタ 285"/>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7"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8" name="直線コネクタ 287"/>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9"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0" name="直線コネクタ 289"/>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127905</xdr:rowOff>
    </xdr:from>
    <xdr:to>
      <xdr:col>55</xdr:col>
      <xdr:colOff>0</xdr:colOff>
      <xdr:row>38</xdr:row>
      <xdr:rowOff>128636</xdr:rowOff>
    </xdr:to>
    <xdr:cxnSp macro="">
      <xdr:nvCxnSpPr>
        <xdr:cNvPr id="291" name="直線コネクタ 290"/>
        <xdr:cNvCxnSpPr/>
      </xdr:nvCxnSpPr>
      <xdr:spPr>
        <a:xfrm flipV="1">
          <a:off x="9639300" y="6643005"/>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2"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3" name="フローチャート: 判断 292"/>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127813</xdr:rowOff>
    </xdr:from>
    <xdr:to>
      <xdr:col>50</xdr:col>
      <xdr:colOff>114300</xdr:colOff>
      <xdr:row>38</xdr:row>
      <xdr:rowOff>128636</xdr:rowOff>
    </xdr:to>
    <xdr:cxnSp macro="">
      <xdr:nvCxnSpPr>
        <xdr:cNvPr id="294" name="直線コネクタ 293"/>
        <xdr:cNvCxnSpPr/>
      </xdr:nvCxnSpPr>
      <xdr:spPr>
        <a:xfrm>
          <a:off x="8750300" y="664291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5" name="フローチャート: 判断 294"/>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6" name="テキスト ボックス 295"/>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127173</xdr:rowOff>
    </xdr:from>
    <xdr:to>
      <xdr:col>45</xdr:col>
      <xdr:colOff>177800</xdr:colOff>
      <xdr:row>38</xdr:row>
      <xdr:rowOff>127813</xdr:rowOff>
    </xdr:to>
    <xdr:cxnSp macro="">
      <xdr:nvCxnSpPr>
        <xdr:cNvPr id="297" name="直線コネクタ 296"/>
        <xdr:cNvCxnSpPr/>
      </xdr:nvCxnSpPr>
      <xdr:spPr>
        <a:xfrm>
          <a:off x="7861300" y="664227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8" name="フローチャート: 判断 297"/>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9" name="テキスト ボックス 298"/>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94620</xdr:rowOff>
    </xdr:from>
    <xdr:to>
      <xdr:col>41</xdr:col>
      <xdr:colOff>50800</xdr:colOff>
      <xdr:row>38</xdr:row>
      <xdr:rowOff>127173</xdr:rowOff>
    </xdr:to>
    <xdr:cxnSp macro="">
      <xdr:nvCxnSpPr>
        <xdr:cNvPr id="300" name="直線コネクタ 299"/>
        <xdr:cNvCxnSpPr/>
      </xdr:nvCxnSpPr>
      <xdr:spPr>
        <a:xfrm>
          <a:off x="6972300" y="6609720"/>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301" name="フローチャート: 判断 300"/>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2" name="テキスト ボックス 301"/>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3" name="フローチャート: 判断 302"/>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4" name="テキスト ボックス 303"/>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77105</xdr:rowOff>
    </xdr:from>
    <xdr:to>
      <xdr:col>55</xdr:col>
      <xdr:colOff>50800</xdr:colOff>
      <xdr:row>39</xdr:row>
      <xdr:rowOff>7255</xdr:rowOff>
    </xdr:to>
    <xdr:sp macro="" textlink="">
      <xdr:nvSpPr>
        <xdr:cNvPr id="310" name="楕円 309"/>
        <xdr:cNvSpPr/>
      </xdr:nvSpPr>
      <xdr:spPr>
        <a:xfrm>
          <a:off x="104267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163482</xdr:rowOff>
    </xdr:from>
    <xdr:ext cx="378565" cy="259045"/>
    <xdr:sp macro="" textlink="">
      <xdr:nvSpPr>
        <xdr:cNvPr id="311" name="労働費該当値テキスト"/>
        <xdr:cNvSpPr txBox="1"/>
      </xdr:nvSpPr>
      <xdr:spPr>
        <a:xfrm>
          <a:off x="10528300" y="650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77836</xdr:rowOff>
    </xdr:from>
    <xdr:to>
      <xdr:col>50</xdr:col>
      <xdr:colOff>165100</xdr:colOff>
      <xdr:row>39</xdr:row>
      <xdr:rowOff>7986</xdr:rowOff>
    </xdr:to>
    <xdr:sp macro="" textlink="">
      <xdr:nvSpPr>
        <xdr:cNvPr id="312" name="楕円 311"/>
        <xdr:cNvSpPr/>
      </xdr:nvSpPr>
      <xdr:spPr>
        <a:xfrm>
          <a:off x="9588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170563</xdr:rowOff>
    </xdr:from>
    <xdr:ext cx="378565" cy="259045"/>
    <xdr:sp macro="" textlink="">
      <xdr:nvSpPr>
        <xdr:cNvPr id="313" name="テキスト ボックス 312"/>
        <xdr:cNvSpPr txBox="1"/>
      </xdr:nvSpPr>
      <xdr:spPr>
        <a:xfrm>
          <a:off x="9450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77013</xdr:rowOff>
    </xdr:from>
    <xdr:to>
      <xdr:col>46</xdr:col>
      <xdr:colOff>38100</xdr:colOff>
      <xdr:row>39</xdr:row>
      <xdr:rowOff>7163</xdr:rowOff>
    </xdr:to>
    <xdr:sp macro="" textlink="">
      <xdr:nvSpPr>
        <xdr:cNvPr id="314" name="楕円 313"/>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169740</xdr:rowOff>
    </xdr:from>
    <xdr:ext cx="378565" cy="259045"/>
    <xdr:sp macro="" textlink="">
      <xdr:nvSpPr>
        <xdr:cNvPr id="315" name="テキスト ボックス 314"/>
        <xdr:cNvSpPr txBox="1"/>
      </xdr:nvSpPr>
      <xdr:spPr>
        <a:xfrm>
          <a:off x="8561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76373</xdr:rowOff>
    </xdr:from>
    <xdr:to>
      <xdr:col>41</xdr:col>
      <xdr:colOff>101600</xdr:colOff>
      <xdr:row>39</xdr:row>
      <xdr:rowOff>6523</xdr:rowOff>
    </xdr:to>
    <xdr:sp macro="" textlink="">
      <xdr:nvSpPr>
        <xdr:cNvPr id="316" name="楕円 315"/>
        <xdr:cNvSpPr/>
      </xdr:nvSpPr>
      <xdr:spPr>
        <a:xfrm>
          <a:off x="7810500" y="6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169100</xdr:rowOff>
    </xdr:from>
    <xdr:ext cx="378565" cy="259045"/>
    <xdr:sp macro="" textlink="">
      <xdr:nvSpPr>
        <xdr:cNvPr id="317" name="テキスト ボックス 316"/>
        <xdr:cNvSpPr txBox="1"/>
      </xdr:nvSpPr>
      <xdr:spPr>
        <a:xfrm>
          <a:off x="7672017" y="6684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43820</xdr:rowOff>
    </xdr:from>
    <xdr:to>
      <xdr:col>36</xdr:col>
      <xdr:colOff>165100</xdr:colOff>
      <xdr:row>38</xdr:row>
      <xdr:rowOff>145420</xdr:rowOff>
    </xdr:to>
    <xdr:sp macro="" textlink="">
      <xdr:nvSpPr>
        <xdr:cNvPr id="318" name="楕円 317"/>
        <xdr:cNvSpPr/>
      </xdr:nvSpPr>
      <xdr:spPr>
        <a:xfrm>
          <a:off x="6921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136547</xdr:rowOff>
    </xdr:from>
    <xdr:ext cx="378565" cy="259045"/>
    <xdr:sp macro="" textlink="">
      <xdr:nvSpPr>
        <xdr:cNvPr id="319" name="テキスト ボックス 318"/>
        <xdr:cNvSpPr txBox="1"/>
      </xdr:nvSpPr>
      <xdr:spPr>
        <a:xfrm>
          <a:off x="6783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5" name="直線コネクタ 344"/>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6"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7" name="直線コネクタ 346"/>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8"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9" name="直線コネクタ 348"/>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141071</xdr:rowOff>
    </xdr:from>
    <xdr:to>
      <xdr:col>55</xdr:col>
      <xdr:colOff>0</xdr:colOff>
      <xdr:row>56</xdr:row>
      <xdr:rowOff>150706</xdr:rowOff>
    </xdr:to>
    <xdr:cxnSp macro="">
      <xdr:nvCxnSpPr>
        <xdr:cNvPr id="350" name="直線コネクタ 349"/>
        <xdr:cNvCxnSpPr/>
      </xdr:nvCxnSpPr>
      <xdr:spPr>
        <a:xfrm>
          <a:off x="9639300" y="9742271"/>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51" name="農林水産業費平均値テキスト"/>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2" name="フローチャート: 判断 351"/>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141071</xdr:rowOff>
    </xdr:from>
    <xdr:to>
      <xdr:col>50</xdr:col>
      <xdr:colOff>114300</xdr:colOff>
      <xdr:row>56</xdr:row>
      <xdr:rowOff>162495</xdr:rowOff>
    </xdr:to>
    <xdr:cxnSp macro="">
      <xdr:nvCxnSpPr>
        <xdr:cNvPr id="353" name="直線コネクタ 352"/>
        <xdr:cNvCxnSpPr/>
      </xdr:nvCxnSpPr>
      <xdr:spPr>
        <a:xfrm flipV="1">
          <a:off x="8750300" y="9742271"/>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4" name="フローチャート: 判断 353"/>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5" name="テキスト ボックス 354"/>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162495</xdr:rowOff>
    </xdr:from>
    <xdr:to>
      <xdr:col>45</xdr:col>
      <xdr:colOff>177800</xdr:colOff>
      <xdr:row>57</xdr:row>
      <xdr:rowOff>13970</xdr:rowOff>
    </xdr:to>
    <xdr:cxnSp macro="">
      <xdr:nvCxnSpPr>
        <xdr:cNvPr id="356" name="直線コネクタ 355"/>
        <xdr:cNvCxnSpPr/>
      </xdr:nvCxnSpPr>
      <xdr:spPr>
        <a:xfrm flipV="1">
          <a:off x="7861300" y="976369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7" name="フローチャート: 判断 356"/>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8" name="テキスト ボックス 357"/>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13970</xdr:rowOff>
    </xdr:from>
    <xdr:to>
      <xdr:col>41</xdr:col>
      <xdr:colOff>50800</xdr:colOff>
      <xdr:row>57</xdr:row>
      <xdr:rowOff>59788</xdr:rowOff>
    </xdr:to>
    <xdr:cxnSp macro="">
      <xdr:nvCxnSpPr>
        <xdr:cNvPr id="359" name="直線コネクタ 358"/>
        <xdr:cNvCxnSpPr/>
      </xdr:nvCxnSpPr>
      <xdr:spPr>
        <a:xfrm flipV="1">
          <a:off x="6972300" y="9786620"/>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60" name="フローチャート: 判断 359"/>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61" name="テキスト ボックス 360"/>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2" name="フローチャート: 判断 361"/>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3" name="テキスト ボックス 362"/>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99906</xdr:rowOff>
    </xdr:from>
    <xdr:to>
      <xdr:col>55</xdr:col>
      <xdr:colOff>50800</xdr:colOff>
      <xdr:row>57</xdr:row>
      <xdr:rowOff>30056</xdr:rowOff>
    </xdr:to>
    <xdr:sp macro="" textlink="">
      <xdr:nvSpPr>
        <xdr:cNvPr id="369" name="楕円 368"/>
        <xdr:cNvSpPr/>
      </xdr:nvSpPr>
      <xdr:spPr>
        <a:xfrm>
          <a:off x="10426700" y="97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122783</xdr:rowOff>
    </xdr:from>
    <xdr:ext cx="534377" cy="259045"/>
    <xdr:sp macro="" textlink="">
      <xdr:nvSpPr>
        <xdr:cNvPr id="370" name="農林水産業費該当値テキスト"/>
        <xdr:cNvSpPr txBox="1"/>
      </xdr:nvSpPr>
      <xdr:spPr>
        <a:xfrm>
          <a:off x="10528300" y="95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90271</xdr:rowOff>
    </xdr:from>
    <xdr:to>
      <xdr:col>50</xdr:col>
      <xdr:colOff>165100</xdr:colOff>
      <xdr:row>57</xdr:row>
      <xdr:rowOff>20421</xdr:rowOff>
    </xdr:to>
    <xdr:sp macro="" textlink="">
      <xdr:nvSpPr>
        <xdr:cNvPr id="371" name="楕円 370"/>
        <xdr:cNvSpPr/>
      </xdr:nvSpPr>
      <xdr:spPr>
        <a:xfrm>
          <a:off x="9588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36948</xdr:rowOff>
    </xdr:from>
    <xdr:ext cx="534377" cy="259045"/>
    <xdr:sp macro="" textlink="">
      <xdr:nvSpPr>
        <xdr:cNvPr id="372" name="テキスト ボックス 371"/>
        <xdr:cNvSpPr txBox="1"/>
      </xdr:nvSpPr>
      <xdr:spPr>
        <a:xfrm>
          <a:off x="9372111" y="9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111695</xdr:rowOff>
    </xdr:from>
    <xdr:to>
      <xdr:col>46</xdr:col>
      <xdr:colOff>38100</xdr:colOff>
      <xdr:row>57</xdr:row>
      <xdr:rowOff>41845</xdr:rowOff>
    </xdr:to>
    <xdr:sp macro="" textlink="">
      <xdr:nvSpPr>
        <xdr:cNvPr id="373" name="楕円 372"/>
        <xdr:cNvSpPr/>
      </xdr:nvSpPr>
      <xdr:spPr>
        <a:xfrm>
          <a:off x="8699500" y="97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58372</xdr:rowOff>
    </xdr:from>
    <xdr:ext cx="534377" cy="259045"/>
    <xdr:sp macro="" textlink="">
      <xdr:nvSpPr>
        <xdr:cNvPr id="374" name="テキスト ボックス 373"/>
        <xdr:cNvSpPr txBox="1"/>
      </xdr:nvSpPr>
      <xdr:spPr>
        <a:xfrm>
          <a:off x="8483111" y="94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134620</xdr:rowOff>
    </xdr:from>
    <xdr:to>
      <xdr:col>41</xdr:col>
      <xdr:colOff>101600</xdr:colOff>
      <xdr:row>57</xdr:row>
      <xdr:rowOff>64770</xdr:rowOff>
    </xdr:to>
    <xdr:sp macro="" textlink="">
      <xdr:nvSpPr>
        <xdr:cNvPr id="375" name="楕円 374"/>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81297</xdr:rowOff>
    </xdr:from>
    <xdr:ext cx="534377" cy="259045"/>
    <xdr:sp macro="" textlink="">
      <xdr:nvSpPr>
        <xdr:cNvPr id="376" name="テキスト ボックス 375"/>
        <xdr:cNvSpPr txBox="1"/>
      </xdr:nvSpPr>
      <xdr:spPr>
        <a:xfrm>
          <a:off x="7594111" y="9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8988</xdr:rowOff>
    </xdr:from>
    <xdr:to>
      <xdr:col>36</xdr:col>
      <xdr:colOff>165100</xdr:colOff>
      <xdr:row>57</xdr:row>
      <xdr:rowOff>110588</xdr:rowOff>
    </xdr:to>
    <xdr:sp macro="" textlink="">
      <xdr:nvSpPr>
        <xdr:cNvPr id="377" name="楕円 376"/>
        <xdr:cNvSpPr/>
      </xdr:nvSpPr>
      <xdr:spPr>
        <a:xfrm>
          <a:off x="6921500" y="97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127115</xdr:rowOff>
    </xdr:from>
    <xdr:ext cx="534377" cy="259045"/>
    <xdr:sp macro="" textlink="">
      <xdr:nvSpPr>
        <xdr:cNvPr id="378" name="テキスト ボックス 377"/>
        <xdr:cNvSpPr txBox="1"/>
      </xdr:nvSpPr>
      <xdr:spPr>
        <a:xfrm>
          <a:off x="6705111" y="95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400" name="直線コネクタ 399"/>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1"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2" name="直線コネクタ 401"/>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3"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4" name="直線コネクタ 403"/>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59051</xdr:rowOff>
    </xdr:from>
    <xdr:to>
      <xdr:col>55</xdr:col>
      <xdr:colOff>0</xdr:colOff>
      <xdr:row>76</xdr:row>
      <xdr:rowOff>146467</xdr:rowOff>
    </xdr:to>
    <xdr:cxnSp macro="">
      <xdr:nvCxnSpPr>
        <xdr:cNvPr id="405" name="直線コネクタ 404"/>
        <xdr:cNvCxnSpPr/>
      </xdr:nvCxnSpPr>
      <xdr:spPr>
        <a:xfrm flipV="1">
          <a:off x="9639300" y="13089251"/>
          <a:ext cx="8382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6"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7" name="フローチャート: 判断 406"/>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6107</xdr:rowOff>
    </xdr:from>
    <xdr:to>
      <xdr:col>50</xdr:col>
      <xdr:colOff>114300</xdr:colOff>
      <xdr:row>76</xdr:row>
      <xdr:rowOff>146467</xdr:rowOff>
    </xdr:to>
    <xdr:cxnSp macro="">
      <xdr:nvCxnSpPr>
        <xdr:cNvPr id="408" name="直線コネクタ 407"/>
        <xdr:cNvCxnSpPr/>
      </xdr:nvCxnSpPr>
      <xdr:spPr>
        <a:xfrm>
          <a:off x="8750300" y="13036307"/>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9" name="フローチャート: 判断 408"/>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10" name="テキスト ボックス 409"/>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6107</xdr:rowOff>
    </xdr:from>
    <xdr:to>
      <xdr:col>45</xdr:col>
      <xdr:colOff>177800</xdr:colOff>
      <xdr:row>76</xdr:row>
      <xdr:rowOff>162514</xdr:rowOff>
    </xdr:to>
    <xdr:cxnSp macro="">
      <xdr:nvCxnSpPr>
        <xdr:cNvPr id="411" name="直線コネクタ 410"/>
        <xdr:cNvCxnSpPr/>
      </xdr:nvCxnSpPr>
      <xdr:spPr>
        <a:xfrm flipV="1">
          <a:off x="7861300" y="13036307"/>
          <a:ext cx="889000" cy="1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2" name="フローチャート: 判断 411"/>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3" name="テキスト ボックス 412"/>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162514</xdr:rowOff>
    </xdr:from>
    <xdr:to>
      <xdr:col>41</xdr:col>
      <xdr:colOff>50800</xdr:colOff>
      <xdr:row>77</xdr:row>
      <xdr:rowOff>49678</xdr:rowOff>
    </xdr:to>
    <xdr:cxnSp macro="">
      <xdr:nvCxnSpPr>
        <xdr:cNvPr id="414" name="直線コネクタ 413"/>
        <xdr:cNvCxnSpPr/>
      </xdr:nvCxnSpPr>
      <xdr:spPr>
        <a:xfrm flipV="1">
          <a:off x="6972300" y="13192714"/>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5" name="フローチャート: 判断 414"/>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6" name="テキスト ボックス 415"/>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7" name="フローチャート: 判断 416"/>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8" name="テキスト ボックス 417"/>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8251</xdr:rowOff>
    </xdr:from>
    <xdr:to>
      <xdr:col>55</xdr:col>
      <xdr:colOff>50800</xdr:colOff>
      <xdr:row>76</xdr:row>
      <xdr:rowOff>109851</xdr:rowOff>
    </xdr:to>
    <xdr:sp macro="" textlink="">
      <xdr:nvSpPr>
        <xdr:cNvPr id="424" name="楕円 423"/>
        <xdr:cNvSpPr/>
      </xdr:nvSpPr>
      <xdr:spPr>
        <a:xfrm>
          <a:off x="10426700" y="130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158128</xdr:rowOff>
    </xdr:from>
    <xdr:ext cx="469744" cy="259045"/>
    <xdr:sp macro="" textlink="">
      <xdr:nvSpPr>
        <xdr:cNvPr id="425" name="商工費該当値テキスト"/>
        <xdr:cNvSpPr txBox="1"/>
      </xdr:nvSpPr>
      <xdr:spPr>
        <a:xfrm>
          <a:off x="10528300" y="1301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95667</xdr:rowOff>
    </xdr:from>
    <xdr:to>
      <xdr:col>50</xdr:col>
      <xdr:colOff>165100</xdr:colOff>
      <xdr:row>77</xdr:row>
      <xdr:rowOff>25817</xdr:rowOff>
    </xdr:to>
    <xdr:sp macro="" textlink="">
      <xdr:nvSpPr>
        <xdr:cNvPr id="426" name="楕円 425"/>
        <xdr:cNvSpPr/>
      </xdr:nvSpPr>
      <xdr:spPr>
        <a:xfrm>
          <a:off x="9588500" y="131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16944</xdr:rowOff>
    </xdr:from>
    <xdr:ext cx="469744" cy="259045"/>
    <xdr:sp macro="" textlink="">
      <xdr:nvSpPr>
        <xdr:cNvPr id="427" name="テキスト ボックス 426"/>
        <xdr:cNvSpPr txBox="1"/>
      </xdr:nvSpPr>
      <xdr:spPr>
        <a:xfrm>
          <a:off x="9404428" y="1321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126756</xdr:rowOff>
    </xdr:from>
    <xdr:to>
      <xdr:col>46</xdr:col>
      <xdr:colOff>38100</xdr:colOff>
      <xdr:row>76</xdr:row>
      <xdr:rowOff>56905</xdr:rowOff>
    </xdr:to>
    <xdr:sp macro="" textlink="">
      <xdr:nvSpPr>
        <xdr:cNvPr id="428" name="楕円 427"/>
        <xdr:cNvSpPr/>
      </xdr:nvSpPr>
      <xdr:spPr>
        <a:xfrm>
          <a:off x="8699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73433</xdr:rowOff>
    </xdr:from>
    <xdr:ext cx="534377" cy="259045"/>
    <xdr:sp macro="" textlink="">
      <xdr:nvSpPr>
        <xdr:cNvPr id="429" name="テキスト ボックス 428"/>
        <xdr:cNvSpPr txBox="1"/>
      </xdr:nvSpPr>
      <xdr:spPr>
        <a:xfrm>
          <a:off x="8483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111714</xdr:rowOff>
    </xdr:from>
    <xdr:to>
      <xdr:col>41</xdr:col>
      <xdr:colOff>101600</xdr:colOff>
      <xdr:row>77</xdr:row>
      <xdr:rowOff>41864</xdr:rowOff>
    </xdr:to>
    <xdr:sp macro="" textlink="">
      <xdr:nvSpPr>
        <xdr:cNvPr id="430" name="楕円 429"/>
        <xdr:cNvSpPr/>
      </xdr:nvSpPr>
      <xdr:spPr>
        <a:xfrm>
          <a:off x="7810500" y="131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32991</xdr:rowOff>
    </xdr:from>
    <xdr:ext cx="469744" cy="259045"/>
    <xdr:sp macro="" textlink="">
      <xdr:nvSpPr>
        <xdr:cNvPr id="431" name="テキスト ボックス 430"/>
        <xdr:cNvSpPr txBox="1"/>
      </xdr:nvSpPr>
      <xdr:spPr>
        <a:xfrm>
          <a:off x="7626428" y="132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170328</xdr:rowOff>
    </xdr:from>
    <xdr:to>
      <xdr:col>36</xdr:col>
      <xdr:colOff>165100</xdr:colOff>
      <xdr:row>77</xdr:row>
      <xdr:rowOff>100478</xdr:rowOff>
    </xdr:to>
    <xdr:sp macro="" textlink="">
      <xdr:nvSpPr>
        <xdr:cNvPr id="432" name="楕円 431"/>
        <xdr:cNvSpPr/>
      </xdr:nvSpPr>
      <xdr:spPr>
        <a:xfrm>
          <a:off x="6921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91605</xdr:rowOff>
    </xdr:from>
    <xdr:ext cx="469744" cy="259045"/>
    <xdr:sp macro="" textlink="">
      <xdr:nvSpPr>
        <xdr:cNvPr id="433" name="テキスト ボックス 432"/>
        <xdr:cNvSpPr txBox="1"/>
      </xdr:nvSpPr>
      <xdr:spPr>
        <a:xfrm>
          <a:off x="6737428" y="132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5" name="直線コネクタ 454"/>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6"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7" name="直線コネクタ 456"/>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8"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9" name="直線コネクタ 458"/>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170241</xdr:rowOff>
    </xdr:from>
    <xdr:to>
      <xdr:col>55</xdr:col>
      <xdr:colOff>0</xdr:colOff>
      <xdr:row>98</xdr:row>
      <xdr:rowOff>5693</xdr:rowOff>
    </xdr:to>
    <xdr:cxnSp macro="">
      <xdr:nvCxnSpPr>
        <xdr:cNvPr id="460" name="直線コネクタ 459"/>
        <xdr:cNvCxnSpPr/>
      </xdr:nvCxnSpPr>
      <xdr:spPr>
        <a:xfrm>
          <a:off x="9639300" y="16800891"/>
          <a:ext cx="838200" cy="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61"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2" name="フローチャート: 判断 461"/>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170241</xdr:rowOff>
    </xdr:from>
    <xdr:to>
      <xdr:col>50</xdr:col>
      <xdr:colOff>114300</xdr:colOff>
      <xdr:row>98</xdr:row>
      <xdr:rowOff>22929</xdr:rowOff>
    </xdr:to>
    <xdr:cxnSp macro="">
      <xdr:nvCxnSpPr>
        <xdr:cNvPr id="463" name="直線コネクタ 462"/>
        <xdr:cNvCxnSpPr/>
      </xdr:nvCxnSpPr>
      <xdr:spPr>
        <a:xfrm flipV="1">
          <a:off x="8750300" y="16800891"/>
          <a:ext cx="889000" cy="2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4" name="フローチャート: 判断 463"/>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5" name="テキスト ボックス 464"/>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22929</xdr:rowOff>
    </xdr:from>
    <xdr:to>
      <xdr:col>45</xdr:col>
      <xdr:colOff>177800</xdr:colOff>
      <xdr:row>98</xdr:row>
      <xdr:rowOff>28566</xdr:rowOff>
    </xdr:to>
    <xdr:cxnSp macro="">
      <xdr:nvCxnSpPr>
        <xdr:cNvPr id="466" name="直線コネクタ 465"/>
        <xdr:cNvCxnSpPr/>
      </xdr:nvCxnSpPr>
      <xdr:spPr>
        <a:xfrm flipV="1">
          <a:off x="7861300" y="16825029"/>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7" name="フローチャート: 判断 466"/>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8" name="テキスト ボックス 467"/>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14408</xdr:rowOff>
    </xdr:from>
    <xdr:to>
      <xdr:col>41</xdr:col>
      <xdr:colOff>50800</xdr:colOff>
      <xdr:row>98</xdr:row>
      <xdr:rowOff>28566</xdr:rowOff>
    </xdr:to>
    <xdr:cxnSp macro="">
      <xdr:nvCxnSpPr>
        <xdr:cNvPr id="469" name="直線コネクタ 468"/>
        <xdr:cNvCxnSpPr/>
      </xdr:nvCxnSpPr>
      <xdr:spPr>
        <a:xfrm>
          <a:off x="6972300" y="16816508"/>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70" name="フローチャート: 判断 469"/>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71" name="テキスト ボックス 470"/>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2" name="フローチャート: 判断 471"/>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3" name="テキスト ボックス 472"/>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126343</xdr:rowOff>
    </xdr:from>
    <xdr:to>
      <xdr:col>55</xdr:col>
      <xdr:colOff>50800</xdr:colOff>
      <xdr:row>98</xdr:row>
      <xdr:rowOff>56493</xdr:rowOff>
    </xdr:to>
    <xdr:sp macro="" textlink="">
      <xdr:nvSpPr>
        <xdr:cNvPr id="479" name="楕円 478"/>
        <xdr:cNvSpPr/>
      </xdr:nvSpPr>
      <xdr:spPr>
        <a:xfrm>
          <a:off x="10426700" y="167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85720</xdr:rowOff>
    </xdr:from>
    <xdr:ext cx="534377" cy="259045"/>
    <xdr:sp macro="" textlink="">
      <xdr:nvSpPr>
        <xdr:cNvPr id="480" name="土木費該当値テキスト"/>
        <xdr:cNvSpPr txBox="1"/>
      </xdr:nvSpPr>
      <xdr:spPr>
        <a:xfrm>
          <a:off x="10528300" y="165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119441</xdr:rowOff>
    </xdr:from>
    <xdr:to>
      <xdr:col>50</xdr:col>
      <xdr:colOff>165100</xdr:colOff>
      <xdr:row>98</xdr:row>
      <xdr:rowOff>49591</xdr:rowOff>
    </xdr:to>
    <xdr:sp macro="" textlink="">
      <xdr:nvSpPr>
        <xdr:cNvPr id="481" name="楕円 480"/>
        <xdr:cNvSpPr/>
      </xdr:nvSpPr>
      <xdr:spPr>
        <a:xfrm>
          <a:off x="9588500" y="167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66118</xdr:rowOff>
    </xdr:from>
    <xdr:ext cx="534377" cy="259045"/>
    <xdr:sp macro="" textlink="">
      <xdr:nvSpPr>
        <xdr:cNvPr id="482" name="テキスト ボックス 481"/>
        <xdr:cNvSpPr txBox="1"/>
      </xdr:nvSpPr>
      <xdr:spPr>
        <a:xfrm>
          <a:off x="9372111" y="165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143579</xdr:rowOff>
    </xdr:from>
    <xdr:to>
      <xdr:col>46</xdr:col>
      <xdr:colOff>38100</xdr:colOff>
      <xdr:row>98</xdr:row>
      <xdr:rowOff>73729</xdr:rowOff>
    </xdr:to>
    <xdr:sp macro="" textlink="">
      <xdr:nvSpPr>
        <xdr:cNvPr id="483" name="楕円 482"/>
        <xdr:cNvSpPr/>
      </xdr:nvSpPr>
      <xdr:spPr>
        <a:xfrm>
          <a:off x="8699500" y="1677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64856</xdr:rowOff>
    </xdr:from>
    <xdr:ext cx="534377" cy="259045"/>
    <xdr:sp macro="" textlink="">
      <xdr:nvSpPr>
        <xdr:cNvPr id="484" name="テキスト ボックス 483"/>
        <xdr:cNvSpPr txBox="1"/>
      </xdr:nvSpPr>
      <xdr:spPr>
        <a:xfrm>
          <a:off x="8483111"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149216</xdr:rowOff>
    </xdr:from>
    <xdr:to>
      <xdr:col>41</xdr:col>
      <xdr:colOff>101600</xdr:colOff>
      <xdr:row>98</xdr:row>
      <xdr:rowOff>79366</xdr:rowOff>
    </xdr:to>
    <xdr:sp macro="" textlink="">
      <xdr:nvSpPr>
        <xdr:cNvPr id="485" name="楕円 484"/>
        <xdr:cNvSpPr/>
      </xdr:nvSpPr>
      <xdr:spPr>
        <a:xfrm>
          <a:off x="7810500" y="167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95893</xdr:rowOff>
    </xdr:from>
    <xdr:ext cx="534377" cy="259045"/>
    <xdr:sp macro="" textlink="">
      <xdr:nvSpPr>
        <xdr:cNvPr id="486" name="テキスト ボックス 485"/>
        <xdr:cNvSpPr txBox="1"/>
      </xdr:nvSpPr>
      <xdr:spPr>
        <a:xfrm>
          <a:off x="7594111" y="165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135058</xdr:rowOff>
    </xdr:from>
    <xdr:to>
      <xdr:col>36</xdr:col>
      <xdr:colOff>165100</xdr:colOff>
      <xdr:row>98</xdr:row>
      <xdr:rowOff>65208</xdr:rowOff>
    </xdr:to>
    <xdr:sp macro="" textlink="">
      <xdr:nvSpPr>
        <xdr:cNvPr id="487" name="楕円 486"/>
        <xdr:cNvSpPr/>
      </xdr:nvSpPr>
      <xdr:spPr>
        <a:xfrm>
          <a:off x="6921500" y="167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81735</xdr:rowOff>
    </xdr:from>
    <xdr:ext cx="534377" cy="259045"/>
    <xdr:sp macro="" textlink="">
      <xdr:nvSpPr>
        <xdr:cNvPr id="488" name="テキスト ボックス 487"/>
        <xdr:cNvSpPr txBox="1"/>
      </xdr:nvSpPr>
      <xdr:spPr>
        <a:xfrm>
          <a:off x="6705111" y="165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3" name="直線コネクタ 512"/>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4"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5" name="直線コネクタ 514"/>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6"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7" name="直線コネクタ 516"/>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22276</xdr:rowOff>
    </xdr:from>
    <xdr:to>
      <xdr:col>85</xdr:col>
      <xdr:colOff>127000</xdr:colOff>
      <xdr:row>38</xdr:row>
      <xdr:rowOff>121717</xdr:rowOff>
    </xdr:to>
    <xdr:cxnSp macro="">
      <xdr:nvCxnSpPr>
        <xdr:cNvPr id="518" name="直線コネクタ 517"/>
        <xdr:cNvCxnSpPr/>
      </xdr:nvCxnSpPr>
      <xdr:spPr>
        <a:xfrm>
          <a:off x="15481300" y="6537376"/>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9"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20" name="フローチャート: 判断 519"/>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129032</xdr:rowOff>
    </xdr:from>
    <xdr:to>
      <xdr:col>81</xdr:col>
      <xdr:colOff>50800</xdr:colOff>
      <xdr:row>38</xdr:row>
      <xdr:rowOff>22276</xdr:rowOff>
    </xdr:to>
    <xdr:cxnSp macro="">
      <xdr:nvCxnSpPr>
        <xdr:cNvPr id="521" name="直線コネクタ 520"/>
        <xdr:cNvCxnSpPr/>
      </xdr:nvCxnSpPr>
      <xdr:spPr>
        <a:xfrm>
          <a:off x="14592300" y="6129782"/>
          <a:ext cx="889000" cy="4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2" name="フローチャート: 判断 521"/>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3" name="テキスト ボックス 522"/>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79349</xdr:rowOff>
    </xdr:from>
    <xdr:to>
      <xdr:col>76</xdr:col>
      <xdr:colOff>114300</xdr:colOff>
      <xdr:row>35</xdr:row>
      <xdr:rowOff>129032</xdr:rowOff>
    </xdr:to>
    <xdr:cxnSp macro="">
      <xdr:nvCxnSpPr>
        <xdr:cNvPr id="524" name="直線コネクタ 523"/>
        <xdr:cNvCxnSpPr/>
      </xdr:nvCxnSpPr>
      <xdr:spPr>
        <a:xfrm>
          <a:off x="13703300" y="5737199"/>
          <a:ext cx="889000" cy="3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5" name="フローチャート: 判断 524"/>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6" name="テキスト ボックス 525"/>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79349</xdr:rowOff>
    </xdr:from>
    <xdr:to>
      <xdr:col>71</xdr:col>
      <xdr:colOff>177800</xdr:colOff>
      <xdr:row>37</xdr:row>
      <xdr:rowOff>62357</xdr:rowOff>
    </xdr:to>
    <xdr:cxnSp macro="">
      <xdr:nvCxnSpPr>
        <xdr:cNvPr id="527" name="直線コネクタ 526"/>
        <xdr:cNvCxnSpPr/>
      </xdr:nvCxnSpPr>
      <xdr:spPr>
        <a:xfrm flipV="1">
          <a:off x="12814300" y="5737199"/>
          <a:ext cx="889000" cy="6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8" name="フローチャート: 判断 527"/>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9" name="テキスト ボックス 528"/>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30" name="フローチャート: 判断 529"/>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31" name="テキスト ボックス 530"/>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70917</xdr:rowOff>
    </xdr:from>
    <xdr:to>
      <xdr:col>85</xdr:col>
      <xdr:colOff>177800</xdr:colOff>
      <xdr:row>39</xdr:row>
      <xdr:rowOff>1067</xdr:rowOff>
    </xdr:to>
    <xdr:sp macro="" textlink="">
      <xdr:nvSpPr>
        <xdr:cNvPr id="537" name="楕円 536"/>
        <xdr:cNvSpPr/>
      </xdr:nvSpPr>
      <xdr:spPr>
        <a:xfrm>
          <a:off x="162687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157294</xdr:rowOff>
    </xdr:from>
    <xdr:ext cx="534377" cy="259045"/>
    <xdr:sp macro="" textlink="">
      <xdr:nvSpPr>
        <xdr:cNvPr id="538" name="消防費該当値テキスト"/>
        <xdr:cNvSpPr txBox="1"/>
      </xdr:nvSpPr>
      <xdr:spPr>
        <a:xfrm>
          <a:off x="16370300" y="65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142926</xdr:rowOff>
    </xdr:from>
    <xdr:to>
      <xdr:col>81</xdr:col>
      <xdr:colOff>101600</xdr:colOff>
      <xdr:row>38</xdr:row>
      <xdr:rowOff>73076</xdr:rowOff>
    </xdr:to>
    <xdr:sp macro="" textlink="">
      <xdr:nvSpPr>
        <xdr:cNvPr id="539" name="楕円 538"/>
        <xdr:cNvSpPr/>
      </xdr:nvSpPr>
      <xdr:spPr>
        <a:xfrm>
          <a:off x="15430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64203</xdr:rowOff>
    </xdr:from>
    <xdr:ext cx="534377" cy="259045"/>
    <xdr:sp macro="" textlink="">
      <xdr:nvSpPr>
        <xdr:cNvPr id="540" name="テキスト ボックス 539"/>
        <xdr:cNvSpPr txBox="1"/>
      </xdr:nvSpPr>
      <xdr:spPr>
        <a:xfrm>
          <a:off x="15214111" y="6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78232</xdr:rowOff>
    </xdr:from>
    <xdr:to>
      <xdr:col>76</xdr:col>
      <xdr:colOff>165100</xdr:colOff>
      <xdr:row>36</xdr:row>
      <xdr:rowOff>8382</xdr:rowOff>
    </xdr:to>
    <xdr:sp macro="" textlink="">
      <xdr:nvSpPr>
        <xdr:cNvPr id="541" name="楕円 540"/>
        <xdr:cNvSpPr/>
      </xdr:nvSpPr>
      <xdr:spPr>
        <a:xfrm>
          <a:off x="14541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24909</xdr:rowOff>
    </xdr:from>
    <xdr:ext cx="534377" cy="259045"/>
    <xdr:sp macro="" textlink="">
      <xdr:nvSpPr>
        <xdr:cNvPr id="542" name="テキスト ボックス 541"/>
        <xdr:cNvSpPr txBox="1"/>
      </xdr:nvSpPr>
      <xdr:spPr>
        <a:xfrm>
          <a:off x="14325111" y="58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28549</xdr:rowOff>
    </xdr:from>
    <xdr:to>
      <xdr:col>72</xdr:col>
      <xdr:colOff>38100</xdr:colOff>
      <xdr:row>33</xdr:row>
      <xdr:rowOff>130149</xdr:rowOff>
    </xdr:to>
    <xdr:sp macro="" textlink="">
      <xdr:nvSpPr>
        <xdr:cNvPr id="543" name="楕円 542"/>
        <xdr:cNvSpPr/>
      </xdr:nvSpPr>
      <xdr:spPr>
        <a:xfrm>
          <a:off x="136525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146676</xdr:rowOff>
    </xdr:from>
    <xdr:ext cx="534377" cy="259045"/>
    <xdr:sp macro="" textlink="">
      <xdr:nvSpPr>
        <xdr:cNvPr id="544" name="テキスト ボックス 543"/>
        <xdr:cNvSpPr txBox="1"/>
      </xdr:nvSpPr>
      <xdr:spPr>
        <a:xfrm>
          <a:off x="13436111" y="54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11557</xdr:rowOff>
    </xdr:from>
    <xdr:to>
      <xdr:col>67</xdr:col>
      <xdr:colOff>101600</xdr:colOff>
      <xdr:row>37</xdr:row>
      <xdr:rowOff>113157</xdr:rowOff>
    </xdr:to>
    <xdr:sp macro="" textlink="">
      <xdr:nvSpPr>
        <xdr:cNvPr id="545" name="楕円 544"/>
        <xdr:cNvSpPr/>
      </xdr:nvSpPr>
      <xdr:spPr>
        <a:xfrm>
          <a:off x="12763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104284</xdr:rowOff>
    </xdr:from>
    <xdr:ext cx="534377" cy="259045"/>
    <xdr:sp macro="" textlink="">
      <xdr:nvSpPr>
        <xdr:cNvPr id="546" name="テキスト ボックス 545"/>
        <xdr:cNvSpPr txBox="1"/>
      </xdr:nvSpPr>
      <xdr:spPr>
        <a:xfrm>
          <a:off x="12547111" y="644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3" name="直線コネクタ 572"/>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4"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5" name="直線コネクタ 574"/>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6"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7" name="直線コネクタ 576"/>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112627</xdr:rowOff>
    </xdr:from>
    <xdr:to>
      <xdr:col>85</xdr:col>
      <xdr:colOff>127000</xdr:colOff>
      <xdr:row>56</xdr:row>
      <xdr:rowOff>100381</xdr:rowOff>
    </xdr:to>
    <xdr:cxnSp macro="">
      <xdr:nvCxnSpPr>
        <xdr:cNvPr id="578" name="直線コネクタ 577"/>
        <xdr:cNvCxnSpPr/>
      </xdr:nvCxnSpPr>
      <xdr:spPr>
        <a:xfrm flipV="1">
          <a:off x="15481300" y="9199477"/>
          <a:ext cx="83820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9"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80" name="フローチャート: 判断 579"/>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100381</xdr:rowOff>
    </xdr:from>
    <xdr:to>
      <xdr:col>81</xdr:col>
      <xdr:colOff>50800</xdr:colOff>
      <xdr:row>57</xdr:row>
      <xdr:rowOff>93653</xdr:rowOff>
    </xdr:to>
    <xdr:cxnSp macro="">
      <xdr:nvCxnSpPr>
        <xdr:cNvPr id="581" name="直線コネクタ 580"/>
        <xdr:cNvCxnSpPr/>
      </xdr:nvCxnSpPr>
      <xdr:spPr>
        <a:xfrm flipV="1">
          <a:off x="14592300" y="9701581"/>
          <a:ext cx="889000" cy="16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2" name="フローチャート: 判断 581"/>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3" name="テキスト ボックス 582"/>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93653</xdr:rowOff>
    </xdr:from>
    <xdr:to>
      <xdr:col>76</xdr:col>
      <xdr:colOff>114300</xdr:colOff>
      <xdr:row>57</xdr:row>
      <xdr:rowOff>169810</xdr:rowOff>
    </xdr:to>
    <xdr:cxnSp macro="">
      <xdr:nvCxnSpPr>
        <xdr:cNvPr id="584" name="直線コネクタ 583"/>
        <xdr:cNvCxnSpPr/>
      </xdr:nvCxnSpPr>
      <xdr:spPr>
        <a:xfrm flipV="1">
          <a:off x="13703300" y="9866303"/>
          <a:ext cx="8890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5" name="フローチャート: 判断 584"/>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6" name="テキスト ボックス 585"/>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160144</xdr:rowOff>
    </xdr:from>
    <xdr:to>
      <xdr:col>71</xdr:col>
      <xdr:colOff>177800</xdr:colOff>
      <xdr:row>57</xdr:row>
      <xdr:rowOff>169810</xdr:rowOff>
    </xdr:to>
    <xdr:cxnSp macro="">
      <xdr:nvCxnSpPr>
        <xdr:cNvPr id="587" name="直線コネクタ 586"/>
        <xdr:cNvCxnSpPr/>
      </xdr:nvCxnSpPr>
      <xdr:spPr>
        <a:xfrm>
          <a:off x="12814300" y="993279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8" name="フローチャート: 判断 587"/>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9" name="テキスト ボックス 588"/>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90" name="フローチャート: 判断 589"/>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5663</xdr:rowOff>
    </xdr:from>
    <xdr:ext cx="534377" cy="259045"/>
    <xdr:sp macro="" textlink="">
      <xdr:nvSpPr>
        <xdr:cNvPr id="591" name="テキスト ボックス 590"/>
        <xdr:cNvSpPr txBox="1"/>
      </xdr:nvSpPr>
      <xdr:spPr>
        <a:xfrm>
          <a:off x="12547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61827</xdr:rowOff>
    </xdr:from>
    <xdr:to>
      <xdr:col>85</xdr:col>
      <xdr:colOff>177800</xdr:colOff>
      <xdr:row>53</xdr:row>
      <xdr:rowOff>163427</xdr:rowOff>
    </xdr:to>
    <xdr:sp macro="" textlink="">
      <xdr:nvSpPr>
        <xdr:cNvPr id="597" name="楕円 596"/>
        <xdr:cNvSpPr/>
      </xdr:nvSpPr>
      <xdr:spPr>
        <a:xfrm>
          <a:off x="16268700" y="91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84704</xdr:rowOff>
    </xdr:from>
    <xdr:ext cx="534377" cy="259045"/>
    <xdr:sp macro="" textlink="">
      <xdr:nvSpPr>
        <xdr:cNvPr id="598" name="教育費該当値テキスト"/>
        <xdr:cNvSpPr txBox="1"/>
      </xdr:nvSpPr>
      <xdr:spPr>
        <a:xfrm>
          <a:off x="16370300" y="90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49581</xdr:rowOff>
    </xdr:from>
    <xdr:to>
      <xdr:col>81</xdr:col>
      <xdr:colOff>101600</xdr:colOff>
      <xdr:row>56</xdr:row>
      <xdr:rowOff>151181</xdr:rowOff>
    </xdr:to>
    <xdr:sp macro="" textlink="">
      <xdr:nvSpPr>
        <xdr:cNvPr id="599" name="楕円 598"/>
        <xdr:cNvSpPr/>
      </xdr:nvSpPr>
      <xdr:spPr>
        <a:xfrm>
          <a:off x="15430500" y="96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167708</xdr:rowOff>
    </xdr:from>
    <xdr:ext cx="534377" cy="259045"/>
    <xdr:sp macro="" textlink="">
      <xdr:nvSpPr>
        <xdr:cNvPr id="600" name="テキスト ボックス 599"/>
        <xdr:cNvSpPr txBox="1"/>
      </xdr:nvSpPr>
      <xdr:spPr>
        <a:xfrm>
          <a:off x="15214111" y="94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42853</xdr:rowOff>
    </xdr:from>
    <xdr:to>
      <xdr:col>76</xdr:col>
      <xdr:colOff>165100</xdr:colOff>
      <xdr:row>57</xdr:row>
      <xdr:rowOff>144453</xdr:rowOff>
    </xdr:to>
    <xdr:sp macro="" textlink="">
      <xdr:nvSpPr>
        <xdr:cNvPr id="601" name="楕円 600"/>
        <xdr:cNvSpPr/>
      </xdr:nvSpPr>
      <xdr:spPr>
        <a:xfrm>
          <a:off x="14541500" y="98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135580</xdr:rowOff>
    </xdr:from>
    <xdr:ext cx="534377" cy="259045"/>
    <xdr:sp macro="" textlink="">
      <xdr:nvSpPr>
        <xdr:cNvPr id="602" name="テキスト ボックス 601"/>
        <xdr:cNvSpPr txBox="1"/>
      </xdr:nvSpPr>
      <xdr:spPr>
        <a:xfrm>
          <a:off x="14325111" y="990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119010</xdr:rowOff>
    </xdr:from>
    <xdr:to>
      <xdr:col>72</xdr:col>
      <xdr:colOff>38100</xdr:colOff>
      <xdr:row>58</xdr:row>
      <xdr:rowOff>49160</xdr:rowOff>
    </xdr:to>
    <xdr:sp macro="" textlink="">
      <xdr:nvSpPr>
        <xdr:cNvPr id="603" name="楕円 602"/>
        <xdr:cNvSpPr/>
      </xdr:nvSpPr>
      <xdr:spPr>
        <a:xfrm>
          <a:off x="13652500" y="9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40287</xdr:rowOff>
    </xdr:from>
    <xdr:ext cx="534377" cy="259045"/>
    <xdr:sp macro="" textlink="">
      <xdr:nvSpPr>
        <xdr:cNvPr id="604" name="テキスト ボックス 603"/>
        <xdr:cNvSpPr txBox="1"/>
      </xdr:nvSpPr>
      <xdr:spPr>
        <a:xfrm>
          <a:off x="13436111" y="998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109344</xdr:rowOff>
    </xdr:from>
    <xdr:to>
      <xdr:col>67</xdr:col>
      <xdr:colOff>101600</xdr:colOff>
      <xdr:row>58</xdr:row>
      <xdr:rowOff>39494</xdr:rowOff>
    </xdr:to>
    <xdr:sp macro="" textlink="">
      <xdr:nvSpPr>
        <xdr:cNvPr id="605" name="楕円 604"/>
        <xdr:cNvSpPr/>
      </xdr:nvSpPr>
      <xdr:spPr>
        <a:xfrm>
          <a:off x="12763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30621</xdr:rowOff>
    </xdr:from>
    <xdr:ext cx="534377" cy="259045"/>
    <xdr:sp macro="" textlink="">
      <xdr:nvSpPr>
        <xdr:cNvPr id="606" name="テキスト ボックス 605"/>
        <xdr:cNvSpPr txBox="1"/>
      </xdr:nvSpPr>
      <xdr:spPr>
        <a:xfrm>
          <a:off x="12547111" y="99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2" name="直線コネクタ 631"/>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3"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5"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6" name="直線コネクタ 635"/>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97213</xdr:rowOff>
    </xdr:from>
    <xdr:to>
      <xdr:col>85</xdr:col>
      <xdr:colOff>127000</xdr:colOff>
      <xdr:row>79</xdr:row>
      <xdr:rowOff>98879</xdr:rowOff>
    </xdr:to>
    <xdr:cxnSp macro="">
      <xdr:nvCxnSpPr>
        <xdr:cNvPr id="637" name="直線コネクタ 636"/>
        <xdr:cNvCxnSpPr/>
      </xdr:nvCxnSpPr>
      <xdr:spPr>
        <a:xfrm flipV="1">
          <a:off x="15481300" y="13641763"/>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8"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9" name="フローチャート: 判断 638"/>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41" name="フローチャート: 判断 640"/>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2" name="テキスト ボックス 641"/>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4" name="フローチャート: 判断 643"/>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5" name="テキスト ボックス 644"/>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94960</xdr:rowOff>
    </xdr:from>
    <xdr:to>
      <xdr:col>71</xdr:col>
      <xdr:colOff>177800</xdr:colOff>
      <xdr:row>79</xdr:row>
      <xdr:rowOff>98879</xdr:rowOff>
    </xdr:to>
    <xdr:cxnSp macro="">
      <xdr:nvCxnSpPr>
        <xdr:cNvPr id="646" name="直線コネクタ 645"/>
        <xdr:cNvCxnSpPr/>
      </xdr:nvCxnSpPr>
      <xdr:spPr>
        <a:xfrm>
          <a:off x="12814300" y="1363951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7" name="フローチャート: 判断 646"/>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8" name="テキスト ボックス 647"/>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9" name="フローチャート: 判断 648"/>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50" name="テキスト ボックス 649"/>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46413</xdr:rowOff>
    </xdr:from>
    <xdr:to>
      <xdr:col>85</xdr:col>
      <xdr:colOff>177800</xdr:colOff>
      <xdr:row>79</xdr:row>
      <xdr:rowOff>148013</xdr:rowOff>
    </xdr:to>
    <xdr:sp macro="" textlink="">
      <xdr:nvSpPr>
        <xdr:cNvPr id="656" name="楕円 655"/>
        <xdr:cNvSpPr/>
      </xdr:nvSpPr>
      <xdr:spPr>
        <a:xfrm>
          <a:off x="162687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7" name="災害復旧費該当値テキスト"/>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44160</xdr:rowOff>
    </xdr:from>
    <xdr:to>
      <xdr:col>67</xdr:col>
      <xdr:colOff>101600</xdr:colOff>
      <xdr:row>79</xdr:row>
      <xdr:rowOff>145760</xdr:rowOff>
    </xdr:to>
    <xdr:sp macro="" textlink="">
      <xdr:nvSpPr>
        <xdr:cNvPr id="664" name="楕円 663"/>
        <xdr:cNvSpPr/>
      </xdr:nvSpPr>
      <xdr:spPr>
        <a:xfrm>
          <a:off x="12763500" y="135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136887</xdr:rowOff>
    </xdr:from>
    <xdr:ext cx="378565" cy="259045"/>
    <xdr:sp macro="" textlink="">
      <xdr:nvSpPr>
        <xdr:cNvPr id="665" name="テキスト ボックス 664"/>
        <xdr:cNvSpPr txBox="1"/>
      </xdr:nvSpPr>
      <xdr:spPr>
        <a:xfrm>
          <a:off x="12625017" y="136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7" name="直線コネクタ 686"/>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8"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9" name="直線コネクタ 688"/>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90"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91" name="直線コネクタ 690"/>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128727</xdr:rowOff>
    </xdr:from>
    <xdr:to>
      <xdr:col>85</xdr:col>
      <xdr:colOff>127000</xdr:colOff>
      <xdr:row>90</xdr:row>
      <xdr:rowOff>138762</xdr:rowOff>
    </xdr:to>
    <xdr:cxnSp macro="">
      <xdr:nvCxnSpPr>
        <xdr:cNvPr id="692" name="直線コネクタ 691"/>
        <xdr:cNvCxnSpPr/>
      </xdr:nvCxnSpPr>
      <xdr:spPr>
        <a:xfrm flipV="1">
          <a:off x="15481300" y="15559227"/>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3" name="公債費平均値テキスト"/>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4" name="フローチャート: 判断 693"/>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138762</xdr:rowOff>
    </xdr:from>
    <xdr:to>
      <xdr:col>81</xdr:col>
      <xdr:colOff>50800</xdr:colOff>
      <xdr:row>90</xdr:row>
      <xdr:rowOff>140591</xdr:rowOff>
    </xdr:to>
    <xdr:cxnSp macro="">
      <xdr:nvCxnSpPr>
        <xdr:cNvPr id="695" name="直線コネクタ 694"/>
        <xdr:cNvCxnSpPr/>
      </xdr:nvCxnSpPr>
      <xdr:spPr>
        <a:xfrm flipV="1">
          <a:off x="14592300" y="1556926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6" name="フローチャート: 判断 695"/>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7" name="テキスト ボックス 696"/>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112427</xdr:rowOff>
    </xdr:from>
    <xdr:to>
      <xdr:col>76</xdr:col>
      <xdr:colOff>114300</xdr:colOff>
      <xdr:row>90</xdr:row>
      <xdr:rowOff>140591</xdr:rowOff>
    </xdr:to>
    <xdr:cxnSp macro="">
      <xdr:nvCxnSpPr>
        <xdr:cNvPr id="698" name="直線コネクタ 697"/>
        <xdr:cNvCxnSpPr/>
      </xdr:nvCxnSpPr>
      <xdr:spPr>
        <a:xfrm>
          <a:off x="13703300" y="15542927"/>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9" name="フローチャート: 判断 698"/>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700" name="テキスト ボックス 699"/>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80995</xdr:rowOff>
    </xdr:from>
    <xdr:to>
      <xdr:col>71</xdr:col>
      <xdr:colOff>177800</xdr:colOff>
      <xdr:row>90</xdr:row>
      <xdr:rowOff>112427</xdr:rowOff>
    </xdr:to>
    <xdr:cxnSp macro="">
      <xdr:nvCxnSpPr>
        <xdr:cNvPr id="701" name="直線コネクタ 700"/>
        <xdr:cNvCxnSpPr/>
      </xdr:nvCxnSpPr>
      <xdr:spPr>
        <a:xfrm>
          <a:off x="12814300" y="15511495"/>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2" name="フローチャート: 判断 701"/>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3" name="テキスト ボックス 702"/>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4" name="フローチャート: 判断 703"/>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5" name="テキスト ボックス 704"/>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77927</xdr:rowOff>
    </xdr:from>
    <xdr:to>
      <xdr:col>85</xdr:col>
      <xdr:colOff>177800</xdr:colOff>
      <xdr:row>91</xdr:row>
      <xdr:rowOff>8077</xdr:rowOff>
    </xdr:to>
    <xdr:sp macro="" textlink="">
      <xdr:nvSpPr>
        <xdr:cNvPr id="711" name="楕円 710"/>
        <xdr:cNvSpPr/>
      </xdr:nvSpPr>
      <xdr:spPr>
        <a:xfrm>
          <a:off x="16268700" y="1550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164304</xdr:rowOff>
    </xdr:from>
    <xdr:ext cx="534377" cy="259045"/>
    <xdr:sp macro="" textlink="">
      <xdr:nvSpPr>
        <xdr:cNvPr id="712" name="公債費該当値テキスト"/>
        <xdr:cNvSpPr txBox="1"/>
      </xdr:nvSpPr>
      <xdr:spPr>
        <a:xfrm>
          <a:off x="16370300" y="1542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87962</xdr:rowOff>
    </xdr:from>
    <xdr:to>
      <xdr:col>81</xdr:col>
      <xdr:colOff>101600</xdr:colOff>
      <xdr:row>91</xdr:row>
      <xdr:rowOff>18112</xdr:rowOff>
    </xdr:to>
    <xdr:sp macro="" textlink="">
      <xdr:nvSpPr>
        <xdr:cNvPr id="713" name="楕円 712"/>
        <xdr:cNvSpPr/>
      </xdr:nvSpPr>
      <xdr:spPr>
        <a:xfrm>
          <a:off x="15430500" y="155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34639</xdr:rowOff>
    </xdr:from>
    <xdr:ext cx="534377" cy="259045"/>
    <xdr:sp macro="" textlink="">
      <xdr:nvSpPr>
        <xdr:cNvPr id="714" name="テキスト ボックス 713"/>
        <xdr:cNvSpPr txBox="1"/>
      </xdr:nvSpPr>
      <xdr:spPr>
        <a:xfrm>
          <a:off x="15214111" y="152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89791</xdr:rowOff>
    </xdr:from>
    <xdr:to>
      <xdr:col>76</xdr:col>
      <xdr:colOff>165100</xdr:colOff>
      <xdr:row>91</xdr:row>
      <xdr:rowOff>19941</xdr:rowOff>
    </xdr:to>
    <xdr:sp macro="" textlink="">
      <xdr:nvSpPr>
        <xdr:cNvPr id="715" name="楕円 714"/>
        <xdr:cNvSpPr/>
      </xdr:nvSpPr>
      <xdr:spPr>
        <a:xfrm>
          <a:off x="14541500" y="15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36468</xdr:rowOff>
    </xdr:from>
    <xdr:ext cx="534377" cy="259045"/>
    <xdr:sp macro="" textlink="">
      <xdr:nvSpPr>
        <xdr:cNvPr id="716" name="テキスト ボックス 715"/>
        <xdr:cNvSpPr txBox="1"/>
      </xdr:nvSpPr>
      <xdr:spPr>
        <a:xfrm>
          <a:off x="14325111" y="15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61627</xdr:rowOff>
    </xdr:from>
    <xdr:to>
      <xdr:col>72</xdr:col>
      <xdr:colOff>38100</xdr:colOff>
      <xdr:row>90</xdr:row>
      <xdr:rowOff>163227</xdr:rowOff>
    </xdr:to>
    <xdr:sp macro="" textlink="">
      <xdr:nvSpPr>
        <xdr:cNvPr id="717" name="楕円 716"/>
        <xdr:cNvSpPr/>
      </xdr:nvSpPr>
      <xdr:spPr>
        <a:xfrm>
          <a:off x="13652500" y="154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8304</xdr:rowOff>
    </xdr:from>
    <xdr:ext cx="534377" cy="259045"/>
    <xdr:sp macro="" textlink="">
      <xdr:nvSpPr>
        <xdr:cNvPr id="718" name="テキスト ボックス 717"/>
        <xdr:cNvSpPr txBox="1"/>
      </xdr:nvSpPr>
      <xdr:spPr>
        <a:xfrm>
          <a:off x="13436111" y="15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30195</xdr:rowOff>
    </xdr:from>
    <xdr:to>
      <xdr:col>67</xdr:col>
      <xdr:colOff>101600</xdr:colOff>
      <xdr:row>90</xdr:row>
      <xdr:rowOff>131795</xdr:rowOff>
    </xdr:to>
    <xdr:sp macro="" textlink="">
      <xdr:nvSpPr>
        <xdr:cNvPr id="719" name="楕円 718"/>
        <xdr:cNvSpPr/>
      </xdr:nvSpPr>
      <xdr:spPr>
        <a:xfrm>
          <a:off x="12763500" y="154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148322</xdr:rowOff>
    </xdr:from>
    <xdr:ext cx="534377" cy="259045"/>
    <xdr:sp macro="" textlink="">
      <xdr:nvSpPr>
        <xdr:cNvPr id="720" name="テキスト ボックス 719"/>
        <xdr:cNvSpPr txBox="1"/>
      </xdr:nvSpPr>
      <xdr:spPr>
        <a:xfrm>
          <a:off x="12547111" y="152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2" name="直線コネクタ 741"/>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3"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5"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6" name="直線コネクタ 745"/>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8"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9" name="フローチャート: 判断 748"/>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1" name="フローチャート: 判断 750"/>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2" name="テキスト ボックス 751"/>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4" name="フローチャート: 判断 753"/>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5" name="テキスト ボックス 754"/>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7" name="フローチャート: 判断 756"/>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8" name="テキスト ボックス 757"/>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9" name="フローチャート: 判断 758"/>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60" name="テキスト ボックス 759"/>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7"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本市における目的別歳出の特徴は，性質別と同様に公債費が大きいことである。類似団体中の順位はワースト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位であるが，本市は合併団体ではなく過疎地域も有しないため実質公債費比率で比較するとワースト１位となる。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消防費の大きな減少は，平成２７年度にピークをむかえた防災行政無線の整備の減少に伴うものである。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衛生費の平成２９年度からの増加は，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焼却施設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原因となっている。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教育費の平成３０年度の増加は，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公立小松大学開学による運営</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費補助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が始まったこと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及び新校舎の建設</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歳 入 </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　給与所得増加等による個人住民税の増加や，企業収益の伸びにより法人市民税が増加したことなどにより，市税全体として＋</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11.8</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億円となった。普通交付税は公立小松大学開学による増額となり，地方交付税全体では＋</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億円となった。一方，エコロジーパークこまつ･クリーンセンターの建設費がピークを過ぎたこと等により国庫補助金が▲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28.0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億円，公立保育所の認定こども園移行等により，使用料及び手数料が▲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億円となった結果，歳入全体では▲</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12.6</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歳 出 </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　公立小松大学開学に伴う運営交付金の交付開始等により補助費等が＋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億円，認定こども園の増及び保育士の処遇改善などにより扶助費が＋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億円，繰上償還（</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億円）実施により公債費が＋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億円となった一方，職員数・退職手当の減等により人件費が▲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億円，エコロジーパークこまつ･クリーンセンター建設費の減等により普通建設事業費が▲</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18.0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億円となり，歳出全体で▲</a:t>
          </a:r>
          <a:r>
            <a:rPr lang="en-US" altLang="ja-JP" sz="900" b="0" i="0" baseline="0">
              <a:solidFill>
                <a:schemeClr val="dk1"/>
              </a:solidFill>
              <a:effectLst/>
              <a:latin typeface="ＭＳ Ｐゴシック" panose="020B0600070205080204" pitchFamily="50" charset="-128"/>
              <a:ea typeface="ＭＳ Ｐゴシック" panose="020B0600070205080204" pitchFamily="50" charset="-128"/>
              <a:cs typeface="+mn-cs"/>
            </a:rPr>
            <a:t>12.0</a:t>
          </a:r>
          <a:r>
            <a:rPr lang="ja-JP" altLang="en-US" sz="9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一般会計をはじめ、平成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年度の全ての会計で実質赤字額は発生していない。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年度は、市債償還のピーク期が過ぎ、前年度と比べ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実質公債費は減少（</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166,526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千円）であ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も大きく増加（</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934,447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千円）したことにより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実質公債費比率（単年度）は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今後も、一般会計においては事業の選択と集中による市債発行額の管理、財政状況に応じた繰上償還の実施等により、実質公債費比率の改善を図る。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小松市において満期一括償還地方債は発行していない。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年度は市債の発行抑制や繰上償還による市債残高の減少、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第三セクター負担見込額の減少（こまつ賑わいセンター等）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、債務負担支出予定額の減少等により、前年度より改善した。　</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NEXT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10年ビジョン・アクションプラン（平成2</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年度策定）の目標値として定めているとおり、全会計の市債残高を圧縮し、将来負担の軽減に努める。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決算剰余金として財政調整基金に２．８億円、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その他３．８億円の積み立てを行った。予算積み立ての大部分は、防衛省交付金を積み立てたもので、年度間の財源調整を図りながら活用されるものである。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前年度に高等教育振興基金へ積み立てた大学検定料、入学金を今年度、公立小松大学へ交付するため１．１億円、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新ごみ処理場建設の財源としてごみ処理施設整備基金を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子育て支援充実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の財源等とするため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億円、その他財源調整として財政調整基金を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億円取崩したこと等により、基金全体として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財政調整基金・減債基金・地域経済活性化対策基金を合わせて主要３基金として位置づけ、標準財政規模の１０％（２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目安に基金の確保に努めている。平成２０年秋のリーマンショックの影響による歳入不足の補填や，市債の繰上返済を優先的に行っていたため、平成２３年度末まで３基金合計で２０億円を下回っていたが、近年の積み増しによ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億円の基金残高となっている。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今後も，突発的な財政需要に対応できるよう基金を確保し、安定的な財政運営を図っていく。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美術品購入基金：博物館の美術品を円滑かつ効率的に購入</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地域経済活性化対策基金：都市基盤の整備、地域産業の振興、生活環境の整備、文化の向上等地域経済活性化を推進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子ども福祉基金：次代を担う子どもたちの福祉を増進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国府台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国府台の施設整備及び維持管理を図る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母と子のけんこう推進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子ども医療費、子どもの任意予防接種、不妊・不育治療にかかる費用への助成を行う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地域経済活性化対策基金：前年度ふるさと納税（寄附金）分等を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子ども福祉基金：保育所等における理科教育の推進，看護師の配置を促進等により取崩し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母と子のけんこう推進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防衛省交付金を積み立て助成。「交付金の積立額」と「助成実績」との差が増減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基金の設置目的に沿って活用していく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決算剰余金積み立て２．８億円に対し，財政の年度間調整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減債基金・地域経済活性化対策基金と合わせて主要３基金として位置づけており、標準財政規模の１０％を目安に基金の確保に努める。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１億円の取崩しを行った。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満期一括償還地方債を発行していないことから，減債基金は年度間の公債費負担平準化を図るための繰上償還財源として考えている。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将来負担比率とも類似団体中最も高い比率であり、本市における財政上の大きな課題となっている。今後も、ＮＥＸＴ１０年ビジョン・アクションプラン（平成２７年度策定）の目標値として定めているとおり、市債残高を圧縮するため、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前年に比べ減価償却額に大差はないが，エコロジーパークこまつクリーンセンター</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新ごみ焼却施設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の完成に伴い有形固定資産額が大きく増加したため，減価償却率の伸びは緩やかになった。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類似団体平均値とほぼ同じ水準ではあるが，今後も小松市公共施設マネジメント計画（公共施設総合管理計画）により，公共施設の適正配置，長寿命化等を通じて資産管理を進めていく必要がある。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300220" y="5339461"/>
          <a:ext cx="1270" cy="83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352925" y="617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213225" y="61713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352925" y="512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213225" y="53394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352925" y="544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251325" y="55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3616325" y="56516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2930525" y="57120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244725" y="5822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7" name="楕円 76"/>
        <xdr:cNvSpPr/>
      </xdr:nvSpPr>
      <xdr:spPr>
        <a:xfrm>
          <a:off x="4251325"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78" name="有形固定資産減価償却率該当値テキスト"/>
        <xdr:cNvSpPr txBox="1"/>
      </xdr:nvSpPr>
      <xdr:spPr>
        <a:xfrm>
          <a:off x="4352925"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79" name="楕円 78"/>
        <xdr:cNvSpPr/>
      </xdr:nvSpPr>
      <xdr:spPr>
        <a:xfrm>
          <a:off x="3616325" y="5660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142113</xdr:rowOff>
    </xdr:to>
    <xdr:cxnSp macro="">
      <xdr:nvCxnSpPr>
        <xdr:cNvPr id="80" name="直線コネクタ 79"/>
        <xdr:cNvCxnSpPr/>
      </xdr:nvCxnSpPr>
      <xdr:spPr>
        <a:xfrm flipV="1">
          <a:off x="3667125" y="5685155"/>
          <a:ext cx="635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1" name="楕円 80"/>
        <xdr:cNvSpPr/>
      </xdr:nvSpPr>
      <xdr:spPr>
        <a:xfrm>
          <a:off x="2930525" y="5716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26797</xdr:rowOff>
    </xdr:to>
    <xdr:cxnSp macro="">
      <xdr:nvCxnSpPr>
        <xdr:cNvPr id="82" name="直線コネクタ 81"/>
        <xdr:cNvCxnSpPr/>
      </xdr:nvCxnSpPr>
      <xdr:spPr>
        <a:xfrm flipV="1">
          <a:off x="2981325" y="5711063"/>
          <a:ext cx="6858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xdr:cNvSpPr txBox="1"/>
      </xdr:nvSpPr>
      <xdr:spPr>
        <a:xfrm>
          <a:off x="3470919" y="543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xdr:cNvSpPr txBox="1"/>
      </xdr:nvSpPr>
      <xdr:spPr>
        <a:xfrm>
          <a:off x="2797819" y="5493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xdr:cNvSpPr txBox="1"/>
      </xdr:nvSpPr>
      <xdr:spPr>
        <a:xfrm>
          <a:off x="2112019" y="560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12590</xdr:rowOff>
    </xdr:from>
    <xdr:ext cx="405111" cy="259045"/>
    <xdr:sp macro="" textlink="">
      <xdr:nvSpPr>
        <xdr:cNvPr id="86" name="n_1mainValue有形固定資産減価償却率"/>
        <xdr:cNvSpPr txBox="1"/>
      </xdr:nvSpPr>
      <xdr:spPr>
        <a:xfrm>
          <a:off x="3470919" y="57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87" name="n_2mainValue有形固定資産減価償却率"/>
        <xdr:cNvSpPr txBox="1"/>
      </xdr:nvSpPr>
      <xdr:spPr>
        <a:xfrm>
          <a:off x="2797819" y="580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地方債残高が多く，類似団体と比較し大きく平均値を上回っていることに変わりはないが，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億円の繰上償還を実施するなど，着実に残高を圧縮している。</a:t>
          </a:r>
        </a:p>
        <a:p>
          <a:r>
            <a:rPr kumimoji="1" lang="ja-JP" altLang="en-US" sz="1100">
              <a:latin typeface="ＭＳ Ｐゴシック" panose="020B0600070205080204" pitchFamily="50" charset="-128"/>
              <a:ea typeface="ＭＳ Ｐゴシック" panose="020B0600070205080204" pitchFamily="50" charset="-128"/>
            </a:rPr>
            <a:t>　平成２７年度に策定した</a:t>
          </a:r>
          <a:r>
            <a:rPr kumimoji="1" lang="en-US" altLang="ja-JP" sz="1100">
              <a:latin typeface="ＭＳ Ｐゴシック" panose="020B0600070205080204" pitchFamily="50" charset="-128"/>
              <a:ea typeface="ＭＳ Ｐゴシック" panose="020B0600070205080204" pitchFamily="50" charset="-128"/>
            </a:rPr>
            <a:t>NEXT10</a:t>
          </a:r>
          <a:r>
            <a:rPr kumimoji="1" lang="ja-JP" altLang="en-US" sz="1100">
              <a:latin typeface="ＭＳ Ｐゴシック" panose="020B0600070205080204" pitchFamily="50" charset="-128"/>
              <a:ea typeface="ＭＳ Ｐゴシック" panose="020B0600070205080204" pitchFamily="50" charset="-128"/>
            </a:rPr>
            <a:t>年ビジョンにおいて，臨時財政対策債を含む全会計地方債残高を</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億円未満とする目標を掲げ，地方債残高の削減に取り組んでいる。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9705751" y="5069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xdr:cNvCxnSpPr/>
      </xdr:nvCxnSpPr>
      <xdr:spPr>
        <a:xfrm flipV="1">
          <a:off x="13323570" y="5332864"/>
          <a:ext cx="1269" cy="1212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xdr:cNvSpPr txBox="1"/>
      </xdr:nvSpPr>
      <xdr:spPr>
        <a:xfrm>
          <a:off x="13376275" y="51144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xdr:cNvCxnSpPr/>
      </xdr:nvCxnSpPr>
      <xdr:spPr>
        <a:xfrm>
          <a:off x="13255625" y="5332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1" name="債務償還比率平均値テキスト"/>
        <xdr:cNvSpPr txBox="1"/>
      </xdr:nvSpPr>
      <xdr:spPr>
        <a:xfrm>
          <a:off x="13376275" y="5877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xdr:cNvSpPr/>
      </xdr:nvSpPr>
      <xdr:spPr>
        <a:xfrm>
          <a:off x="13293725" y="58990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xdr:cNvSpPr/>
      </xdr:nvSpPr>
      <xdr:spPr>
        <a:xfrm>
          <a:off x="12639675" y="5874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117391</xdr:rowOff>
    </xdr:from>
    <xdr:to>
      <xdr:col>76</xdr:col>
      <xdr:colOff>73025</xdr:colOff>
      <xdr:row>29</xdr:row>
      <xdr:rowOff>47541</xdr:rowOff>
    </xdr:to>
    <xdr:sp macro="" textlink="">
      <xdr:nvSpPr>
        <xdr:cNvPr id="129" name="楕円 128"/>
        <xdr:cNvSpPr/>
      </xdr:nvSpPr>
      <xdr:spPr>
        <a:xfrm>
          <a:off x="13293725" y="5521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140268</xdr:rowOff>
    </xdr:from>
    <xdr:ext cx="469744" cy="259045"/>
    <xdr:sp macro="" textlink="">
      <xdr:nvSpPr>
        <xdr:cNvPr id="130" name="債務償還比率該当値テキスト"/>
        <xdr:cNvSpPr txBox="1"/>
      </xdr:nvSpPr>
      <xdr:spPr>
        <a:xfrm>
          <a:off x="13376275" y="53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14238</xdr:rowOff>
    </xdr:from>
    <xdr:to>
      <xdr:col>72</xdr:col>
      <xdr:colOff>123825</xdr:colOff>
      <xdr:row>28</xdr:row>
      <xdr:rowOff>115838</xdr:rowOff>
    </xdr:to>
    <xdr:sp macro="" textlink="">
      <xdr:nvSpPr>
        <xdr:cNvPr id="131" name="楕円 130"/>
        <xdr:cNvSpPr/>
      </xdr:nvSpPr>
      <xdr:spPr>
        <a:xfrm>
          <a:off x="12639675" y="54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65038</xdr:rowOff>
    </xdr:from>
    <xdr:to>
      <xdr:col>76</xdr:col>
      <xdr:colOff>22225</xdr:colOff>
      <xdr:row>28</xdr:row>
      <xdr:rowOff>168191</xdr:rowOff>
    </xdr:to>
    <xdr:cxnSp macro="">
      <xdr:nvCxnSpPr>
        <xdr:cNvPr id="132" name="直線コネクタ 131"/>
        <xdr:cNvCxnSpPr/>
      </xdr:nvCxnSpPr>
      <xdr:spPr>
        <a:xfrm>
          <a:off x="12690475" y="5468888"/>
          <a:ext cx="635000" cy="10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3" name="n_1aveValue債務償還比率"/>
        <xdr:cNvSpPr txBox="1"/>
      </xdr:nvSpPr>
      <xdr:spPr>
        <a:xfrm>
          <a:off x="12461952" y="596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132365</xdr:rowOff>
    </xdr:from>
    <xdr:ext cx="469744" cy="259045"/>
    <xdr:sp macro="" textlink="">
      <xdr:nvSpPr>
        <xdr:cNvPr id="134" name="n_1mainValue債務償還比率"/>
        <xdr:cNvSpPr txBox="1"/>
      </xdr:nvSpPr>
      <xdr:spPr>
        <a:xfrm>
          <a:off x="12461952" y="520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57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177665" y="5737098"/>
          <a:ext cx="0" cy="1194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216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1084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216400" y="55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108450" y="5737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216400" y="6368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127500" y="6390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384550" y="6438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57175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7780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96266</xdr:rowOff>
    </xdr:from>
    <xdr:to>
      <xdr:col>24</xdr:col>
      <xdr:colOff>114300</xdr:colOff>
      <xdr:row>39</xdr:row>
      <xdr:rowOff>26416</xdr:rowOff>
    </xdr:to>
    <xdr:sp macro="" textlink="">
      <xdr:nvSpPr>
        <xdr:cNvPr id="69" name="楕円 68"/>
        <xdr:cNvSpPr/>
      </xdr:nvSpPr>
      <xdr:spPr>
        <a:xfrm>
          <a:off x="4127500" y="6376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119143</xdr:rowOff>
    </xdr:from>
    <xdr:ext cx="405111" cy="259045"/>
    <xdr:sp macro="" textlink="">
      <xdr:nvSpPr>
        <xdr:cNvPr id="70" name="【道路】&#10;有形固定資産減価償却率該当値テキスト"/>
        <xdr:cNvSpPr txBox="1"/>
      </xdr:nvSpPr>
      <xdr:spPr>
        <a:xfrm>
          <a:off x="4216400"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1" name="楕円 70"/>
        <xdr:cNvSpPr/>
      </xdr:nvSpPr>
      <xdr:spPr>
        <a:xfrm>
          <a:off x="3384550" y="64038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147066</xdr:rowOff>
    </xdr:from>
    <xdr:to>
      <xdr:col>24</xdr:col>
      <xdr:colOff>63500</xdr:colOff>
      <xdr:row>39</xdr:row>
      <xdr:rowOff>3048</xdr:rowOff>
    </xdr:to>
    <xdr:cxnSp macro="">
      <xdr:nvCxnSpPr>
        <xdr:cNvPr id="72" name="直線コネクタ 71"/>
        <xdr:cNvCxnSpPr/>
      </xdr:nvCxnSpPr>
      <xdr:spPr>
        <a:xfrm flipV="1">
          <a:off x="3429000" y="6427216"/>
          <a:ext cx="7493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146558</xdr:rowOff>
    </xdr:from>
    <xdr:to>
      <xdr:col>15</xdr:col>
      <xdr:colOff>101600</xdr:colOff>
      <xdr:row>39</xdr:row>
      <xdr:rowOff>76708</xdr:rowOff>
    </xdr:to>
    <xdr:sp macro="" textlink="">
      <xdr:nvSpPr>
        <xdr:cNvPr id="73" name="楕円 72"/>
        <xdr:cNvSpPr/>
      </xdr:nvSpPr>
      <xdr:spPr>
        <a:xfrm>
          <a:off x="2571750" y="64267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25908</xdr:rowOff>
    </xdr:to>
    <xdr:cxnSp macro="">
      <xdr:nvCxnSpPr>
        <xdr:cNvPr id="74" name="直線コネクタ 73"/>
        <xdr:cNvCxnSpPr/>
      </xdr:nvCxnSpPr>
      <xdr:spPr>
        <a:xfrm flipV="1">
          <a:off x="2622550" y="6448298"/>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5" name="n_1aveValue【道路】&#10;有形固定資産減価償却率"/>
        <xdr:cNvSpPr txBox="1"/>
      </xdr:nvSpPr>
      <xdr:spPr>
        <a:xfrm>
          <a:off x="3239144" y="652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6" name="n_2aveValue【道路】&#10;有形固定資産減価償却率"/>
        <xdr:cNvSpPr txBox="1"/>
      </xdr:nvSpPr>
      <xdr:spPr>
        <a:xfrm>
          <a:off x="2439044"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64529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78" name="n_1mainValue【道路】&#10;有形固定資産減価償却率"/>
        <xdr:cNvSpPr txBox="1"/>
      </xdr:nvSpPr>
      <xdr:spPr>
        <a:xfrm>
          <a:off x="32391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79" name="n_2mainValue【道路】&#10;有形固定資産減価償却率"/>
        <xdr:cNvSpPr txBox="1"/>
      </xdr:nvSpPr>
      <xdr:spPr>
        <a:xfrm>
          <a:off x="2439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9429115" y="5699151"/>
          <a:ext cx="0" cy="11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9467850" y="68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9359900" y="68528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9467850" y="54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9359900" y="5699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8" name="【道路】&#10;一人当たり延長平均値テキスト"/>
        <xdr:cNvSpPr txBox="1"/>
      </xdr:nvSpPr>
      <xdr:spPr>
        <a:xfrm>
          <a:off x="9467850" y="626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9398000" y="6282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8636000" y="629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7842250" y="624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029450" y="62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153873</xdr:rowOff>
    </xdr:from>
    <xdr:to>
      <xdr:col>55</xdr:col>
      <xdr:colOff>50800</xdr:colOff>
      <xdr:row>36</xdr:row>
      <xdr:rowOff>84023</xdr:rowOff>
    </xdr:to>
    <xdr:sp macro="" textlink="">
      <xdr:nvSpPr>
        <xdr:cNvPr id="118" name="楕円 117"/>
        <xdr:cNvSpPr/>
      </xdr:nvSpPr>
      <xdr:spPr>
        <a:xfrm>
          <a:off x="9398000" y="5938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5300</xdr:rowOff>
    </xdr:from>
    <xdr:ext cx="534377" cy="259045"/>
    <xdr:sp macro="" textlink="">
      <xdr:nvSpPr>
        <xdr:cNvPr id="119" name="【道路】&#10;一人当たり延長該当値テキスト"/>
        <xdr:cNvSpPr txBox="1"/>
      </xdr:nvSpPr>
      <xdr:spPr>
        <a:xfrm>
          <a:off x="9467850" y="57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150673</xdr:rowOff>
    </xdr:from>
    <xdr:to>
      <xdr:col>50</xdr:col>
      <xdr:colOff>165100</xdr:colOff>
      <xdr:row>36</xdr:row>
      <xdr:rowOff>80823</xdr:rowOff>
    </xdr:to>
    <xdr:sp macro="" textlink="">
      <xdr:nvSpPr>
        <xdr:cNvPr id="120" name="楕円 119"/>
        <xdr:cNvSpPr/>
      </xdr:nvSpPr>
      <xdr:spPr>
        <a:xfrm>
          <a:off x="8636000" y="5935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30023</xdr:rowOff>
    </xdr:from>
    <xdr:to>
      <xdr:col>55</xdr:col>
      <xdr:colOff>0</xdr:colOff>
      <xdr:row>36</xdr:row>
      <xdr:rowOff>33223</xdr:rowOff>
    </xdr:to>
    <xdr:cxnSp macro="">
      <xdr:nvCxnSpPr>
        <xdr:cNvPr id="121" name="直線コネクタ 120"/>
        <xdr:cNvCxnSpPr/>
      </xdr:nvCxnSpPr>
      <xdr:spPr>
        <a:xfrm>
          <a:off x="8686800" y="5979973"/>
          <a:ext cx="7429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152426</xdr:rowOff>
    </xdr:from>
    <xdr:to>
      <xdr:col>46</xdr:col>
      <xdr:colOff>38100</xdr:colOff>
      <xdr:row>36</xdr:row>
      <xdr:rowOff>82576</xdr:rowOff>
    </xdr:to>
    <xdr:sp macro="" textlink="">
      <xdr:nvSpPr>
        <xdr:cNvPr id="122" name="楕円 121"/>
        <xdr:cNvSpPr/>
      </xdr:nvSpPr>
      <xdr:spPr>
        <a:xfrm>
          <a:off x="7842250" y="59372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30023</xdr:rowOff>
    </xdr:from>
    <xdr:to>
      <xdr:col>50</xdr:col>
      <xdr:colOff>114300</xdr:colOff>
      <xdr:row>36</xdr:row>
      <xdr:rowOff>31776</xdr:rowOff>
    </xdr:to>
    <xdr:cxnSp macro="">
      <xdr:nvCxnSpPr>
        <xdr:cNvPr id="123" name="直線コネクタ 122"/>
        <xdr:cNvCxnSpPr/>
      </xdr:nvCxnSpPr>
      <xdr:spPr>
        <a:xfrm flipV="1">
          <a:off x="7886700" y="5979973"/>
          <a:ext cx="8001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4" name="n_1aveValue【道路】&#10;一人当たり延長"/>
        <xdr:cNvSpPr txBox="1"/>
      </xdr:nvSpPr>
      <xdr:spPr>
        <a:xfrm>
          <a:off x="8458277" y="63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46727</xdr:rowOff>
    </xdr:from>
    <xdr:ext cx="469744" cy="259045"/>
    <xdr:sp macro="" textlink="">
      <xdr:nvSpPr>
        <xdr:cNvPr id="125" name="n_2aveValue【道路】&#10;一人当たり延長"/>
        <xdr:cNvSpPr txBox="1"/>
      </xdr:nvSpPr>
      <xdr:spPr>
        <a:xfrm>
          <a:off x="7677227" y="63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6864427" y="607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97350</xdr:rowOff>
    </xdr:from>
    <xdr:ext cx="534377" cy="259045"/>
    <xdr:sp macro="" textlink="">
      <xdr:nvSpPr>
        <xdr:cNvPr id="127" name="n_1mainValue【道路】&#10;一人当たり延長"/>
        <xdr:cNvSpPr txBox="1"/>
      </xdr:nvSpPr>
      <xdr:spPr>
        <a:xfrm>
          <a:off x="8425961" y="57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99103</xdr:rowOff>
    </xdr:from>
    <xdr:ext cx="534377" cy="259045"/>
    <xdr:sp macro="" textlink="">
      <xdr:nvSpPr>
        <xdr:cNvPr id="128" name="n_2mainValue【道路】&#10;一人当たり延長"/>
        <xdr:cNvSpPr txBox="1"/>
      </xdr:nvSpPr>
      <xdr:spPr>
        <a:xfrm>
          <a:off x="7644911" y="57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177665" y="914019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2164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108450" y="10683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21640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1084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2164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1275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384550" y="9922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5717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7780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8" name="楕円 167"/>
        <xdr:cNvSpPr/>
      </xdr:nvSpPr>
      <xdr:spPr>
        <a:xfrm>
          <a:off x="4127500" y="10002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69" name="【橋りょう・トンネル】&#10;有形固定資産減価償却率該当値テキスト"/>
        <xdr:cNvSpPr txBox="1"/>
      </xdr:nvSpPr>
      <xdr:spPr>
        <a:xfrm>
          <a:off x="42164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70" name="楕円 169"/>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61</xdr:row>
      <xdr:rowOff>34290</xdr:rowOff>
    </xdr:to>
    <xdr:cxnSp macro="">
      <xdr:nvCxnSpPr>
        <xdr:cNvPr id="171" name="直線コネクタ 170"/>
        <xdr:cNvCxnSpPr/>
      </xdr:nvCxnSpPr>
      <xdr:spPr>
        <a:xfrm flipV="1">
          <a:off x="3429000" y="10053320"/>
          <a:ext cx="7493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72" name="楕円 171"/>
        <xdr:cNvSpPr/>
      </xdr:nvSpPr>
      <xdr:spPr>
        <a:xfrm>
          <a:off x="257175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95250</xdr:rowOff>
    </xdr:to>
    <xdr:cxnSp macro="">
      <xdr:nvCxnSpPr>
        <xdr:cNvPr id="173" name="直線コネクタ 172"/>
        <xdr:cNvCxnSpPr/>
      </xdr:nvCxnSpPr>
      <xdr:spPr>
        <a:xfrm flipV="1">
          <a:off x="2622550" y="10111740"/>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2391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439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64529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77" name="n_1mainValue【橋りょう・トンネル】&#10;有形固定資産減価償却率"/>
        <xdr:cNvSpPr txBox="1"/>
      </xdr:nvSpPr>
      <xdr:spPr>
        <a:xfrm>
          <a:off x="32391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78" name="n_2mainValue【橋りょう・トンネル】&#10;有形固定資産減価償却率"/>
        <xdr:cNvSpPr txBox="1"/>
      </xdr:nvSpPr>
      <xdr:spPr>
        <a:xfrm>
          <a:off x="2439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9429115" y="9200203"/>
          <a:ext cx="0" cy="144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9467850" y="106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9359900" y="1064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9467850" y="898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9359900" y="92002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9467850" y="10186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9398000" y="102078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8636000" y="10225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7842250" y="10241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029450" y="1026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97382</xdr:rowOff>
    </xdr:from>
    <xdr:to>
      <xdr:col>55</xdr:col>
      <xdr:colOff>50800</xdr:colOff>
      <xdr:row>60</xdr:row>
      <xdr:rowOff>27532</xdr:rowOff>
    </xdr:to>
    <xdr:sp macro="" textlink="">
      <xdr:nvSpPr>
        <xdr:cNvPr id="219" name="楕円 218"/>
        <xdr:cNvSpPr/>
      </xdr:nvSpPr>
      <xdr:spPr>
        <a:xfrm>
          <a:off x="9398000" y="98446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120259</xdr:rowOff>
    </xdr:from>
    <xdr:ext cx="599010" cy="259045"/>
    <xdr:sp macro="" textlink="">
      <xdr:nvSpPr>
        <xdr:cNvPr id="220" name="【橋りょう・トンネル】&#10;一人当たり有形固定資産（償却資産）額該当値テキスト"/>
        <xdr:cNvSpPr txBox="1"/>
      </xdr:nvSpPr>
      <xdr:spPr>
        <a:xfrm>
          <a:off x="9467850" y="970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97134</xdr:rowOff>
    </xdr:from>
    <xdr:to>
      <xdr:col>50</xdr:col>
      <xdr:colOff>165100</xdr:colOff>
      <xdr:row>60</xdr:row>
      <xdr:rowOff>27284</xdr:rowOff>
    </xdr:to>
    <xdr:sp macro="" textlink="">
      <xdr:nvSpPr>
        <xdr:cNvPr id="221" name="楕円 220"/>
        <xdr:cNvSpPr/>
      </xdr:nvSpPr>
      <xdr:spPr>
        <a:xfrm>
          <a:off x="8636000" y="9844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147934</xdr:rowOff>
    </xdr:from>
    <xdr:to>
      <xdr:col>55</xdr:col>
      <xdr:colOff>0</xdr:colOff>
      <xdr:row>59</xdr:row>
      <xdr:rowOff>148182</xdr:rowOff>
    </xdr:to>
    <xdr:cxnSp macro="">
      <xdr:nvCxnSpPr>
        <xdr:cNvPr id="222" name="直線コネクタ 221"/>
        <xdr:cNvCxnSpPr/>
      </xdr:nvCxnSpPr>
      <xdr:spPr>
        <a:xfrm>
          <a:off x="8686800" y="9895184"/>
          <a:ext cx="74295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97823</xdr:rowOff>
    </xdr:from>
    <xdr:to>
      <xdr:col>46</xdr:col>
      <xdr:colOff>38100</xdr:colOff>
      <xdr:row>60</xdr:row>
      <xdr:rowOff>27973</xdr:rowOff>
    </xdr:to>
    <xdr:sp macro="" textlink="">
      <xdr:nvSpPr>
        <xdr:cNvPr id="223" name="楕円 222"/>
        <xdr:cNvSpPr/>
      </xdr:nvSpPr>
      <xdr:spPr>
        <a:xfrm>
          <a:off x="7842250" y="98450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147934</xdr:rowOff>
    </xdr:from>
    <xdr:to>
      <xdr:col>50</xdr:col>
      <xdr:colOff>114300</xdr:colOff>
      <xdr:row>59</xdr:row>
      <xdr:rowOff>148623</xdr:rowOff>
    </xdr:to>
    <xdr:cxnSp macro="">
      <xdr:nvCxnSpPr>
        <xdr:cNvPr id="224" name="直線コネクタ 223"/>
        <xdr:cNvCxnSpPr/>
      </xdr:nvCxnSpPr>
      <xdr:spPr>
        <a:xfrm flipV="1">
          <a:off x="7886700" y="9895184"/>
          <a:ext cx="8001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8399995" y="103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7612595" y="1032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6818845" y="1005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43811</xdr:rowOff>
    </xdr:from>
    <xdr:ext cx="599010" cy="259045"/>
    <xdr:sp macro="" textlink="">
      <xdr:nvSpPr>
        <xdr:cNvPr id="228" name="n_1mainValue【橋りょう・トンネル】&#10;一人当たり有形固定資産（償却資産）額"/>
        <xdr:cNvSpPr txBox="1"/>
      </xdr:nvSpPr>
      <xdr:spPr>
        <a:xfrm>
          <a:off x="8399995" y="96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44500</xdr:rowOff>
    </xdr:from>
    <xdr:ext cx="599010" cy="259045"/>
    <xdr:sp macro="" textlink="">
      <xdr:nvSpPr>
        <xdr:cNvPr id="229" name="n_2mainValue【橋りょう・トンネル】&#10;一人当たり有形固定資産（償却資産）額"/>
        <xdr:cNvSpPr txBox="1"/>
      </xdr:nvSpPr>
      <xdr:spPr>
        <a:xfrm>
          <a:off x="7612595" y="962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177665" y="13047345"/>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216400" y="1438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108450" y="14379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216400" y="128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108450" y="13047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2164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127500" y="13317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384550" y="13321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57175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778000" y="13346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269" name="楕円 268"/>
        <xdr:cNvSpPr/>
      </xdr:nvSpPr>
      <xdr:spPr>
        <a:xfrm>
          <a:off x="4127500" y="1387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270" name="【公営住宅】&#10;有形固定資産減価償却率該当値テキスト"/>
        <xdr:cNvSpPr txBox="1"/>
      </xdr:nvSpPr>
      <xdr:spPr>
        <a:xfrm>
          <a:off x="4216400"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271" name="楕円 270"/>
        <xdr:cNvSpPr/>
      </xdr:nvSpPr>
      <xdr:spPr>
        <a:xfrm>
          <a:off x="3384550" y="13807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53339</xdr:rowOff>
    </xdr:to>
    <xdr:cxnSp macro="">
      <xdr:nvCxnSpPr>
        <xdr:cNvPr id="272" name="直線コネクタ 271"/>
        <xdr:cNvCxnSpPr/>
      </xdr:nvCxnSpPr>
      <xdr:spPr>
        <a:xfrm>
          <a:off x="3429000" y="13858239"/>
          <a:ext cx="7493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137795</xdr:rowOff>
    </xdr:from>
    <xdr:to>
      <xdr:col>15</xdr:col>
      <xdr:colOff>101600</xdr:colOff>
      <xdr:row>84</xdr:row>
      <xdr:rowOff>67945</xdr:rowOff>
    </xdr:to>
    <xdr:sp macro="" textlink="">
      <xdr:nvSpPr>
        <xdr:cNvPr id="273" name="楕円 272"/>
        <xdr:cNvSpPr/>
      </xdr:nvSpPr>
      <xdr:spPr>
        <a:xfrm>
          <a:off x="2571750" y="13847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84</xdr:row>
      <xdr:rowOff>17145</xdr:rowOff>
    </xdr:to>
    <xdr:cxnSp macro="">
      <xdr:nvCxnSpPr>
        <xdr:cNvPr id="274" name="直線コネクタ 273"/>
        <xdr:cNvCxnSpPr/>
      </xdr:nvCxnSpPr>
      <xdr:spPr>
        <a:xfrm flipV="1">
          <a:off x="2622550" y="13858239"/>
          <a:ext cx="80645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2391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xdr:cNvSpPr txBox="1"/>
      </xdr:nvSpPr>
      <xdr:spPr>
        <a:xfrm>
          <a:off x="2439044"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6452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278" name="n_1mainValue【公営住宅】&#10;有形固定資産減価償却率"/>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59072</xdr:rowOff>
    </xdr:from>
    <xdr:ext cx="405111" cy="259045"/>
    <xdr:sp macro="" textlink="">
      <xdr:nvSpPr>
        <xdr:cNvPr id="279" name="n_2mainValue【公営住宅】&#10;有形固定資産減価償却率"/>
        <xdr:cNvSpPr txBox="1"/>
      </xdr:nvSpPr>
      <xdr:spPr>
        <a:xfrm>
          <a:off x="2439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9429115" y="12902819"/>
          <a:ext cx="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9467850" y="141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9359900" y="14109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9467850" y="1269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9359900" y="129028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9467850" y="13824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9398000" y="13846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8636000" y="13831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7842250" y="137609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029450" y="13780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134175</xdr:rowOff>
    </xdr:from>
    <xdr:to>
      <xdr:col>55</xdr:col>
      <xdr:colOff>50800</xdr:colOff>
      <xdr:row>84</xdr:row>
      <xdr:rowOff>64325</xdr:rowOff>
    </xdr:to>
    <xdr:sp macro="" textlink="">
      <xdr:nvSpPr>
        <xdr:cNvPr id="314" name="楕円 313"/>
        <xdr:cNvSpPr/>
      </xdr:nvSpPr>
      <xdr:spPr>
        <a:xfrm>
          <a:off x="9398000" y="138438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157052</xdr:rowOff>
    </xdr:from>
    <xdr:ext cx="469744" cy="259045"/>
    <xdr:sp macro="" textlink="">
      <xdr:nvSpPr>
        <xdr:cNvPr id="315" name="【公営住宅】&#10;一人当たり面積該当値テキスト"/>
        <xdr:cNvSpPr txBox="1"/>
      </xdr:nvSpPr>
      <xdr:spPr>
        <a:xfrm>
          <a:off x="9467850" y="137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146177</xdr:rowOff>
    </xdr:from>
    <xdr:to>
      <xdr:col>50</xdr:col>
      <xdr:colOff>165100</xdr:colOff>
      <xdr:row>84</xdr:row>
      <xdr:rowOff>76327</xdr:rowOff>
    </xdr:to>
    <xdr:sp macro="" textlink="">
      <xdr:nvSpPr>
        <xdr:cNvPr id="316" name="楕円 315"/>
        <xdr:cNvSpPr/>
      </xdr:nvSpPr>
      <xdr:spPr>
        <a:xfrm>
          <a:off x="8636000" y="138558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xdr:rowOff>
    </xdr:from>
    <xdr:to>
      <xdr:col>55</xdr:col>
      <xdr:colOff>0</xdr:colOff>
      <xdr:row>84</xdr:row>
      <xdr:rowOff>25527</xdr:rowOff>
    </xdr:to>
    <xdr:cxnSp macro="">
      <xdr:nvCxnSpPr>
        <xdr:cNvPr id="317" name="直線コネクタ 316"/>
        <xdr:cNvCxnSpPr/>
      </xdr:nvCxnSpPr>
      <xdr:spPr>
        <a:xfrm flipV="1">
          <a:off x="8686800" y="13888275"/>
          <a:ext cx="74295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146177</xdr:rowOff>
    </xdr:from>
    <xdr:to>
      <xdr:col>46</xdr:col>
      <xdr:colOff>38100</xdr:colOff>
      <xdr:row>84</xdr:row>
      <xdr:rowOff>76327</xdr:rowOff>
    </xdr:to>
    <xdr:sp macro="" textlink="">
      <xdr:nvSpPr>
        <xdr:cNvPr id="318" name="楕円 317"/>
        <xdr:cNvSpPr/>
      </xdr:nvSpPr>
      <xdr:spPr>
        <a:xfrm>
          <a:off x="7842250" y="13855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25527</xdr:rowOff>
    </xdr:from>
    <xdr:to>
      <xdr:col>50</xdr:col>
      <xdr:colOff>114300</xdr:colOff>
      <xdr:row>84</xdr:row>
      <xdr:rowOff>25527</xdr:rowOff>
    </xdr:to>
    <xdr:cxnSp macro="">
      <xdr:nvCxnSpPr>
        <xdr:cNvPr id="319" name="直線コネクタ 318"/>
        <xdr:cNvCxnSpPr/>
      </xdr:nvCxnSpPr>
      <xdr:spPr>
        <a:xfrm>
          <a:off x="7886700" y="1390027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8458277" y="1361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767722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6864427" y="1356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67454</xdr:rowOff>
    </xdr:from>
    <xdr:ext cx="469744" cy="259045"/>
    <xdr:sp macro="" textlink="">
      <xdr:nvSpPr>
        <xdr:cNvPr id="323" name="n_1mainValue【公営住宅】&#10;一人当たり面積"/>
        <xdr:cNvSpPr txBox="1"/>
      </xdr:nvSpPr>
      <xdr:spPr>
        <a:xfrm>
          <a:off x="845827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67454</xdr:rowOff>
    </xdr:from>
    <xdr:ext cx="469744" cy="259045"/>
    <xdr:sp macro="" textlink="">
      <xdr:nvSpPr>
        <xdr:cNvPr id="324" name="n_2mainValue【公営住宅】&#10;一人当たり面積"/>
        <xdr:cNvSpPr txBox="1"/>
      </xdr:nvSpPr>
      <xdr:spPr>
        <a:xfrm>
          <a:off x="767722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9" name="直線コネクタ 348"/>
        <xdr:cNvCxnSpPr/>
      </xdr:nvCxnSpPr>
      <xdr:spPr>
        <a:xfrm flipV="1">
          <a:off x="4177665" y="165811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0" name="【港湾・漁港】&#10;有形固定資産減価償却率最小値テキスト"/>
        <xdr:cNvSpPr txBox="1"/>
      </xdr:nvSpPr>
      <xdr:spPr>
        <a:xfrm>
          <a:off x="42164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2" name="【港湾・漁港】&#10;有形固定資産減価償却率最大値テキスト"/>
        <xdr:cNvSpPr txBox="1"/>
      </xdr:nvSpPr>
      <xdr:spPr>
        <a:xfrm>
          <a:off x="4216400" y="1635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3" name="直線コネクタ 352"/>
        <xdr:cNvCxnSpPr/>
      </xdr:nvCxnSpPr>
      <xdr:spPr>
        <a:xfrm>
          <a:off x="410845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4" name="【港湾・漁港】&#10;有形固定資産減価償却率平均値テキスト"/>
        <xdr:cNvSpPr txBox="1"/>
      </xdr:nvSpPr>
      <xdr:spPr>
        <a:xfrm>
          <a:off x="42164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5" name="フローチャート: 判断 354"/>
        <xdr:cNvSpPr/>
      </xdr:nvSpPr>
      <xdr:spPr>
        <a:xfrm>
          <a:off x="412750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6" name="フローチャート: 判断 355"/>
        <xdr:cNvSpPr/>
      </xdr:nvSpPr>
      <xdr:spPr>
        <a:xfrm>
          <a:off x="3384550" y="17393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7" name="フローチャート: 判断 356"/>
        <xdr:cNvSpPr/>
      </xdr:nvSpPr>
      <xdr:spPr>
        <a:xfrm>
          <a:off x="257175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8" name="フローチャート: 判断 357"/>
        <xdr:cNvSpPr/>
      </xdr:nvSpPr>
      <xdr:spPr>
        <a:xfrm>
          <a:off x="1778000" y="1716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364" name="楕円 363"/>
        <xdr:cNvSpPr/>
      </xdr:nvSpPr>
      <xdr:spPr>
        <a:xfrm>
          <a:off x="4127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42563</xdr:rowOff>
    </xdr:from>
    <xdr:ext cx="405111" cy="259045"/>
    <xdr:sp macro="" textlink="">
      <xdr:nvSpPr>
        <xdr:cNvPr id="365" name="【港湾・漁港】&#10;有形固定資産減価償却率該当値テキスト"/>
        <xdr:cNvSpPr txBox="1"/>
      </xdr:nvSpPr>
      <xdr:spPr>
        <a:xfrm>
          <a:off x="4216400"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366" name="楕円 365"/>
        <xdr:cNvSpPr/>
      </xdr:nvSpPr>
      <xdr:spPr>
        <a:xfrm>
          <a:off x="3384550" y="1740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70486</xdr:rowOff>
    </xdr:from>
    <xdr:to>
      <xdr:col>24</xdr:col>
      <xdr:colOff>63500</xdr:colOff>
      <xdr:row>105</xdr:row>
      <xdr:rowOff>26670</xdr:rowOff>
    </xdr:to>
    <xdr:cxnSp macro="">
      <xdr:nvCxnSpPr>
        <xdr:cNvPr id="367" name="直線コネクタ 366"/>
        <xdr:cNvCxnSpPr/>
      </xdr:nvCxnSpPr>
      <xdr:spPr>
        <a:xfrm flipV="1">
          <a:off x="3429000" y="17329786"/>
          <a:ext cx="7493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116839</xdr:rowOff>
    </xdr:from>
    <xdr:to>
      <xdr:col>15</xdr:col>
      <xdr:colOff>101600</xdr:colOff>
      <xdr:row>106</xdr:row>
      <xdr:rowOff>46989</xdr:rowOff>
    </xdr:to>
    <xdr:sp macro="" textlink="">
      <xdr:nvSpPr>
        <xdr:cNvPr id="368" name="楕円 367"/>
        <xdr:cNvSpPr/>
      </xdr:nvSpPr>
      <xdr:spPr>
        <a:xfrm>
          <a:off x="257175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26670</xdr:rowOff>
    </xdr:from>
    <xdr:to>
      <xdr:col>19</xdr:col>
      <xdr:colOff>177800</xdr:colOff>
      <xdr:row>105</xdr:row>
      <xdr:rowOff>167639</xdr:rowOff>
    </xdr:to>
    <xdr:cxnSp macro="">
      <xdr:nvCxnSpPr>
        <xdr:cNvPr id="369" name="直線コネクタ 368"/>
        <xdr:cNvCxnSpPr/>
      </xdr:nvCxnSpPr>
      <xdr:spPr>
        <a:xfrm flipV="1">
          <a:off x="2622550" y="17457420"/>
          <a:ext cx="80645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70" name="n_1aveValue【港湾・漁港】&#10;有形固定資産減価償却率"/>
        <xdr:cNvSpPr txBox="1"/>
      </xdr:nvSpPr>
      <xdr:spPr>
        <a:xfrm>
          <a:off x="32391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71" name="n_2aveValue【港湾・漁港】&#10;有形固定資産減価償却率"/>
        <xdr:cNvSpPr txBox="1"/>
      </xdr:nvSpPr>
      <xdr:spPr>
        <a:xfrm>
          <a:off x="24390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2" name="n_3aveValue【港湾・漁港】&#10;有形固定資産減価償却率"/>
        <xdr:cNvSpPr txBox="1"/>
      </xdr:nvSpPr>
      <xdr:spPr>
        <a:xfrm>
          <a:off x="164529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68597</xdr:rowOff>
    </xdr:from>
    <xdr:ext cx="405111" cy="259045"/>
    <xdr:sp macro="" textlink="">
      <xdr:nvSpPr>
        <xdr:cNvPr id="373" name="n_1mainValue【港湾・漁港】&#10;有形固定資産減価償却率"/>
        <xdr:cNvSpPr txBox="1"/>
      </xdr:nvSpPr>
      <xdr:spPr>
        <a:xfrm>
          <a:off x="32391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38116</xdr:rowOff>
    </xdr:from>
    <xdr:ext cx="405111" cy="259045"/>
    <xdr:sp macro="" textlink="">
      <xdr:nvSpPr>
        <xdr:cNvPr id="374" name="n_2mainValue【港湾・漁港】&#10;有形固定資産減価償却率"/>
        <xdr:cNvSpPr txBox="1"/>
      </xdr:nvSpPr>
      <xdr:spPr>
        <a:xfrm>
          <a:off x="2439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8" name="テキスト ボックス 387"/>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6" name="直線コネクタ 395"/>
        <xdr:cNvCxnSpPr/>
      </xdr:nvCxnSpPr>
      <xdr:spPr>
        <a:xfrm flipV="1">
          <a:off x="9429115" y="167883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7" name="【港湾・漁港】&#10;一人当たり有形固定資産（償却資産）額最小値テキスト"/>
        <xdr:cNvSpPr txBox="1"/>
      </xdr:nvSpPr>
      <xdr:spPr>
        <a:xfrm>
          <a:off x="9467850" y="18024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8" name="直線コネクタ 397"/>
        <xdr:cNvCxnSpPr/>
      </xdr:nvCxnSpPr>
      <xdr:spPr>
        <a:xfrm>
          <a:off x="9359900" y="18021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9" name="【港湾・漁港】&#10;一人当たり有形固定資産（償却資産）額最大値テキスト"/>
        <xdr:cNvSpPr txBox="1"/>
      </xdr:nvSpPr>
      <xdr:spPr>
        <a:xfrm>
          <a:off x="9467850" y="1656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00" name="直線コネクタ 399"/>
        <xdr:cNvCxnSpPr/>
      </xdr:nvCxnSpPr>
      <xdr:spPr>
        <a:xfrm>
          <a:off x="9359900" y="167883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123351</xdr:rowOff>
    </xdr:from>
    <xdr:ext cx="534377" cy="259045"/>
    <xdr:sp macro="" textlink="">
      <xdr:nvSpPr>
        <xdr:cNvPr id="401" name="【港湾・漁港】&#10;一人当たり有形固定資産（償却資産）額平均値テキスト"/>
        <xdr:cNvSpPr txBox="1"/>
      </xdr:nvSpPr>
      <xdr:spPr>
        <a:xfrm>
          <a:off x="9467850" y="17725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2" name="フローチャート: 判断 401"/>
        <xdr:cNvSpPr/>
      </xdr:nvSpPr>
      <xdr:spPr>
        <a:xfrm>
          <a:off x="9398000" y="178741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3" name="フローチャート: 判断 402"/>
        <xdr:cNvSpPr/>
      </xdr:nvSpPr>
      <xdr:spPr>
        <a:xfrm>
          <a:off x="8636000" y="178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4" name="フローチャート: 判断 403"/>
        <xdr:cNvSpPr/>
      </xdr:nvSpPr>
      <xdr:spPr>
        <a:xfrm>
          <a:off x="7842250" y="17737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5" name="フローチャート: 判断 404"/>
        <xdr:cNvSpPr/>
      </xdr:nvSpPr>
      <xdr:spPr>
        <a:xfrm>
          <a:off x="7029450" y="1781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25233</xdr:rowOff>
    </xdr:from>
    <xdr:to>
      <xdr:col>55</xdr:col>
      <xdr:colOff>50800</xdr:colOff>
      <xdr:row>108</xdr:row>
      <xdr:rowOff>126833</xdr:rowOff>
    </xdr:to>
    <xdr:sp macro="" textlink="">
      <xdr:nvSpPr>
        <xdr:cNvPr id="411" name="楕円 410"/>
        <xdr:cNvSpPr/>
      </xdr:nvSpPr>
      <xdr:spPr>
        <a:xfrm>
          <a:off x="9398000" y="1797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111610</xdr:rowOff>
    </xdr:from>
    <xdr:ext cx="313932" cy="259045"/>
    <xdr:sp macro="" textlink="">
      <xdr:nvSpPr>
        <xdr:cNvPr id="412" name="【港湾・漁港】&#10;一人当たり有形固定資産（償却資産）額該当値テキスト"/>
        <xdr:cNvSpPr txBox="1"/>
      </xdr:nvSpPr>
      <xdr:spPr>
        <a:xfrm>
          <a:off x="9467850" y="17885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25233</xdr:rowOff>
    </xdr:from>
    <xdr:to>
      <xdr:col>50</xdr:col>
      <xdr:colOff>165100</xdr:colOff>
      <xdr:row>108</xdr:row>
      <xdr:rowOff>126833</xdr:rowOff>
    </xdr:to>
    <xdr:sp macro="" textlink="">
      <xdr:nvSpPr>
        <xdr:cNvPr id="413" name="楕円 412"/>
        <xdr:cNvSpPr/>
      </xdr:nvSpPr>
      <xdr:spPr>
        <a:xfrm>
          <a:off x="8636000" y="17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76033</xdr:rowOff>
    </xdr:from>
    <xdr:to>
      <xdr:col>55</xdr:col>
      <xdr:colOff>0</xdr:colOff>
      <xdr:row>108</xdr:row>
      <xdr:rowOff>76033</xdr:rowOff>
    </xdr:to>
    <xdr:cxnSp macro="">
      <xdr:nvCxnSpPr>
        <xdr:cNvPr id="414" name="直線コネクタ 413"/>
        <xdr:cNvCxnSpPr/>
      </xdr:nvCxnSpPr>
      <xdr:spPr>
        <a:xfrm>
          <a:off x="8686800" y="180211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25233</xdr:rowOff>
    </xdr:from>
    <xdr:to>
      <xdr:col>46</xdr:col>
      <xdr:colOff>38100</xdr:colOff>
      <xdr:row>108</xdr:row>
      <xdr:rowOff>126833</xdr:rowOff>
    </xdr:to>
    <xdr:sp macro="" textlink="">
      <xdr:nvSpPr>
        <xdr:cNvPr id="415" name="楕円 414"/>
        <xdr:cNvSpPr/>
      </xdr:nvSpPr>
      <xdr:spPr>
        <a:xfrm>
          <a:off x="7842250" y="1797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76033</xdr:rowOff>
    </xdr:from>
    <xdr:to>
      <xdr:col>50</xdr:col>
      <xdr:colOff>114300</xdr:colOff>
      <xdr:row>108</xdr:row>
      <xdr:rowOff>76033</xdr:rowOff>
    </xdr:to>
    <xdr:cxnSp macro="">
      <xdr:nvCxnSpPr>
        <xdr:cNvPr id="416" name="直線コネクタ 415"/>
        <xdr:cNvCxnSpPr/>
      </xdr:nvCxnSpPr>
      <xdr:spPr>
        <a:xfrm>
          <a:off x="7886700" y="1802113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49869</xdr:rowOff>
    </xdr:from>
    <xdr:ext cx="534377" cy="259045"/>
    <xdr:sp macro="" textlink="">
      <xdr:nvSpPr>
        <xdr:cNvPr id="417" name="n_1aveValue【港湾・漁港】&#10;一人当たり有形固定資産（償却資産）額"/>
        <xdr:cNvSpPr txBox="1"/>
      </xdr:nvSpPr>
      <xdr:spPr>
        <a:xfrm>
          <a:off x="8425961" y="176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8" name="n_2aveValue【港湾・漁港】&#10;一人当たり有形固定資産（償却資産）額"/>
        <xdr:cNvSpPr txBox="1"/>
      </xdr:nvSpPr>
      <xdr:spPr>
        <a:xfrm>
          <a:off x="7612595" y="175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9" name="n_3aveValue【港湾・漁港】&#10;一人当たり有形固定資産（償却資産）額"/>
        <xdr:cNvSpPr txBox="1"/>
      </xdr:nvSpPr>
      <xdr:spPr>
        <a:xfrm>
          <a:off x="6851161" y="175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117960</xdr:rowOff>
    </xdr:from>
    <xdr:ext cx="313932" cy="259045"/>
    <xdr:sp macro="" textlink="">
      <xdr:nvSpPr>
        <xdr:cNvPr id="420" name="n_1mainValue【港湾・漁港】&#10;一人当たり有形固定資産（償却資産）額"/>
        <xdr:cNvSpPr txBox="1"/>
      </xdr:nvSpPr>
      <xdr:spPr>
        <a:xfrm>
          <a:off x="853618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117960</xdr:rowOff>
    </xdr:from>
    <xdr:ext cx="313932" cy="259045"/>
    <xdr:sp macro="" textlink="">
      <xdr:nvSpPr>
        <xdr:cNvPr id="421" name="n_2mainValue【港湾・漁港】&#10;一人当たり有形固定資産（償却資産）額"/>
        <xdr:cNvSpPr txBox="1"/>
      </xdr:nvSpPr>
      <xdr:spPr>
        <a:xfrm>
          <a:off x="773608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2" name="テキスト ボックス 43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xdr:cNvCxnSpPr/>
      </xdr:nvCxnSpPr>
      <xdr:spPr>
        <a:xfrm>
          <a:off x="11207750" y="679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xdr:cNvSpPr txBox="1"/>
      </xdr:nvSpPr>
      <xdr:spPr>
        <a:xfrm>
          <a:off x="108427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7" name="直線コネクタ 436"/>
        <xdr:cNvCxnSpPr/>
      </xdr:nvCxnSpPr>
      <xdr:spPr>
        <a:xfrm>
          <a:off x="11207750" y="5695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8" name="テキスト ボックス 437"/>
        <xdr:cNvSpPr txBox="1"/>
      </xdr:nvSpPr>
      <xdr:spPr>
        <a:xfrm>
          <a:off x="108427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42" name="直線コネクタ 441"/>
        <xdr:cNvCxnSpPr/>
      </xdr:nvCxnSpPr>
      <xdr:spPr>
        <a:xfrm flipV="1">
          <a:off x="14699614" y="5530850"/>
          <a:ext cx="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3" name="【認定こども園・幼稚園・保育所】&#10;有形固定資産減価償却率最小値テキスト"/>
        <xdr:cNvSpPr txBox="1"/>
      </xdr:nvSpPr>
      <xdr:spPr>
        <a:xfrm>
          <a:off x="14738350" y="693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4" name="直線コネクタ 443"/>
        <xdr:cNvCxnSpPr/>
      </xdr:nvCxnSpPr>
      <xdr:spPr>
        <a:xfrm>
          <a:off x="14611350" y="6928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5" name="【認定こども園・幼稚園・保育所】&#10;有形固定資産減価償却率最大値テキスト"/>
        <xdr:cNvSpPr txBox="1"/>
      </xdr:nvSpPr>
      <xdr:spPr>
        <a:xfrm>
          <a:off x="1473835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6" name="直線コネクタ 445"/>
        <xdr:cNvCxnSpPr/>
      </xdr:nvCxnSpPr>
      <xdr:spPr>
        <a:xfrm>
          <a:off x="14611350" y="553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47" name="【認定こども園・幼稚園・保育所】&#10;有形固定資産減価償却率平均値テキスト"/>
        <xdr:cNvSpPr txBox="1"/>
      </xdr:nvSpPr>
      <xdr:spPr>
        <a:xfrm>
          <a:off x="14738350" y="6375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8" name="フローチャート: 判断 447"/>
        <xdr:cNvSpPr/>
      </xdr:nvSpPr>
      <xdr:spPr>
        <a:xfrm>
          <a:off x="14649450" y="6396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9" name="フローチャート: 判断 448"/>
        <xdr:cNvSpPr/>
      </xdr:nvSpPr>
      <xdr:spPr>
        <a:xfrm>
          <a:off x="13887450" y="64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50" name="フローチャート: 判断 449"/>
        <xdr:cNvSpPr/>
      </xdr:nvSpPr>
      <xdr:spPr>
        <a:xfrm>
          <a:off x="13093700" y="64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51" name="フローチャート: 判断 450"/>
        <xdr:cNvSpPr/>
      </xdr:nvSpPr>
      <xdr:spPr>
        <a:xfrm>
          <a:off x="12299950" y="6473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457" name="楕円 456"/>
        <xdr:cNvSpPr/>
      </xdr:nvSpPr>
      <xdr:spPr>
        <a:xfrm>
          <a:off x="14649450" y="5605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66057</xdr:rowOff>
    </xdr:from>
    <xdr:ext cx="405111" cy="259045"/>
    <xdr:sp macro="" textlink="">
      <xdr:nvSpPr>
        <xdr:cNvPr id="458" name="【認定こども園・幼稚園・保育所】&#10;有形固定資産減価償却率該当値テキスト"/>
        <xdr:cNvSpPr txBox="1"/>
      </xdr:nvSpPr>
      <xdr:spPr>
        <a:xfrm>
          <a:off x="1473835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59" name="楕円 458"/>
        <xdr:cNvSpPr/>
      </xdr:nvSpPr>
      <xdr:spPr>
        <a:xfrm>
          <a:off x="13887450" y="5605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30480</xdr:rowOff>
    </xdr:to>
    <xdr:cxnSp macro="">
      <xdr:nvCxnSpPr>
        <xdr:cNvPr id="460" name="直線コネクタ 459"/>
        <xdr:cNvCxnSpPr/>
      </xdr:nvCxnSpPr>
      <xdr:spPr>
        <a:xfrm>
          <a:off x="13938250" y="565023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132715</xdr:rowOff>
    </xdr:to>
    <xdr:sp macro="" textlink="">
      <xdr:nvSpPr>
        <xdr:cNvPr id="461" name="楕円 460"/>
        <xdr:cNvSpPr/>
      </xdr:nvSpPr>
      <xdr:spPr>
        <a:xfrm>
          <a:off x="130937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30480</xdr:rowOff>
    </xdr:from>
    <xdr:to>
      <xdr:col>81</xdr:col>
      <xdr:colOff>50800</xdr:colOff>
      <xdr:row>34</xdr:row>
      <xdr:rowOff>81915</xdr:rowOff>
    </xdr:to>
    <xdr:cxnSp macro="">
      <xdr:nvCxnSpPr>
        <xdr:cNvPr id="462" name="直線コネクタ 461"/>
        <xdr:cNvCxnSpPr/>
      </xdr:nvCxnSpPr>
      <xdr:spPr>
        <a:xfrm flipV="1">
          <a:off x="13144500" y="5650230"/>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63" name="n_1aveValue【認定こども園・幼稚園・保育所】&#10;有形固定資産減価償却率"/>
        <xdr:cNvSpPr txBox="1"/>
      </xdr:nvSpPr>
      <xdr:spPr>
        <a:xfrm>
          <a:off x="13742044"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64" name="n_2aveValue【認定こども園・幼稚園・保育所】&#10;有形固定資産減価償却率"/>
        <xdr:cNvSpPr txBox="1"/>
      </xdr:nvSpPr>
      <xdr:spPr>
        <a:xfrm>
          <a:off x="12960994" y="657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5" name="n_3aveValue【認定こども園・幼稚園・保育所】&#10;有形固定資産減価償却率"/>
        <xdr:cNvSpPr txBox="1"/>
      </xdr:nvSpPr>
      <xdr:spPr>
        <a:xfrm>
          <a:off x="12167244" y="6261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66" name="n_1mainValue【認定こども園・幼稚園・保育所】&#10;有形固定資産減価償却率"/>
        <xdr:cNvSpPr txBox="1"/>
      </xdr:nvSpPr>
      <xdr:spPr>
        <a:xfrm>
          <a:off x="13742044"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149242</xdr:rowOff>
    </xdr:from>
    <xdr:ext cx="405111" cy="259045"/>
    <xdr:sp macro="" textlink="">
      <xdr:nvSpPr>
        <xdr:cNvPr id="467" name="n_2mainValue【認定こども園・幼稚園・保育所】&#10;有形固定資産減価償却率"/>
        <xdr:cNvSpPr txBox="1"/>
      </xdr:nvSpPr>
      <xdr:spPr>
        <a:xfrm>
          <a:off x="12960994"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91" name="直線コネクタ 490"/>
        <xdr:cNvCxnSpPr/>
      </xdr:nvCxnSpPr>
      <xdr:spPr>
        <a:xfrm flipV="1">
          <a:off x="19951064" y="561086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2" name="【認定こども園・幼稚園・保育所】&#10;一人当たり面積最小値テキスト"/>
        <xdr:cNvSpPr txBox="1"/>
      </xdr:nvSpPr>
      <xdr:spPr>
        <a:xfrm>
          <a:off x="199898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3" name="直線コネクタ 492"/>
        <xdr:cNvCxnSpPr/>
      </xdr:nvCxnSpPr>
      <xdr:spPr>
        <a:xfrm>
          <a:off x="198818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4" name="【認定こども園・幼稚園・保育所】&#10;一人当たり面積最大値テキスト"/>
        <xdr:cNvSpPr txBox="1"/>
      </xdr:nvSpPr>
      <xdr:spPr>
        <a:xfrm>
          <a:off x="1998980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5" name="直線コネクタ 494"/>
        <xdr:cNvCxnSpPr/>
      </xdr:nvCxnSpPr>
      <xdr:spPr>
        <a:xfrm>
          <a:off x="198818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6" name="【認定こども園・幼稚園・保育所】&#10;一人当たり面積平均値テキスト"/>
        <xdr:cNvSpPr txBox="1"/>
      </xdr:nvSpPr>
      <xdr:spPr>
        <a:xfrm>
          <a:off x="19989800" y="636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7" name="フローチャート: 判断 496"/>
        <xdr:cNvSpPr/>
      </xdr:nvSpPr>
      <xdr:spPr>
        <a:xfrm>
          <a:off x="199009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8" name="フローチャート: 判断 497"/>
        <xdr:cNvSpPr/>
      </xdr:nvSpPr>
      <xdr:spPr>
        <a:xfrm>
          <a:off x="19157950" y="648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9" name="フローチャート: 判断 498"/>
        <xdr:cNvSpPr/>
      </xdr:nvSpPr>
      <xdr:spPr>
        <a:xfrm>
          <a:off x="1834515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00" name="フローチャート: 判断 499"/>
        <xdr:cNvSpPr/>
      </xdr:nvSpPr>
      <xdr:spPr>
        <a:xfrm>
          <a:off x="175514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506" name="楕円 505"/>
        <xdr:cNvSpPr/>
      </xdr:nvSpPr>
      <xdr:spPr>
        <a:xfrm>
          <a:off x="1990090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507" name="【認定こども園・幼稚園・保育所】&#10;一人当たり面積該当値テキスト"/>
        <xdr:cNvSpPr txBox="1"/>
      </xdr:nvSpPr>
      <xdr:spPr>
        <a:xfrm>
          <a:off x="199898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508" name="楕円 507"/>
        <xdr:cNvSpPr/>
      </xdr:nvSpPr>
      <xdr:spPr>
        <a:xfrm>
          <a:off x="19157950" y="6753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509" name="直線コネクタ 508"/>
        <xdr:cNvCxnSpPr/>
      </xdr:nvCxnSpPr>
      <xdr:spPr>
        <a:xfrm>
          <a:off x="19202400" y="67983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10" name="楕円 509"/>
        <xdr:cNvSpPr/>
      </xdr:nvSpPr>
      <xdr:spPr>
        <a:xfrm>
          <a:off x="1834515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511" name="直線コネクタ 510"/>
        <xdr:cNvCxnSpPr/>
      </xdr:nvCxnSpPr>
      <xdr:spPr>
        <a:xfrm>
          <a:off x="18395950" y="67983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2" name="n_1aveValue【認定こども園・幼稚園・保育所】&#10;一人当たり面積"/>
        <xdr:cNvSpPr txBox="1"/>
      </xdr:nvSpPr>
      <xdr:spPr>
        <a:xfrm>
          <a:off x="189802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3" name="n_2aveValue【認定こども園・幼稚園・保育所】&#10;一人当たり面積"/>
        <xdr:cNvSpPr txBox="1"/>
      </xdr:nvSpPr>
      <xdr:spPr>
        <a:xfrm>
          <a:off x="181801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4" name="n_3aveValue【認定こども園・幼稚園・保育所】&#10;一人当たり面積"/>
        <xdr:cNvSpPr txBox="1"/>
      </xdr:nvSpPr>
      <xdr:spPr>
        <a:xfrm>
          <a:off x="173863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15" name="n_1mainValue【認定こども園・幼稚園・保育所】&#10;一人当たり面積"/>
        <xdr:cNvSpPr txBox="1"/>
      </xdr:nvSpPr>
      <xdr:spPr>
        <a:xfrm>
          <a:off x="189802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16" name="n_2mainValue【認定こども園・幼稚園・保育所】&#10;一人当たり面積"/>
        <xdr:cNvSpPr txBox="1"/>
      </xdr:nvSpPr>
      <xdr:spPr>
        <a:xfrm>
          <a:off x="181801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43" name="直線コネクタ 542"/>
        <xdr:cNvCxnSpPr/>
      </xdr:nvCxnSpPr>
      <xdr:spPr>
        <a:xfrm flipV="1">
          <a:off x="14699614" y="932706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44" name="【学校施設】&#10;有形固定資産減価償却率最小値テキスト"/>
        <xdr:cNvSpPr txBox="1"/>
      </xdr:nvSpPr>
      <xdr:spPr>
        <a:xfrm>
          <a:off x="14738350" y="1077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45" name="直線コネクタ 544"/>
        <xdr:cNvCxnSpPr/>
      </xdr:nvCxnSpPr>
      <xdr:spPr>
        <a:xfrm>
          <a:off x="14611350" y="10772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46" name="【学校施設】&#10;有形固定資産減価償却率最大値テキスト"/>
        <xdr:cNvSpPr txBox="1"/>
      </xdr:nvSpPr>
      <xdr:spPr>
        <a:xfrm>
          <a:off x="1473835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47" name="直線コネクタ 546"/>
        <xdr:cNvCxnSpPr/>
      </xdr:nvCxnSpPr>
      <xdr:spPr>
        <a:xfrm>
          <a:off x="146113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48" name="【学校施設】&#10;有形固定資産減価償却率平均値テキスト"/>
        <xdr:cNvSpPr txBox="1"/>
      </xdr:nvSpPr>
      <xdr:spPr>
        <a:xfrm>
          <a:off x="14738350" y="9735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9" name="フローチャート: 判断 548"/>
        <xdr:cNvSpPr/>
      </xdr:nvSpPr>
      <xdr:spPr>
        <a:xfrm>
          <a:off x="14649450" y="98776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50" name="フローチャート: 判断 549"/>
        <xdr:cNvSpPr/>
      </xdr:nvSpPr>
      <xdr:spPr>
        <a:xfrm>
          <a:off x="13887450" y="99038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51" name="フローチャート: 判断 550"/>
        <xdr:cNvSpPr/>
      </xdr:nvSpPr>
      <xdr:spPr>
        <a:xfrm>
          <a:off x="13093700" y="995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2" name="フローチャート: 判断 551"/>
        <xdr:cNvSpPr/>
      </xdr:nvSpPr>
      <xdr:spPr>
        <a:xfrm>
          <a:off x="12299950" y="9946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58" name="楕円 557"/>
        <xdr:cNvSpPr/>
      </xdr:nvSpPr>
      <xdr:spPr>
        <a:xfrm>
          <a:off x="14649450" y="996931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59" name="【学校施設】&#10;有形固定資産減価償却率該当値テキスト"/>
        <xdr:cNvSpPr txBox="1"/>
      </xdr:nvSpPr>
      <xdr:spPr>
        <a:xfrm>
          <a:off x="14738350"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560" name="楕円 559"/>
        <xdr:cNvSpPr/>
      </xdr:nvSpPr>
      <xdr:spPr>
        <a:xfrm>
          <a:off x="13887450" y="1003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107769</xdr:rowOff>
    </xdr:from>
    <xdr:to>
      <xdr:col>85</xdr:col>
      <xdr:colOff>127000</xdr:colOff>
      <xdr:row>61</xdr:row>
      <xdr:rowOff>4899</xdr:rowOff>
    </xdr:to>
    <xdr:cxnSp macro="">
      <xdr:nvCxnSpPr>
        <xdr:cNvPr id="561" name="直線コネクタ 560"/>
        <xdr:cNvCxnSpPr/>
      </xdr:nvCxnSpPr>
      <xdr:spPr>
        <a:xfrm flipV="1">
          <a:off x="13938250" y="10020119"/>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22678</xdr:rowOff>
    </xdr:from>
    <xdr:to>
      <xdr:col>76</xdr:col>
      <xdr:colOff>165100</xdr:colOff>
      <xdr:row>61</xdr:row>
      <xdr:rowOff>124278</xdr:rowOff>
    </xdr:to>
    <xdr:sp macro="" textlink="">
      <xdr:nvSpPr>
        <xdr:cNvPr id="562" name="楕円 561"/>
        <xdr:cNvSpPr/>
      </xdr:nvSpPr>
      <xdr:spPr>
        <a:xfrm>
          <a:off x="13093700" y="101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73478</xdr:rowOff>
    </xdr:to>
    <xdr:cxnSp macro="">
      <xdr:nvCxnSpPr>
        <xdr:cNvPr id="563" name="直線コネクタ 562"/>
        <xdr:cNvCxnSpPr/>
      </xdr:nvCxnSpPr>
      <xdr:spPr>
        <a:xfrm flipV="1">
          <a:off x="13144500" y="10082349"/>
          <a:ext cx="7937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64" name="n_1aveValue【学校施設】&#10;有形固定資産減価償却率"/>
        <xdr:cNvSpPr txBox="1"/>
      </xdr:nvSpPr>
      <xdr:spPr>
        <a:xfrm>
          <a:off x="13742044" y="968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65" name="n_2aveValue【学校施設】&#10;有形固定資産減価償却率"/>
        <xdr:cNvSpPr txBox="1"/>
      </xdr:nvSpPr>
      <xdr:spPr>
        <a:xfrm>
          <a:off x="1296099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6" name="n_3aveValue【学校施設】&#10;有形固定資産減価償却率"/>
        <xdr:cNvSpPr txBox="1"/>
      </xdr:nvSpPr>
      <xdr:spPr>
        <a:xfrm>
          <a:off x="1216724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567" name="n_1mainValue【学校施設】&#10;有形固定資産減価償却率"/>
        <xdr:cNvSpPr txBox="1"/>
      </xdr:nvSpPr>
      <xdr:spPr>
        <a:xfrm>
          <a:off x="13742044" y="1012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115405</xdr:rowOff>
    </xdr:from>
    <xdr:ext cx="405111" cy="259045"/>
    <xdr:sp macro="" textlink="">
      <xdr:nvSpPr>
        <xdr:cNvPr id="568" name="n_2mainValue【学校施設】&#10;有形固定資産減価償却率"/>
        <xdr:cNvSpPr txBox="1"/>
      </xdr:nvSpPr>
      <xdr:spPr>
        <a:xfrm>
          <a:off x="12960994" y="10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1" name="直線コネクタ 590"/>
        <xdr:cNvCxnSpPr/>
      </xdr:nvCxnSpPr>
      <xdr:spPr>
        <a:xfrm flipV="1">
          <a:off x="19951064" y="9179052"/>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2" name="【学校施設】&#10;一人当たり面積最小値テキスト"/>
        <xdr:cNvSpPr txBox="1"/>
      </xdr:nvSpPr>
      <xdr:spPr>
        <a:xfrm>
          <a:off x="19989800"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3" name="直線コネクタ 592"/>
        <xdr:cNvCxnSpPr/>
      </xdr:nvCxnSpPr>
      <xdr:spPr>
        <a:xfrm>
          <a:off x="19881850" y="10667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4" name="【学校施設】&#10;一人当たり面積最大値テキスト"/>
        <xdr:cNvSpPr txBox="1"/>
      </xdr:nvSpPr>
      <xdr:spPr>
        <a:xfrm>
          <a:off x="19989800" y="896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5" name="直線コネクタ 594"/>
        <xdr:cNvCxnSpPr/>
      </xdr:nvCxnSpPr>
      <xdr:spPr>
        <a:xfrm>
          <a:off x="19881850" y="9179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596" name="【学校施設】&#10;一人当たり面積平均値テキスト"/>
        <xdr:cNvSpPr txBox="1"/>
      </xdr:nvSpPr>
      <xdr:spPr>
        <a:xfrm>
          <a:off x="19989800" y="1017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7" name="フローチャート: 判断 596"/>
        <xdr:cNvSpPr/>
      </xdr:nvSpPr>
      <xdr:spPr>
        <a:xfrm>
          <a:off x="19900900" y="10199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8" name="フローチャート: 判断 597"/>
        <xdr:cNvSpPr/>
      </xdr:nvSpPr>
      <xdr:spPr>
        <a:xfrm>
          <a:off x="19157950" y="1020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9" name="フローチャート: 判断 598"/>
        <xdr:cNvSpPr/>
      </xdr:nvSpPr>
      <xdr:spPr>
        <a:xfrm>
          <a:off x="18345150" y="1013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00" name="フローチャート: 判断 599"/>
        <xdr:cNvSpPr/>
      </xdr:nvSpPr>
      <xdr:spPr>
        <a:xfrm>
          <a:off x="175514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127508</xdr:rowOff>
    </xdr:from>
    <xdr:to>
      <xdr:col>116</xdr:col>
      <xdr:colOff>114300</xdr:colOff>
      <xdr:row>59</xdr:row>
      <xdr:rowOff>57658</xdr:rowOff>
    </xdr:to>
    <xdr:sp macro="" textlink="">
      <xdr:nvSpPr>
        <xdr:cNvPr id="606" name="楕円 605"/>
        <xdr:cNvSpPr/>
      </xdr:nvSpPr>
      <xdr:spPr>
        <a:xfrm>
          <a:off x="19900900" y="9709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150385</xdr:rowOff>
    </xdr:from>
    <xdr:ext cx="469744" cy="259045"/>
    <xdr:sp macro="" textlink="">
      <xdr:nvSpPr>
        <xdr:cNvPr id="607" name="【学校施設】&#10;一人当たり面積該当値テキスト"/>
        <xdr:cNvSpPr txBox="1"/>
      </xdr:nvSpPr>
      <xdr:spPr>
        <a:xfrm>
          <a:off x="19989800" y="956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124460</xdr:rowOff>
    </xdr:from>
    <xdr:to>
      <xdr:col>112</xdr:col>
      <xdr:colOff>38100</xdr:colOff>
      <xdr:row>59</xdr:row>
      <xdr:rowOff>54610</xdr:rowOff>
    </xdr:to>
    <xdr:sp macro="" textlink="">
      <xdr:nvSpPr>
        <xdr:cNvPr id="608" name="楕円 607"/>
        <xdr:cNvSpPr/>
      </xdr:nvSpPr>
      <xdr:spPr>
        <a:xfrm>
          <a:off x="19157950" y="9706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xdr:rowOff>
    </xdr:from>
    <xdr:to>
      <xdr:col>116</xdr:col>
      <xdr:colOff>63500</xdr:colOff>
      <xdr:row>59</xdr:row>
      <xdr:rowOff>6858</xdr:rowOff>
    </xdr:to>
    <xdr:cxnSp macro="">
      <xdr:nvCxnSpPr>
        <xdr:cNvPr id="609" name="直線コネクタ 608"/>
        <xdr:cNvCxnSpPr/>
      </xdr:nvCxnSpPr>
      <xdr:spPr>
        <a:xfrm>
          <a:off x="19202400" y="9751060"/>
          <a:ext cx="7493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125984</xdr:rowOff>
    </xdr:from>
    <xdr:to>
      <xdr:col>107</xdr:col>
      <xdr:colOff>101600</xdr:colOff>
      <xdr:row>59</xdr:row>
      <xdr:rowOff>56134</xdr:rowOff>
    </xdr:to>
    <xdr:sp macro="" textlink="">
      <xdr:nvSpPr>
        <xdr:cNvPr id="610" name="楕円 609"/>
        <xdr:cNvSpPr/>
      </xdr:nvSpPr>
      <xdr:spPr>
        <a:xfrm>
          <a:off x="18345150" y="97081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3810</xdr:rowOff>
    </xdr:from>
    <xdr:to>
      <xdr:col>111</xdr:col>
      <xdr:colOff>177800</xdr:colOff>
      <xdr:row>59</xdr:row>
      <xdr:rowOff>5334</xdr:rowOff>
    </xdr:to>
    <xdr:cxnSp macro="">
      <xdr:nvCxnSpPr>
        <xdr:cNvPr id="611" name="直線コネクタ 610"/>
        <xdr:cNvCxnSpPr/>
      </xdr:nvCxnSpPr>
      <xdr:spPr>
        <a:xfrm flipV="1">
          <a:off x="18395950" y="9751060"/>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12" name="n_1aveValue【学校施設】&#10;一人当たり面積"/>
        <xdr:cNvSpPr txBox="1"/>
      </xdr:nvSpPr>
      <xdr:spPr>
        <a:xfrm>
          <a:off x="18980227" y="1029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13" name="n_2aveValue【学校施設】&#10;一人当たり面積"/>
        <xdr:cNvSpPr txBox="1"/>
      </xdr:nvSpPr>
      <xdr:spPr>
        <a:xfrm>
          <a:off x="18180127" y="1022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4" name="n_3aveValue【学校施設】&#10;一人当たり面積"/>
        <xdr:cNvSpPr txBox="1"/>
      </xdr:nvSpPr>
      <xdr:spPr>
        <a:xfrm>
          <a:off x="17386377" y="98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71137</xdr:rowOff>
    </xdr:from>
    <xdr:ext cx="469744" cy="259045"/>
    <xdr:sp macro="" textlink="">
      <xdr:nvSpPr>
        <xdr:cNvPr id="615" name="n_1mainValue【学校施設】&#10;一人当たり面積"/>
        <xdr:cNvSpPr txBox="1"/>
      </xdr:nvSpPr>
      <xdr:spPr>
        <a:xfrm>
          <a:off x="18980227" y="948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72661</xdr:rowOff>
    </xdr:from>
    <xdr:ext cx="469744" cy="259045"/>
    <xdr:sp macro="" textlink="">
      <xdr:nvSpPr>
        <xdr:cNvPr id="616" name="n_2mainValue【学校施設】&#10;一人当たり面積"/>
        <xdr:cNvSpPr txBox="1"/>
      </xdr:nvSpPr>
      <xdr:spPr>
        <a:xfrm>
          <a:off x="18180127" y="948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8" name="テキスト ボックス 627"/>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8" name="テキスト ボックス 637"/>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0" name="テキスト ボックス 639"/>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2" name="直線コネクタ 641"/>
        <xdr:cNvCxnSpPr/>
      </xdr:nvCxnSpPr>
      <xdr:spPr>
        <a:xfrm flipV="1">
          <a:off x="14699614" y="12797971"/>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3" name="【児童館】&#10;有形固定資産減価償却率最小値テキスト"/>
        <xdr:cNvSpPr txBox="1"/>
      </xdr:nvSpPr>
      <xdr:spPr>
        <a:xfrm>
          <a:off x="1473835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4" name="直線コネクタ 643"/>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5" name="【児童館】&#10;有形固定資産減価償却率最大値テキスト"/>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6" name="直線コネクタ 645"/>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47" name="【児童館】&#10;有形固定資産減価償却率平均値テキスト"/>
        <xdr:cNvSpPr txBox="1"/>
      </xdr:nvSpPr>
      <xdr:spPr>
        <a:xfrm>
          <a:off x="14738350" y="13542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8" name="フローチャート: 判断 647"/>
        <xdr:cNvSpPr/>
      </xdr:nvSpPr>
      <xdr:spPr>
        <a:xfrm>
          <a:off x="14649450" y="135645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9" name="フローチャート: 判断 648"/>
        <xdr:cNvSpPr/>
      </xdr:nvSpPr>
      <xdr:spPr>
        <a:xfrm>
          <a:off x="13887450" y="135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0" name="フローチャート: 判断 649"/>
        <xdr:cNvSpPr/>
      </xdr:nvSpPr>
      <xdr:spPr>
        <a:xfrm>
          <a:off x="13093700" y="135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1" name="フローチャート: 判断 650"/>
        <xdr:cNvSpPr/>
      </xdr:nvSpPr>
      <xdr:spPr>
        <a:xfrm>
          <a:off x="12299950" y="134712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57" name="楕円 656"/>
        <xdr:cNvSpPr/>
      </xdr:nvSpPr>
      <xdr:spPr>
        <a:xfrm>
          <a:off x="14649450" y="132800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88554</xdr:rowOff>
    </xdr:from>
    <xdr:ext cx="405111" cy="259045"/>
    <xdr:sp macro="" textlink="">
      <xdr:nvSpPr>
        <xdr:cNvPr id="658" name="【児童館】&#10;有形固定資産減価償却率該当値テキスト"/>
        <xdr:cNvSpPr txBox="1"/>
      </xdr:nvSpPr>
      <xdr:spPr>
        <a:xfrm>
          <a:off x="14738350" y="1313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104866</xdr:rowOff>
    </xdr:from>
    <xdr:to>
      <xdr:col>81</xdr:col>
      <xdr:colOff>101600</xdr:colOff>
      <xdr:row>79</xdr:row>
      <xdr:rowOff>35016</xdr:rowOff>
    </xdr:to>
    <xdr:sp macro="" textlink="">
      <xdr:nvSpPr>
        <xdr:cNvPr id="659" name="楕円 658"/>
        <xdr:cNvSpPr/>
      </xdr:nvSpPr>
      <xdr:spPr>
        <a:xfrm>
          <a:off x="13887450" y="12989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155666</xdr:rowOff>
    </xdr:from>
    <xdr:to>
      <xdr:col>85</xdr:col>
      <xdr:colOff>127000</xdr:colOff>
      <xdr:row>80</xdr:row>
      <xdr:rowOff>116477</xdr:rowOff>
    </xdr:to>
    <xdr:cxnSp macro="">
      <xdr:nvCxnSpPr>
        <xdr:cNvPr id="660" name="直線コネクタ 659"/>
        <xdr:cNvCxnSpPr/>
      </xdr:nvCxnSpPr>
      <xdr:spPr>
        <a:xfrm>
          <a:off x="13938250" y="13039816"/>
          <a:ext cx="762000" cy="29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661" name="楕円 660"/>
        <xdr:cNvSpPr/>
      </xdr:nvSpPr>
      <xdr:spPr>
        <a:xfrm>
          <a:off x="13093700" y="13016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79</xdr:row>
      <xdr:rowOff>11974</xdr:rowOff>
    </xdr:to>
    <xdr:cxnSp macro="">
      <xdr:nvCxnSpPr>
        <xdr:cNvPr id="662" name="直線コネクタ 661"/>
        <xdr:cNvCxnSpPr/>
      </xdr:nvCxnSpPr>
      <xdr:spPr>
        <a:xfrm flipV="1">
          <a:off x="13144500" y="13039816"/>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663" name="n_1aveValue【児童館】&#10;有形固定資産減価償却率"/>
        <xdr:cNvSpPr txBox="1"/>
      </xdr:nvSpPr>
      <xdr:spPr>
        <a:xfrm>
          <a:off x="13742044" y="1366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64" name="n_2aveValue【児童館】&#10;有形固定資産減価償却率"/>
        <xdr:cNvSpPr txBox="1"/>
      </xdr:nvSpPr>
      <xdr:spPr>
        <a:xfrm>
          <a:off x="12960994" y="1364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5" name="n_3aveValue【児童館】&#10;有形固定資産減価償却率"/>
        <xdr:cNvSpPr txBox="1"/>
      </xdr:nvSpPr>
      <xdr:spPr>
        <a:xfrm>
          <a:off x="12167244" y="1325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51543</xdr:rowOff>
    </xdr:from>
    <xdr:ext cx="405111" cy="259045"/>
    <xdr:sp macro="" textlink="">
      <xdr:nvSpPr>
        <xdr:cNvPr id="666" name="n_1mainValue【児童館】&#10;有形固定資産減価償却率"/>
        <xdr:cNvSpPr txBox="1"/>
      </xdr:nvSpPr>
      <xdr:spPr>
        <a:xfrm>
          <a:off x="13742044" y="12770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667" name="n_2mainValue【児童館】&#10;有形固定資産減価償却率"/>
        <xdr:cNvSpPr txBox="1"/>
      </xdr:nvSpPr>
      <xdr:spPr>
        <a:xfrm>
          <a:off x="12960994" y="1279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3" name="直線コネクタ 692"/>
        <xdr:cNvCxnSpPr/>
      </xdr:nvCxnSpPr>
      <xdr:spPr>
        <a:xfrm flipV="1">
          <a:off x="19951064" y="1295490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4" name="【児童館】&#10;一人当たり面積最小値テキスト"/>
        <xdr:cNvSpPr txBox="1"/>
      </xdr:nvSpPr>
      <xdr:spPr>
        <a:xfrm>
          <a:off x="19989800" y="1431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5" name="直線コネクタ 694"/>
        <xdr:cNvCxnSpPr/>
      </xdr:nvCxnSpPr>
      <xdr:spPr>
        <a:xfrm>
          <a:off x="19881850" y="14308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6" name="【児童館】&#10;一人当たり面積最大値テキスト"/>
        <xdr:cNvSpPr txBox="1"/>
      </xdr:nvSpPr>
      <xdr:spPr>
        <a:xfrm>
          <a:off x="19989800" y="1273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7" name="直線コネクタ 696"/>
        <xdr:cNvCxnSpPr/>
      </xdr:nvCxnSpPr>
      <xdr:spPr>
        <a:xfrm>
          <a:off x="19881850" y="1295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8" name="【児童館】&#10;一人当たり面積平均値テキスト"/>
        <xdr:cNvSpPr txBox="1"/>
      </xdr:nvSpPr>
      <xdr:spPr>
        <a:xfrm>
          <a:off x="19989800" y="13644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9" name="フローチャート: 判断 698"/>
        <xdr:cNvSpPr/>
      </xdr:nvSpPr>
      <xdr:spPr>
        <a:xfrm>
          <a:off x="199009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0" name="フローチャート: 判断 699"/>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1" name="フローチャート: 判断 700"/>
        <xdr:cNvSpPr/>
      </xdr:nvSpPr>
      <xdr:spPr>
        <a:xfrm>
          <a:off x="183451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2" name="フローチャート: 判断 701"/>
        <xdr:cNvSpPr/>
      </xdr:nvSpPr>
      <xdr:spPr>
        <a:xfrm>
          <a:off x="175514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08" name="楕円 707"/>
        <xdr:cNvSpPr/>
      </xdr:nvSpPr>
      <xdr:spPr>
        <a:xfrm>
          <a:off x="199009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709" name="【児童館】&#10;一人当たり面積該当値テキスト"/>
        <xdr:cNvSpPr txBox="1"/>
      </xdr:nvSpPr>
      <xdr:spPr>
        <a:xfrm>
          <a:off x="1998980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10" name="楕円 709"/>
        <xdr:cNvSpPr/>
      </xdr:nvSpPr>
      <xdr:spPr>
        <a:xfrm>
          <a:off x="191579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11" name="直線コネクタ 710"/>
        <xdr:cNvCxnSpPr/>
      </xdr:nvCxnSpPr>
      <xdr:spPr>
        <a:xfrm>
          <a:off x="19202400" y="140534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12" name="楕円 711"/>
        <xdr:cNvSpPr/>
      </xdr:nvSpPr>
      <xdr:spPr>
        <a:xfrm>
          <a:off x="18345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13" name="直線コネクタ 712"/>
        <xdr:cNvCxnSpPr/>
      </xdr:nvCxnSpPr>
      <xdr:spPr>
        <a:xfrm>
          <a:off x="18395950" y="140534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4" name="n_1aveValue【児童館】&#10;一人当たり面積"/>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5" name="n_2aveValue【児童館】&#10;一人当たり面積"/>
        <xdr:cNvSpPr txBox="1"/>
      </xdr:nvSpPr>
      <xdr:spPr>
        <a:xfrm>
          <a:off x="181801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6" name="n_3aveValue【児童館】&#10;一人当たり面積"/>
        <xdr:cNvSpPr txBox="1"/>
      </xdr:nvSpPr>
      <xdr:spPr>
        <a:xfrm>
          <a:off x="1738637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17" name="n_1mainValue【児童館】&#10;一人当たり面積"/>
        <xdr:cNvSpPr txBox="1"/>
      </xdr:nvSpPr>
      <xdr:spPr>
        <a:xfrm>
          <a:off x="18980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18" name="n_2mainValue【児童館】&#10;一人当たり面積"/>
        <xdr:cNvSpPr txBox="1"/>
      </xdr:nvSpPr>
      <xdr:spPr>
        <a:xfrm>
          <a:off x="181801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9" name="テキスト ボックス 728"/>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1" name="テキスト ボックス 730"/>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3" name="直線コネクタ 742"/>
        <xdr:cNvCxnSpPr/>
      </xdr:nvCxnSpPr>
      <xdr:spPr>
        <a:xfrm flipV="1">
          <a:off x="14699614" y="167925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4" name="【公民館】&#10;有形固定資産減価償却率最小値テキスト"/>
        <xdr:cNvSpPr txBox="1"/>
      </xdr:nvSpPr>
      <xdr:spPr>
        <a:xfrm>
          <a:off x="14738350"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5" name="直線コネクタ 744"/>
        <xdr:cNvCxnSpPr/>
      </xdr:nvCxnSpPr>
      <xdr:spPr>
        <a:xfrm>
          <a:off x="1461135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6" name="【公民館】&#10;有形固定資産減価償却率最大値テキスト"/>
        <xdr:cNvSpPr txBox="1"/>
      </xdr:nvSpPr>
      <xdr:spPr>
        <a:xfrm>
          <a:off x="14738350" y="1656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7" name="直線コネクタ 746"/>
        <xdr:cNvCxnSpPr/>
      </xdr:nvCxnSpPr>
      <xdr:spPr>
        <a:xfrm>
          <a:off x="14611350" y="1679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8" name="【公民館】&#10;有形固定資産減価償却率平均値テキスト"/>
        <xdr:cNvSpPr txBox="1"/>
      </xdr:nvSpPr>
      <xdr:spPr>
        <a:xfrm>
          <a:off x="14738350" y="17218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9" name="フローチャート: 判断 748"/>
        <xdr:cNvSpPr/>
      </xdr:nvSpPr>
      <xdr:spPr>
        <a:xfrm>
          <a:off x="14649450" y="1736661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50" name="フローチャート: 判断 749"/>
        <xdr:cNvSpPr/>
      </xdr:nvSpPr>
      <xdr:spPr>
        <a:xfrm>
          <a:off x="1388745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51" name="フローチャート: 判断 750"/>
        <xdr:cNvSpPr/>
      </xdr:nvSpPr>
      <xdr:spPr>
        <a:xfrm>
          <a:off x="130937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2" name="フローチャート: 判断 751"/>
        <xdr:cNvSpPr/>
      </xdr:nvSpPr>
      <xdr:spPr>
        <a:xfrm>
          <a:off x="12299950" y="173742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58" name="楕円 757"/>
        <xdr:cNvSpPr/>
      </xdr:nvSpPr>
      <xdr:spPr>
        <a:xfrm>
          <a:off x="14649450" y="173913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759" name="【公民館】&#10;有形固定資産減価償却率該当値テキスト"/>
        <xdr:cNvSpPr txBox="1"/>
      </xdr:nvSpPr>
      <xdr:spPr>
        <a:xfrm>
          <a:off x="14738350"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xdr:rowOff>
    </xdr:from>
    <xdr:to>
      <xdr:col>81</xdr:col>
      <xdr:colOff>101600</xdr:colOff>
      <xdr:row>105</xdr:row>
      <xdr:rowOff>106045</xdr:rowOff>
    </xdr:to>
    <xdr:sp macro="" textlink="">
      <xdr:nvSpPr>
        <xdr:cNvPr id="760" name="楕円 759"/>
        <xdr:cNvSpPr/>
      </xdr:nvSpPr>
      <xdr:spPr>
        <a:xfrm>
          <a:off x="1388745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55245</xdr:rowOff>
    </xdr:to>
    <xdr:cxnSp macro="">
      <xdr:nvCxnSpPr>
        <xdr:cNvPr id="761" name="直線コネクタ 760"/>
        <xdr:cNvCxnSpPr/>
      </xdr:nvCxnSpPr>
      <xdr:spPr>
        <a:xfrm flipV="1">
          <a:off x="13938250" y="1744218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62" name="楕円 761"/>
        <xdr:cNvSpPr/>
      </xdr:nvSpPr>
      <xdr:spPr>
        <a:xfrm>
          <a:off x="13093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99061</xdr:rowOff>
    </xdr:to>
    <xdr:cxnSp macro="">
      <xdr:nvCxnSpPr>
        <xdr:cNvPr id="763" name="直線コネクタ 762"/>
        <xdr:cNvCxnSpPr/>
      </xdr:nvCxnSpPr>
      <xdr:spPr>
        <a:xfrm flipV="1">
          <a:off x="13144500" y="17485995"/>
          <a:ext cx="7937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4" name="n_1aveValue【公民館】&#10;有形固定資産減価償却率"/>
        <xdr:cNvSpPr txBox="1"/>
      </xdr:nvSpPr>
      <xdr:spPr>
        <a:xfrm>
          <a:off x="1374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5" name="n_2aveValue【公民館】&#10;有形固定資産減価償却率"/>
        <xdr:cNvSpPr txBox="1"/>
      </xdr:nvSpPr>
      <xdr:spPr>
        <a:xfrm>
          <a:off x="1296099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6" name="n_3aveValue【公民館】&#10;有形固定資産減価償却率"/>
        <xdr:cNvSpPr txBox="1"/>
      </xdr:nvSpPr>
      <xdr:spPr>
        <a:xfrm>
          <a:off x="121672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97172</xdr:rowOff>
    </xdr:from>
    <xdr:ext cx="405111" cy="259045"/>
    <xdr:sp macro="" textlink="">
      <xdr:nvSpPr>
        <xdr:cNvPr id="767" name="n_1mainValue【公民館】&#10;有形固定資産減価償却率"/>
        <xdr:cNvSpPr txBox="1"/>
      </xdr:nvSpPr>
      <xdr:spPr>
        <a:xfrm>
          <a:off x="137420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68" name="n_2mainValue【公民館】&#10;有形固定資産減価償却率"/>
        <xdr:cNvSpPr txBox="1"/>
      </xdr:nvSpPr>
      <xdr:spPr>
        <a:xfrm>
          <a:off x="1296099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2" name="直線コネクタ 791"/>
        <xdr:cNvCxnSpPr/>
      </xdr:nvCxnSpPr>
      <xdr:spPr>
        <a:xfrm flipV="1">
          <a:off x="19951064" y="166039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3" name="【公民館】&#10;一人当たり面積最小値テキスト"/>
        <xdr:cNvSpPr txBox="1"/>
      </xdr:nvSpPr>
      <xdr:spPr>
        <a:xfrm>
          <a:off x="199898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4" name="直線コネクタ 793"/>
        <xdr:cNvCxnSpPr/>
      </xdr:nvCxnSpPr>
      <xdr:spPr>
        <a:xfrm>
          <a:off x="19881850" y="1808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5" name="【公民館】&#10;一人当たり面積最大値テキスト"/>
        <xdr:cNvSpPr txBox="1"/>
      </xdr:nvSpPr>
      <xdr:spPr>
        <a:xfrm>
          <a:off x="19989800" y="1637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6" name="直線コネクタ 795"/>
        <xdr:cNvCxnSpPr/>
      </xdr:nvCxnSpPr>
      <xdr:spPr>
        <a:xfrm>
          <a:off x="198818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97" name="【公民館】&#10;一人当たり面積平均値テキスト"/>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8" name="フローチャート: 判断 797"/>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9" name="フローチャート: 判断 798"/>
        <xdr:cNvSpPr/>
      </xdr:nvSpPr>
      <xdr:spPr>
        <a:xfrm>
          <a:off x="19157950" y="1740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00" name="フローチャート: 判断 799"/>
        <xdr:cNvSpPr/>
      </xdr:nvSpPr>
      <xdr:spPr>
        <a:xfrm>
          <a:off x="18345150" y="173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01" name="フローチャート: 判断 800"/>
        <xdr:cNvSpPr/>
      </xdr:nvSpPr>
      <xdr:spPr>
        <a:xfrm>
          <a:off x="1755140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807" name="楕円 806"/>
        <xdr:cNvSpPr/>
      </xdr:nvSpPr>
      <xdr:spPr>
        <a:xfrm>
          <a:off x="199009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808" name="【公民館】&#10;一人当たり面積該当値テキスト"/>
        <xdr:cNvSpPr txBox="1"/>
      </xdr:nvSpPr>
      <xdr:spPr>
        <a:xfrm>
          <a:off x="19989800" y="1791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809" name="楕円 808"/>
        <xdr:cNvSpPr/>
      </xdr:nvSpPr>
      <xdr:spPr>
        <a:xfrm>
          <a:off x="19157950" y="18000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810" name="直線コネクタ 809"/>
        <xdr:cNvCxnSpPr/>
      </xdr:nvCxnSpPr>
      <xdr:spPr>
        <a:xfrm>
          <a:off x="19202400" y="180517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11" name="楕円 810"/>
        <xdr:cNvSpPr/>
      </xdr:nvSpPr>
      <xdr:spPr>
        <a:xfrm>
          <a:off x="1834515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812" name="直線コネクタ 811"/>
        <xdr:cNvCxnSpPr/>
      </xdr:nvCxnSpPr>
      <xdr:spPr>
        <a:xfrm>
          <a:off x="18395950" y="180517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13" name="n_1aveValue【公民館】&#10;一人当たり面積"/>
        <xdr:cNvSpPr txBox="1"/>
      </xdr:nvSpPr>
      <xdr:spPr>
        <a:xfrm>
          <a:off x="18980227" y="171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14" name="n_2aveValue【公民館】&#10;一人当たり面積"/>
        <xdr:cNvSpPr txBox="1"/>
      </xdr:nvSpPr>
      <xdr:spPr>
        <a:xfrm>
          <a:off x="181801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5" name="n_3aveValue【公民館】&#10;一人当たり面積"/>
        <xdr:cNvSpPr txBox="1"/>
      </xdr:nvSpPr>
      <xdr:spPr>
        <a:xfrm>
          <a:off x="17386377"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816" name="n_1mainValue【公民館】&#10;一人当たり面積"/>
        <xdr:cNvSpPr txBox="1"/>
      </xdr:nvSpPr>
      <xdr:spPr>
        <a:xfrm>
          <a:off x="189802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17" name="n_2mainValue【公民館】&#10;一人当たり面積"/>
        <xdr:cNvSpPr txBox="1"/>
      </xdr:nvSpPr>
      <xdr:spPr>
        <a:xfrm>
          <a:off x="181801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類似団体と比べ面積が広いこと等により道路・橋梁等のインフラ資産が多い傾向にあることから，これらの一人当たりの道路延長や資産額は類似団体平均を大きく上回っている。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年度には公営木曽町住宅の建替えを行っているため，増加基調であった公営住宅の減価償却率が減少している。児童館についても同様で，東部児童センターの改修により減価償却率が大きく減少している。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全体的に見れば，各施設において老朽化が進んでいるところであり，大量更新時期を見極め，統廃合・長寿命化等の適正な管理を行っていく必要がある。なお，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月より，３つの小学校と１つの中学校が統合された小中一貫校である松東みどり学園の小学部がスタートしたところである。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108,713
106,335
371.05
47,272,307
46,566,202
522,952
25,611,961
65,487,321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177665" y="5615758"/>
          <a:ext cx="0" cy="128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216400" y="690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108450" y="6900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216400" y="539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108450" y="56157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216400" y="602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384550" y="6179639"/>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571750" y="6194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778000" y="62139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2" name="楕円 71"/>
        <xdr:cNvSpPr/>
      </xdr:nvSpPr>
      <xdr:spPr>
        <a:xfrm>
          <a:off x="4127500" y="623678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3" name="【図書館】&#10;有形固定資産減価償却率該当値テキスト"/>
        <xdr:cNvSpPr txBox="1"/>
      </xdr:nvSpPr>
      <xdr:spPr>
        <a:xfrm>
          <a:off x="4216400"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xdr:cNvSpPr/>
      </xdr:nvSpPr>
      <xdr:spPr>
        <a:xfrm>
          <a:off x="3384550" y="627271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37012</xdr:rowOff>
    </xdr:to>
    <xdr:cxnSp macro="">
      <xdr:nvCxnSpPr>
        <xdr:cNvPr id="75" name="直線コネクタ 74"/>
        <xdr:cNvCxnSpPr/>
      </xdr:nvCxnSpPr>
      <xdr:spPr>
        <a:xfrm flipV="1">
          <a:off x="3429000" y="6281238"/>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6" name="楕円 75"/>
        <xdr:cNvSpPr/>
      </xdr:nvSpPr>
      <xdr:spPr>
        <a:xfrm>
          <a:off x="2571750" y="6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72934</xdr:rowOff>
    </xdr:to>
    <xdr:cxnSp macro="">
      <xdr:nvCxnSpPr>
        <xdr:cNvPr id="77" name="直線コネクタ 76"/>
        <xdr:cNvCxnSpPr/>
      </xdr:nvCxnSpPr>
      <xdr:spPr>
        <a:xfrm flipV="1">
          <a:off x="2622550" y="6317162"/>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239144"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439044" y="597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645294" y="599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1" name="n_1mainValue【図書館】&#10;有形固定資産減価償却率"/>
        <xdr:cNvSpPr txBox="1"/>
      </xdr:nvSpPr>
      <xdr:spPr>
        <a:xfrm>
          <a:off x="3239144" y="635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82" name="n_2mainValue【図書館】&#10;有形固定資産減価償却率"/>
        <xdr:cNvSpPr txBox="1"/>
      </xdr:nvSpPr>
      <xdr:spPr>
        <a:xfrm>
          <a:off x="24390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9429115" y="5511800"/>
          <a:ext cx="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946785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9359900" y="6813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94678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935990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9467850" y="609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939800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8636000" y="623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7842250" y="623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02945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1" name="楕円 120"/>
        <xdr:cNvSpPr/>
      </xdr:nvSpPr>
      <xdr:spPr>
        <a:xfrm>
          <a:off x="939800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2" name="【図書館】&#10;一人当たり面積該当値テキスト"/>
        <xdr:cNvSpPr txBox="1"/>
      </xdr:nvSpPr>
      <xdr:spPr>
        <a:xfrm>
          <a:off x="9467850"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3" name="楕円 122"/>
        <xdr:cNvSpPr/>
      </xdr:nvSpPr>
      <xdr:spPr>
        <a:xfrm>
          <a:off x="8636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4" name="直線コネクタ 123"/>
        <xdr:cNvCxnSpPr/>
      </xdr:nvCxnSpPr>
      <xdr:spPr>
        <a:xfrm>
          <a:off x="8686800" y="6356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78422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6" name="直線コネクタ 125"/>
        <xdr:cNvCxnSpPr/>
      </xdr:nvCxnSpPr>
      <xdr:spPr>
        <a:xfrm>
          <a:off x="7886700" y="635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68644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0" name="n_1mainValue【図書館】&#10;一人当たり面積"/>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1" name="n_2mainValue【図書館】&#10;一人当たり面積"/>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177665" y="938911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2164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108450" y="10595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2164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216400" y="9863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12750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384550" y="9906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57175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7780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71" name="楕円 170"/>
        <xdr:cNvSpPr/>
      </xdr:nvSpPr>
      <xdr:spPr>
        <a:xfrm>
          <a:off x="4127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72" name="【体育館・プール】&#10;有形固定資産減価償却率該当値テキスト"/>
        <xdr:cNvSpPr txBox="1"/>
      </xdr:nvSpPr>
      <xdr:spPr>
        <a:xfrm>
          <a:off x="4216400"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173" name="楕円 172"/>
        <xdr:cNvSpPr/>
      </xdr:nvSpPr>
      <xdr:spPr>
        <a:xfrm>
          <a:off x="3384550" y="9757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66675</xdr:rowOff>
    </xdr:to>
    <xdr:cxnSp macro="">
      <xdr:nvCxnSpPr>
        <xdr:cNvPr id="174" name="直線コネクタ 173"/>
        <xdr:cNvCxnSpPr/>
      </xdr:nvCxnSpPr>
      <xdr:spPr>
        <a:xfrm>
          <a:off x="3429000" y="9808210"/>
          <a:ext cx="7493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75" name="楕円 174"/>
        <xdr:cNvSpPr/>
      </xdr:nvSpPr>
      <xdr:spPr>
        <a:xfrm>
          <a:off x="2571750" y="9825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60960</xdr:rowOff>
    </xdr:from>
    <xdr:to>
      <xdr:col>19</xdr:col>
      <xdr:colOff>177800</xdr:colOff>
      <xdr:row>59</xdr:row>
      <xdr:rowOff>129540</xdr:rowOff>
    </xdr:to>
    <xdr:cxnSp macro="">
      <xdr:nvCxnSpPr>
        <xdr:cNvPr id="176" name="直線コネクタ 175"/>
        <xdr:cNvCxnSpPr/>
      </xdr:nvCxnSpPr>
      <xdr:spPr>
        <a:xfrm flipV="1">
          <a:off x="2622550" y="980821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2391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439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64529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80" name="n_1mainValue【体育館・プール】&#10;有形固定資産減価償却率"/>
        <xdr:cNvSpPr txBox="1"/>
      </xdr:nvSpPr>
      <xdr:spPr>
        <a:xfrm>
          <a:off x="3239144"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181" name="n_2mainValue【体育館・プール】&#10;有形固定資産減価償却率"/>
        <xdr:cNvSpPr txBox="1"/>
      </xdr:nvSpPr>
      <xdr:spPr>
        <a:xfrm>
          <a:off x="2439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9429115" y="933958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946785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9359900" y="10449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946785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935990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0" name="【体育館・プール】&#10;一人当たり面積平均値テキスト"/>
        <xdr:cNvSpPr txBox="1"/>
      </xdr:nvSpPr>
      <xdr:spPr>
        <a:xfrm>
          <a:off x="9467850" y="1005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9398000" y="1007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86360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7842250" y="10078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02945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55880</xdr:rowOff>
    </xdr:from>
    <xdr:to>
      <xdr:col>55</xdr:col>
      <xdr:colOff>50800</xdr:colOff>
      <xdr:row>58</xdr:row>
      <xdr:rowOff>157480</xdr:rowOff>
    </xdr:to>
    <xdr:sp macro="" textlink="">
      <xdr:nvSpPr>
        <xdr:cNvPr id="220" name="楕円 219"/>
        <xdr:cNvSpPr/>
      </xdr:nvSpPr>
      <xdr:spPr>
        <a:xfrm>
          <a:off x="9398000" y="963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78757</xdr:rowOff>
    </xdr:from>
    <xdr:ext cx="469744" cy="259045"/>
    <xdr:sp macro="" textlink="">
      <xdr:nvSpPr>
        <xdr:cNvPr id="221" name="【体育館・プール】&#10;一人当たり面積該当値テキスト"/>
        <xdr:cNvSpPr txBox="1"/>
      </xdr:nvSpPr>
      <xdr:spPr>
        <a:xfrm>
          <a:off x="9467850" y="949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44450</xdr:rowOff>
    </xdr:from>
    <xdr:to>
      <xdr:col>50</xdr:col>
      <xdr:colOff>165100</xdr:colOff>
      <xdr:row>59</xdr:row>
      <xdr:rowOff>146050</xdr:rowOff>
    </xdr:to>
    <xdr:sp macro="" textlink="">
      <xdr:nvSpPr>
        <xdr:cNvPr id="222" name="楕円 221"/>
        <xdr:cNvSpPr/>
      </xdr:nvSpPr>
      <xdr:spPr>
        <a:xfrm>
          <a:off x="8636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106680</xdr:rowOff>
    </xdr:from>
    <xdr:to>
      <xdr:col>55</xdr:col>
      <xdr:colOff>0</xdr:colOff>
      <xdr:row>59</xdr:row>
      <xdr:rowOff>95250</xdr:rowOff>
    </xdr:to>
    <xdr:cxnSp macro="">
      <xdr:nvCxnSpPr>
        <xdr:cNvPr id="223" name="直線コネクタ 222"/>
        <xdr:cNvCxnSpPr/>
      </xdr:nvCxnSpPr>
      <xdr:spPr>
        <a:xfrm flipV="1">
          <a:off x="8686800" y="9688830"/>
          <a:ext cx="74295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74930</xdr:rowOff>
    </xdr:from>
    <xdr:to>
      <xdr:col>46</xdr:col>
      <xdr:colOff>38100</xdr:colOff>
      <xdr:row>60</xdr:row>
      <xdr:rowOff>5080</xdr:rowOff>
    </xdr:to>
    <xdr:sp macro="" textlink="">
      <xdr:nvSpPr>
        <xdr:cNvPr id="224" name="楕円 223"/>
        <xdr:cNvSpPr/>
      </xdr:nvSpPr>
      <xdr:spPr>
        <a:xfrm>
          <a:off x="7842250" y="9822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95250</xdr:rowOff>
    </xdr:from>
    <xdr:to>
      <xdr:col>50</xdr:col>
      <xdr:colOff>114300</xdr:colOff>
      <xdr:row>59</xdr:row>
      <xdr:rowOff>125730</xdr:rowOff>
    </xdr:to>
    <xdr:cxnSp macro="">
      <xdr:nvCxnSpPr>
        <xdr:cNvPr id="225" name="直線コネクタ 224"/>
        <xdr:cNvCxnSpPr/>
      </xdr:nvCxnSpPr>
      <xdr:spPr>
        <a:xfrm flipV="1">
          <a:off x="7886700" y="98425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26" name="n_1aveValue【体育館・プール】&#10;一人当たり面積"/>
        <xdr:cNvSpPr txBox="1"/>
      </xdr:nvSpPr>
      <xdr:spPr>
        <a:xfrm>
          <a:off x="8458277" y="1018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27" name="n_2aveValue【体育館・プール】&#10;一人当たり面積"/>
        <xdr:cNvSpPr txBox="1"/>
      </xdr:nvSpPr>
      <xdr:spPr>
        <a:xfrm>
          <a:off x="7677227" y="1016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686442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162577</xdr:rowOff>
    </xdr:from>
    <xdr:ext cx="469744" cy="259045"/>
    <xdr:sp macro="" textlink="">
      <xdr:nvSpPr>
        <xdr:cNvPr id="229" name="n_1mainValue【体育館・プール】&#10;一人当たり面積"/>
        <xdr:cNvSpPr txBox="1"/>
      </xdr:nvSpPr>
      <xdr:spPr>
        <a:xfrm>
          <a:off x="845827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30" name="n_2mainValue【体育館・プール】&#10;一人当たり面積"/>
        <xdr:cNvSpPr txBox="1"/>
      </xdr:nvSpPr>
      <xdr:spPr>
        <a:xfrm>
          <a:off x="767722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177665" y="12793726"/>
          <a:ext cx="0" cy="1215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216400" y="1401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108450" y="14008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216400" y="12575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108450" y="12793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216400" y="13315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12750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384550" y="13444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57175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778000" y="13501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268" name="楕円 267"/>
        <xdr:cNvSpPr/>
      </xdr:nvSpPr>
      <xdr:spPr>
        <a:xfrm>
          <a:off x="4127500" y="136598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269" name="【福祉施設】&#10;有形固定資産減価償却率該当値テキスト"/>
        <xdr:cNvSpPr txBox="1"/>
      </xdr:nvSpPr>
      <xdr:spPr>
        <a:xfrm>
          <a:off x="4216400" y="1363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70" name="楕円 269"/>
        <xdr:cNvSpPr/>
      </xdr:nvSpPr>
      <xdr:spPr>
        <a:xfrm>
          <a:off x="3384550" y="134376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82</xdr:row>
      <xdr:rowOff>166115</xdr:rowOff>
    </xdr:to>
    <xdr:cxnSp macro="">
      <xdr:nvCxnSpPr>
        <xdr:cNvPr id="271" name="直線コネクタ 270"/>
        <xdr:cNvCxnSpPr/>
      </xdr:nvCxnSpPr>
      <xdr:spPr>
        <a:xfrm>
          <a:off x="3429000" y="13488415"/>
          <a:ext cx="7493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129032</xdr:rowOff>
    </xdr:from>
    <xdr:to>
      <xdr:col>15</xdr:col>
      <xdr:colOff>101600</xdr:colOff>
      <xdr:row>82</xdr:row>
      <xdr:rowOff>59182</xdr:rowOff>
    </xdr:to>
    <xdr:sp macro="" textlink="">
      <xdr:nvSpPr>
        <xdr:cNvPr id="272" name="楕円 271"/>
        <xdr:cNvSpPr/>
      </xdr:nvSpPr>
      <xdr:spPr>
        <a:xfrm>
          <a:off x="2571750" y="13508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82</xdr:row>
      <xdr:rowOff>8382</xdr:rowOff>
    </xdr:to>
    <xdr:cxnSp macro="">
      <xdr:nvCxnSpPr>
        <xdr:cNvPr id="273" name="直線コネクタ 272"/>
        <xdr:cNvCxnSpPr/>
      </xdr:nvCxnSpPr>
      <xdr:spPr>
        <a:xfrm flipV="1">
          <a:off x="2622550" y="13488415"/>
          <a:ext cx="806450" cy="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239144" y="135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439044" y="1322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645294" y="132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77" name="n_1mainValue【福祉施設】&#10;有形固定資産減価償却率"/>
        <xdr:cNvSpPr txBox="1"/>
      </xdr:nvSpPr>
      <xdr:spPr>
        <a:xfrm>
          <a:off x="3239144" y="1321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50309</xdr:rowOff>
    </xdr:from>
    <xdr:ext cx="405111" cy="259045"/>
    <xdr:sp macro="" textlink="">
      <xdr:nvSpPr>
        <xdr:cNvPr id="278" name="n_2mainValue【福祉施設】&#10;有形固定資産減価償却率"/>
        <xdr:cNvSpPr txBox="1"/>
      </xdr:nvSpPr>
      <xdr:spPr>
        <a:xfrm>
          <a:off x="2439044" y="135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9429115" y="13021311"/>
          <a:ext cx="0" cy="12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9467850" y="142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9359900" y="14273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9467850" y="128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9359900" y="1302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9467850" y="13543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939800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7842250" y="13723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02945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17" name="楕円 316"/>
        <xdr:cNvSpPr/>
      </xdr:nvSpPr>
      <xdr:spPr>
        <a:xfrm>
          <a:off x="9398000" y="1409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18" name="【福祉施設】&#10;一人当たり面積該当値テキスト"/>
        <xdr:cNvSpPr txBox="1"/>
      </xdr:nvSpPr>
      <xdr:spPr>
        <a:xfrm>
          <a:off x="9467850"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319" name="楕円 318"/>
        <xdr:cNvSpPr/>
      </xdr:nvSpPr>
      <xdr:spPr>
        <a:xfrm>
          <a:off x="8636000" y="13968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85</xdr:row>
      <xdr:rowOff>102870</xdr:rowOff>
    </xdr:to>
    <xdr:cxnSp macro="">
      <xdr:nvCxnSpPr>
        <xdr:cNvPr id="320" name="直線コネクタ 319"/>
        <xdr:cNvCxnSpPr/>
      </xdr:nvCxnSpPr>
      <xdr:spPr>
        <a:xfrm>
          <a:off x="8686800" y="14019530"/>
          <a:ext cx="74295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93980</xdr:rowOff>
    </xdr:from>
    <xdr:to>
      <xdr:col>46</xdr:col>
      <xdr:colOff>38100</xdr:colOff>
      <xdr:row>85</xdr:row>
      <xdr:rowOff>24130</xdr:rowOff>
    </xdr:to>
    <xdr:sp macro="" textlink="">
      <xdr:nvSpPr>
        <xdr:cNvPr id="321" name="楕円 320"/>
        <xdr:cNvSpPr/>
      </xdr:nvSpPr>
      <xdr:spPr>
        <a:xfrm>
          <a:off x="7842250" y="139687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144780</xdr:rowOff>
    </xdr:to>
    <xdr:cxnSp macro="">
      <xdr:nvCxnSpPr>
        <xdr:cNvPr id="322" name="直線コネクタ 321"/>
        <xdr:cNvCxnSpPr/>
      </xdr:nvCxnSpPr>
      <xdr:spPr>
        <a:xfrm>
          <a:off x="7886700" y="140195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84582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76772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6864427"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15257</xdr:rowOff>
    </xdr:from>
    <xdr:ext cx="469744" cy="259045"/>
    <xdr:sp macro="" textlink="">
      <xdr:nvSpPr>
        <xdr:cNvPr id="326" name="n_1mainValue【福祉施設】&#10;一人当たり面積"/>
        <xdr:cNvSpPr txBox="1"/>
      </xdr:nvSpPr>
      <xdr:spPr>
        <a:xfrm>
          <a:off x="845827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15257</xdr:rowOff>
    </xdr:from>
    <xdr:ext cx="469744" cy="259045"/>
    <xdr:sp macro="" textlink="">
      <xdr:nvSpPr>
        <xdr:cNvPr id="327" name="n_2mainValue【福祉施設】&#10;一人当たり面積"/>
        <xdr:cNvSpPr txBox="1"/>
      </xdr:nvSpPr>
      <xdr:spPr>
        <a:xfrm>
          <a:off x="767722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177665" y="165843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216400" y="18026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108450" y="18022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216400" y="16359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108450" y="16584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58" name="【市民会館】&#10;有形固定資産減価償却率平均値テキスト"/>
        <xdr:cNvSpPr txBox="1"/>
      </xdr:nvSpPr>
      <xdr:spPr>
        <a:xfrm>
          <a:off x="421640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127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384550" y="173402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571750" y="1738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7780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68" name="楕円 367"/>
        <xdr:cNvSpPr/>
      </xdr:nvSpPr>
      <xdr:spPr>
        <a:xfrm>
          <a:off x="4127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69" name="【市民会館】&#10;有形固定資産減価償却率該当値テキスト"/>
        <xdr:cNvSpPr txBox="1"/>
      </xdr:nvSpPr>
      <xdr:spPr>
        <a:xfrm>
          <a:off x="4216400"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70" name="楕円 369"/>
        <xdr:cNvSpPr/>
      </xdr:nvSpPr>
      <xdr:spPr>
        <a:xfrm>
          <a:off x="3384550" y="1739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10886</xdr:rowOff>
    </xdr:to>
    <xdr:cxnSp macro="">
      <xdr:nvCxnSpPr>
        <xdr:cNvPr id="371" name="直線コネクタ 370"/>
        <xdr:cNvCxnSpPr/>
      </xdr:nvCxnSpPr>
      <xdr:spPr>
        <a:xfrm flipV="1">
          <a:off x="3429000" y="1740408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372" name="楕円 371"/>
        <xdr:cNvSpPr/>
      </xdr:nvSpPr>
      <xdr:spPr>
        <a:xfrm>
          <a:off x="2571750" y="174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20682</xdr:rowOff>
    </xdr:to>
    <xdr:cxnSp macro="">
      <xdr:nvCxnSpPr>
        <xdr:cNvPr id="373" name="直線コネクタ 372"/>
        <xdr:cNvCxnSpPr/>
      </xdr:nvCxnSpPr>
      <xdr:spPr>
        <a:xfrm flipV="1">
          <a:off x="2622550" y="17441636"/>
          <a:ext cx="8064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2391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5" name="n_2aveValue【市民会館】&#10;有形固定資産減価償却率"/>
        <xdr:cNvSpPr txBox="1"/>
      </xdr:nvSpPr>
      <xdr:spPr>
        <a:xfrm>
          <a:off x="24390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64529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377" name="n_1mainValue【市民会館】&#10;有形固定資産減価償却率"/>
        <xdr:cNvSpPr txBox="1"/>
      </xdr:nvSpPr>
      <xdr:spPr>
        <a:xfrm>
          <a:off x="3239144" y="1748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378" name="n_2mainValue【市民会館】&#10;有形固定資産減価償却率"/>
        <xdr:cNvSpPr txBox="1"/>
      </xdr:nvSpPr>
      <xdr:spPr>
        <a:xfrm>
          <a:off x="2439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9429115" y="165506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9467850" y="163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9359900" y="16550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7" name="【市民会館】&#10;一人当たり面積平均値テキスト"/>
        <xdr:cNvSpPr txBox="1"/>
      </xdr:nvSpPr>
      <xdr:spPr>
        <a:xfrm>
          <a:off x="9467850" y="1752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9398000" y="17543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86360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02945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97789</xdr:rowOff>
    </xdr:from>
    <xdr:to>
      <xdr:col>55</xdr:col>
      <xdr:colOff>50800</xdr:colOff>
      <xdr:row>100</xdr:row>
      <xdr:rowOff>27939</xdr:rowOff>
    </xdr:to>
    <xdr:sp macro="" textlink="">
      <xdr:nvSpPr>
        <xdr:cNvPr id="417" name="楕円 416"/>
        <xdr:cNvSpPr/>
      </xdr:nvSpPr>
      <xdr:spPr>
        <a:xfrm>
          <a:off x="9398000" y="16499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50816</xdr:rowOff>
    </xdr:from>
    <xdr:ext cx="469744" cy="259045"/>
    <xdr:sp macro="" textlink="">
      <xdr:nvSpPr>
        <xdr:cNvPr id="418" name="【市民会館】&#10;一人当たり面積該当値テキスト"/>
        <xdr:cNvSpPr txBox="1"/>
      </xdr:nvSpPr>
      <xdr:spPr>
        <a:xfrm>
          <a:off x="9467850"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93980</xdr:rowOff>
    </xdr:from>
    <xdr:to>
      <xdr:col>50</xdr:col>
      <xdr:colOff>165100</xdr:colOff>
      <xdr:row>100</xdr:row>
      <xdr:rowOff>24130</xdr:rowOff>
    </xdr:to>
    <xdr:sp macro="" textlink="">
      <xdr:nvSpPr>
        <xdr:cNvPr id="419" name="楕円 418"/>
        <xdr:cNvSpPr/>
      </xdr:nvSpPr>
      <xdr:spPr>
        <a:xfrm>
          <a:off x="86360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144780</xdr:rowOff>
    </xdr:from>
    <xdr:to>
      <xdr:col>55</xdr:col>
      <xdr:colOff>0</xdr:colOff>
      <xdr:row>99</xdr:row>
      <xdr:rowOff>148589</xdr:rowOff>
    </xdr:to>
    <xdr:cxnSp macro="">
      <xdr:nvCxnSpPr>
        <xdr:cNvPr id="420" name="直線コネクタ 419"/>
        <xdr:cNvCxnSpPr/>
      </xdr:nvCxnSpPr>
      <xdr:spPr>
        <a:xfrm>
          <a:off x="8686800" y="165468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97789</xdr:rowOff>
    </xdr:from>
    <xdr:to>
      <xdr:col>46</xdr:col>
      <xdr:colOff>38100</xdr:colOff>
      <xdr:row>100</xdr:row>
      <xdr:rowOff>27939</xdr:rowOff>
    </xdr:to>
    <xdr:sp macro="" textlink="">
      <xdr:nvSpPr>
        <xdr:cNvPr id="421" name="楕円 420"/>
        <xdr:cNvSpPr/>
      </xdr:nvSpPr>
      <xdr:spPr>
        <a:xfrm>
          <a:off x="7842250" y="16499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144780</xdr:rowOff>
    </xdr:from>
    <xdr:to>
      <xdr:col>50</xdr:col>
      <xdr:colOff>114300</xdr:colOff>
      <xdr:row>99</xdr:row>
      <xdr:rowOff>148589</xdr:rowOff>
    </xdr:to>
    <xdr:cxnSp macro="">
      <xdr:nvCxnSpPr>
        <xdr:cNvPr id="422" name="直線コネクタ 421"/>
        <xdr:cNvCxnSpPr/>
      </xdr:nvCxnSpPr>
      <xdr:spPr>
        <a:xfrm flipV="1">
          <a:off x="7886700" y="165468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3" name="n_1aveValue【市民会館】&#10;一人当たり面積"/>
        <xdr:cNvSpPr txBox="1"/>
      </xdr:nvSpPr>
      <xdr:spPr>
        <a:xfrm>
          <a:off x="84582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4" name="n_2aveValue【市民会館】&#10;一人当たり面積"/>
        <xdr:cNvSpPr txBox="1"/>
      </xdr:nvSpPr>
      <xdr:spPr>
        <a:xfrm>
          <a:off x="76772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68644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40657</xdr:rowOff>
    </xdr:from>
    <xdr:ext cx="469744" cy="259045"/>
    <xdr:sp macro="" textlink="">
      <xdr:nvSpPr>
        <xdr:cNvPr id="426" name="n_1mainValue【市民会館】&#10;一人当たり面積"/>
        <xdr:cNvSpPr txBox="1"/>
      </xdr:nvSpPr>
      <xdr:spPr>
        <a:xfrm>
          <a:off x="8458277" y="162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44466</xdr:rowOff>
    </xdr:from>
    <xdr:ext cx="469744" cy="259045"/>
    <xdr:sp macro="" textlink="">
      <xdr:nvSpPr>
        <xdr:cNvPr id="427" name="n_2mainValue【市民会館】&#10;一人当たり面積"/>
        <xdr:cNvSpPr txBox="1"/>
      </xdr:nvSpPr>
      <xdr:spPr>
        <a:xfrm>
          <a:off x="7677227" y="1627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4699614"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473835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56" name="【一般廃棄物処理施設】&#10;有形固定資産減価償却率平均値テキスト"/>
        <xdr:cNvSpPr txBox="1"/>
      </xdr:nvSpPr>
      <xdr:spPr>
        <a:xfrm>
          <a:off x="14738350"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4649450" y="6089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3887450" y="6110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3093700" y="6017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2299950" y="5941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66" name="楕円 465"/>
        <xdr:cNvSpPr/>
      </xdr:nvSpPr>
      <xdr:spPr>
        <a:xfrm>
          <a:off x="14649450" y="61690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32402</xdr:rowOff>
    </xdr:from>
    <xdr:ext cx="405111" cy="259045"/>
    <xdr:sp macro="" textlink="">
      <xdr:nvSpPr>
        <xdr:cNvPr id="467" name="【一般廃棄物処理施設】&#10;有形固定資産減価償却率該当値テキスト"/>
        <xdr:cNvSpPr txBox="1"/>
      </xdr:nvSpPr>
      <xdr:spPr>
        <a:xfrm>
          <a:off x="1473835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468" name="楕円 467"/>
        <xdr:cNvSpPr/>
      </xdr:nvSpPr>
      <xdr:spPr>
        <a:xfrm>
          <a:off x="13887450" y="57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51435</xdr:rowOff>
    </xdr:from>
    <xdr:to>
      <xdr:col>85</xdr:col>
      <xdr:colOff>127000</xdr:colOff>
      <xdr:row>37</xdr:row>
      <xdr:rowOff>104775</xdr:rowOff>
    </xdr:to>
    <xdr:cxnSp macro="">
      <xdr:nvCxnSpPr>
        <xdr:cNvPr id="469" name="直線コネクタ 468"/>
        <xdr:cNvCxnSpPr/>
      </xdr:nvCxnSpPr>
      <xdr:spPr>
        <a:xfrm>
          <a:off x="13938250" y="5836285"/>
          <a:ext cx="762000" cy="38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38735</xdr:rowOff>
    </xdr:from>
    <xdr:to>
      <xdr:col>76</xdr:col>
      <xdr:colOff>165100</xdr:colOff>
      <xdr:row>35</xdr:row>
      <xdr:rowOff>140335</xdr:rowOff>
    </xdr:to>
    <xdr:sp macro="" textlink="">
      <xdr:nvSpPr>
        <xdr:cNvPr id="470" name="楕円 469"/>
        <xdr:cNvSpPr/>
      </xdr:nvSpPr>
      <xdr:spPr>
        <a:xfrm>
          <a:off x="13093700" y="58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51435</xdr:rowOff>
    </xdr:from>
    <xdr:to>
      <xdr:col>81</xdr:col>
      <xdr:colOff>50800</xdr:colOff>
      <xdr:row>35</xdr:row>
      <xdr:rowOff>89535</xdr:rowOff>
    </xdr:to>
    <xdr:cxnSp macro="">
      <xdr:nvCxnSpPr>
        <xdr:cNvPr id="471" name="直線コネクタ 470"/>
        <xdr:cNvCxnSpPr/>
      </xdr:nvCxnSpPr>
      <xdr:spPr>
        <a:xfrm flipV="1">
          <a:off x="13144500" y="583628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3742044" y="619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296099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21672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475" name="n_1mainValue【一般廃棄物処理施設】&#10;有形固定資産減価償却率"/>
        <xdr:cNvSpPr txBox="1"/>
      </xdr:nvSpPr>
      <xdr:spPr>
        <a:xfrm>
          <a:off x="13742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156862</xdr:rowOff>
    </xdr:from>
    <xdr:ext cx="405111" cy="259045"/>
    <xdr:sp macro="" textlink="">
      <xdr:nvSpPr>
        <xdr:cNvPr id="476" name="n_2mainValue【一般廃棄物処理施設】&#10;有形固定資産減価償却率"/>
        <xdr:cNvSpPr txBox="1"/>
      </xdr:nvSpPr>
      <xdr:spPr>
        <a:xfrm>
          <a:off x="12960994"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19951064" y="5456377"/>
          <a:ext cx="0" cy="149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19989800" y="69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19881850" y="6947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19989800" y="523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19881850" y="5456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05" name="【一般廃棄物処理施設】&#10;一人当たり有形固定資産（償却資産）額平均値テキスト"/>
        <xdr:cNvSpPr txBox="1"/>
      </xdr:nvSpPr>
      <xdr:spPr>
        <a:xfrm>
          <a:off x="19989800" y="629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19900900" y="63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19157950" y="6298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18345150" y="6231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7551400" y="56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109575</xdr:rowOff>
    </xdr:from>
    <xdr:to>
      <xdr:col>116</xdr:col>
      <xdr:colOff>114300</xdr:colOff>
      <xdr:row>37</xdr:row>
      <xdr:rowOff>39725</xdr:rowOff>
    </xdr:to>
    <xdr:sp macro="" textlink="">
      <xdr:nvSpPr>
        <xdr:cNvPr id="515" name="楕円 514"/>
        <xdr:cNvSpPr/>
      </xdr:nvSpPr>
      <xdr:spPr>
        <a:xfrm>
          <a:off x="19900900" y="6059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132452</xdr:rowOff>
    </xdr:from>
    <xdr:ext cx="534377" cy="259045"/>
    <xdr:sp macro="" textlink="">
      <xdr:nvSpPr>
        <xdr:cNvPr id="516" name="【一般廃棄物処理施設】&#10;一人当たり有形固定資産（償却資産）額該当値テキスト"/>
        <xdr:cNvSpPr txBox="1"/>
      </xdr:nvSpPr>
      <xdr:spPr>
        <a:xfrm>
          <a:off x="19989800" y="591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86271</xdr:rowOff>
    </xdr:from>
    <xdr:to>
      <xdr:col>112</xdr:col>
      <xdr:colOff>38100</xdr:colOff>
      <xdr:row>39</xdr:row>
      <xdr:rowOff>16421</xdr:rowOff>
    </xdr:to>
    <xdr:sp macro="" textlink="">
      <xdr:nvSpPr>
        <xdr:cNvPr id="517" name="楕円 516"/>
        <xdr:cNvSpPr/>
      </xdr:nvSpPr>
      <xdr:spPr>
        <a:xfrm>
          <a:off x="19157950" y="63664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160375</xdr:rowOff>
    </xdr:from>
    <xdr:to>
      <xdr:col>116</xdr:col>
      <xdr:colOff>63500</xdr:colOff>
      <xdr:row>38</xdr:row>
      <xdr:rowOff>137071</xdr:rowOff>
    </xdr:to>
    <xdr:cxnSp macro="">
      <xdr:nvCxnSpPr>
        <xdr:cNvPr id="518" name="直線コネクタ 517"/>
        <xdr:cNvCxnSpPr/>
      </xdr:nvCxnSpPr>
      <xdr:spPr>
        <a:xfrm flipV="1">
          <a:off x="19202400" y="6110325"/>
          <a:ext cx="749300" cy="3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86957</xdr:rowOff>
    </xdr:from>
    <xdr:to>
      <xdr:col>107</xdr:col>
      <xdr:colOff>101600</xdr:colOff>
      <xdr:row>39</xdr:row>
      <xdr:rowOff>17107</xdr:rowOff>
    </xdr:to>
    <xdr:sp macro="" textlink="">
      <xdr:nvSpPr>
        <xdr:cNvPr id="519" name="楕円 518"/>
        <xdr:cNvSpPr/>
      </xdr:nvSpPr>
      <xdr:spPr>
        <a:xfrm>
          <a:off x="18345150" y="63671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137071</xdr:rowOff>
    </xdr:from>
    <xdr:to>
      <xdr:col>111</xdr:col>
      <xdr:colOff>177800</xdr:colOff>
      <xdr:row>38</xdr:row>
      <xdr:rowOff>137757</xdr:rowOff>
    </xdr:to>
    <xdr:cxnSp macro="">
      <xdr:nvCxnSpPr>
        <xdr:cNvPr id="520" name="直線コネクタ 519"/>
        <xdr:cNvCxnSpPr/>
      </xdr:nvCxnSpPr>
      <xdr:spPr>
        <a:xfrm flipV="1">
          <a:off x="18395950" y="6417221"/>
          <a:ext cx="8064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18947911" y="60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18166861" y="60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7321745" y="54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7548</xdr:rowOff>
    </xdr:from>
    <xdr:ext cx="534377" cy="259045"/>
    <xdr:sp macro="" textlink="">
      <xdr:nvSpPr>
        <xdr:cNvPr id="524" name="n_1mainValue【一般廃棄物処理施設】&#10;一人当たり有形固定資産（償却資産）額"/>
        <xdr:cNvSpPr txBox="1"/>
      </xdr:nvSpPr>
      <xdr:spPr>
        <a:xfrm>
          <a:off x="18947911" y="64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8234</xdr:rowOff>
    </xdr:from>
    <xdr:ext cx="534377" cy="259045"/>
    <xdr:sp macro="" textlink="">
      <xdr:nvSpPr>
        <xdr:cNvPr id="525" name="n_2mainValue【一般廃棄物処理施設】&#10;一人当たり有形固定資産（償却資産）額"/>
        <xdr:cNvSpPr txBox="1"/>
      </xdr:nvSpPr>
      <xdr:spPr>
        <a:xfrm>
          <a:off x="18166861" y="645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4699614" y="9171432"/>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4738350" y="1049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4611350" y="10492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4738350" y="895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4611350" y="91714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53" name="【保健センター・保健所】&#10;有形固定資産減価償却率平均値テキスト"/>
        <xdr:cNvSpPr txBox="1"/>
      </xdr:nvSpPr>
      <xdr:spPr>
        <a:xfrm>
          <a:off x="14738350" y="9661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4649450" y="98038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30937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2299950" y="99895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563" name="楕円 562"/>
        <xdr:cNvSpPr/>
      </xdr:nvSpPr>
      <xdr:spPr>
        <a:xfrm>
          <a:off x="14649450" y="99209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158513</xdr:rowOff>
    </xdr:from>
    <xdr:ext cx="405111" cy="259045"/>
    <xdr:sp macro="" textlink="">
      <xdr:nvSpPr>
        <xdr:cNvPr id="564" name="【保健センター・保健所】&#10;有形固定資産減価償却率該当値テキスト"/>
        <xdr:cNvSpPr txBox="1"/>
      </xdr:nvSpPr>
      <xdr:spPr>
        <a:xfrm>
          <a:off x="14738350" y="990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565" name="楕円 564"/>
        <xdr:cNvSpPr/>
      </xdr:nvSpPr>
      <xdr:spPr>
        <a:xfrm>
          <a:off x="1388745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105156</xdr:rowOff>
    </xdr:to>
    <xdr:cxnSp macro="">
      <xdr:nvCxnSpPr>
        <xdr:cNvPr id="566" name="直線コネクタ 565"/>
        <xdr:cNvCxnSpPr/>
      </xdr:nvCxnSpPr>
      <xdr:spPr>
        <a:xfrm flipV="1">
          <a:off x="13938250" y="9971786"/>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567" name="楕円 566"/>
        <xdr:cNvSpPr/>
      </xdr:nvSpPr>
      <xdr:spPr>
        <a:xfrm>
          <a:off x="13093700" y="10012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60</xdr:row>
      <xdr:rowOff>150876</xdr:rowOff>
    </xdr:to>
    <xdr:cxnSp macro="">
      <xdr:nvCxnSpPr>
        <xdr:cNvPr id="568" name="直線コネクタ 567"/>
        <xdr:cNvCxnSpPr/>
      </xdr:nvCxnSpPr>
      <xdr:spPr>
        <a:xfrm flipV="1">
          <a:off x="13144500" y="10017506"/>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9" name="n_1aveValue【保健センター・保健所】&#10;有形固定資産減価償却率"/>
        <xdr:cNvSpPr txBox="1"/>
      </xdr:nvSpPr>
      <xdr:spPr>
        <a:xfrm>
          <a:off x="1374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0" name="n_2aveValue【保健センター・保健所】&#10;有形固定資産減価償却率"/>
        <xdr:cNvSpPr txBox="1"/>
      </xdr:nvSpPr>
      <xdr:spPr>
        <a:xfrm>
          <a:off x="129609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2167244" y="977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147083</xdr:rowOff>
    </xdr:from>
    <xdr:ext cx="405111" cy="259045"/>
    <xdr:sp macro="" textlink="">
      <xdr:nvSpPr>
        <xdr:cNvPr id="572" name="n_1mainValue【保健センター・保健所】&#10;有形固定資産減価償却率"/>
        <xdr:cNvSpPr txBox="1"/>
      </xdr:nvSpPr>
      <xdr:spPr>
        <a:xfrm>
          <a:off x="137420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573" name="n_2mainValue【保健センター・保健所】&#10;有形固定資産減価償却率"/>
        <xdr:cNvSpPr txBox="1"/>
      </xdr:nvSpPr>
      <xdr:spPr>
        <a:xfrm>
          <a:off x="12960994" y="1009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19951064" y="912114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19989800"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19881850" y="10379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19989800" y="89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19881850" y="912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19989800" y="991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1990090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191579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18345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75514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10" name="楕円 609"/>
        <xdr:cNvSpPr/>
      </xdr:nvSpPr>
      <xdr:spPr>
        <a:xfrm>
          <a:off x="199009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611" name="【保健センター・保健所】&#10;一人当たり面積該当値テキスト"/>
        <xdr:cNvSpPr txBox="1"/>
      </xdr:nvSpPr>
      <xdr:spPr>
        <a:xfrm>
          <a:off x="199898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612" name="楕円 611"/>
        <xdr:cNvSpPr/>
      </xdr:nvSpPr>
      <xdr:spPr>
        <a:xfrm>
          <a:off x="191579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613" name="直線コネクタ 612"/>
        <xdr:cNvCxnSpPr/>
      </xdr:nvCxnSpPr>
      <xdr:spPr>
        <a:xfrm>
          <a:off x="19202400" y="1011174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14" name="楕円 613"/>
        <xdr:cNvSpPr/>
      </xdr:nvSpPr>
      <xdr:spPr>
        <a:xfrm>
          <a:off x="1834515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615" name="直線コネクタ 614"/>
        <xdr:cNvCxnSpPr/>
      </xdr:nvCxnSpPr>
      <xdr:spPr>
        <a:xfrm>
          <a:off x="18395950" y="101117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189802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181801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738637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76217</xdr:rowOff>
    </xdr:from>
    <xdr:ext cx="469744" cy="259045"/>
    <xdr:sp macro="" textlink="">
      <xdr:nvSpPr>
        <xdr:cNvPr id="619" name="n_1mainValue【保健センター・保健所】&#10;一人当たり面積"/>
        <xdr:cNvSpPr txBox="1"/>
      </xdr:nvSpPr>
      <xdr:spPr>
        <a:xfrm>
          <a:off x="189802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620" name="n_2mainValue【保健センター・保健所】&#10;一人当たり面積"/>
        <xdr:cNvSpPr txBox="1"/>
      </xdr:nvSpPr>
      <xdr:spPr>
        <a:xfrm>
          <a:off x="181801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4699614" y="12972542"/>
          <a:ext cx="0" cy="12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4738350" y="142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4611350" y="14252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4738350" y="127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4611350" y="129725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4738350" y="132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4649450" y="133822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388745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3093700" y="1354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2299950" y="13501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58" name="楕円 657"/>
        <xdr:cNvSpPr/>
      </xdr:nvSpPr>
      <xdr:spPr>
        <a:xfrm>
          <a:off x="14649450" y="135775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659" name="【消防施設】&#10;有形固定資産減価償却率該当値テキスト"/>
        <xdr:cNvSpPr txBox="1"/>
      </xdr:nvSpPr>
      <xdr:spPr>
        <a:xfrm>
          <a:off x="14738350"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660" name="楕円 659"/>
        <xdr:cNvSpPr/>
      </xdr:nvSpPr>
      <xdr:spPr>
        <a:xfrm>
          <a:off x="1388745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129539</xdr:rowOff>
    </xdr:to>
    <xdr:cxnSp macro="">
      <xdr:nvCxnSpPr>
        <xdr:cNvPr id="661" name="直線コネクタ 660"/>
        <xdr:cNvCxnSpPr/>
      </xdr:nvCxnSpPr>
      <xdr:spPr>
        <a:xfrm flipV="1">
          <a:off x="13938250" y="1362837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122174</xdr:rowOff>
    </xdr:from>
    <xdr:to>
      <xdr:col>76</xdr:col>
      <xdr:colOff>165100</xdr:colOff>
      <xdr:row>83</xdr:row>
      <xdr:rowOff>52324</xdr:rowOff>
    </xdr:to>
    <xdr:sp macro="" textlink="">
      <xdr:nvSpPr>
        <xdr:cNvPr id="662" name="楕円 661"/>
        <xdr:cNvSpPr/>
      </xdr:nvSpPr>
      <xdr:spPr>
        <a:xfrm>
          <a:off x="13093700" y="136667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83</xdr:row>
      <xdr:rowOff>1524</xdr:rowOff>
    </xdr:to>
    <xdr:cxnSp macro="">
      <xdr:nvCxnSpPr>
        <xdr:cNvPr id="663" name="直線コネクタ 662"/>
        <xdr:cNvCxnSpPr/>
      </xdr:nvCxnSpPr>
      <xdr:spPr>
        <a:xfrm flipV="1">
          <a:off x="13144500" y="13674089"/>
          <a:ext cx="793750" cy="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3742044" y="1322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5" name="n_2aveValue【消防施設】&#10;有形固定資産減価償却率"/>
        <xdr:cNvSpPr txBox="1"/>
      </xdr:nvSpPr>
      <xdr:spPr>
        <a:xfrm>
          <a:off x="12960994" y="13333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2167244" y="1328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667" name="n_1mainValue【消防施設】&#10;有形固定資産減価償却率"/>
        <xdr:cNvSpPr txBox="1"/>
      </xdr:nvSpPr>
      <xdr:spPr>
        <a:xfrm>
          <a:off x="13742044" y="1370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43451</xdr:rowOff>
    </xdr:from>
    <xdr:ext cx="405111" cy="259045"/>
    <xdr:sp macro="" textlink="">
      <xdr:nvSpPr>
        <xdr:cNvPr id="668" name="n_2mainValue【消防施設】&#10;有形固定資産減価償却率"/>
        <xdr:cNvSpPr txBox="1"/>
      </xdr:nvSpPr>
      <xdr:spPr>
        <a:xfrm>
          <a:off x="12960994" y="13753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19951064" y="1304417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19989800"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19881850" y="1418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19989800" y="128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19881850" y="1304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消防施設】&#10;一人当たり面積平均値テキスト"/>
        <xdr:cNvSpPr txBox="1"/>
      </xdr:nvSpPr>
      <xdr:spPr>
        <a:xfrm>
          <a:off x="19989800" y="1377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199009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191579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1834515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75514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07" name="楕円 706"/>
        <xdr:cNvSpPr/>
      </xdr:nvSpPr>
      <xdr:spPr>
        <a:xfrm>
          <a:off x="199009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36847</xdr:rowOff>
    </xdr:from>
    <xdr:ext cx="469744" cy="259045"/>
    <xdr:sp macro="" textlink="">
      <xdr:nvSpPr>
        <xdr:cNvPr id="708" name="【消防施設】&#10;一人当たり面積該当値テキスト"/>
        <xdr:cNvSpPr txBox="1"/>
      </xdr:nvSpPr>
      <xdr:spPr>
        <a:xfrm>
          <a:off x="19989800"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xdr:rowOff>
    </xdr:from>
    <xdr:to>
      <xdr:col>112</xdr:col>
      <xdr:colOff>38100</xdr:colOff>
      <xdr:row>83</xdr:row>
      <xdr:rowOff>115570</xdr:rowOff>
    </xdr:to>
    <xdr:sp macro="" textlink="">
      <xdr:nvSpPr>
        <xdr:cNvPr id="709" name="楕円 708"/>
        <xdr:cNvSpPr/>
      </xdr:nvSpPr>
      <xdr:spPr>
        <a:xfrm>
          <a:off x="19157950" y="1372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64770</xdr:rowOff>
    </xdr:from>
    <xdr:to>
      <xdr:col>116</xdr:col>
      <xdr:colOff>63500</xdr:colOff>
      <xdr:row>83</xdr:row>
      <xdr:rowOff>64770</xdr:rowOff>
    </xdr:to>
    <xdr:cxnSp macro="">
      <xdr:nvCxnSpPr>
        <xdr:cNvPr id="710" name="直線コネクタ 709"/>
        <xdr:cNvCxnSpPr/>
      </xdr:nvCxnSpPr>
      <xdr:spPr>
        <a:xfrm>
          <a:off x="19202400" y="137744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13970</xdr:rowOff>
    </xdr:from>
    <xdr:to>
      <xdr:col>107</xdr:col>
      <xdr:colOff>101600</xdr:colOff>
      <xdr:row>83</xdr:row>
      <xdr:rowOff>115570</xdr:rowOff>
    </xdr:to>
    <xdr:sp macro="" textlink="">
      <xdr:nvSpPr>
        <xdr:cNvPr id="711" name="楕円 710"/>
        <xdr:cNvSpPr/>
      </xdr:nvSpPr>
      <xdr:spPr>
        <a:xfrm>
          <a:off x="1834515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64770</xdr:rowOff>
    </xdr:from>
    <xdr:to>
      <xdr:col>111</xdr:col>
      <xdr:colOff>177800</xdr:colOff>
      <xdr:row>83</xdr:row>
      <xdr:rowOff>64770</xdr:rowOff>
    </xdr:to>
    <xdr:cxnSp macro="">
      <xdr:nvCxnSpPr>
        <xdr:cNvPr id="712" name="直線コネクタ 711"/>
        <xdr:cNvCxnSpPr/>
      </xdr:nvCxnSpPr>
      <xdr:spPr>
        <a:xfrm>
          <a:off x="18395950" y="137744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13" name="n_1aveValue【消防施設】&#10;一人当たり面積"/>
        <xdr:cNvSpPr txBox="1"/>
      </xdr:nvSpPr>
      <xdr:spPr>
        <a:xfrm>
          <a:off x="189802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714" name="n_2aveValue【消防施設】&#10;一人当たり面積"/>
        <xdr:cNvSpPr txBox="1"/>
      </xdr:nvSpPr>
      <xdr:spPr>
        <a:xfrm>
          <a:off x="18180127" y="138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738637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132097</xdr:rowOff>
    </xdr:from>
    <xdr:ext cx="469744" cy="259045"/>
    <xdr:sp macro="" textlink="">
      <xdr:nvSpPr>
        <xdr:cNvPr id="716" name="n_1mainValue【消防施設】&#10;一人当たり面積"/>
        <xdr:cNvSpPr txBox="1"/>
      </xdr:nvSpPr>
      <xdr:spPr>
        <a:xfrm>
          <a:off x="189802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717" name="n_2mainValue【消防施設】&#10;一人当たり面積"/>
        <xdr:cNvSpPr txBox="1"/>
      </xdr:nvSpPr>
      <xdr:spPr>
        <a:xfrm>
          <a:off x="181801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4699614" y="165745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4738350" y="18072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4611350" y="18068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4738350" y="1634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46113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48" name="【庁舎】&#10;有形固定資産減価償却率平均値テキスト"/>
        <xdr:cNvSpPr txBox="1"/>
      </xdr:nvSpPr>
      <xdr:spPr>
        <a:xfrm>
          <a:off x="14738350" y="17209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4649450" y="172308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3887450" y="1722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30937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2299950" y="17270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58" name="楕円 757"/>
        <xdr:cNvSpPr/>
      </xdr:nvSpPr>
      <xdr:spPr>
        <a:xfrm>
          <a:off x="14649450" y="1711488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59" name="【庁舎】&#10;有形固定資産減価償却率該当値テキスト"/>
        <xdr:cNvSpPr txBox="1"/>
      </xdr:nvSpPr>
      <xdr:spPr>
        <a:xfrm>
          <a:off x="14738350" y="169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760" name="楕円 759"/>
        <xdr:cNvSpPr/>
      </xdr:nvSpPr>
      <xdr:spPr>
        <a:xfrm>
          <a:off x="1388745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77832</xdr:rowOff>
    </xdr:to>
    <xdr:cxnSp macro="">
      <xdr:nvCxnSpPr>
        <xdr:cNvPr id="761" name="直線コネクタ 760"/>
        <xdr:cNvCxnSpPr/>
      </xdr:nvCxnSpPr>
      <xdr:spPr>
        <a:xfrm>
          <a:off x="13938250" y="17162418"/>
          <a:ext cx="762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62" name="楕円 761"/>
        <xdr:cNvSpPr/>
      </xdr:nvSpPr>
      <xdr:spPr>
        <a:xfrm>
          <a:off x="130937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108857</xdr:rowOff>
    </xdr:to>
    <xdr:cxnSp macro="">
      <xdr:nvCxnSpPr>
        <xdr:cNvPr id="763" name="直線コネクタ 762"/>
        <xdr:cNvCxnSpPr/>
      </xdr:nvCxnSpPr>
      <xdr:spPr>
        <a:xfrm flipV="1">
          <a:off x="13144500" y="17162418"/>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4" name="n_1aveValue【庁舎】&#10;有形固定資産減価償却率"/>
        <xdr:cNvSpPr txBox="1"/>
      </xdr:nvSpPr>
      <xdr:spPr>
        <a:xfrm>
          <a:off x="13742044" y="17313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5" name="n_2aveValue【庁舎】&#10;有形固定資産減価償却率"/>
        <xdr:cNvSpPr txBox="1"/>
      </xdr:nvSpPr>
      <xdr:spPr>
        <a:xfrm>
          <a:off x="12960994" y="1737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21672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767" name="n_1mainValue【庁舎】&#10;有形固定資産減価償却率"/>
        <xdr:cNvSpPr txBox="1"/>
      </xdr:nvSpPr>
      <xdr:spPr>
        <a:xfrm>
          <a:off x="13742044" y="1688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68" name="n_2mainValue【庁舎】&#10;有形固定資産減価償却率"/>
        <xdr:cNvSpPr txBox="1"/>
      </xdr:nvSpPr>
      <xdr:spPr>
        <a:xfrm>
          <a:off x="1296099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19951064" y="169583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19989800" y="178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19881850" y="17845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19989800" y="1673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19881850" y="16958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19989800" y="17389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19900900" y="175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19157950" y="17547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1834515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75514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05" name="楕円 804"/>
        <xdr:cNvSpPr/>
      </xdr:nvSpPr>
      <xdr:spPr>
        <a:xfrm>
          <a:off x="199009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156990</xdr:rowOff>
    </xdr:from>
    <xdr:ext cx="469744" cy="259045"/>
    <xdr:sp macro="" textlink="">
      <xdr:nvSpPr>
        <xdr:cNvPr id="806" name="【庁舎】&#10;一人当たり面積該当値テキスト"/>
        <xdr:cNvSpPr txBox="1"/>
      </xdr:nvSpPr>
      <xdr:spPr>
        <a:xfrm>
          <a:off x="19989800"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807" name="楕円 806"/>
        <xdr:cNvSpPr/>
      </xdr:nvSpPr>
      <xdr:spPr>
        <a:xfrm>
          <a:off x="19157950" y="176070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57913</xdr:rowOff>
    </xdr:to>
    <xdr:cxnSp macro="">
      <xdr:nvCxnSpPr>
        <xdr:cNvPr id="808" name="直線コネクタ 807"/>
        <xdr:cNvCxnSpPr/>
      </xdr:nvCxnSpPr>
      <xdr:spPr>
        <a:xfrm>
          <a:off x="19202400" y="17657826"/>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xdr:rowOff>
    </xdr:from>
    <xdr:to>
      <xdr:col>107</xdr:col>
      <xdr:colOff>101600</xdr:colOff>
      <xdr:row>106</xdr:row>
      <xdr:rowOff>106426</xdr:rowOff>
    </xdr:to>
    <xdr:sp macro="" textlink="">
      <xdr:nvSpPr>
        <xdr:cNvPr id="809" name="楕円 808"/>
        <xdr:cNvSpPr/>
      </xdr:nvSpPr>
      <xdr:spPr>
        <a:xfrm>
          <a:off x="1834515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55626</xdr:rowOff>
    </xdr:to>
    <xdr:cxnSp macro="">
      <xdr:nvCxnSpPr>
        <xdr:cNvPr id="810" name="直線コネクタ 809"/>
        <xdr:cNvCxnSpPr/>
      </xdr:nvCxnSpPr>
      <xdr:spPr>
        <a:xfrm>
          <a:off x="18395950" y="1765782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18980227"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18180127" y="1631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7386377" y="173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814" name="n_1mainValue【庁舎】&#10;一人当たり面積"/>
        <xdr:cNvSpPr txBox="1"/>
      </xdr:nvSpPr>
      <xdr:spPr>
        <a:xfrm>
          <a:off x="189802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97553</xdr:rowOff>
    </xdr:from>
    <xdr:ext cx="469744" cy="259045"/>
    <xdr:sp macro="" textlink="">
      <xdr:nvSpPr>
        <xdr:cNvPr id="815" name="n_2mainValue【庁舎】&#10;一人当たり面積"/>
        <xdr:cNvSpPr txBox="1"/>
      </xdr:nvSpPr>
      <xdr:spPr>
        <a:xfrm>
          <a:off x="181801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クリーンセンターの建設完了に伴い，類団平均を大きく上回っていた一般廃棄物処理施設の減価償却率は，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は大きく減少し平均を下回っている。反対に一般廃棄物処理施設の一人当たり資産額は大きく増加することになった。小松市武道館の改修工事により，体育館･プールの減価償却率が減少している。市民会館の一人当たりの面積が非常に大きいのは，防衛省からの補助金を活用し，市民が利用する施設を充実させたことによるが，固定費の削減や施設･設備の長寿命化等，今後の施設マネジメントは適正に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47272307</v>
      </c>
      <c r="BO4" s="461"/>
      <c r="BP4" s="461"/>
      <c r="BQ4" s="461"/>
      <c r="BR4" s="461"/>
      <c r="BS4" s="461"/>
      <c r="BT4" s="461"/>
      <c r="BU4" s="462"/>
      <c r="BV4" s="460">
        <v>48527353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v>
      </c>
      <c r="CU4" s="642"/>
      <c r="CV4" s="642"/>
      <c r="CW4" s="642"/>
      <c r="CX4" s="642"/>
      <c r="CY4" s="642"/>
      <c r="CZ4" s="642"/>
      <c r="DA4" s="643"/>
      <c r="DB4" s="641">
        <v>2.2000000000000002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46566202</v>
      </c>
      <c r="BO5" s="466"/>
      <c r="BP5" s="466"/>
      <c r="BQ5" s="466"/>
      <c r="BR5" s="466"/>
      <c r="BS5" s="466"/>
      <c r="BT5" s="466"/>
      <c r="BU5" s="467"/>
      <c r="BV5" s="465">
        <v>47762860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91.2</v>
      </c>
      <c r="CU5" s="436"/>
      <c r="CV5" s="436"/>
      <c r="CW5" s="436"/>
      <c r="CX5" s="436"/>
      <c r="CY5" s="436"/>
      <c r="CZ5" s="436"/>
      <c r="DA5" s="437"/>
      <c r="DB5" s="435">
        <v>94.6</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706105</v>
      </c>
      <c r="BO6" s="466"/>
      <c r="BP6" s="466"/>
      <c r="BQ6" s="466"/>
      <c r="BR6" s="466"/>
      <c r="BS6" s="466"/>
      <c r="BT6" s="466"/>
      <c r="BU6" s="467"/>
      <c r="BV6" s="465">
        <v>764493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97.9</v>
      </c>
      <c r="CU6" s="616"/>
      <c r="CV6" s="616"/>
      <c r="CW6" s="616"/>
      <c r="CX6" s="616"/>
      <c r="CY6" s="616"/>
      <c r="CZ6" s="616"/>
      <c r="DA6" s="617"/>
      <c r="DB6" s="615">
        <v>102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183153</v>
      </c>
      <c r="BO7" s="466"/>
      <c r="BP7" s="466"/>
      <c r="BQ7" s="466"/>
      <c r="BR7" s="466"/>
      <c r="BS7" s="466"/>
      <c r="BT7" s="466"/>
      <c r="BU7" s="467"/>
      <c r="BV7" s="465">
        <v>207095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25611961</v>
      </c>
      <c r="CU7" s="466"/>
      <c r="CV7" s="466"/>
      <c r="CW7" s="466"/>
      <c r="CX7" s="466"/>
      <c r="CY7" s="466"/>
      <c r="CZ7" s="466"/>
      <c r="DA7" s="467"/>
      <c r="DB7" s="465">
        <v>24787858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93</v>
      </c>
      <c r="AV8" s="523"/>
      <c r="AW8" s="523"/>
      <c r="AX8" s="523"/>
      <c r="AY8" s="445" t="s">
        <v>109</v>
      </c>
      <c r="AZ8" s="446"/>
      <c r="BA8" s="446"/>
      <c r="BB8" s="446"/>
      <c r="BC8" s="446"/>
      <c r="BD8" s="446"/>
      <c r="BE8" s="446"/>
      <c r="BF8" s="446"/>
      <c r="BG8" s="446"/>
      <c r="BH8" s="446"/>
      <c r="BI8" s="446"/>
      <c r="BJ8" s="446"/>
      <c r="BK8" s="446"/>
      <c r="BL8" s="446"/>
      <c r="BM8" s="447"/>
      <c r="BN8" s="465">
        <v>522952</v>
      </c>
      <c r="BO8" s="466"/>
      <c r="BP8" s="466"/>
      <c r="BQ8" s="466"/>
      <c r="BR8" s="466"/>
      <c r="BS8" s="466"/>
      <c r="BT8" s="466"/>
      <c r="BU8" s="467"/>
      <c r="BV8" s="465">
        <v>557398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0.71</v>
      </c>
      <c r="CU8" s="579"/>
      <c r="CV8" s="579"/>
      <c r="CW8" s="579"/>
      <c r="CX8" s="579"/>
      <c r="CY8" s="579"/>
      <c r="CZ8" s="579"/>
      <c r="DA8" s="580"/>
      <c r="DB8" s="578">
        <v>0.71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106919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-34446</v>
      </c>
      <c r="BO9" s="466"/>
      <c r="BP9" s="466"/>
      <c r="BQ9" s="466"/>
      <c r="BR9" s="466"/>
      <c r="BS9" s="466"/>
      <c r="BT9" s="466"/>
      <c r="BU9" s="467"/>
      <c r="BV9" s="465">
        <v>9407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20.8</v>
      </c>
      <c r="CU9" s="436"/>
      <c r="CV9" s="436"/>
      <c r="CW9" s="436"/>
      <c r="CX9" s="436"/>
      <c r="CY9" s="436"/>
      <c r="CZ9" s="436"/>
      <c r="DA9" s="437"/>
      <c r="DB9" s="435">
        <v>21.6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108433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537</v>
      </c>
      <c r="BO10" s="466"/>
      <c r="BP10" s="466"/>
      <c r="BQ10" s="466"/>
      <c r="BR10" s="466"/>
      <c r="BS10" s="466"/>
      <c r="BT10" s="466"/>
      <c r="BU10" s="467"/>
      <c r="BV10" s="465">
        <v>742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400000</v>
      </c>
      <c r="BO11" s="466"/>
      <c r="BP11" s="466"/>
      <c r="BQ11" s="466"/>
      <c r="BR11" s="466"/>
      <c r="BS11" s="466"/>
      <c r="BT11" s="466"/>
      <c r="BU11" s="467"/>
      <c r="BV11" s="465">
        <v>100000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108713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339000</v>
      </c>
      <c r="BO12" s="466"/>
      <c r="BP12" s="466"/>
      <c r="BQ12" s="466"/>
      <c r="BR12" s="466"/>
      <c r="BS12" s="466"/>
      <c r="BT12" s="466"/>
      <c r="BU12" s="467"/>
      <c r="BV12" s="465">
        <v>500000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106335</v>
      </c>
      <c r="S13" s="569"/>
      <c r="T13" s="569"/>
      <c r="U13" s="569"/>
      <c r="V13" s="570"/>
      <c r="W13" s="556" t="s">
        <v>141</v>
      </c>
      <c r="X13" s="478"/>
      <c r="Y13" s="478"/>
      <c r="Z13" s="478"/>
      <c r="AA13" s="478"/>
      <c r="AB13" s="479"/>
      <c r="AC13" s="441">
        <v>1146</v>
      </c>
      <c r="AD13" s="442"/>
      <c r="AE13" s="442"/>
      <c r="AF13" s="442"/>
      <c r="AG13" s="443"/>
      <c r="AH13" s="441">
        <v>1143</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27091</v>
      </c>
      <c r="BO13" s="466"/>
      <c r="BP13" s="466"/>
      <c r="BQ13" s="466"/>
      <c r="BR13" s="466"/>
      <c r="BS13" s="466"/>
      <c r="BT13" s="466"/>
      <c r="BU13" s="467"/>
      <c r="BV13" s="465">
        <v>-389851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15.6</v>
      </c>
      <c r="CU13" s="436"/>
      <c r="CV13" s="436"/>
      <c r="CW13" s="436"/>
      <c r="CX13" s="436"/>
      <c r="CY13" s="436"/>
      <c r="CZ13" s="436"/>
      <c r="DA13" s="437"/>
      <c r="DB13" s="435">
        <v>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108583</v>
      </c>
      <c r="S14" s="569"/>
      <c r="T14" s="569"/>
      <c r="U14" s="569"/>
      <c r="V14" s="570"/>
      <c r="W14" s="571"/>
      <c r="X14" s="481"/>
      <c r="Y14" s="481"/>
      <c r="Z14" s="481"/>
      <c r="AA14" s="481"/>
      <c r="AB14" s="482"/>
      <c r="AC14" s="561">
        <v>2.2000000000000002</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150.6</v>
      </c>
      <c r="CU14" s="573"/>
      <c r="CV14" s="573"/>
      <c r="CW14" s="573"/>
      <c r="CX14" s="573"/>
      <c r="CY14" s="573"/>
      <c r="CZ14" s="573"/>
      <c r="DA14" s="574"/>
      <c r="DB14" s="572">
        <v>162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106749</v>
      </c>
      <c r="S15" s="569"/>
      <c r="T15" s="569"/>
      <c r="U15" s="569"/>
      <c r="V15" s="570"/>
      <c r="W15" s="556" t="s">
        <v>149</v>
      </c>
      <c r="X15" s="478"/>
      <c r="Y15" s="478"/>
      <c r="Z15" s="478"/>
      <c r="AA15" s="478"/>
      <c r="AB15" s="479"/>
      <c r="AC15" s="441">
        <v>20224</v>
      </c>
      <c r="AD15" s="442"/>
      <c r="AE15" s="442"/>
      <c r="AF15" s="442"/>
      <c r="AG15" s="443"/>
      <c r="AH15" s="441">
        <v>20088</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13856492</v>
      </c>
      <c r="BO15" s="461"/>
      <c r="BP15" s="461"/>
      <c r="BQ15" s="461"/>
      <c r="BR15" s="461"/>
      <c r="BS15" s="461"/>
      <c r="BT15" s="461"/>
      <c r="BU15" s="462"/>
      <c r="BV15" s="460">
        <v>13530382</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38.200000000000003</v>
      </c>
      <c r="AD16" s="562"/>
      <c r="AE16" s="562"/>
      <c r="AF16" s="562"/>
      <c r="AG16" s="563"/>
      <c r="AH16" s="561">
        <v>37.6</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19819586</v>
      </c>
      <c r="BO16" s="466"/>
      <c r="BP16" s="466"/>
      <c r="BQ16" s="466"/>
      <c r="BR16" s="466"/>
      <c r="BS16" s="466"/>
      <c r="BT16" s="466"/>
      <c r="BU16" s="467"/>
      <c r="BV16" s="465">
        <v>19235144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31617</v>
      </c>
      <c r="AD17" s="442"/>
      <c r="AE17" s="442"/>
      <c r="AF17" s="442"/>
      <c r="AG17" s="443"/>
      <c r="AH17" s="441">
        <v>32214</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17665597</v>
      </c>
      <c r="BO17" s="466"/>
      <c r="BP17" s="466"/>
      <c r="BQ17" s="466"/>
      <c r="BR17" s="466"/>
      <c r="BS17" s="466"/>
      <c r="BT17" s="466"/>
      <c r="BU17" s="467"/>
      <c r="BV17" s="465">
        <v>17241802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371.05</v>
      </c>
      <c r="M18" s="530"/>
      <c r="N18" s="530"/>
      <c r="O18" s="530"/>
      <c r="P18" s="530"/>
      <c r="Q18" s="530"/>
      <c r="R18" s="531"/>
      <c r="S18" s="531"/>
      <c r="T18" s="531"/>
      <c r="U18" s="531"/>
      <c r="V18" s="532"/>
      <c r="W18" s="546"/>
      <c r="X18" s="547"/>
      <c r="Y18" s="547"/>
      <c r="Z18" s="547"/>
      <c r="AA18" s="547"/>
      <c r="AB18" s="557"/>
      <c r="AC18" s="429">
        <v>59.7</v>
      </c>
      <c r="AD18" s="430"/>
      <c r="AE18" s="430"/>
      <c r="AF18" s="430"/>
      <c r="AG18" s="533"/>
      <c r="AH18" s="429">
        <v>60.3</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24857473</v>
      </c>
      <c r="BO18" s="466"/>
      <c r="BP18" s="466"/>
      <c r="BQ18" s="466"/>
      <c r="BR18" s="466"/>
      <c r="BS18" s="466"/>
      <c r="BT18" s="466"/>
      <c r="BU18" s="467"/>
      <c r="BV18" s="465">
        <v>24262997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288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30778713</v>
      </c>
      <c r="BO19" s="466"/>
      <c r="BP19" s="466"/>
      <c r="BQ19" s="466"/>
      <c r="BR19" s="466"/>
      <c r="BS19" s="466"/>
      <c r="BT19" s="466"/>
      <c r="BU19" s="467"/>
      <c r="BV19" s="465">
        <v>29279009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38166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65487321</v>
      </c>
      <c r="BO23" s="466"/>
      <c r="BP23" s="466"/>
      <c r="BQ23" s="466"/>
      <c r="BR23" s="466"/>
      <c r="BS23" s="466"/>
      <c r="BT23" s="466"/>
      <c r="BU23" s="467"/>
      <c r="BV23" s="465">
        <v>65507404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8033</v>
      </c>
      <c r="R24" s="442"/>
      <c r="S24" s="442"/>
      <c r="T24" s="442"/>
      <c r="U24" s="442"/>
      <c r="V24" s="443"/>
      <c r="W24" s="507"/>
      <c r="X24" s="498"/>
      <c r="Y24" s="499"/>
      <c r="Z24" s="438" t="s">
        <v>173</v>
      </c>
      <c r="AA24" s="439"/>
      <c r="AB24" s="439"/>
      <c r="AC24" s="439"/>
      <c r="AD24" s="439"/>
      <c r="AE24" s="439"/>
      <c r="AF24" s="439"/>
      <c r="AG24" s="440"/>
      <c r="AH24" s="441">
        <v>597</v>
      </c>
      <c r="AI24" s="442"/>
      <c r="AJ24" s="442"/>
      <c r="AK24" s="442"/>
      <c r="AL24" s="443"/>
      <c r="AM24" s="441">
        <v>1825029</v>
      </c>
      <c r="AN24" s="442"/>
      <c r="AO24" s="442"/>
      <c r="AP24" s="442"/>
      <c r="AQ24" s="442"/>
      <c r="AR24" s="443"/>
      <c r="AS24" s="441">
        <v>3057</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26954921</v>
      </c>
      <c r="BO24" s="466"/>
      <c r="BP24" s="466"/>
      <c r="BQ24" s="466"/>
      <c r="BR24" s="466"/>
      <c r="BS24" s="466"/>
      <c r="BT24" s="466"/>
      <c r="BU24" s="467"/>
      <c r="BV24" s="465">
        <v>27338245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2</v>
      </c>
      <c r="M25" s="442"/>
      <c r="N25" s="442"/>
      <c r="O25" s="442"/>
      <c r="P25" s="443"/>
      <c r="Q25" s="441">
        <v>6966</v>
      </c>
      <c r="R25" s="442"/>
      <c r="S25" s="442"/>
      <c r="T25" s="442"/>
      <c r="U25" s="442"/>
      <c r="V25" s="443"/>
      <c r="W25" s="507"/>
      <c r="X25" s="498"/>
      <c r="Y25" s="499"/>
      <c r="Z25" s="438" t="s">
        <v>176</v>
      </c>
      <c r="AA25" s="439"/>
      <c r="AB25" s="439"/>
      <c r="AC25" s="439"/>
      <c r="AD25" s="439"/>
      <c r="AE25" s="439"/>
      <c r="AF25" s="439"/>
      <c r="AG25" s="440"/>
      <c r="AH25" s="441">
        <v>133</v>
      </c>
      <c r="AI25" s="442"/>
      <c r="AJ25" s="442"/>
      <c r="AK25" s="442"/>
      <c r="AL25" s="443"/>
      <c r="AM25" s="441">
        <v>364154</v>
      </c>
      <c r="AN25" s="442"/>
      <c r="AO25" s="442"/>
      <c r="AP25" s="442"/>
      <c r="AQ25" s="442"/>
      <c r="AR25" s="443"/>
      <c r="AS25" s="441">
        <v>2738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12222581</v>
      </c>
      <c r="BO25" s="461"/>
      <c r="BP25" s="461"/>
      <c r="BQ25" s="461"/>
      <c r="BR25" s="461"/>
      <c r="BS25" s="461"/>
      <c r="BT25" s="461"/>
      <c r="BU25" s="462"/>
      <c r="BV25" s="460">
        <v>14176939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5994</v>
      </c>
      <c r="R26" s="442"/>
      <c r="S26" s="442"/>
      <c r="T26" s="442"/>
      <c r="U26" s="442"/>
      <c r="V26" s="443"/>
      <c r="W26" s="507"/>
      <c r="X26" s="498"/>
      <c r="Y26" s="499"/>
      <c r="Z26" s="438" t="s">
        <v>179</v>
      </c>
      <c r="AA26" s="520"/>
      <c r="AB26" s="520"/>
      <c r="AC26" s="520"/>
      <c r="AD26" s="520"/>
      <c r="AE26" s="520"/>
      <c r="AF26" s="520"/>
      <c r="AG26" s="521"/>
      <c r="AH26" s="441">
        <v>49</v>
      </c>
      <c r="AI26" s="442"/>
      <c r="AJ26" s="442"/>
      <c r="AK26" s="442"/>
      <c r="AL26" s="443"/>
      <c r="AM26" s="441">
        <v>153027</v>
      </c>
      <c r="AN26" s="442"/>
      <c r="AO26" s="442"/>
      <c r="AP26" s="442"/>
      <c r="AQ26" s="442"/>
      <c r="AR26" s="443"/>
      <c r="AS26" s="441">
        <v>3123</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182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6200</v>
      </c>
      <c r="R27" s="442"/>
      <c r="S27" s="442"/>
      <c r="T27" s="442"/>
      <c r="U27" s="442"/>
      <c r="V27" s="443"/>
      <c r="W27" s="507"/>
      <c r="X27" s="498"/>
      <c r="Y27" s="499"/>
      <c r="Z27" s="438" t="s">
        <v>184</v>
      </c>
      <c r="AA27" s="439"/>
      <c r="AB27" s="439"/>
      <c r="AC27" s="439"/>
      <c r="AD27" s="439"/>
      <c r="AE27" s="439"/>
      <c r="AF27" s="439"/>
      <c r="AG27" s="440"/>
      <c r="AH27" s="441">
        <v>38</v>
      </c>
      <c r="AI27" s="442"/>
      <c r="AJ27" s="442"/>
      <c r="AK27" s="442"/>
      <c r="AL27" s="443"/>
      <c r="AM27" s="441">
        <v>149226</v>
      </c>
      <c r="AN27" s="442"/>
      <c r="AO27" s="442"/>
      <c r="AP27" s="442"/>
      <c r="AQ27" s="442"/>
      <c r="AR27" s="443"/>
      <c r="AS27" s="441">
        <v>3927</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810346</v>
      </c>
      <c r="BO27" s="469"/>
      <c r="BP27" s="469"/>
      <c r="BQ27" s="469"/>
      <c r="BR27" s="469"/>
      <c r="BS27" s="469"/>
      <c r="BT27" s="469"/>
      <c r="BU27" s="470"/>
      <c r="BV27" s="468">
        <v>810345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5500</v>
      </c>
      <c r="R28" s="442"/>
      <c r="S28" s="442"/>
      <c r="T28" s="442"/>
      <c r="U28" s="442"/>
      <c r="V28" s="443"/>
      <c r="W28" s="507"/>
      <c r="X28" s="498"/>
      <c r="Y28" s="499"/>
      <c r="Z28" s="438" t="s">
        <v>187</v>
      </c>
      <c r="AA28" s="439"/>
      <c r="AB28" s="439"/>
      <c r="AC28" s="439"/>
      <c r="AD28" s="439"/>
      <c r="AE28" s="439"/>
      <c r="AF28" s="439"/>
      <c r="AG28" s="440"/>
      <c r="AH28" s="441" t="s">
        <v>182</v>
      </c>
      <c r="AI28" s="442"/>
      <c r="AJ28" s="442"/>
      <c r="AK28" s="442"/>
      <c r="AL28" s="443"/>
      <c r="AM28" s="441" t="s">
        <v>181</v>
      </c>
      <c r="AN28" s="442"/>
      <c r="AO28" s="442"/>
      <c r="AP28" s="442"/>
      <c r="AQ28" s="442"/>
      <c r="AR28" s="443"/>
      <c r="AS28" s="441" t="s">
        <v>181</v>
      </c>
      <c r="AT28" s="442"/>
      <c r="AU28" s="442"/>
      <c r="AV28" s="442"/>
      <c r="AW28" s="442"/>
      <c r="AX28" s="444"/>
      <c r="AY28" s="448" t="s">
        <v>188</v>
      </c>
      <c r="AZ28" s="449"/>
      <c r="BA28" s="449"/>
      <c r="BB28" s="450"/>
      <c r="BC28" s="457" t="s">
        <v>47</v>
      </c>
      <c r="BD28" s="458"/>
      <c r="BE28" s="458"/>
      <c r="BF28" s="458"/>
      <c r="BG28" s="458"/>
      <c r="BH28" s="458"/>
      <c r="BI28" s="458"/>
      <c r="BJ28" s="458"/>
      <c r="BK28" s="458"/>
      <c r="BL28" s="458"/>
      <c r="BM28" s="459"/>
      <c r="BN28" s="460">
        <v>1952465</v>
      </c>
      <c r="BO28" s="461"/>
      <c r="BP28" s="461"/>
      <c r="BQ28" s="461"/>
      <c r="BR28" s="461"/>
      <c r="BS28" s="461"/>
      <c r="BT28" s="461"/>
      <c r="BU28" s="462"/>
      <c r="BV28" s="460">
        <v>2010928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20</v>
      </c>
      <c r="M29" s="442"/>
      <c r="N29" s="442"/>
      <c r="O29" s="442"/>
      <c r="P29" s="443"/>
      <c r="Q29" s="441">
        <v>5200</v>
      </c>
      <c r="R29" s="442"/>
      <c r="S29" s="442"/>
      <c r="T29" s="442"/>
      <c r="U29" s="442"/>
      <c r="V29" s="443"/>
      <c r="W29" s="508"/>
      <c r="X29" s="509"/>
      <c r="Y29" s="510"/>
      <c r="Z29" s="438" t="s">
        <v>190</v>
      </c>
      <c r="AA29" s="439"/>
      <c r="AB29" s="439"/>
      <c r="AC29" s="439"/>
      <c r="AD29" s="439"/>
      <c r="AE29" s="439"/>
      <c r="AF29" s="439"/>
      <c r="AG29" s="440"/>
      <c r="AH29" s="441">
        <v>635</v>
      </c>
      <c r="AI29" s="442"/>
      <c r="AJ29" s="442"/>
      <c r="AK29" s="442"/>
      <c r="AL29" s="443"/>
      <c r="AM29" s="441">
        <v>1974255</v>
      </c>
      <c r="AN29" s="442"/>
      <c r="AO29" s="442"/>
      <c r="AP29" s="442"/>
      <c r="AQ29" s="442"/>
      <c r="AR29" s="443"/>
      <c r="AS29" s="441">
        <v>3109</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112033</v>
      </c>
      <c r="BO29" s="466"/>
      <c r="BP29" s="466"/>
      <c r="BQ29" s="466"/>
      <c r="BR29" s="466"/>
      <c r="BS29" s="466"/>
      <c r="BT29" s="466"/>
      <c r="BU29" s="467"/>
      <c r="BV29" s="465">
        <v>211985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98.7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1616976</v>
      </c>
      <c r="BO30" s="469"/>
      <c r="BP30" s="469"/>
      <c r="BQ30" s="469"/>
      <c r="BR30" s="469"/>
      <c r="BS30" s="469"/>
      <c r="BT30" s="469"/>
      <c r="BU30" s="470"/>
      <c r="BV30" s="468">
        <v>1732982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199</v>
      </c>
      <c r="V33" s="428"/>
      <c r="W33" s="427" t="s">
        <v>201</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小松市国民健康保険事業特別会計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小松市水道事業会計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小松市産業団地事業特別会計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南加賀広域圏事務組合(一般会計)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小松市土地開発公社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小松市公債管理特別会計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小松市介護保険事業特別会計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小松市下水道事業会計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南加賀広域圏事務組合(ふるさと振興事業会計)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小松市開発公社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小松市後期高齢者医療特別会計</v>
      </c>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IF('各会計、関係団体の財政状況及び健全化判断比率'!B33="","",'各会計、関係団体の財政状況及び健全化判断比率'!B33)</f>
        <v>国民健康保険小松市民病院事業会計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南加賀広域圏事務組合(急病センター事業会計)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小松市まちづくり市民財団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南加賀広域圏事務組合(公設地方卸売市場事業会計)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こまつ賑わいセンター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〇</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小松加賀環境衛生事務組合</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こまつ看護学校</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〇</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手取川水防事務組合</v>
      </c>
      <c r="BZ39" s="423"/>
      <c r="CA39" s="423"/>
      <c r="CB39" s="423"/>
      <c r="CC39" s="423"/>
      <c r="CD39" s="423"/>
      <c r="CE39" s="423"/>
      <c r="CF39" s="423"/>
      <c r="CG39" s="423"/>
      <c r="CH39" s="423"/>
      <c r="CI39" s="423"/>
      <c r="CJ39" s="423"/>
      <c r="CK39" s="423"/>
      <c r="CL39" s="423"/>
      <c r="CM39" s="423"/>
      <c r="CN39" s="213"/>
      <c r="CO39" s="424">
        <f t="shared" si="3"/>
        <v>24</v>
      </c>
      <c r="CP39" s="424"/>
      <c r="CQ39" s="423" t="str">
        <f>IF('各会計、関係団体の財政状況及び健全化判断比率'!BS12="","",'各会計、関係団体の財政状況及び健全化判断比率'!BS12)</f>
        <v>公立小松大学</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石川県後期高齢者医療広域連合(一般会計)</v>
      </c>
      <c r="BZ40" s="423"/>
      <c r="CA40" s="423"/>
      <c r="CB40" s="423"/>
      <c r="CC40" s="423"/>
      <c r="CD40" s="423"/>
      <c r="CE40" s="423"/>
      <c r="CF40" s="423"/>
      <c r="CG40" s="423"/>
      <c r="CH40" s="423"/>
      <c r="CI40" s="423"/>
      <c r="CJ40" s="423"/>
      <c r="CK40" s="423"/>
      <c r="CL40" s="423"/>
      <c r="CM40" s="423"/>
      <c r="CN40" s="213"/>
      <c r="CO40" s="424">
        <f t="shared" si="3"/>
        <v>25</v>
      </c>
      <c r="CP40" s="424"/>
      <c r="CQ40" s="423" t="str">
        <f>IF('各会計、関係団体の財政状況及び健全化判断比率'!BS13="","",'各会計、関係団体の財政状況及び健全化判断比率'!BS13)</f>
        <v>木場潟公園協会</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石川県後期高齢者医療広域連合(後期高齢者医療特別会計)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石川県市町村消防賞じゅつ金組合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crEA5KgHVBfGxLM6lZk4ayfK+etrV2mtvLI/PTz5wxHqaYTEFlbL+MhnSGUdEovcz0KT2yoY8hmlrDVPTg61A==" saltValue="XoCa6PTtGhPdaU/AzEUO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 style="225" customWidth="1"/>
    <col min="96" max="133" width="1.5" style="241" customWidth="1"/>
    <col min="134" max="143" width="1.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17002775</v>
      </c>
      <c r="S5" s="727"/>
      <c r="T5" s="727"/>
      <c r="U5" s="727"/>
      <c r="V5" s="727"/>
      <c r="W5" s="727"/>
      <c r="X5" s="727"/>
      <c r="Y5" s="773"/>
      <c r="Z5" s="791">
        <v>36</v>
      </c>
      <c r="AA5" s="791"/>
      <c r="AB5" s="791"/>
      <c r="AC5" s="791"/>
      <c r="AD5" s="792">
        <v>16075965</v>
      </c>
      <c r="AE5" s="792"/>
      <c r="AF5" s="792"/>
      <c r="AG5" s="792"/>
      <c r="AH5" s="792"/>
      <c r="AI5" s="792"/>
      <c r="AJ5" s="792"/>
      <c r="AK5" s="792"/>
      <c r="AL5" s="774">
        <v>63.3</v>
      </c>
      <c r="AM5" s="743"/>
      <c r="AN5" s="743"/>
      <c r="AO5" s="775"/>
      <c r="AP5" s="760" t="s">
        <v>229</v>
      </c>
      <c r="AQ5" s="761"/>
      <c r="AR5" s="761"/>
      <c r="AS5" s="761"/>
      <c r="AT5" s="761"/>
      <c r="AU5" s="761"/>
      <c r="AV5" s="761"/>
      <c r="AW5" s="761"/>
      <c r="AX5" s="761"/>
      <c r="AY5" s="761"/>
      <c r="AZ5" s="761"/>
      <c r="BA5" s="761"/>
      <c r="BB5" s="761"/>
      <c r="BC5" s="761"/>
      <c r="BD5" s="761"/>
      <c r="BE5" s="761"/>
      <c r="BF5" s="762"/>
      <c r="BG5" s="661">
        <v>16029454</v>
      </c>
      <c r="BH5" s="664"/>
      <c r="BI5" s="664"/>
      <c r="BJ5" s="664"/>
      <c r="BK5" s="664"/>
      <c r="BL5" s="664"/>
      <c r="BM5" s="664"/>
      <c r="BN5" s="665"/>
      <c r="BO5" s="723">
        <v>94.3</v>
      </c>
      <c r="BP5" s="723"/>
      <c r="BQ5" s="723"/>
      <c r="BR5" s="723"/>
      <c r="BS5" s="724">
        <v>401272</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341999</v>
      </c>
      <c r="S6" s="664"/>
      <c r="T6" s="664"/>
      <c r="U6" s="664"/>
      <c r="V6" s="664"/>
      <c r="W6" s="664"/>
      <c r="X6" s="664"/>
      <c r="Y6" s="665"/>
      <c r="Z6" s="723">
        <v>0.7</v>
      </c>
      <c r="AA6" s="723"/>
      <c r="AB6" s="723"/>
      <c r="AC6" s="723"/>
      <c r="AD6" s="724">
        <v>341999</v>
      </c>
      <c r="AE6" s="724"/>
      <c r="AF6" s="724"/>
      <c r="AG6" s="724"/>
      <c r="AH6" s="724"/>
      <c r="AI6" s="724"/>
      <c r="AJ6" s="724"/>
      <c r="AK6" s="724"/>
      <c r="AL6" s="666">
        <v>1.3</v>
      </c>
      <c r="AM6" s="667"/>
      <c r="AN6" s="667"/>
      <c r="AO6" s="725"/>
      <c r="AP6" s="658" t="s">
        <v>234</v>
      </c>
      <c r="AQ6" s="659"/>
      <c r="AR6" s="659"/>
      <c r="AS6" s="659"/>
      <c r="AT6" s="659"/>
      <c r="AU6" s="659"/>
      <c r="AV6" s="659"/>
      <c r="AW6" s="659"/>
      <c r="AX6" s="659"/>
      <c r="AY6" s="659"/>
      <c r="AZ6" s="659"/>
      <c r="BA6" s="659"/>
      <c r="BB6" s="659"/>
      <c r="BC6" s="659"/>
      <c r="BD6" s="659"/>
      <c r="BE6" s="659"/>
      <c r="BF6" s="660"/>
      <c r="BG6" s="661">
        <v>16029454</v>
      </c>
      <c r="BH6" s="664"/>
      <c r="BI6" s="664"/>
      <c r="BJ6" s="664"/>
      <c r="BK6" s="664"/>
      <c r="BL6" s="664"/>
      <c r="BM6" s="664"/>
      <c r="BN6" s="665"/>
      <c r="BO6" s="723">
        <v>94.3</v>
      </c>
      <c r="BP6" s="723"/>
      <c r="BQ6" s="723"/>
      <c r="BR6" s="723"/>
      <c r="BS6" s="724">
        <v>401272</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323241</v>
      </c>
      <c r="CS6" s="664"/>
      <c r="CT6" s="664"/>
      <c r="CU6" s="664"/>
      <c r="CV6" s="664"/>
      <c r="CW6" s="664"/>
      <c r="CX6" s="664"/>
      <c r="CY6" s="665"/>
      <c r="CZ6" s="774">
        <v>0.7</v>
      </c>
      <c r="DA6" s="743"/>
      <c r="DB6" s="743"/>
      <c r="DC6" s="777"/>
      <c r="DD6" s="669" t="s">
        <v>181</v>
      </c>
      <c r="DE6" s="664"/>
      <c r="DF6" s="664"/>
      <c r="DG6" s="664"/>
      <c r="DH6" s="664"/>
      <c r="DI6" s="664"/>
      <c r="DJ6" s="664"/>
      <c r="DK6" s="664"/>
      <c r="DL6" s="664"/>
      <c r="DM6" s="664"/>
      <c r="DN6" s="664"/>
      <c r="DO6" s="664"/>
      <c r="DP6" s="665"/>
      <c r="DQ6" s="669">
        <v>322910</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25052</v>
      </c>
      <c r="S7" s="664"/>
      <c r="T7" s="664"/>
      <c r="U7" s="664"/>
      <c r="V7" s="664"/>
      <c r="W7" s="664"/>
      <c r="X7" s="664"/>
      <c r="Y7" s="665"/>
      <c r="Z7" s="723">
        <v>0.1</v>
      </c>
      <c r="AA7" s="723"/>
      <c r="AB7" s="723"/>
      <c r="AC7" s="723"/>
      <c r="AD7" s="724">
        <v>25052</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8188782</v>
      </c>
      <c r="BH7" s="664"/>
      <c r="BI7" s="664"/>
      <c r="BJ7" s="664"/>
      <c r="BK7" s="664"/>
      <c r="BL7" s="664"/>
      <c r="BM7" s="664"/>
      <c r="BN7" s="665"/>
      <c r="BO7" s="723">
        <v>48.2</v>
      </c>
      <c r="BP7" s="723"/>
      <c r="BQ7" s="723"/>
      <c r="BR7" s="723"/>
      <c r="BS7" s="724">
        <v>401272</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3266997</v>
      </c>
      <c r="CS7" s="664"/>
      <c r="CT7" s="664"/>
      <c r="CU7" s="664"/>
      <c r="CV7" s="664"/>
      <c r="CW7" s="664"/>
      <c r="CX7" s="664"/>
      <c r="CY7" s="665"/>
      <c r="CZ7" s="723">
        <v>7</v>
      </c>
      <c r="DA7" s="723"/>
      <c r="DB7" s="723"/>
      <c r="DC7" s="723"/>
      <c r="DD7" s="669">
        <v>213135</v>
      </c>
      <c r="DE7" s="664"/>
      <c r="DF7" s="664"/>
      <c r="DG7" s="664"/>
      <c r="DH7" s="664"/>
      <c r="DI7" s="664"/>
      <c r="DJ7" s="664"/>
      <c r="DK7" s="664"/>
      <c r="DL7" s="664"/>
      <c r="DM7" s="664"/>
      <c r="DN7" s="664"/>
      <c r="DO7" s="664"/>
      <c r="DP7" s="665"/>
      <c r="DQ7" s="669">
        <v>2617368</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50486</v>
      </c>
      <c r="S8" s="664"/>
      <c r="T8" s="664"/>
      <c r="U8" s="664"/>
      <c r="V8" s="664"/>
      <c r="W8" s="664"/>
      <c r="X8" s="664"/>
      <c r="Y8" s="665"/>
      <c r="Z8" s="723">
        <v>0.1</v>
      </c>
      <c r="AA8" s="723"/>
      <c r="AB8" s="723"/>
      <c r="AC8" s="723"/>
      <c r="AD8" s="724">
        <v>50486</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200685</v>
      </c>
      <c r="BH8" s="664"/>
      <c r="BI8" s="664"/>
      <c r="BJ8" s="664"/>
      <c r="BK8" s="664"/>
      <c r="BL8" s="664"/>
      <c r="BM8" s="664"/>
      <c r="BN8" s="665"/>
      <c r="BO8" s="723">
        <v>1.2</v>
      </c>
      <c r="BP8" s="723"/>
      <c r="BQ8" s="723"/>
      <c r="BR8" s="723"/>
      <c r="BS8" s="669" t="s">
        <v>241</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14597699</v>
      </c>
      <c r="CS8" s="664"/>
      <c r="CT8" s="664"/>
      <c r="CU8" s="664"/>
      <c r="CV8" s="664"/>
      <c r="CW8" s="664"/>
      <c r="CX8" s="664"/>
      <c r="CY8" s="665"/>
      <c r="CZ8" s="723">
        <v>31.3</v>
      </c>
      <c r="DA8" s="723"/>
      <c r="DB8" s="723"/>
      <c r="DC8" s="723"/>
      <c r="DD8" s="669">
        <v>490164</v>
      </c>
      <c r="DE8" s="664"/>
      <c r="DF8" s="664"/>
      <c r="DG8" s="664"/>
      <c r="DH8" s="664"/>
      <c r="DI8" s="664"/>
      <c r="DJ8" s="664"/>
      <c r="DK8" s="664"/>
      <c r="DL8" s="664"/>
      <c r="DM8" s="664"/>
      <c r="DN8" s="664"/>
      <c r="DO8" s="664"/>
      <c r="DP8" s="665"/>
      <c r="DQ8" s="669">
        <v>7180648</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50460</v>
      </c>
      <c r="S9" s="664"/>
      <c r="T9" s="664"/>
      <c r="U9" s="664"/>
      <c r="V9" s="664"/>
      <c r="W9" s="664"/>
      <c r="X9" s="664"/>
      <c r="Y9" s="665"/>
      <c r="Z9" s="723">
        <v>0.1</v>
      </c>
      <c r="AA9" s="723"/>
      <c r="AB9" s="723"/>
      <c r="AC9" s="723"/>
      <c r="AD9" s="724">
        <v>50460</v>
      </c>
      <c r="AE9" s="724"/>
      <c r="AF9" s="724"/>
      <c r="AG9" s="724"/>
      <c r="AH9" s="724"/>
      <c r="AI9" s="724"/>
      <c r="AJ9" s="724"/>
      <c r="AK9" s="724"/>
      <c r="AL9" s="666">
        <v>0.2</v>
      </c>
      <c r="AM9" s="667"/>
      <c r="AN9" s="667"/>
      <c r="AO9" s="725"/>
      <c r="AP9" s="658" t="s">
        <v>244</v>
      </c>
      <c r="AQ9" s="659"/>
      <c r="AR9" s="659"/>
      <c r="AS9" s="659"/>
      <c r="AT9" s="659"/>
      <c r="AU9" s="659"/>
      <c r="AV9" s="659"/>
      <c r="AW9" s="659"/>
      <c r="AX9" s="659"/>
      <c r="AY9" s="659"/>
      <c r="AZ9" s="659"/>
      <c r="BA9" s="659"/>
      <c r="BB9" s="659"/>
      <c r="BC9" s="659"/>
      <c r="BD9" s="659"/>
      <c r="BE9" s="659"/>
      <c r="BF9" s="660"/>
      <c r="BG9" s="661">
        <v>5627211</v>
      </c>
      <c r="BH9" s="664"/>
      <c r="BI9" s="664"/>
      <c r="BJ9" s="664"/>
      <c r="BK9" s="664"/>
      <c r="BL9" s="664"/>
      <c r="BM9" s="664"/>
      <c r="BN9" s="665"/>
      <c r="BO9" s="723">
        <v>33.1</v>
      </c>
      <c r="BP9" s="723"/>
      <c r="BQ9" s="723"/>
      <c r="BR9" s="723"/>
      <c r="BS9" s="669" t="s">
        <v>241</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4996870</v>
      </c>
      <c r="CS9" s="664"/>
      <c r="CT9" s="664"/>
      <c r="CU9" s="664"/>
      <c r="CV9" s="664"/>
      <c r="CW9" s="664"/>
      <c r="CX9" s="664"/>
      <c r="CY9" s="665"/>
      <c r="CZ9" s="723">
        <v>10.7</v>
      </c>
      <c r="DA9" s="723"/>
      <c r="DB9" s="723"/>
      <c r="DC9" s="723"/>
      <c r="DD9" s="669">
        <v>2509134</v>
      </c>
      <c r="DE9" s="664"/>
      <c r="DF9" s="664"/>
      <c r="DG9" s="664"/>
      <c r="DH9" s="664"/>
      <c r="DI9" s="664"/>
      <c r="DJ9" s="664"/>
      <c r="DK9" s="664"/>
      <c r="DL9" s="664"/>
      <c r="DM9" s="664"/>
      <c r="DN9" s="664"/>
      <c r="DO9" s="664"/>
      <c r="DP9" s="665"/>
      <c r="DQ9" s="669">
        <v>2436406</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181</v>
      </c>
      <c r="S10" s="664"/>
      <c r="T10" s="664"/>
      <c r="U10" s="664"/>
      <c r="V10" s="664"/>
      <c r="W10" s="664"/>
      <c r="X10" s="664"/>
      <c r="Y10" s="665"/>
      <c r="Z10" s="723" t="s">
        <v>241</v>
      </c>
      <c r="AA10" s="723"/>
      <c r="AB10" s="723"/>
      <c r="AC10" s="723"/>
      <c r="AD10" s="724" t="s">
        <v>139</v>
      </c>
      <c r="AE10" s="724"/>
      <c r="AF10" s="724"/>
      <c r="AG10" s="724"/>
      <c r="AH10" s="724"/>
      <c r="AI10" s="724"/>
      <c r="AJ10" s="724"/>
      <c r="AK10" s="724"/>
      <c r="AL10" s="666" t="s">
        <v>181</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337256</v>
      </c>
      <c r="BH10" s="664"/>
      <c r="BI10" s="664"/>
      <c r="BJ10" s="664"/>
      <c r="BK10" s="664"/>
      <c r="BL10" s="664"/>
      <c r="BM10" s="664"/>
      <c r="BN10" s="665"/>
      <c r="BO10" s="723">
        <v>2</v>
      </c>
      <c r="BP10" s="723"/>
      <c r="BQ10" s="723"/>
      <c r="BR10" s="723"/>
      <c r="BS10" s="669" t="s">
        <v>241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13991</v>
      </c>
      <c r="CS10" s="664"/>
      <c r="CT10" s="664"/>
      <c r="CU10" s="664"/>
      <c r="CV10" s="664"/>
      <c r="CW10" s="664"/>
      <c r="CX10" s="664"/>
      <c r="CY10" s="665"/>
      <c r="CZ10" s="723">
        <v>0</v>
      </c>
      <c r="DA10" s="723"/>
      <c r="DB10" s="723"/>
      <c r="DC10" s="723"/>
      <c r="DD10" s="669" t="s">
        <v>181</v>
      </c>
      <c r="DE10" s="664"/>
      <c r="DF10" s="664"/>
      <c r="DG10" s="664"/>
      <c r="DH10" s="664"/>
      <c r="DI10" s="664"/>
      <c r="DJ10" s="664"/>
      <c r="DK10" s="664"/>
      <c r="DL10" s="664"/>
      <c r="DM10" s="664"/>
      <c r="DN10" s="664"/>
      <c r="DO10" s="664"/>
      <c r="DP10" s="665"/>
      <c r="DQ10" s="669">
        <v>13255</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181</v>
      </c>
      <c r="S11" s="664"/>
      <c r="T11" s="664"/>
      <c r="U11" s="664"/>
      <c r="V11" s="664"/>
      <c r="W11" s="664"/>
      <c r="X11" s="664"/>
      <c r="Y11" s="665"/>
      <c r="Z11" s="723" t="s">
        <v>241</v>
      </c>
      <c r="AA11" s="723"/>
      <c r="AB11" s="723"/>
      <c r="AC11" s="723"/>
      <c r="AD11" s="724" t="s">
        <v>181</v>
      </c>
      <c r="AE11" s="724"/>
      <c r="AF11" s="724"/>
      <c r="AG11" s="724"/>
      <c r="AH11" s="724"/>
      <c r="AI11" s="724"/>
      <c r="AJ11" s="724"/>
      <c r="AK11" s="724"/>
      <c r="AL11" s="666" t="s">
        <v>241</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2023630</v>
      </c>
      <c r="BH11" s="664"/>
      <c r="BI11" s="664"/>
      <c r="BJ11" s="664"/>
      <c r="BK11" s="664"/>
      <c r="BL11" s="664"/>
      <c r="BM11" s="664"/>
      <c r="BN11" s="665"/>
      <c r="BO11" s="723">
        <v>11.9</v>
      </c>
      <c r="BP11" s="723"/>
      <c r="BQ11" s="723"/>
      <c r="BR11" s="723"/>
      <c r="BS11" s="669">
        <v>401272</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1539721</v>
      </c>
      <c r="CS11" s="664"/>
      <c r="CT11" s="664"/>
      <c r="CU11" s="664"/>
      <c r="CV11" s="664"/>
      <c r="CW11" s="664"/>
      <c r="CX11" s="664"/>
      <c r="CY11" s="665"/>
      <c r="CZ11" s="723">
        <v>3.3</v>
      </c>
      <c r="DA11" s="723"/>
      <c r="DB11" s="723"/>
      <c r="DC11" s="723"/>
      <c r="DD11" s="669">
        <v>613479</v>
      </c>
      <c r="DE11" s="664"/>
      <c r="DF11" s="664"/>
      <c r="DG11" s="664"/>
      <c r="DH11" s="664"/>
      <c r="DI11" s="664"/>
      <c r="DJ11" s="664"/>
      <c r="DK11" s="664"/>
      <c r="DL11" s="664"/>
      <c r="DM11" s="664"/>
      <c r="DN11" s="664"/>
      <c r="DO11" s="664"/>
      <c r="DP11" s="665"/>
      <c r="DQ11" s="669">
        <v>781935</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2125699</v>
      </c>
      <c r="S12" s="664"/>
      <c r="T12" s="664"/>
      <c r="U12" s="664"/>
      <c r="V12" s="664"/>
      <c r="W12" s="664"/>
      <c r="X12" s="664"/>
      <c r="Y12" s="665"/>
      <c r="Z12" s="723">
        <v>4.5</v>
      </c>
      <c r="AA12" s="723"/>
      <c r="AB12" s="723"/>
      <c r="AC12" s="723"/>
      <c r="AD12" s="724">
        <v>2125699</v>
      </c>
      <c r="AE12" s="724"/>
      <c r="AF12" s="724"/>
      <c r="AG12" s="724"/>
      <c r="AH12" s="724"/>
      <c r="AI12" s="724"/>
      <c r="AJ12" s="724"/>
      <c r="AK12" s="724"/>
      <c r="AL12" s="666">
        <v>8.4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6874098</v>
      </c>
      <c r="BH12" s="664"/>
      <c r="BI12" s="664"/>
      <c r="BJ12" s="664"/>
      <c r="BK12" s="664"/>
      <c r="BL12" s="664"/>
      <c r="BM12" s="664"/>
      <c r="BN12" s="665"/>
      <c r="BO12" s="723">
        <v>40.4</v>
      </c>
      <c r="BP12" s="723"/>
      <c r="BQ12" s="723"/>
      <c r="BR12" s="723"/>
      <c r="BS12" s="669" t="s">
        <v>181</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1007081</v>
      </c>
      <c r="CS12" s="664"/>
      <c r="CT12" s="664"/>
      <c r="CU12" s="664"/>
      <c r="CV12" s="664"/>
      <c r="CW12" s="664"/>
      <c r="CX12" s="664"/>
      <c r="CY12" s="665"/>
      <c r="CZ12" s="723">
        <v>2.2000000000000002</v>
      </c>
      <c r="DA12" s="723"/>
      <c r="DB12" s="723"/>
      <c r="DC12" s="723"/>
      <c r="DD12" s="669">
        <v>534178</v>
      </c>
      <c r="DE12" s="664"/>
      <c r="DF12" s="664"/>
      <c r="DG12" s="664"/>
      <c r="DH12" s="664"/>
      <c r="DI12" s="664"/>
      <c r="DJ12" s="664"/>
      <c r="DK12" s="664"/>
      <c r="DL12" s="664"/>
      <c r="DM12" s="664"/>
      <c r="DN12" s="664"/>
      <c r="DO12" s="664"/>
      <c r="DP12" s="665"/>
      <c r="DQ12" s="669">
        <v>711410</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57282</v>
      </c>
      <c r="S13" s="664"/>
      <c r="T13" s="664"/>
      <c r="U13" s="664"/>
      <c r="V13" s="664"/>
      <c r="W13" s="664"/>
      <c r="X13" s="664"/>
      <c r="Y13" s="665"/>
      <c r="Z13" s="723">
        <v>0.1</v>
      </c>
      <c r="AA13" s="723"/>
      <c r="AB13" s="723"/>
      <c r="AC13" s="723"/>
      <c r="AD13" s="724">
        <v>57282</v>
      </c>
      <c r="AE13" s="724"/>
      <c r="AF13" s="724"/>
      <c r="AG13" s="724"/>
      <c r="AH13" s="724"/>
      <c r="AI13" s="724"/>
      <c r="AJ13" s="724"/>
      <c r="AK13" s="724"/>
      <c r="AL13" s="666">
        <v>0.2</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6856132</v>
      </c>
      <c r="BH13" s="664"/>
      <c r="BI13" s="664"/>
      <c r="BJ13" s="664"/>
      <c r="BK13" s="664"/>
      <c r="BL13" s="664"/>
      <c r="BM13" s="664"/>
      <c r="BN13" s="665"/>
      <c r="BO13" s="723">
        <v>40.299999999999997</v>
      </c>
      <c r="BP13" s="723"/>
      <c r="BQ13" s="723"/>
      <c r="BR13" s="723"/>
      <c r="BS13" s="669" t="s">
        <v>241</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6372862</v>
      </c>
      <c r="CS13" s="664"/>
      <c r="CT13" s="664"/>
      <c r="CU13" s="664"/>
      <c r="CV13" s="664"/>
      <c r="CW13" s="664"/>
      <c r="CX13" s="664"/>
      <c r="CY13" s="665"/>
      <c r="CZ13" s="723">
        <v>13.7</v>
      </c>
      <c r="DA13" s="723"/>
      <c r="DB13" s="723"/>
      <c r="DC13" s="723"/>
      <c r="DD13" s="669">
        <v>3037079</v>
      </c>
      <c r="DE13" s="664"/>
      <c r="DF13" s="664"/>
      <c r="DG13" s="664"/>
      <c r="DH13" s="664"/>
      <c r="DI13" s="664"/>
      <c r="DJ13" s="664"/>
      <c r="DK13" s="664"/>
      <c r="DL13" s="664"/>
      <c r="DM13" s="664"/>
      <c r="DN13" s="664"/>
      <c r="DO13" s="664"/>
      <c r="DP13" s="665"/>
      <c r="DQ13" s="669">
        <v>3844893</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181</v>
      </c>
      <c r="S14" s="664"/>
      <c r="T14" s="664"/>
      <c r="U14" s="664"/>
      <c r="V14" s="664"/>
      <c r="W14" s="664"/>
      <c r="X14" s="664"/>
      <c r="Y14" s="665"/>
      <c r="Z14" s="723" t="s">
        <v>181</v>
      </c>
      <c r="AA14" s="723"/>
      <c r="AB14" s="723"/>
      <c r="AC14" s="723"/>
      <c r="AD14" s="724" t="s">
        <v>241</v>
      </c>
      <c r="AE14" s="724"/>
      <c r="AF14" s="724"/>
      <c r="AG14" s="724"/>
      <c r="AH14" s="724"/>
      <c r="AI14" s="724"/>
      <c r="AJ14" s="724"/>
      <c r="AK14" s="724"/>
      <c r="AL14" s="666" t="s">
        <v>241</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275356</v>
      </c>
      <c r="BH14" s="664"/>
      <c r="BI14" s="664"/>
      <c r="BJ14" s="664"/>
      <c r="BK14" s="664"/>
      <c r="BL14" s="664"/>
      <c r="BM14" s="664"/>
      <c r="BN14" s="665"/>
      <c r="BO14" s="723">
        <v>1.6</v>
      </c>
      <c r="BP14" s="723"/>
      <c r="BQ14" s="723"/>
      <c r="BR14" s="723"/>
      <c r="BS14" s="669" t="s">
        <v>181</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1221534</v>
      </c>
      <c r="CS14" s="664"/>
      <c r="CT14" s="664"/>
      <c r="CU14" s="664"/>
      <c r="CV14" s="664"/>
      <c r="CW14" s="664"/>
      <c r="CX14" s="664"/>
      <c r="CY14" s="665"/>
      <c r="CZ14" s="723">
        <v>2.6</v>
      </c>
      <c r="DA14" s="723"/>
      <c r="DB14" s="723"/>
      <c r="DC14" s="723"/>
      <c r="DD14" s="669">
        <v>49288</v>
      </c>
      <c r="DE14" s="664"/>
      <c r="DF14" s="664"/>
      <c r="DG14" s="664"/>
      <c r="DH14" s="664"/>
      <c r="DI14" s="664"/>
      <c r="DJ14" s="664"/>
      <c r="DK14" s="664"/>
      <c r="DL14" s="664"/>
      <c r="DM14" s="664"/>
      <c r="DN14" s="664"/>
      <c r="DO14" s="664"/>
      <c r="DP14" s="665"/>
      <c r="DQ14" s="669">
        <v>1152047</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120690</v>
      </c>
      <c r="S15" s="664"/>
      <c r="T15" s="664"/>
      <c r="U15" s="664"/>
      <c r="V15" s="664"/>
      <c r="W15" s="664"/>
      <c r="X15" s="664"/>
      <c r="Y15" s="665"/>
      <c r="Z15" s="723">
        <v>0.3</v>
      </c>
      <c r="AA15" s="723"/>
      <c r="AB15" s="723"/>
      <c r="AC15" s="723"/>
      <c r="AD15" s="724">
        <v>120690</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691218</v>
      </c>
      <c r="BH15" s="664"/>
      <c r="BI15" s="664"/>
      <c r="BJ15" s="664"/>
      <c r="BK15" s="664"/>
      <c r="BL15" s="664"/>
      <c r="BM15" s="664"/>
      <c r="BN15" s="665"/>
      <c r="BO15" s="723">
        <v>4.0999999999999996</v>
      </c>
      <c r="BP15" s="723"/>
      <c r="BQ15" s="723"/>
      <c r="BR15" s="723"/>
      <c r="BS15" s="669" t="s">
        <v>241</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6640085</v>
      </c>
      <c r="CS15" s="664"/>
      <c r="CT15" s="664"/>
      <c r="CU15" s="664"/>
      <c r="CV15" s="664"/>
      <c r="CW15" s="664"/>
      <c r="CX15" s="664"/>
      <c r="CY15" s="665"/>
      <c r="CZ15" s="723">
        <v>14.3</v>
      </c>
      <c r="DA15" s="723"/>
      <c r="DB15" s="723"/>
      <c r="DC15" s="723"/>
      <c r="DD15" s="669">
        <v>1717991</v>
      </c>
      <c r="DE15" s="664"/>
      <c r="DF15" s="664"/>
      <c r="DG15" s="664"/>
      <c r="DH15" s="664"/>
      <c r="DI15" s="664"/>
      <c r="DJ15" s="664"/>
      <c r="DK15" s="664"/>
      <c r="DL15" s="664"/>
      <c r="DM15" s="664"/>
      <c r="DN15" s="664"/>
      <c r="DO15" s="664"/>
      <c r="DP15" s="665"/>
      <c r="DQ15" s="669">
        <v>4598041</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241</v>
      </c>
      <c r="AA16" s="723"/>
      <c r="AB16" s="723"/>
      <c r="AC16" s="723"/>
      <c r="AD16" s="724" t="s">
        <v>181</v>
      </c>
      <c r="AE16" s="724"/>
      <c r="AF16" s="724"/>
      <c r="AG16" s="724"/>
      <c r="AH16" s="724"/>
      <c r="AI16" s="724"/>
      <c r="AJ16" s="724"/>
      <c r="AK16" s="724"/>
      <c r="AL16" s="666" t="s">
        <v>181</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241</v>
      </c>
      <c r="BH16" s="664"/>
      <c r="BI16" s="664"/>
      <c r="BJ16" s="664"/>
      <c r="BK16" s="664"/>
      <c r="BL16" s="664"/>
      <c r="BM16" s="664"/>
      <c r="BN16" s="665"/>
      <c r="BO16" s="723" t="s">
        <v>181</v>
      </c>
      <c r="BP16" s="723"/>
      <c r="BQ16" s="723"/>
      <c r="BR16" s="723"/>
      <c r="BS16" s="669" t="s">
        <v>241</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11119</v>
      </c>
      <c r="CS16" s="664"/>
      <c r="CT16" s="664"/>
      <c r="CU16" s="664"/>
      <c r="CV16" s="664"/>
      <c r="CW16" s="664"/>
      <c r="CX16" s="664"/>
      <c r="CY16" s="665"/>
      <c r="CZ16" s="723">
        <v>0</v>
      </c>
      <c r="DA16" s="723"/>
      <c r="DB16" s="723"/>
      <c r="DC16" s="723"/>
      <c r="DD16" s="669" t="s">
        <v>181</v>
      </c>
      <c r="DE16" s="664"/>
      <c r="DF16" s="664"/>
      <c r="DG16" s="664"/>
      <c r="DH16" s="664"/>
      <c r="DI16" s="664"/>
      <c r="DJ16" s="664"/>
      <c r="DK16" s="664"/>
      <c r="DL16" s="664"/>
      <c r="DM16" s="664"/>
      <c r="DN16" s="664"/>
      <c r="DO16" s="664"/>
      <c r="DP16" s="665"/>
      <c r="DQ16" s="669">
        <v>3</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81018</v>
      </c>
      <c r="S17" s="664"/>
      <c r="T17" s="664"/>
      <c r="U17" s="664"/>
      <c r="V17" s="664"/>
      <c r="W17" s="664"/>
      <c r="X17" s="664"/>
      <c r="Y17" s="665"/>
      <c r="Z17" s="723">
        <v>0.2</v>
      </c>
      <c r="AA17" s="723"/>
      <c r="AB17" s="723"/>
      <c r="AC17" s="723"/>
      <c r="AD17" s="724">
        <v>81018</v>
      </c>
      <c r="AE17" s="724"/>
      <c r="AF17" s="724"/>
      <c r="AG17" s="724"/>
      <c r="AH17" s="724"/>
      <c r="AI17" s="724"/>
      <c r="AJ17" s="724"/>
      <c r="AK17" s="724"/>
      <c r="AL17" s="666">
        <v>0.3</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241</v>
      </c>
      <c r="BP17" s="723"/>
      <c r="BQ17" s="723"/>
      <c r="BR17" s="723"/>
      <c r="BS17" s="669" t="s">
        <v>139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6575002</v>
      </c>
      <c r="CS17" s="664"/>
      <c r="CT17" s="664"/>
      <c r="CU17" s="664"/>
      <c r="CV17" s="664"/>
      <c r="CW17" s="664"/>
      <c r="CX17" s="664"/>
      <c r="CY17" s="665"/>
      <c r="CZ17" s="723">
        <v>14.1</v>
      </c>
      <c r="DA17" s="723"/>
      <c r="DB17" s="723"/>
      <c r="DC17" s="723"/>
      <c r="DD17" s="669" t="s">
        <v>241</v>
      </c>
      <c r="DE17" s="664"/>
      <c r="DF17" s="664"/>
      <c r="DG17" s="664"/>
      <c r="DH17" s="664"/>
      <c r="DI17" s="664"/>
      <c r="DJ17" s="664"/>
      <c r="DK17" s="664"/>
      <c r="DL17" s="664"/>
      <c r="DM17" s="664"/>
      <c r="DN17" s="664"/>
      <c r="DO17" s="664"/>
      <c r="DP17" s="665"/>
      <c r="DQ17" s="669">
        <v>6413692</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6702749</v>
      </c>
      <c r="S18" s="664"/>
      <c r="T18" s="664"/>
      <c r="U18" s="664"/>
      <c r="V18" s="664"/>
      <c r="W18" s="664"/>
      <c r="X18" s="664"/>
      <c r="Y18" s="665"/>
      <c r="Z18" s="723">
        <v>14.2</v>
      </c>
      <c r="AA18" s="723"/>
      <c r="AB18" s="723"/>
      <c r="AC18" s="723"/>
      <c r="AD18" s="724">
        <v>6071423</v>
      </c>
      <c r="AE18" s="724"/>
      <c r="AF18" s="724"/>
      <c r="AG18" s="724"/>
      <c r="AH18" s="724"/>
      <c r="AI18" s="724"/>
      <c r="AJ18" s="724"/>
      <c r="AK18" s="724"/>
      <c r="AL18" s="666">
        <v>23.9</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181</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181</v>
      </c>
      <c r="CS18" s="664"/>
      <c r="CT18" s="664"/>
      <c r="CU18" s="664"/>
      <c r="CV18" s="664"/>
      <c r="CW18" s="664"/>
      <c r="CX18" s="664"/>
      <c r="CY18" s="665"/>
      <c r="CZ18" s="723" t="s">
        <v>241</v>
      </c>
      <c r="DA18" s="723"/>
      <c r="DB18" s="723"/>
      <c r="DC18" s="723"/>
      <c r="DD18" s="669" t="s">
        <v>181</v>
      </c>
      <c r="DE18" s="664"/>
      <c r="DF18" s="664"/>
      <c r="DG18" s="664"/>
      <c r="DH18" s="664"/>
      <c r="DI18" s="664"/>
      <c r="DJ18" s="664"/>
      <c r="DK18" s="664"/>
      <c r="DL18" s="664"/>
      <c r="DM18" s="664"/>
      <c r="DN18" s="664"/>
      <c r="DO18" s="664"/>
      <c r="DP18" s="665"/>
      <c r="DQ18" s="669" t="s">
        <v>181</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6071423</v>
      </c>
      <c r="S19" s="664"/>
      <c r="T19" s="664"/>
      <c r="U19" s="664"/>
      <c r="V19" s="664"/>
      <c r="W19" s="664"/>
      <c r="X19" s="664"/>
      <c r="Y19" s="665"/>
      <c r="Z19" s="723">
        <v>12.8</v>
      </c>
      <c r="AA19" s="723"/>
      <c r="AB19" s="723"/>
      <c r="AC19" s="723"/>
      <c r="AD19" s="724">
        <v>6071423</v>
      </c>
      <c r="AE19" s="724"/>
      <c r="AF19" s="724"/>
      <c r="AG19" s="724"/>
      <c r="AH19" s="724"/>
      <c r="AI19" s="724"/>
      <c r="AJ19" s="724"/>
      <c r="AK19" s="724"/>
      <c r="AL19" s="666">
        <v>23.9</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973321</v>
      </c>
      <c r="BH19" s="664"/>
      <c r="BI19" s="664"/>
      <c r="BJ19" s="664"/>
      <c r="BK19" s="664"/>
      <c r="BL19" s="664"/>
      <c r="BM19" s="664"/>
      <c r="BN19" s="665"/>
      <c r="BO19" s="723">
        <v>5.7</v>
      </c>
      <c r="BP19" s="723"/>
      <c r="BQ19" s="723"/>
      <c r="BR19" s="723"/>
      <c r="BS19" s="669" t="s">
        <v>241</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181</v>
      </c>
      <c r="CS19" s="664"/>
      <c r="CT19" s="664"/>
      <c r="CU19" s="664"/>
      <c r="CV19" s="664"/>
      <c r="CW19" s="664"/>
      <c r="CX19" s="664"/>
      <c r="CY19" s="665"/>
      <c r="CZ19" s="723" t="s">
        <v>181</v>
      </c>
      <c r="DA19" s="723"/>
      <c r="DB19" s="723"/>
      <c r="DC19" s="723"/>
      <c r="DD19" s="669" t="s">
        <v>241</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631326</v>
      </c>
      <c r="S20" s="664"/>
      <c r="T20" s="664"/>
      <c r="U20" s="664"/>
      <c r="V20" s="664"/>
      <c r="W20" s="664"/>
      <c r="X20" s="664"/>
      <c r="Y20" s="665"/>
      <c r="Z20" s="723">
        <v>1.3</v>
      </c>
      <c r="AA20" s="723"/>
      <c r="AB20" s="723"/>
      <c r="AC20" s="723"/>
      <c r="AD20" s="724" t="s">
        <v>241</v>
      </c>
      <c r="AE20" s="724"/>
      <c r="AF20" s="724"/>
      <c r="AG20" s="724"/>
      <c r="AH20" s="724"/>
      <c r="AI20" s="724"/>
      <c r="AJ20" s="724"/>
      <c r="AK20" s="724"/>
      <c r="AL20" s="666" t="s">
        <v>241</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973321</v>
      </c>
      <c r="BH20" s="664"/>
      <c r="BI20" s="664"/>
      <c r="BJ20" s="664"/>
      <c r="BK20" s="664"/>
      <c r="BL20" s="664"/>
      <c r="BM20" s="664"/>
      <c r="BN20" s="665"/>
      <c r="BO20" s="723">
        <v>5.7</v>
      </c>
      <c r="BP20" s="723"/>
      <c r="BQ20" s="723"/>
      <c r="BR20" s="723"/>
      <c r="BS20" s="669" t="s">
        <v>241</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46566202</v>
      </c>
      <c r="CS20" s="664"/>
      <c r="CT20" s="664"/>
      <c r="CU20" s="664"/>
      <c r="CV20" s="664"/>
      <c r="CW20" s="664"/>
      <c r="CX20" s="664"/>
      <c r="CY20" s="665"/>
      <c r="CZ20" s="723">
        <v>100</v>
      </c>
      <c r="DA20" s="723"/>
      <c r="DB20" s="723"/>
      <c r="DC20" s="723"/>
      <c r="DD20" s="669">
        <v>9164448</v>
      </c>
      <c r="DE20" s="664"/>
      <c r="DF20" s="664"/>
      <c r="DG20" s="664"/>
      <c r="DH20" s="664"/>
      <c r="DI20" s="664"/>
      <c r="DJ20" s="664"/>
      <c r="DK20" s="664"/>
      <c r="DL20" s="664"/>
      <c r="DM20" s="664"/>
      <c r="DN20" s="664"/>
      <c r="DO20" s="664"/>
      <c r="DP20" s="665"/>
      <c r="DQ20" s="669">
        <v>30072608</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181</v>
      </c>
      <c r="S21" s="664"/>
      <c r="T21" s="664"/>
      <c r="U21" s="664"/>
      <c r="V21" s="664"/>
      <c r="W21" s="664"/>
      <c r="X21" s="664"/>
      <c r="Y21" s="665"/>
      <c r="Z21" s="723" t="s">
        <v>241</v>
      </c>
      <c r="AA21" s="723"/>
      <c r="AB21" s="723"/>
      <c r="AC21" s="723"/>
      <c r="AD21" s="724" t="s">
        <v>181</v>
      </c>
      <c r="AE21" s="724"/>
      <c r="AF21" s="724"/>
      <c r="AG21" s="724"/>
      <c r="AH21" s="724"/>
      <c r="AI21" s="724"/>
      <c r="AJ21" s="724"/>
      <c r="AK21" s="724"/>
      <c r="AL21" s="666" t="s">
        <v>241</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46511</v>
      </c>
      <c r="BH21" s="664"/>
      <c r="BI21" s="664"/>
      <c r="BJ21" s="664"/>
      <c r="BK21" s="664"/>
      <c r="BL21" s="664"/>
      <c r="BM21" s="664"/>
      <c r="BN21" s="665"/>
      <c r="BO21" s="723">
        <v>0.3</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26558210</v>
      </c>
      <c r="S22" s="664"/>
      <c r="T22" s="664"/>
      <c r="U22" s="664"/>
      <c r="V22" s="664"/>
      <c r="W22" s="664"/>
      <c r="X22" s="664"/>
      <c r="Y22" s="665"/>
      <c r="Z22" s="723">
        <v>56.2</v>
      </c>
      <c r="AA22" s="723"/>
      <c r="AB22" s="723"/>
      <c r="AC22" s="723"/>
      <c r="AD22" s="724">
        <v>25000074</v>
      </c>
      <c r="AE22" s="724"/>
      <c r="AF22" s="724"/>
      <c r="AG22" s="724"/>
      <c r="AH22" s="724"/>
      <c r="AI22" s="724"/>
      <c r="AJ22" s="724"/>
      <c r="AK22" s="724"/>
      <c r="AL22" s="666">
        <v>98.5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181</v>
      </c>
      <c r="BH22" s="664"/>
      <c r="BI22" s="664"/>
      <c r="BJ22" s="664"/>
      <c r="BK22" s="664"/>
      <c r="BL22" s="664"/>
      <c r="BM22" s="664"/>
      <c r="BN22" s="665"/>
      <c r="BO22" s="723" t="s">
        <v>241</v>
      </c>
      <c r="BP22" s="723"/>
      <c r="BQ22" s="723"/>
      <c r="BR22" s="723"/>
      <c r="BS22" s="669" t="s">
        <v>241</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13259</v>
      </c>
      <c r="S23" s="664"/>
      <c r="T23" s="664"/>
      <c r="U23" s="664"/>
      <c r="V23" s="664"/>
      <c r="W23" s="664"/>
      <c r="X23" s="664"/>
      <c r="Y23" s="665"/>
      <c r="Z23" s="723">
        <v>0</v>
      </c>
      <c r="AA23" s="723"/>
      <c r="AB23" s="723"/>
      <c r="AC23" s="723"/>
      <c r="AD23" s="724">
        <v>13259</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926810</v>
      </c>
      <c r="BH23" s="664"/>
      <c r="BI23" s="664"/>
      <c r="BJ23" s="664"/>
      <c r="BK23" s="664"/>
      <c r="BL23" s="664"/>
      <c r="BM23" s="664"/>
      <c r="BN23" s="665"/>
      <c r="BO23" s="723">
        <v>5.5</v>
      </c>
      <c r="BP23" s="723"/>
      <c r="BQ23" s="723"/>
      <c r="BR23" s="723"/>
      <c r="BS23" s="669" t="s">
        <v>241</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145243</v>
      </c>
      <c r="S24" s="664"/>
      <c r="T24" s="664"/>
      <c r="U24" s="664"/>
      <c r="V24" s="664"/>
      <c r="W24" s="664"/>
      <c r="X24" s="664"/>
      <c r="Y24" s="665"/>
      <c r="Z24" s="723">
        <v>0.3</v>
      </c>
      <c r="AA24" s="723"/>
      <c r="AB24" s="723"/>
      <c r="AC24" s="723"/>
      <c r="AD24" s="724" t="s">
        <v>181</v>
      </c>
      <c r="AE24" s="724"/>
      <c r="AF24" s="724"/>
      <c r="AG24" s="724"/>
      <c r="AH24" s="724"/>
      <c r="AI24" s="724"/>
      <c r="AJ24" s="724"/>
      <c r="AK24" s="724"/>
      <c r="AL24" s="666" t="s">
        <v>241</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241</v>
      </c>
      <c r="BH24" s="664"/>
      <c r="BI24" s="664"/>
      <c r="BJ24" s="664"/>
      <c r="BK24" s="664"/>
      <c r="BL24" s="664"/>
      <c r="BM24" s="664"/>
      <c r="BN24" s="665"/>
      <c r="BO24" s="723" t="s">
        <v>181</v>
      </c>
      <c r="BP24" s="723"/>
      <c r="BQ24" s="723"/>
      <c r="BR24" s="723"/>
      <c r="BS24" s="669" t="s">
        <v>181</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21413645</v>
      </c>
      <c r="CS24" s="727"/>
      <c r="CT24" s="727"/>
      <c r="CU24" s="727"/>
      <c r="CV24" s="727"/>
      <c r="CW24" s="727"/>
      <c r="CX24" s="727"/>
      <c r="CY24" s="773"/>
      <c r="CZ24" s="774">
        <v>46</v>
      </c>
      <c r="DA24" s="743"/>
      <c r="DB24" s="743"/>
      <c r="DC24" s="777"/>
      <c r="DD24" s="772">
        <v>14459591</v>
      </c>
      <c r="DE24" s="727"/>
      <c r="DF24" s="727"/>
      <c r="DG24" s="727"/>
      <c r="DH24" s="727"/>
      <c r="DI24" s="727"/>
      <c r="DJ24" s="727"/>
      <c r="DK24" s="773"/>
      <c r="DL24" s="772">
        <v>13993621</v>
      </c>
      <c r="DM24" s="727"/>
      <c r="DN24" s="727"/>
      <c r="DO24" s="727"/>
      <c r="DP24" s="727"/>
      <c r="DQ24" s="727"/>
      <c r="DR24" s="727"/>
      <c r="DS24" s="727"/>
      <c r="DT24" s="727"/>
      <c r="DU24" s="727"/>
      <c r="DV24" s="773"/>
      <c r="DW24" s="774">
        <v>51.3</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454753</v>
      </c>
      <c r="S25" s="664"/>
      <c r="T25" s="664"/>
      <c r="U25" s="664"/>
      <c r="V25" s="664"/>
      <c r="W25" s="664"/>
      <c r="X25" s="664"/>
      <c r="Y25" s="665"/>
      <c r="Z25" s="723">
        <v>1</v>
      </c>
      <c r="AA25" s="723"/>
      <c r="AB25" s="723"/>
      <c r="AC25" s="723"/>
      <c r="AD25" s="724">
        <v>55683</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241</v>
      </c>
      <c r="BP25" s="723"/>
      <c r="BQ25" s="723"/>
      <c r="BR25" s="723"/>
      <c r="BS25" s="669" t="s">
        <v>241</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4985253</v>
      </c>
      <c r="CS25" s="662"/>
      <c r="CT25" s="662"/>
      <c r="CU25" s="662"/>
      <c r="CV25" s="662"/>
      <c r="CW25" s="662"/>
      <c r="CX25" s="662"/>
      <c r="CY25" s="663"/>
      <c r="CZ25" s="666">
        <v>10.7</v>
      </c>
      <c r="DA25" s="695"/>
      <c r="DB25" s="695"/>
      <c r="DC25" s="696"/>
      <c r="DD25" s="669">
        <v>4552534</v>
      </c>
      <c r="DE25" s="662"/>
      <c r="DF25" s="662"/>
      <c r="DG25" s="662"/>
      <c r="DH25" s="662"/>
      <c r="DI25" s="662"/>
      <c r="DJ25" s="662"/>
      <c r="DK25" s="663"/>
      <c r="DL25" s="669">
        <v>4486564</v>
      </c>
      <c r="DM25" s="662"/>
      <c r="DN25" s="662"/>
      <c r="DO25" s="662"/>
      <c r="DP25" s="662"/>
      <c r="DQ25" s="662"/>
      <c r="DR25" s="662"/>
      <c r="DS25" s="662"/>
      <c r="DT25" s="662"/>
      <c r="DU25" s="662"/>
      <c r="DV25" s="663"/>
      <c r="DW25" s="666">
        <v>16.5</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217641</v>
      </c>
      <c r="S26" s="664"/>
      <c r="T26" s="664"/>
      <c r="U26" s="664"/>
      <c r="V26" s="664"/>
      <c r="W26" s="664"/>
      <c r="X26" s="664"/>
      <c r="Y26" s="665"/>
      <c r="Z26" s="723">
        <v>0.5</v>
      </c>
      <c r="AA26" s="723"/>
      <c r="AB26" s="723"/>
      <c r="AC26" s="723"/>
      <c r="AD26" s="724" t="s">
        <v>241</v>
      </c>
      <c r="AE26" s="724"/>
      <c r="AF26" s="724"/>
      <c r="AG26" s="724"/>
      <c r="AH26" s="724"/>
      <c r="AI26" s="724"/>
      <c r="AJ26" s="724"/>
      <c r="AK26" s="724"/>
      <c r="AL26" s="666" t="s">
        <v>241</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181</v>
      </c>
      <c r="BH26" s="664"/>
      <c r="BI26" s="664"/>
      <c r="BJ26" s="664"/>
      <c r="BK26" s="664"/>
      <c r="BL26" s="664"/>
      <c r="BM26" s="664"/>
      <c r="BN26" s="665"/>
      <c r="BO26" s="723" t="s">
        <v>181</v>
      </c>
      <c r="BP26" s="723"/>
      <c r="BQ26" s="723"/>
      <c r="BR26" s="723"/>
      <c r="BS26" s="669" t="s">
        <v>181</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3487937</v>
      </c>
      <c r="CS26" s="664"/>
      <c r="CT26" s="664"/>
      <c r="CU26" s="664"/>
      <c r="CV26" s="664"/>
      <c r="CW26" s="664"/>
      <c r="CX26" s="664"/>
      <c r="CY26" s="665"/>
      <c r="CZ26" s="666">
        <v>7.5</v>
      </c>
      <c r="DA26" s="695"/>
      <c r="DB26" s="695"/>
      <c r="DC26" s="696"/>
      <c r="DD26" s="669">
        <v>3117764</v>
      </c>
      <c r="DE26" s="664"/>
      <c r="DF26" s="664"/>
      <c r="DG26" s="664"/>
      <c r="DH26" s="664"/>
      <c r="DI26" s="664"/>
      <c r="DJ26" s="664"/>
      <c r="DK26" s="665"/>
      <c r="DL26" s="669" t="s">
        <v>241</v>
      </c>
      <c r="DM26" s="664"/>
      <c r="DN26" s="664"/>
      <c r="DO26" s="664"/>
      <c r="DP26" s="664"/>
      <c r="DQ26" s="664"/>
      <c r="DR26" s="664"/>
      <c r="DS26" s="664"/>
      <c r="DT26" s="664"/>
      <c r="DU26" s="664"/>
      <c r="DV26" s="665"/>
      <c r="DW26" s="666" t="s">
        <v>181</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7428909</v>
      </c>
      <c r="S27" s="664"/>
      <c r="T27" s="664"/>
      <c r="U27" s="664"/>
      <c r="V27" s="664"/>
      <c r="W27" s="664"/>
      <c r="X27" s="664"/>
      <c r="Y27" s="665"/>
      <c r="Z27" s="723">
        <v>15.7</v>
      </c>
      <c r="AA27" s="723"/>
      <c r="AB27" s="723"/>
      <c r="AC27" s="723"/>
      <c r="AD27" s="724" t="s">
        <v>241</v>
      </c>
      <c r="AE27" s="724"/>
      <c r="AF27" s="724"/>
      <c r="AG27" s="724"/>
      <c r="AH27" s="724"/>
      <c r="AI27" s="724"/>
      <c r="AJ27" s="724"/>
      <c r="AK27" s="724"/>
      <c r="AL27" s="666" t="s">
        <v>181</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17002775</v>
      </c>
      <c r="BH27" s="664"/>
      <c r="BI27" s="664"/>
      <c r="BJ27" s="664"/>
      <c r="BK27" s="664"/>
      <c r="BL27" s="664"/>
      <c r="BM27" s="664"/>
      <c r="BN27" s="665"/>
      <c r="BO27" s="723">
        <v>100</v>
      </c>
      <c r="BP27" s="723"/>
      <c r="BQ27" s="723"/>
      <c r="BR27" s="723"/>
      <c r="BS27" s="669">
        <v>401272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9853390</v>
      </c>
      <c r="CS27" s="662"/>
      <c r="CT27" s="662"/>
      <c r="CU27" s="662"/>
      <c r="CV27" s="662"/>
      <c r="CW27" s="662"/>
      <c r="CX27" s="662"/>
      <c r="CY27" s="663"/>
      <c r="CZ27" s="666">
        <v>21.2</v>
      </c>
      <c r="DA27" s="695"/>
      <c r="DB27" s="695"/>
      <c r="DC27" s="696"/>
      <c r="DD27" s="669">
        <v>3493365</v>
      </c>
      <c r="DE27" s="662"/>
      <c r="DF27" s="662"/>
      <c r="DG27" s="662"/>
      <c r="DH27" s="662"/>
      <c r="DI27" s="662"/>
      <c r="DJ27" s="662"/>
      <c r="DK27" s="663"/>
      <c r="DL27" s="669">
        <v>3493365</v>
      </c>
      <c r="DM27" s="662"/>
      <c r="DN27" s="662"/>
      <c r="DO27" s="662"/>
      <c r="DP27" s="662"/>
      <c r="DQ27" s="662"/>
      <c r="DR27" s="662"/>
      <c r="DS27" s="662"/>
      <c r="DT27" s="662"/>
      <c r="DU27" s="662"/>
      <c r="DV27" s="663"/>
      <c r="DW27" s="666">
        <v>12.8</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v>296738</v>
      </c>
      <c r="S28" s="664"/>
      <c r="T28" s="664"/>
      <c r="U28" s="664"/>
      <c r="V28" s="664"/>
      <c r="W28" s="664"/>
      <c r="X28" s="664"/>
      <c r="Y28" s="665"/>
      <c r="Z28" s="723">
        <v>0.6</v>
      </c>
      <c r="AA28" s="723"/>
      <c r="AB28" s="723"/>
      <c r="AC28" s="723"/>
      <c r="AD28" s="724">
        <v>296738</v>
      </c>
      <c r="AE28" s="724"/>
      <c r="AF28" s="724"/>
      <c r="AG28" s="724"/>
      <c r="AH28" s="724"/>
      <c r="AI28" s="724"/>
      <c r="AJ28" s="724"/>
      <c r="AK28" s="724"/>
      <c r="AL28" s="666">
        <v>1.2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6575002</v>
      </c>
      <c r="CS28" s="664"/>
      <c r="CT28" s="664"/>
      <c r="CU28" s="664"/>
      <c r="CV28" s="664"/>
      <c r="CW28" s="664"/>
      <c r="CX28" s="664"/>
      <c r="CY28" s="665"/>
      <c r="CZ28" s="666">
        <v>14.1</v>
      </c>
      <c r="DA28" s="695"/>
      <c r="DB28" s="695"/>
      <c r="DC28" s="696"/>
      <c r="DD28" s="669">
        <v>6413692</v>
      </c>
      <c r="DE28" s="664"/>
      <c r="DF28" s="664"/>
      <c r="DG28" s="664"/>
      <c r="DH28" s="664"/>
      <c r="DI28" s="664"/>
      <c r="DJ28" s="664"/>
      <c r="DK28" s="665"/>
      <c r="DL28" s="669">
        <v>6013692</v>
      </c>
      <c r="DM28" s="664"/>
      <c r="DN28" s="664"/>
      <c r="DO28" s="664"/>
      <c r="DP28" s="664"/>
      <c r="DQ28" s="664"/>
      <c r="DR28" s="664"/>
      <c r="DS28" s="664"/>
      <c r="DT28" s="664"/>
      <c r="DU28" s="664"/>
      <c r="DV28" s="665"/>
      <c r="DW28" s="666">
        <v>22.1</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3271990</v>
      </c>
      <c r="S29" s="664"/>
      <c r="T29" s="664"/>
      <c r="U29" s="664"/>
      <c r="V29" s="664"/>
      <c r="W29" s="664"/>
      <c r="X29" s="664"/>
      <c r="Y29" s="665"/>
      <c r="Z29" s="723">
        <v>6.9</v>
      </c>
      <c r="AA29" s="723"/>
      <c r="AB29" s="723"/>
      <c r="AC29" s="723"/>
      <c r="AD29" s="724" t="s">
        <v>241</v>
      </c>
      <c r="AE29" s="724"/>
      <c r="AF29" s="724"/>
      <c r="AG29" s="724"/>
      <c r="AH29" s="724"/>
      <c r="AI29" s="724"/>
      <c r="AJ29" s="724"/>
      <c r="AK29" s="724"/>
      <c r="AL29" s="666" t="s">
        <v>241</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69</v>
      </c>
      <c r="CG29" s="702"/>
      <c r="CH29" s="702"/>
      <c r="CI29" s="702"/>
      <c r="CJ29" s="702"/>
      <c r="CK29" s="702"/>
      <c r="CL29" s="702"/>
      <c r="CM29" s="702"/>
      <c r="CN29" s="702"/>
      <c r="CO29" s="702"/>
      <c r="CP29" s="702"/>
      <c r="CQ29" s="703"/>
      <c r="CR29" s="661">
        <v>6574905</v>
      </c>
      <c r="CS29" s="662"/>
      <c r="CT29" s="662"/>
      <c r="CU29" s="662"/>
      <c r="CV29" s="662"/>
      <c r="CW29" s="662"/>
      <c r="CX29" s="662"/>
      <c r="CY29" s="663"/>
      <c r="CZ29" s="666">
        <v>14.1</v>
      </c>
      <c r="DA29" s="695"/>
      <c r="DB29" s="695"/>
      <c r="DC29" s="696"/>
      <c r="DD29" s="669">
        <v>6413595</v>
      </c>
      <c r="DE29" s="662"/>
      <c r="DF29" s="662"/>
      <c r="DG29" s="662"/>
      <c r="DH29" s="662"/>
      <c r="DI29" s="662"/>
      <c r="DJ29" s="662"/>
      <c r="DK29" s="663"/>
      <c r="DL29" s="669">
        <v>6013595</v>
      </c>
      <c r="DM29" s="662"/>
      <c r="DN29" s="662"/>
      <c r="DO29" s="662"/>
      <c r="DP29" s="662"/>
      <c r="DQ29" s="662"/>
      <c r="DR29" s="662"/>
      <c r="DS29" s="662"/>
      <c r="DT29" s="662"/>
      <c r="DU29" s="662"/>
      <c r="DV29" s="663"/>
      <c r="DW29" s="666">
        <v>22.1</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150805</v>
      </c>
      <c r="S30" s="664"/>
      <c r="T30" s="664"/>
      <c r="U30" s="664"/>
      <c r="V30" s="664"/>
      <c r="W30" s="664"/>
      <c r="X30" s="664"/>
      <c r="Y30" s="665"/>
      <c r="Z30" s="723">
        <v>0.3</v>
      </c>
      <c r="AA30" s="723"/>
      <c r="AB30" s="723"/>
      <c r="AC30" s="723"/>
      <c r="AD30" s="724">
        <v>20728</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190</v>
      </c>
      <c r="AY30" s="761"/>
      <c r="AZ30" s="761"/>
      <c r="BA30" s="761"/>
      <c r="BB30" s="761"/>
      <c r="BC30" s="761"/>
      <c r="BD30" s="761"/>
      <c r="BE30" s="761"/>
      <c r="BF30" s="762"/>
      <c r="BG30" s="741">
        <v>99.4</v>
      </c>
      <c r="BH30" s="742"/>
      <c r="BI30" s="742"/>
      <c r="BJ30" s="742"/>
      <c r="BK30" s="742"/>
      <c r="BL30" s="742"/>
      <c r="BM30" s="743">
        <v>96.4</v>
      </c>
      <c r="BN30" s="742"/>
      <c r="BO30" s="742"/>
      <c r="BP30" s="742"/>
      <c r="BQ30" s="744"/>
      <c r="BR30" s="741">
        <v>99.2</v>
      </c>
      <c r="BS30" s="742"/>
      <c r="BT30" s="742"/>
      <c r="BU30" s="742"/>
      <c r="BV30" s="742"/>
      <c r="BW30" s="742"/>
      <c r="BX30" s="743">
        <v>95.6</v>
      </c>
      <c r="BY30" s="742"/>
      <c r="BZ30" s="742"/>
      <c r="CA30" s="742"/>
      <c r="CB30" s="744"/>
      <c r="CD30" s="747"/>
      <c r="CE30" s="748"/>
      <c r="CF30" s="705" t="s">
        <v>312</v>
      </c>
      <c r="CG30" s="702"/>
      <c r="CH30" s="702"/>
      <c r="CI30" s="702"/>
      <c r="CJ30" s="702"/>
      <c r="CK30" s="702"/>
      <c r="CL30" s="702"/>
      <c r="CM30" s="702"/>
      <c r="CN30" s="702"/>
      <c r="CO30" s="702"/>
      <c r="CP30" s="702"/>
      <c r="CQ30" s="703"/>
      <c r="CR30" s="661">
        <v>6098401</v>
      </c>
      <c r="CS30" s="664"/>
      <c r="CT30" s="664"/>
      <c r="CU30" s="664"/>
      <c r="CV30" s="664"/>
      <c r="CW30" s="664"/>
      <c r="CX30" s="664"/>
      <c r="CY30" s="665"/>
      <c r="CZ30" s="666">
        <v>13.1</v>
      </c>
      <c r="DA30" s="695"/>
      <c r="DB30" s="695"/>
      <c r="DC30" s="696"/>
      <c r="DD30" s="669">
        <v>5953794</v>
      </c>
      <c r="DE30" s="664"/>
      <c r="DF30" s="664"/>
      <c r="DG30" s="664"/>
      <c r="DH30" s="664"/>
      <c r="DI30" s="664"/>
      <c r="DJ30" s="664"/>
      <c r="DK30" s="665"/>
      <c r="DL30" s="669">
        <v>5553794</v>
      </c>
      <c r="DM30" s="664"/>
      <c r="DN30" s="664"/>
      <c r="DO30" s="664"/>
      <c r="DP30" s="664"/>
      <c r="DQ30" s="664"/>
      <c r="DR30" s="664"/>
      <c r="DS30" s="664"/>
      <c r="DT30" s="664"/>
      <c r="DU30" s="664"/>
      <c r="DV30" s="665"/>
      <c r="DW30" s="666">
        <v>20.399999999999999</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384557</v>
      </c>
      <c r="S31" s="664"/>
      <c r="T31" s="664"/>
      <c r="U31" s="664"/>
      <c r="V31" s="664"/>
      <c r="W31" s="664"/>
      <c r="X31" s="664"/>
      <c r="Y31" s="665"/>
      <c r="Z31" s="723">
        <v>0.8</v>
      </c>
      <c r="AA31" s="723"/>
      <c r="AB31" s="723"/>
      <c r="AC31" s="723"/>
      <c r="AD31" s="724" t="s">
        <v>181</v>
      </c>
      <c r="AE31" s="724"/>
      <c r="AF31" s="724"/>
      <c r="AG31" s="724"/>
      <c r="AH31" s="724"/>
      <c r="AI31" s="724"/>
      <c r="AJ31" s="724"/>
      <c r="AK31" s="724"/>
      <c r="AL31" s="666" t="s">
        <v>241</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99.4</v>
      </c>
      <c r="BH31" s="662"/>
      <c r="BI31" s="662"/>
      <c r="BJ31" s="662"/>
      <c r="BK31" s="662"/>
      <c r="BL31" s="662"/>
      <c r="BM31" s="667">
        <v>97.2</v>
      </c>
      <c r="BN31" s="740"/>
      <c r="BO31" s="740"/>
      <c r="BP31" s="740"/>
      <c r="BQ31" s="701"/>
      <c r="BR31" s="739">
        <v>99.3</v>
      </c>
      <c r="BS31" s="662"/>
      <c r="BT31" s="662"/>
      <c r="BU31" s="662"/>
      <c r="BV31" s="662"/>
      <c r="BW31" s="662"/>
      <c r="BX31" s="667">
        <v>96.5</v>
      </c>
      <c r="BY31" s="740"/>
      <c r="BZ31" s="740"/>
      <c r="CA31" s="740"/>
      <c r="CB31" s="701"/>
      <c r="CD31" s="747"/>
      <c r="CE31" s="748"/>
      <c r="CF31" s="705" t="s">
        <v>316</v>
      </c>
      <c r="CG31" s="702"/>
      <c r="CH31" s="702"/>
      <c r="CI31" s="702"/>
      <c r="CJ31" s="702"/>
      <c r="CK31" s="702"/>
      <c r="CL31" s="702"/>
      <c r="CM31" s="702"/>
      <c r="CN31" s="702"/>
      <c r="CO31" s="702"/>
      <c r="CP31" s="702"/>
      <c r="CQ31" s="703"/>
      <c r="CR31" s="661">
        <v>476504</v>
      </c>
      <c r="CS31" s="662"/>
      <c r="CT31" s="662"/>
      <c r="CU31" s="662"/>
      <c r="CV31" s="662"/>
      <c r="CW31" s="662"/>
      <c r="CX31" s="662"/>
      <c r="CY31" s="663"/>
      <c r="CZ31" s="666">
        <v>1</v>
      </c>
      <c r="DA31" s="695"/>
      <c r="DB31" s="695"/>
      <c r="DC31" s="696"/>
      <c r="DD31" s="669">
        <v>459801</v>
      </c>
      <c r="DE31" s="662"/>
      <c r="DF31" s="662"/>
      <c r="DG31" s="662"/>
      <c r="DH31" s="662"/>
      <c r="DI31" s="662"/>
      <c r="DJ31" s="662"/>
      <c r="DK31" s="663"/>
      <c r="DL31" s="669">
        <v>459801</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931543</v>
      </c>
      <c r="S32" s="664"/>
      <c r="T32" s="664"/>
      <c r="U32" s="664"/>
      <c r="V32" s="664"/>
      <c r="W32" s="664"/>
      <c r="X32" s="664"/>
      <c r="Y32" s="665"/>
      <c r="Z32" s="723">
        <v>2</v>
      </c>
      <c r="AA32" s="723"/>
      <c r="AB32" s="723"/>
      <c r="AC32" s="723"/>
      <c r="AD32" s="724" t="s">
        <v>241</v>
      </c>
      <c r="AE32" s="724"/>
      <c r="AF32" s="724"/>
      <c r="AG32" s="724"/>
      <c r="AH32" s="724"/>
      <c r="AI32" s="724"/>
      <c r="AJ32" s="724"/>
      <c r="AK32" s="724"/>
      <c r="AL32" s="666" t="s">
        <v>241</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99.3</v>
      </c>
      <c r="BH32" s="677"/>
      <c r="BI32" s="677"/>
      <c r="BJ32" s="677"/>
      <c r="BK32" s="677"/>
      <c r="BL32" s="677"/>
      <c r="BM32" s="721">
        <v>95.5</v>
      </c>
      <c r="BN32" s="677"/>
      <c r="BO32" s="677"/>
      <c r="BP32" s="677"/>
      <c r="BQ32" s="714"/>
      <c r="BR32" s="738">
        <v>99.1</v>
      </c>
      <c r="BS32" s="677"/>
      <c r="BT32" s="677"/>
      <c r="BU32" s="677"/>
      <c r="BV32" s="677"/>
      <c r="BW32" s="677"/>
      <c r="BX32" s="721">
        <v>94</v>
      </c>
      <c r="BY32" s="677"/>
      <c r="BZ32" s="677"/>
      <c r="CA32" s="677"/>
      <c r="CB32" s="714"/>
      <c r="CD32" s="749"/>
      <c r="CE32" s="750"/>
      <c r="CF32" s="705" t="s">
        <v>319</v>
      </c>
      <c r="CG32" s="702"/>
      <c r="CH32" s="702"/>
      <c r="CI32" s="702"/>
      <c r="CJ32" s="702"/>
      <c r="CK32" s="702"/>
      <c r="CL32" s="702"/>
      <c r="CM32" s="702"/>
      <c r="CN32" s="702"/>
      <c r="CO32" s="702"/>
      <c r="CP32" s="702"/>
      <c r="CQ32" s="703"/>
      <c r="CR32" s="661">
        <v>97</v>
      </c>
      <c r="CS32" s="664"/>
      <c r="CT32" s="664"/>
      <c r="CU32" s="664"/>
      <c r="CV32" s="664"/>
      <c r="CW32" s="664"/>
      <c r="CX32" s="664"/>
      <c r="CY32" s="665"/>
      <c r="CZ32" s="666">
        <v>0</v>
      </c>
      <c r="DA32" s="695"/>
      <c r="DB32" s="695"/>
      <c r="DC32" s="696"/>
      <c r="DD32" s="669">
        <v>97</v>
      </c>
      <c r="DE32" s="664"/>
      <c r="DF32" s="664"/>
      <c r="DG32" s="664"/>
      <c r="DH32" s="664"/>
      <c r="DI32" s="664"/>
      <c r="DJ32" s="664"/>
      <c r="DK32" s="665"/>
      <c r="DL32" s="669">
        <v>97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484493</v>
      </c>
      <c r="S33" s="664"/>
      <c r="T33" s="664"/>
      <c r="U33" s="664"/>
      <c r="V33" s="664"/>
      <c r="W33" s="664"/>
      <c r="X33" s="664"/>
      <c r="Y33" s="665"/>
      <c r="Z33" s="723">
        <v>1</v>
      </c>
      <c r="AA33" s="723"/>
      <c r="AB33" s="723"/>
      <c r="AC33" s="723"/>
      <c r="AD33" s="724" t="s">
        <v>181</v>
      </c>
      <c r="AE33" s="724"/>
      <c r="AF33" s="724"/>
      <c r="AG33" s="724"/>
      <c r="AH33" s="724"/>
      <c r="AI33" s="724"/>
      <c r="AJ33" s="724"/>
      <c r="AK33" s="724"/>
      <c r="AL33" s="666" t="s">
        <v>181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15976990</v>
      </c>
      <c r="CS33" s="662"/>
      <c r="CT33" s="662"/>
      <c r="CU33" s="662"/>
      <c r="CV33" s="662"/>
      <c r="CW33" s="662"/>
      <c r="CX33" s="662"/>
      <c r="CY33" s="663"/>
      <c r="CZ33" s="666">
        <v>34.299999999999997</v>
      </c>
      <c r="DA33" s="695"/>
      <c r="DB33" s="695"/>
      <c r="DC33" s="696"/>
      <c r="DD33" s="669">
        <v>13293621</v>
      </c>
      <c r="DE33" s="662"/>
      <c r="DF33" s="662"/>
      <c r="DG33" s="662"/>
      <c r="DH33" s="662"/>
      <c r="DI33" s="662"/>
      <c r="DJ33" s="662"/>
      <c r="DK33" s="663"/>
      <c r="DL33" s="669">
        <v>10863852</v>
      </c>
      <c r="DM33" s="662"/>
      <c r="DN33" s="662"/>
      <c r="DO33" s="662"/>
      <c r="DP33" s="662"/>
      <c r="DQ33" s="662"/>
      <c r="DR33" s="662"/>
      <c r="DS33" s="662"/>
      <c r="DT33" s="662"/>
      <c r="DU33" s="662"/>
      <c r="DV33" s="663"/>
      <c r="DW33" s="666">
        <v>39.9</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855848</v>
      </c>
      <c r="S34" s="664"/>
      <c r="T34" s="664"/>
      <c r="U34" s="664"/>
      <c r="V34" s="664"/>
      <c r="W34" s="664"/>
      <c r="X34" s="664"/>
      <c r="Y34" s="665"/>
      <c r="Z34" s="723">
        <v>1.8</v>
      </c>
      <c r="AA34" s="723"/>
      <c r="AB34" s="723"/>
      <c r="AC34" s="723"/>
      <c r="AD34" s="724">
        <v>186</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5831654</v>
      </c>
      <c r="CS34" s="664"/>
      <c r="CT34" s="664"/>
      <c r="CU34" s="664"/>
      <c r="CV34" s="664"/>
      <c r="CW34" s="664"/>
      <c r="CX34" s="664"/>
      <c r="CY34" s="665"/>
      <c r="CZ34" s="666">
        <v>12.5</v>
      </c>
      <c r="DA34" s="695"/>
      <c r="DB34" s="695"/>
      <c r="DC34" s="696"/>
      <c r="DD34" s="669">
        <v>4656012</v>
      </c>
      <c r="DE34" s="664"/>
      <c r="DF34" s="664"/>
      <c r="DG34" s="664"/>
      <c r="DH34" s="664"/>
      <c r="DI34" s="664"/>
      <c r="DJ34" s="664"/>
      <c r="DK34" s="665"/>
      <c r="DL34" s="669">
        <v>3834572</v>
      </c>
      <c r="DM34" s="664"/>
      <c r="DN34" s="664"/>
      <c r="DO34" s="664"/>
      <c r="DP34" s="664"/>
      <c r="DQ34" s="664"/>
      <c r="DR34" s="664"/>
      <c r="DS34" s="664"/>
      <c r="DT34" s="664"/>
      <c r="DU34" s="664"/>
      <c r="DV34" s="665"/>
      <c r="DW34" s="666">
        <v>14.1</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6078318</v>
      </c>
      <c r="S35" s="664"/>
      <c r="T35" s="664"/>
      <c r="U35" s="664"/>
      <c r="V35" s="664"/>
      <c r="W35" s="664"/>
      <c r="X35" s="664"/>
      <c r="Y35" s="665"/>
      <c r="Z35" s="723">
        <v>12.9</v>
      </c>
      <c r="AA35" s="723"/>
      <c r="AB35" s="723"/>
      <c r="AC35" s="723"/>
      <c r="AD35" s="724" t="s">
        <v>241</v>
      </c>
      <c r="AE35" s="724"/>
      <c r="AF35" s="724"/>
      <c r="AG35" s="724"/>
      <c r="AH35" s="724"/>
      <c r="AI35" s="724"/>
      <c r="AJ35" s="724"/>
      <c r="AK35" s="724"/>
      <c r="AL35" s="666" t="s">
        <v>241</v>
      </c>
      <c r="AM35" s="667"/>
      <c r="AN35" s="667"/>
      <c r="AO35" s="725"/>
      <c r="AP35" s="234"/>
      <c r="AQ35" s="729" t="s">
        <v>327</v>
      </c>
      <c r="AR35" s="730"/>
      <c r="AS35" s="730"/>
      <c r="AT35" s="730"/>
      <c r="AU35" s="730"/>
      <c r="AV35" s="730"/>
      <c r="AW35" s="730"/>
      <c r="AX35" s="730"/>
      <c r="AY35" s="731"/>
      <c r="AZ35" s="726">
        <v>6413367</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128910</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283790</v>
      </c>
      <c r="CS35" s="662"/>
      <c r="CT35" s="662"/>
      <c r="CU35" s="662"/>
      <c r="CV35" s="662"/>
      <c r="CW35" s="662"/>
      <c r="CX35" s="662"/>
      <c r="CY35" s="663"/>
      <c r="CZ35" s="666">
        <v>0.6</v>
      </c>
      <c r="DA35" s="695"/>
      <c r="DB35" s="695"/>
      <c r="DC35" s="696"/>
      <c r="DD35" s="669">
        <v>239558</v>
      </c>
      <c r="DE35" s="662"/>
      <c r="DF35" s="662"/>
      <c r="DG35" s="662"/>
      <c r="DH35" s="662"/>
      <c r="DI35" s="662"/>
      <c r="DJ35" s="662"/>
      <c r="DK35" s="663"/>
      <c r="DL35" s="669">
        <v>239558</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181</v>
      </c>
      <c r="S36" s="664"/>
      <c r="T36" s="664"/>
      <c r="U36" s="664"/>
      <c r="V36" s="664"/>
      <c r="W36" s="664"/>
      <c r="X36" s="664"/>
      <c r="Y36" s="665"/>
      <c r="Z36" s="723" t="s">
        <v>181</v>
      </c>
      <c r="AA36" s="723"/>
      <c r="AB36" s="723"/>
      <c r="AC36" s="723"/>
      <c r="AD36" s="724" t="s">
        <v>181</v>
      </c>
      <c r="AE36" s="724"/>
      <c r="AF36" s="724"/>
      <c r="AG36" s="724"/>
      <c r="AH36" s="724"/>
      <c r="AI36" s="724"/>
      <c r="AJ36" s="724"/>
      <c r="AK36" s="724"/>
      <c r="AL36" s="666" t="s">
        <v>181</v>
      </c>
      <c r="AM36" s="667"/>
      <c r="AN36" s="667"/>
      <c r="AO36" s="725"/>
      <c r="AQ36" s="698" t="s">
        <v>331</v>
      </c>
      <c r="AR36" s="699"/>
      <c r="AS36" s="699"/>
      <c r="AT36" s="699"/>
      <c r="AU36" s="699"/>
      <c r="AV36" s="699"/>
      <c r="AW36" s="699"/>
      <c r="AX36" s="699"/>
      <c r="AY36" s="700"/>
      <c r="AZ36" s="661">
        <v>2345469</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147079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6037659</v>
      </c>
      <c r="CS36" s="664"/>
      <c r="CT36" s="664"/>
      <c r="CU36" s="664"/>
      <c r="CV36" s="664"/>
      <c r="CW36" s="664"/>
      <c r="CX36" s="664"/>
      <c r="CY36" s="665"/>
      <c r="CZ36" s="666">
        <v>13</v>
      </c>
      <c r="DA36" s="695"/>
      <c r="DB36" s="695"/>
      <c r="DC36" s="696"/>
      <c r="DD36" s="669">
        <v>5332936</v>
      </c>
      <c r="DE36" s="664"/>
      <c r="DF36" s="664"/>
      <c r="DG36" s="664"/>
      <c r="DH36" s="664"/>
      <c r="DI36" s="664"/>
      <c r="DJ36" s="664"/>
      <c r="DK36" s="665"/>
      <c r="DL36" s="669">
        <v>4110548</v>
      </c>
      <c r="DM36" s="664"/>
      <c r="DN36" s="664"/>
      <c r="DO36" s="664"/>
      <c r="DP36" s="664"/>
      <c r="DQ36" s="664"/>
      <c r="DR36" s="664"/>
      <c r="DS36" s="664"/>
      <c r="DT36" s="664"/>
      <c r="DU36" s="664"/>
      <c r="DV36" s="665"/>
      <c r="DW36" s="666">
        <v>15.1</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1874900</v>
      </c>
      <c r="S37" s="664"/>
      <c r="T37" s="664"/>
      <c r="U37" s="664"/>
      <c r="V37" s="664"/>
      <c r="W37" s="664"/>
      <c r="X37" s="664"/>
      <c r="Y37" s="665"/>
      <c r="Z37" s="723">
        <v>4</v>
      </c>
      <c r="AA37" s="723"/>
      <c r="AB37" s="723"/>
      <c r="AC37" s="723"/>
      <c r="AD37" s="724" t="s">
        <v>181</v>
      </c>
      <c r="AE37" s="724"/>
      <c r="AF37" s="724"/>
      <c r="AG37" s="724"/>
      <c r="AH37" s="724"/>
      <c r="AI37" s="724"/>
      <c r="AJ37" s="724"/>
      <c r="AK37" s="724"/>
      <c r="AL37" s="666" t="s">
        <v>181</v>
      </c>
      <c r="AM37" s="667"/>
      <c r="AN37" s="667"/>
      <c r="AO37" s="725"/>
      <c r="AQ37" s="698" t="s">
        <v>335</v>
      </c>
      <c r="AR37" s="699"/>
      <c r="AS37" s="699"/>
      <c r="AT37" s="699"/>
      <c r="AU37" s="699"/>
      <c r="AV37" s="699"/>
      <c r="AW37" s="699"/>
      <c r="AX37" s="699"/>
      <c r="AY37" s="700"/>
      <c r="AZ37" s="661">
        <v>662001</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12768</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114057</v>
      </c>
      <c r="CS37" s="662"/>
      <c r="CT37" s="662"/>
      <c r="CU37" s="662"/>
      <c r="CV37" s="662"/>
      <c r="CW37" s="662"/>
      <c r="CX37" s="662"/>
      <c r="CY37" s="663"/>
      <c r="CZ37" s="666">
        <v>0.2</v>
      </c>
      <c r="DA37" s="695"/>
      <c r="DB37" s="695"/>
      <c r="DC37" s="696"/>
      <c r="DD37" s="669">
        <v>114057</v>
      </c>
      <c r="DE37" s="662"/>
      <c r="DF37" s="662"/>
      <c r="DG37" s="662"/>
      <c r="DH37" s="662"/>
      <c r="DI37" s="662"/>
      <c r="DJ37" s="662"/>
      <c r="DK37" s="663"/>
      <c r="DL37" s="669">
        <v>91979</v>
      </c>
      <c r="DM37" s="662"/>
      <c r="DN37" s="662"/>
      <c r="DO37" s="662"/>
      <c r="DP37" s="662"/>
      <c r="DQ37" s="662"/>
      <c r="DR37" s="662"/>
      <c r="DS37" s="662"/>
      <c r="DT37" s="662"/>
      <c r="DU37" s="662"/>
      <c r="DV37" s="663"/>
      <c r="DW37" s="666">
        <v>0.3</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47272307</v>
      </c>
      <c r="S38" s="713"/>
      <c r="T38" s="713"/>
      <c r="U38" s="713"/>
      <c r="V38" s="713"/>
      <c r="W38" s="713"/>
      <c r="X38" s="713"/>
      <c r="Y38" s="718"/>
      <c r="Z38" s="719">
        <v>100</v>
      </c>
      <c r="AA38" s="719"/>
      <c r="AB38" s="719"/>
      <c r="AC38" s="719"/>
      <c r="AD38" s="720">
        <v>25386668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47218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20011</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3339022</v>
      </c>
      <c r="CS38" s="664"/>
      <c r="CT38" s="664"/>
      <c r="CU38" s="664"/>
      <c r="CV38" s="664"/>
      <c r="CW38" s="664"/>
      <c r="CX38" s="664"/>
      <c r="CY38" s="665"/>
      <c r="CZ38" s="666">
        <v>7.2</v>
      </c>
      <c r="DA38" s="695"/>
      <c r="DB38" s="695"/>
      <c r="DC38" s="696"/>
      <c r="DD38" s="669">
        <v>2716791</v>
      </c>
      <c r="DE38" s="664"/>
      <c r="DF38" s="664"/>
      <c r="DG38" s="664"/>
      <c r="DH38" s="664"/>
      <c r="DI38" s="664"/>
      <c r="DJ38" s="664"/>
      <c r="DK38" s="665"/>
      <c r="DL38" s="669">
        <v>2679174</v>
      </c>
      <c r="DM38" s="664"/>
      <c r="DN38" s="664"/>
      <c r="DO38" s="664"/>
      <c r="DP38" s="664"/>
      <c r="DQ38" s="664"/>
      <c r="DR38" s="664"/>
      <c r="DS38" s="664"/>
      <c r="DT38" s="664"/>
      <c r="DU38" s="664"/>
      <c r="DV38" s="665"/>
      <c r="DW38" s="666">
        <v>9.8000000000000007</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v>19657</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111</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377122</v>
      </c>
      <c r="CS39" s="662"/>
      <c r="CT39" s="662"/>
      <c r="CU39" s="662"/>
      <c r="CV39" s="662"/>
      <c r="CW39" s="662"/>
      <c r="CX39" s="662"/>
      <c r="CY39" s="663"/>
      <c r="CZ39" s="666">
        <v>0.8</v>
      </c>
      <c r="DA39" s="695"/>
      <c r="DB39" s="695"/>
      <c r="DC39" s="696"/>
      <c r="DD39" s="669">
        <v>305263</v>
      </c>
      <c r="DE39" s="662"/>
      <c r="DF39" s="662"/>
      <c r="DG39" s="662"/>
      <c r="DH39" s="662"/>
      <c r="DI39" s="662"/>
      <c r="DJ39" s="662"/>
      <c r="DK39" s="663"/>
      <c r="DL39" s="669" t="s">
        <v>241</v>
      </c>
      <c r="DM39" s="662"/>
      <c r="DN39" s="662"/>
      <c r="DO39" s="662"/>
      <c r="DP39" s="662"/>
      <c r="DQ39" s="662"/>
      <c r="DR39" s="662"/>
      <c r="DS39" s="662"/>
      <c r="DT39" s="662"/>
      <c r="DU39" s="662"/>
      <c r="DV39" s="663"/>
      <c r="DW39" s="666" t="s">
        <v>181</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647777</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241</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107743</v>
      </c>
      <c r="CS40" s="664"/>
      <c r="CT40" s="664"/>
      <c r="CU40" s="664"/>
      <c r="CV40" s="664"/>
      <c r="CW40" s="664"/>
      <c r="CX40" s="664"/>
      <c r="CY40" s="665"/>
      <c r="CZ40" s="666">
        <v>0.2</v>
      </c>
      <c r="DA40" s="695"/>
      <c r="DB40" s="695"/>
      <c r="DC40" s="696"/>
      <c r="DD40" s="669">
        <v>43061</v>
      </c>
      <c r="DE40" s="664"/>
      <c r="DF40" s="664"/>
      <c r="DG40" s="664"/>
      <c r="DH40" s="664"/>
      <c r="DI40" s="664"/>
      <c r="DJ40" s="664"/>
      <c r="DK40" s="665"/>
      <c r="DL40" s="669" t="s">
        <v>181</v>
      </c>
      <c r="DM40" s="664"/>
      <c r="DN40" s="664"/>
      <c r="DO40" s="664"/>
      <c r="DP40" s="664"/>
      <c r="DQ40" s="664"/>
      <c r="DR40" s="664"/>
      <c r="DS40" s="664"/>
      <c r="DT40" s="664"/>
      <c r="DU40" s="664"/>
      <c r="DV40" s="665"/>
      <c r="DW40" s="666" t="s">
        <v>241</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2691245</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241</v>
      </c>
      <c r="CS41" s="662"/>
      <c r="CT41" s="662"/>
      <c r="CU41" s="662"/>
      <c r="CV41" s="662"/>
      <c r="CW41" s="662"/>
      <c r="CX41" s="662"/>
      <c r="CY41" s="663"/>
      <c r="CZ41" s="666" t="s">
        <v>241</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9175567</v>
      </c>
      <c r="CS42" s="664"/>
      <c r="CT42" s="664"/>
      <c r="CU42" s="664"/>
      <c r="CV42" s="664"/>
      <c r="CW42" s="664"/>
      <c r="CX42" s="664"/>
      <c r="CY42" s="665"/>
      <c r="CZ42" s="666">
        <v>19.7</v>
      </c>
      <c r="DA42" s="667"/>
      <c r="DB42" s="667"/>
      <c r="DC42" s="668"/>
      <c r="DD42" s="669">
        <v>2319396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133619</v>
      </c>
      <c r="CS43" s="662"/>
      <c r="CT43" s="662"/>
      <c r="CU43" s="662"/>
      <c r="CV43" s="662"/>
      <c r="CW43" s="662"/>
      <c r="CX43" s="662"/>
      <c r="CY43" s="663"/>
      <c r="CZ43" s="666">
        <v>0.3</v>
      </c>
      <c r="DA43" s="695"/>
      <c r="DB43" s="695"/>
      <c r="DC43" s="696"/>
      <c r="DD43" s="669">
        <v>122719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308</v>
      </c>
      <c r="CE44" s="690"/>
      <c r="CF44" s="658" t="s">
        <v>357</v>
      </c>
      <c r="CG44" s="659"/>
      <c r="CH44" s="659"/>
      <c r="CI44" s="659"/>
      <c r="CJ44" s="659"/>
      <c r="CK44" s="659"/>
      <c r="CL44" s="659"/>
      <c r="CM44" s="659"/>
      <c r="CN44" s="659"/>
      <c r="CO44" s="659"/>
      <c r="CP44" s="659"/>
      <c r="CQ44" s="660"/>
      <c r="CR44" s="661">
        <v>9164448</v>
      </c>
      <c r="CS44" s="664"/>
      <c r="CT44" s="664"/>
      <c r="CU44" s="664"/>
      <c r="CV44" s="664"/>
      <c r="CW44" s="664"/>
      <c r="CX44" s="664"/>
      <c r="CY44" s="665"/>
      <c r="CZ44" s="666">
        <v>19.7</v>
      </c>
      <c r="DA44" s="667"/>
      <c r="DB44" s="667"/>
      <c r="DC44" s="668"/>
      <c r="DD44" s="669">
        <v>2319393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4970661</v>
      </c>
      <c r="CS45" s="662"/>
      <c r="CT45" s="662"/>
      <c r="CU45" s="662"/>
      <c r="CV45" s="662"/>
      <c r="CW45" s="662"/>
      <c r="CX45" s="662"/>
      <c r="CY45" s="663"/>
      <c r="CZ45" s="666">
        <v>10.7</v>
      </c>
      <c r="DA45" s="695"/>
      <c r="DB45" s="695"/>
      <c r="DC45" s="696"/>
      <c r="DD45" s="669">
        <v>436643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3834684</v>
      </c>
      <c r="CS46" s="664"/>
      <c r="CT46" s="664"/>
      <c r="CU46" s="664"/>
      <c r="CV46" s="664"/>
      <c r="CW46" s="664"/>
      <c r="CX46" s="664"/>
      <c r="CY46" s="665"/>
      <c r="CZ46" s="666">
        <v>8.1999999999999993</v>
      </c>
      <c r="DA46" s="667"/>
      <c r="DB46" s="667"/>
      <c r="DC46" s="668"/>
      <c r="DD46" s="669">
        <v>1817537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11119</v>
      </c>
      <c r="CS47" s="662"/>
      <c r="CT47" s="662"/>
      <c r="CU47" s="662"/>
      <c r="CV47" s="662"/>
      <c r="CW47" s="662"/>
      <c r="CX47" s="662"/>
      <c r="CY47" s="663"/>
      <c r="CZ47" s="666">
        <v>0</v>
      </c>
      <c r="DA47" s="695"/>
      <c r="DB47" s="695"/>
      <c r="DC47" s="696"/>
      <c r="DD47" s="669">
        <v>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241</v>
      </c>
      <c r="CS48" s="664"/>
      <c r="CT48" s="664"/>
      <c r="CU48" s="664"/>
      <c r="CV48" s="664"/>
      <c r="CW48" s="664"/>
      <c r="CX48" s="664"/>
      <c r="CY48" s="665"/>
      <c r="CZ48" s="666" t="s">
        <v>181</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46566202</v>
      </c>
      <c r="CS49" s="677"/>
      <c r="CT49" s="677"/>
      <c r="CU49" s="677"/>
      <c r="CV49" s="677"/>
      <c r="CW49" s="677"/>
      <c r="CX49" s="677"/>
      <c r="CY49" s="678"/>
      <c r="CZ49" s="679">
        <v>100</v>
      </c>
      <c r="DA49" s="680"/>
      <c r="DB49" s="680"/>
      <c r="DC49" s="681"/>
      <c r="DD49" s="682">
        <v>30072608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WzuG5fWvCk9VxNuE+mwPds4SpRYeIK0hXGr1G7M7h/FMQnuFhdYjOfzjOI6fVQGK/rairF/1qZyQcT3N+bokyQ==" saltValue="+H10lcSrvxNaL8yFv+oj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364</v>
      </c>
      <c r="DK2" s="1203"/>
      <c r="DL2" s="1203"/>
      <c r="DM2" s="1203"/>
      <c r="DN2" s="1203"/>
      <c r="DO2" s="1204"/>
      <c r="DP2" s="249"/>
      <c r="DQ2" s="1202" t="s">
        <v>365</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366</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5"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90" t="s">
        <v>382</v>
      </c>
      <c r="DH5" s="1191"/>
      <c r="DI5" s="1191"/>
      <c r="DJ5" s="1191"/>
      <c r="DK5" s="1192"/>
      <c r="DL5" s="1190" t="s">
        <v>383</v>
      </c>
      <c r="DM5" s="1191"/>
      <c r="DN5" s="1191"/>
      <c r="DO5" s="1191"/>
      <c r="DP5" s="1192"/>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15">
      <c r="A7" s="258">
        <v>1</v>
      </c>
      <c r="B7" s="1142" t="s">
        <v>385</v>
      </c>
      <c r="C7" s="1143"/>
      <c r="D7" s="1143"/>
      <c r="E7" s="1143"/>
      <c r="F7" s="1143"/>
      <c r="G7" s="1143"/>
      <c r="H7" s="1143"/>
      <c r="I7" s="1143"/>
      <c r="J7" s="1143"/>
      <c r="K7" s="1143"/>
      <c r="L7" s="1143"/>
      <c r="M7" s="1143"/>
      <c r="N7" s="1143"/>
      <c r="O7" s="1143"/>
      <c r="P7" s="1144"/>
      <c r="Q7" s="1196">
        <v>47272</v>
      </c>
      <c r="R7" s="1197"/>
      <c r="S7" s="1197"/>
      <c r="T7" s="1197"/>
      <c r="U7" s="1197"/>
      <c r="V7" s="1197">
        <v>46566</v>
      </c>
      <c r="W7" s="1197"/>
      <c r="X7" s="1197"/>
      <c r="Y7" s="1197"/>
      <c r="Z7" s="1197"/>
      <c r="AA7" s="1197">
        <v>706</v>
      </c>
      <c r="AB7" s="1197"/>
      <c r="AC7" s="1197"/>
      <c r="AD7" s="1197"/>
      <c r="AE7" s="1198"/>
      <c r="AF7" s="1199">
        <v>523</v>
      </c>
      <c r="AG7" s="1200"/>
      <c r="AH7" s="1200"/>
      <c r="AI7" s="1200"/>
      <c r="AJ7" s="1201"/>
      <c r="AK7" s="1183">
        <v>932</v>
      </c>
      <c r="AL7" s="1184"/>
      <c r="AM7" s="1184"/>
      <c r="AN7" s="1184"/>
      <c r="AO7" s="1184"/>
      <c r="AP7" s="1184">
        <v>65487</v>
      </c>
      <c r="AQ7" s="1184"/>
      <c r="AR7" s="1184"/>
      <c r="AS7" s="1184"/>
      <c r="AT7" s="1184"/>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t="s">
        <v>600</v>
      </c>
      <c r="BS7" s="1187" t="s">
        <v>594</v>
      </c>
      <c r="BT7" s="1188"/>
      <c r="BU7" s="1188"/>
      <c r="BV7" s="1188"/>
      <c r="BW7" s="1188"/>
      <c r="BX7" s="1188"/>
      <c r="BY7" s="1188"/>
      <c r="BZ7" s="1188"/>
      <c r="CA7" s="1188"/>
      <c r="CB7" s="1188"/>
      <c r="CC7" s="1188"/>
      <c r="CD7" s="1188"/>
      <c r="CE7" s="1188"/>
      <c r="CF7" s="1188"/>
      <c r="CG7" s="1189"/>
      <c r="CH7" s="1180">
        <v>0</v>
      </c>
      <c r="CI7" s="1181"/>
      <c r="CJ7" s="1181"/>
      <c r="CK7" s="1181"/>
      <c r="CL7" s="1182"/>
      <c r="CM7" s="1180">
        <v>107</v>
      </c>
      <c r="CN7" s="1181"/>
      <c r="CO7" s="1181"/>
      <c r="CP7" s="1181"/>
      <c r="CQ7" s="1182"/>
      <c r="CR7" s="1180">
        <v>5</v>
      </c>
      <c r="CS7" s="1181"/>
      <c r="CT7" s="1181"/>
      <c r="CU7" s="1181"/>
      <c r="CV7" s="1182"/>
      <c r="CW7" s="1180" t="s">
        <v>529</v>
      </c>
      <c r="CX7" s="1181"/>
      <c r="CY7" s="1181"/>
      <c r="CZ7" s="1181"/>
      <c r="DA7" s="1182"/>
      <c r="DB7" s="1180" t="s">
        <v>592</v>
      </c>
      <c r="DC7" s="1181"/>
      <c r="DD7" s="1181"/>
      <c r="DE7" s="1181"/>
      <c r="DF7" s="1182"/>
      <c r="DG7" s="1180" t="s">
        <v>593</v>
      </c>
      <c r="DH7" s="1181"/>
      <c r="DI7" s="1181"/>
      <c r="DJ7" s="1181"/>
      <c r="DK7" s="1182"/>
      <c r="DL7" s="1180" t="s">
        <v>529</v>
      </c>
      <c r="DM7" s="1181"/>
      <c r="DN7" s="1181"/>
      <c r="DO7" s="1181"/>
      <c r="DP7" s="1182"/>
      <c r="DQ7" s="1180">
        <v>142</v>
      </c>
      <c r="DR7" s="1181"/>
      <c r="DS7" s="1181"/>
      <c r="DT7" s="1181"/>
      <c r="DU7" s="1182"/>
      <c r="DV7" s="1207"/>
      <c r="DW7" s="1208"/>
      <c r="DX7" s="1208"/>
      <c r="DY7" s="1208"/>
      <c r="DZ7" s="1209"/>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9168</v>
      </c>
      <c r="R8" s="1133"/>
      <c r="S8" s="1133"/>
      <c r="T8" s="1133"/>
      <c r="U8" s="1133"/>
      <c r="V8" s="1133">
        <v>9168</v>
      </c>
      <c r="W8" s="1133"/>
      <c r="X8" s="1133"/>
      <c r="Y8" s="1133"/>
      <c r="Z8" s="1133"/>
      <c r="AA8" s="1133">
        <f t="shared" ref="AA8" si="0">+Q8-V8</f>
        <v>0</v>
      </c>
      <c r="AB8" s="1133"/>
      <c r="AC8" s="1133"/>
      <c r="AD8" s="1133"/>
      <c r="AE8" s="1134"/>
      <c r="AF8" s="1108" t="s">
        <v>387</v>
      </c>
      <c r="AG8" s="1109"/>
      <c r="AH8" s="1109"/>
      <c r="AI8" s="1109"/>
      <c r="AJ8" s="1110"/>
      <c r="AK8" s="1178">
        <v>6575</v>
      </c>
      <c r="AL8" s="1179"/>
      <c r="AM8" s="1179"/>
      <c r="AN8" s="1179"/>
      <c r="AO8" s="1179"/>
      <c r="AP8" s="1179" t="s">
        <v>593</v>
      </c>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23</v>
      </c>
      <c r="CI8" s="1079"/>
      <c r="CJ8" s="1079"/>
      <c r="CK8" s="1079"/>
      <c r="CL8" s="1080"/>
      <c r="CM8" s="1078">
        <v>872</v>
      </c>
      <c r="CN8" s="1079"/>
      <c r="CO8" s="1079"/>
      <c r="CP8" s="1079"/>
      <c r="CQ8" s="1080"/>
      <c r="CR8" s="1078">
        <v>10</v>
      </c>
      <c r="CS8" s="1079"/>
      <c r="CT8" s="1079"/>
      <c r="CU8" s="1079"/>
      <c r="CV8" s="1080"/>
      <c r="CW8" s="1078" t="s">
        <v>529</v>
      </c>
      <c r="CX8" s="1079"/>
      <c r="CY8" s="1079"/>
      <c r="CZ8" s="1079"/>
      <c r="DA8" s="1080"/>
      <c r="DB8" s="1078" t="s">
        <v>529</v>
      </c>
      <c r="DC8" s="1079"/>
      <c r="DD8" s="1079"/>
      <c r="DE8" s="1079"/>
      <c r="DF8" s="1080"/>
      <c r="DG8" s="1078" t="s">
        <v>529</v>
      </c>
      <c r="DH8" s="1079"/>
      <c r="DI8" s="1079"/>
      <c r="DJ8" s="1079"/>
      <c r="DK8" s="1080"/>
      <c r="DL8" s="1078" t="s">
        <v>592</v>
      </c>
      <c r="DM8" s="1079"/>
      <c r="DN8" s="1079"/>
      <c r="DO8" s="1079"/>
      <c r="DP8" s="1080"/>
      <c r="DQ8" s="1078" t="s">
        <v>592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3" t="s">
        <v>599</v>
      </c>
      <c r="BT9" s="1104"/>
      <c r="BU9" s="1104"/>
      <c r="BV9" s="1104"/>
      <c r="BW9" s="1104"/>
      <c r="BX9" s="1104"/>
      <c r="BY9" s="1104"/>
      <c r="BZ9" s="1104"/>
      <c r="CA9" s="1104"/>
      <c r="CB9" s="1104"/>
      <c r="CC9" s="1104"/>
      <c r="CD9" s="1104"/>
      <c r="CE9" s="1104"/>
      <c r="CF9" s="1104"/>
      <c r="CG9" s="1105"/>
      <c r="CH9" s="1078">
        <v>-4</v>
      </c>
      <c r="CI9" s="1079"/>
      <c r="CJ9" s="1079"/>
      <c r="CK9" s="1079"/>
      <c r="CL9" s="1080"/>
      <c r="CM9" s="1078">
        <v>782</v>
      </c>
      <c r="CN9" s="1079"/>
      <c r="CO9" s="1079"/>
      <c r="CP9" s="1079"/>
      <c r="CQ9" s="1080"/>
      <c r="CR9" s="1078">
        <v>10</v>
      </c>
      <c r="CS9" s="1079"/>
      <c r="CT9" s="1079"/>
      <c r="CU9" s="1079"/>
      <c r="CV9" s="1080"/>
      <c r="CW9" s="1078">
        <v>169</v>
      </c>
      <c r="CX9" s="1079"/>
      <c r="CY9" s="1079"/>
      <c r="CZ9" s="1079"/>
      <c r="DA9" s="1080"/>
      <c r="DB9" s="1078" t="s">
        <v>529</v>
      </c>
      <c r="DC9" s="1079"/>
      <c r="DD9" s="1079"/>
      <c r="DE9" s="1079"/>
      <c r="DF9" s="1080"/>
      <c r="DG9" s="1078" t="s">
        <v>529</v>
      </c>
      <c r="DH9" s="1079"/>
      <c r="DI9" s="1079"/>
      <c r="DJ9" s="1079"/>
      <c r="DK9" s="1080"/>
      <c r="DL9" s="1078" t="s">
        <v>529</v>
      </c>
      <c r="DM9" s="1079"/>
      <c r="DN9" s="1079"/>
      <c r="DO9" s="1079"/>
      <c r="DP9" s="1080"/>
      <c r="DQ9" s="1078" t="s">
        <v>529</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t="s">
        <v>601</v>
      </c>
      <c r="BS10" s="1103" t="s">
        <v>596</v>
      </c>
      <c r="BT10" s="1104"/>
      <c r="BU10" s="1104"/>
      <c r="BV10" s="1104"/>
      <c r="BW10" s="1104"/>
      <c r="BX10" s="1104"/>
      <c r="BY10" s="1104"/>
      <c r="BZ10" s="1104"/>
      <c r="CA10" s="1104"/>
      <c r="CB10" s="1104"/>
      <c r="CC10" s="1104"/>
      <c r="CD10" s="1104"/>
      <c r="CE10" s="1104"/>
      <c r="CF10" s="1104"/>
      <c r="CG10" s="1105"/>
      <c r="CH10" s="1078">
        <v>3</v>
      </c>
      <c r="CI10" s="1079"/>
      <c r="CJ10" s="1079"/>
      <c r="CK10" s="1079"/>
      <c r="CL10" s="1080"/>
      <c r="CM10" s="1078">
        <v>20</v>
      </c>
      <c r="CN10" s="1079"/>
      <c r="CO10" s="1079"/>
      <c r="CP10" s="1079"/>
      <c r="CQ10" s="1080"/>
      <c r="CR10" s="1078">
        <v>11</v>
      </c>
      <c r="CS10" s="1079"/>
      <c r="CT10" s="1079"/>
      <c r="CU10" s="1079"/>
      <c r="CV10" s="1080"/>
      <c r="CW10" s="1078">
        <v>13</v>
      </c>
      <c r="CX10" s="1079"/>
      <c r="CY10" s="1079"/>
      <c r="CZ10" s="1079"/>
      <c r="DA10" s="1080"/>
      <c r="DB10" s="1078" t="s">
        <v>529</v>
      </c>
      <c r="DC10" s="1079"/>
      <c r="DD10" s="1079"/>
      <c r="DE10" s="1079"/>
      <c r="DF10" s="1080"/>
      <c r="DG10" s="1078" t="s">
        <v>529</v>
      </c>
      <c r="DH10" s="1079"/>
      <c r="DI10" s="1079"/>
      <c r="DJ10" s="1079"/>
      <c r="DK10" s="1080"/>
      <c r="DL10" s="1078">
        <v>466</v>
      </c>
      <c r="DM10" s="1079"/>
      <c r="DN10" s="1079"/>
      <c r="DO10" s="1079"/>
      <c r="DP10" s="1080"/>
      <c r="DQ10" s="1078">
        <v>47</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t="s">
        <v>600</v>
      </c>
      <c r="BS11" s="1103" t="s">
        <v>597</v>
      </c>
      <c r="BT11" s="1104"/>
      <c r="BU11" s="1104"/>
      <c r="BV11" s="1104"/>
      <c r="BW11" s="1104"/>
      <c r="BX11" s="1104"/>
      <c r="BY11" s="1104"/>
      <c r="BZ11" s="1104"/>
      <c r="CA11" s="1104"/>
      <c r="CB11" s="1104"/>
      <c r="CC11" s="1104"/>
      <c r="CD11" s="1104"/>
      <c r="CE11" s="1104"/>
      <c r="CF11" s="1104"/>
      <c r="CG11" s="1105"/>
      <c r="CH11" s="1078">
        <v>511</v>
      </c>
      <c r="CI11" s="1079"/>
      <c r="CJ11" s="1079"/>
      <c r="CK11" s="1079"/>
      <c r="CL11" s="1080"/>
      <c r="CM11" s="1078">
        <v>30</v>
      </c>
      <c r="CN11" s="1079"/>
      <c r="CO11" s="1079"/>
      <c r="CP11" s="1079"/>
      <c r="CQ11" s="1080"/>
      <c r="CR11" s="1078">
        <v>10</v>
      </c>
      <c r="CS11" s="1079"/>
      <c r="CT11" s="1079"/>
      <c r="CU11" s="1079"/>
      <c r="CV11" s="1080"/>
      <c r="CW11" s="1078">
        <v>53</v>
      </c>
      <c r="CX11" s="1079"/>
      <c r="CY11" s="1079"/>
      <c r="CZ11" s="1079"/>
      <c r="DA11" s="1080"/>
      <c r="DB11" s="1078" t="s">
        <v>529</v>
      </c>
      <c r="DC11" s="1079"/>
      <c r="DD11" s="1079"/>
      <c r="DE11" s="1079"/>
      <c r="DF11" s="1080"/>
      <c r="DG11" s="1078" t="s">
        <v>529</v>
      </c>
      <c r="DH11" s="1079"/>
      <c r="DI11" s="1079"/>
      <c r="DJ11" s="1079"/>
      <c r="DK11" s="1080"/>
      <c r="DL11" s="1078">
        <v>3.6</v>
      </c>
      <c r="DM11" s="1079"/>
      <c r="DN11" s="1079"/>
      <c r="DO11" s="1079"/>
      <c r="DP11" s="1080"/>
      <c r="DQ11" s="1078">
        <v>0.36</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3" t="s">
        <v>598</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1324</v>
      </c>
      <c r="CN12" s="1079"/>
      <c r="CO12" s="1079"/>
      <c r="CP12" s="1079"/>
      <c r="CQ12" s="1080"/>
      <c r="CR12" s="1078">
        <v>1264</v>
      </c>
      <c r="CS12" s="1079"/>
      <c r="CT12" s="1079"/>
      <c r="CU12" s="1079"/>
      <c r="CV12" s="1080"/>
      <c r="CW12" s="1078">
        <v>908</v>
      </c>
      <c r="CX12" s="1079"/>
      <c r="CY12" s="1079"/>
      <c r="CZ12" s="1079"/>
      <c r="DA12" s="1080"/>
      <c r="DB12" s="1078" t="s">
        <v>529</v>
      </c>
      <c r="DC12" s="1079"/>
      <c r="DD12" s="1079"/>
      <c r="DE12" s="1079"/>
      <c r="DF12" s="1080"/>
      <c r="DG12" s="1078" t="s">
        <v>529</v>
      </c>
      <c r="DH12" s="1079"/>
      <c r="DI12" s="1079"/>
      <c r="DJ12" s="1079"/>
      <c r="DK12" s="1080"/>
      <c r="DL12" s="1078" t="s">
        <v>529</v>
      </c>
      <c r="DM12" s="1079"/>
      <c r="DN12" s="1079"/>
      <c r="DO12" s="1079"/>
      <c r="DP12" s="1080"/>
      <c r="DQ12" s="1078" t="s">
        <v>529</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3" t="s">
        <v>616</v>
      </c>
      <c r="BT13" s="1104"/>
      <c r="BU13" s="1104"/>
      <c r="BV13" s="1104"/>
      <c r="BW13" s="1104"/>
      <c r="BX13" s="1104"/>
      <c r="BY13" s="1104"/>
      <c r="BZ13" s="1104"/>
      <c r="CA13" s="1104"/>
      <c r="CB13" s="1104"/>
      <c r="CC13" s="1104"/>
      <c r="CD13" s="1104"/>
      <c r="CE13" s="1104"/>
      <c r="CF13" s="1104"/>
      <c r="CG13" s="1105"/>
      <c r="CH13" s="1078">
        <v>0</v>
      </c>
      <c r="CI13" s="1079"/>
      <c r="CJ13" s="1079"/>
      <c r="CK13" s="1079"/>
      <c r="CL13" s="1080"/>
      <c r="CM13" s="1078">
        <v>11</v>
      </c>
      <c r="CN13" s="1079"/>
      <c r="CO13" s="1079"/>
      <c r="CP13" s="1079"/>
      <c r="CQ13" s="1080"/>
      <c r="CR13" s="1078">
        <v>3</v>
      </c>
      <c r="CS13" s="1079"/>
      <c r="CT13" s="1079"/>
      <c r="CU13" s="1079"/>
      <c r="CV13" s="1080"/>
      <c r="CW13" s="1078">
        <v>5</v>
      </c>
      <c r="CX13" s="1079"/>
      <c r="CY13" s="1079"/>
      <c r="CZ13" s="1079"/>
      <c r="DA13" s="1080"/>
      <c r="DB13" s="1078" t="s">
        <v>529</v>
      </c>
      <c r="DC13" s="1079"/>
      <c r="DD13" s="1079"/>
      <c r="DE13" s="1079"/>
      <c r="DF13" s="1080"/>
      <c r="DG13" s="1078" t="s">
        <v>529</v>
      </c>
      <c r="DH13" s="1079"/>
      <c r="DI13" s="1079"/>
      <c r="DJ13" s="1079"/>
      <c r="DK13" s="1080"/>
      <c r="DL13" s="1078" t="s">
        <v>529</v>
      </c>
      <c r="DM13" s="1079"/>
      <c r="DN13" s="1079"/>
      <c r="DO13" s="1079"/>
      <c r="DP13" s="1080"/>
      <c r="DQ13" s="1078" t="s">
        <v>529</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3"/>
      <c r="R22" s="1174"/>
      <c r="S22" s="1174"/>
      <c r="T22" s="1174"/>
      <c r="U22" s="1174"/>
      <c r="V22" s="1174"/>
      <c r="W22" s="1174"/>
      <c r="X22" s="1174"/>
      <c r="Y22" s="1174"/>
      <c r="Z22" s="1174"/>
      <c r="AA22" s="1174"/>
      <c r="AB22" s="1174"/>
      <c r="AC22" s="1174"/>
      <c r="AD22" s="1174"/>
      <c r="AE22" s="1175"/>
      <c r="AF22" s="1108"/>
      <c r="AG22" s="1109"/>
      <c r="AH22" s="1109"/>
      <c r="AI22" s="1109"/>
      <c r="AJ22" s="1110"/>
      <c r="AK22" s="1169"/>
      <c r="AL22" s="1170"/>
      <c r="AM22" s="1170"/>
      <c r="AN22" s="1170"/>
      <c r="AO22" s="1170"/>
      <c r="AP22" s="1170"/>
      <c r="AQ22" s="1170"/>
      <c r="AR22" s="1170"/>
      <c r="AS22" s="1170"/>
      <c r="AT22" s="1170"/>
      <c r="AU22" s="1171"/>
      <c r="AV22" s="1171"/>
      <c r="AW22" s="1171"/>
      <c r="AX22" s="1171"/>
      <c r="AY22" s="1172"/>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60">
        <v>47272</v>
      </c>
      <c r="R23" s="1161"/>
      <c r="S23" s="1161"/>
      <c r="T23" s="1161"/>
      <c r="U23" s="1161"/>
      <c r="V23" s="1161">
        <v>46566</v>
      </c>
      <c r="W23" s="1161"/>
      <c r="X23" s="1161"/>
      <c r="Y23" s="1161"/>
      <c r="Z23" s="1161"/>
      <c r="AA23" s="1161">
        <v>706</v>
      </c>
      <c r="AB23" s="1161"/>
      <c r="AC23" s="1161"/>
      <c r="AD23" s="1161"/>
      <c r="AE23" s="1162"/>
      <c r="AF23" s="1163">
        <v>523</v>
      </c>
      <c r="AG23" s="1161"/>
      <c r="AH23" s="1161"/>
      <c r="AI23" s="1161"/>
      <c r="AJ23" s="1164"/>
      <c r="AK23" s="1165"/>
      <c r="AL23" s="1166"/>
      <c r="AM23" s="1166"/>
      <c r="AN23" s="1166"/>
      <c r="AO23" s="1166"/>
      <c r="AP23" s="1161">
        <v>65487</v>
      </c>
      <c r="AQ23" s="1161"/>
      <c r="AR23" s="1161"/>
      <c r="AS23" s="1161"/>
      <c r="AT23" s="1161"/>
      <c r="AU23" s="1167"/>
      <c r="AV23" s="1167"/>
      <c r="AW23" s="1167"/>
      <c r="AX23" s="1167"/>
      <c r="AY23" s="1168"/>
      <c r="AZ23" s="1157" t="s">
        <v>391</v>
      </c>
      <c r="BA23" s="1158"/>
      <c r="BB23" s="1158"/>
      <c r="BC23" s="1158"/>
      <c r="BD23" s="1159"/>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51" t="s">
        <v>397</v>
      </c>
      <c r="AG26" s="1097"/>
      <c r="AH26" s="1097"/>
      <c r="AI26" s="1097"/>
      <c r="AJ26" s="1152"/>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3"/>
      <c r="AG27" s="1100"/>
      <c r="AH27" s="1100"/>
      <c r="AI27" s="1100"/>
      <c r="AJ27" s="1154"/>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2" t="s">
        <v>402</v>
      </c>
      <c r="C28" s="1143"/>
      <c r="D28" s="1143"/>
      <c r="E28" s="1143"/>
      <c r="F28" s="1143"/>
      <c r="G28" s="1143"/>
      <c r="H28" s="1143"/>
      <c r="I28" s="1143"/>
      <c r="J28" s="1143"/>
      <c r="K28" s="1143"/>
      <c r="L28" s="1143"/>
      <c r="M28" s="1143"/>
      <c r="N28" s="1143"/>
      <c r="O28" s="1143"/>
      <c r="P28" s="1144"/>
      <c r="Q28" s="1145">
        <v>10733</v>
      </c>
      <c r="R28" s="1146"/>
      <c r="S28" s="1146"/>
      <c r="T28" s="1146"/>
      <c r="U28" s="1146"/>
      <c r="V28" s="1146">
        <v>10604</v>
      </c>
      <c r="W28" s="1146"/>
      <c r="X28" s="1146"/>
      <c r="Y28" s="1146"/>
      <c r="Z28" s="1146"/>
      <c r="AA28" s="1146">
        <v>129</v>
      </c>
      <c r="AB28" s="1146"/>
      <c r="AC28" s="1146"/>
      <c r="AD28" s="1146"/>
      <c r="AE28" s="1147"/>
      <c r="AF28" s="1148">
        <v>129</v>
      </c>
      <c r="AG28" s="1146"/>
      <c r="AH28" s="1146"/>
      <c r="AI28" s="1146"/>
      <c r="AJ28" s="1149"/>
      <c r="AK28" s="1150">
        <v>648</v>
      </c>
      <c r="AL28" s="1138"/>
      <c r="AM28" s="1138"/>
      <c r="AN28" s="1138"/>
      <c r="AO28" s="1138"/>
      <c r="AP28" s="1138" t="s">
        <v>592</v>
      </c>
      <c r="AQ28" s="1138"/>
      <c r="AR28" s="1138"/>
      <c r="AS28" s="1138"/>
      <c r="AT28" s="1138"/>
      <c r="AU28" s="1138" t="s">
        <v>529</v>
      </c>
      <c r="AV28" s="1138"/>
      <c r="AW28" s="1138"/>
      <c r="AX28" s="1138"/>
      <c r="AY28" s="1138"/>
      <c r="AZ28" s="1139" t="s">
        <v>529</v>
      </c>
      <c r="BA28" s="1139"/>
      <c r="BB28" s="1139"/>
      <c r="BC28" s="1139"/>
      <c r="BD28" s="1139"/>
      <c r="BE28" s="1140"/>
      <c r="BF28" s="1140"/>
      <c r="BG28" s="1140"/>
      <c r="BH28" s="1140"/>
      <c r="BI28" s="1141"/>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9832</v>
      </c>
      <c r="R29" s="1133"/>
      <c r="S29" s="1133"/>
      <c r="T29" s="1133"/>
      <c r="U29" s="1133"/>
      <c r="V29" s="1133">
        <v>9564</v>
      </c>
      <c r="W29" s="1133"/>
      <c r="X29" s="1133"/>
      <c r="Y29" s="1133"/>
      <c r="Z29" s="1133"/>
      <c r="AA29" s="1133">
        <v>268</v>
      </c>
      <c r="AB29" s="1133"/>
      <c r="AC29" s="1133"/>
      <c r="AD29" s="1133"/>
      <c r="AE29" s="1134"/>
      <c r="AF29" s="1108">
        <v>268</v>
      </c>
      <c r="AG29" s="1109"/>
      <c r="AH29" s="1109"/>
      <c r="AI29" s="1109"/>
      <c r="AJ29" s="1110"/>
      <c r="AK29" s="1069">
        <v>1315</v>
      </c>
      <c r="AL29" s="1060"/>
      <c r="AM29" s="1060"/>
      <c r="AN29" s="1060"/>
      <c r="AO29" s="1060"/>
      <c r="AP29" s="1060" t="s">
        <v>592</v>
      </c>
      <c r="AQ29" s="1060"/>
      <c r="AR29" s="1060"/>
      <c r="AS29" s="1060"/>
      <c r="AT29" s="1060"/>
      <c r="AU29" s="1060" t="s">
        <v>529</v>
      </c>
      <c r="AV29" s="1060"/>
      <c r="AW29" s="1060"/>
      <c r="AX29" s="1060"/>
      <c r="AY29" s="1060"/>
      <c r="AZ29" s="1131" t="s">
        <v>529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1491</v>
      </c>
      <c r="R30" s="1133"/>
      <c r="S30" s="1133"/>
      <c r="T30" s="1133"/>
      <c r="U30" s="1133"/>
      <c r="V30" s="1133">
        <v>1457</v>
      </c>
      <c r="W30" s="1133"/>
      <c r="X30" s="1133"/>
      <c r="Y30" s="1133"/>
      <c r="Z30" s="1133"/>
      <c r="AA30" s="1133">
        <v>34</v>
      </c>
      <c r="AB30" s="1133"/>
      <c r="AC30" s="1133"/>
      <c r="AD30" s="1133"/>
      <c r="AE30" s="1134"/>
      <c r="AF30" s="1108">
        <v>34</v>
      </c>
      <c r="AG30" s="1109"/>
      <c r="AH30" s="1109"/>
      <c r="AI30" s="1109"/>
      <c r="AJ30" s="1110"/>
      <c r="AK30" s="1069">
        <v>342</v>
      </c>
      <c r="AL30" s="1060"/>
      <c r="AM30" s="1060"/>
      <c r="AN30" s="1060"/>
      <c r="AO30" s="1060"/>
      <c r="AP30" s="1060" t="s">
        <v>593</v>
      </c>
      <c r="AQ30" s="1060"/>
      <c r="AR30" s="1060"/>
      <c r="AS30" s="1060"/>
      <c r="AT30" s="1060"/>
      <c r="AU30" s="1060" t="s">
        <v>529</v>
      </c>
      <c r="AV30" s="1060"/>
      <c r="AW30" s="1060"/>
      <c r="AX30" s="1060"/>
      <c r="AY30" s="1060"/>
      <c r="AZ30" s="1135" t="s">
        <v>529</v>
      </c>
      <c r="BA30" s="1136"/>
      <c r="BB30" s="1136"/>
      <c r="BC30" s="1136"/>
      <c r="BD30" s="1137"/>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2552</v>
      </c>
      <c r="R31" s="1133"/>
      <c r="S31" s="1133"/>
      <c r="T31" s="1133"/>
      <c r="U31" s="1133"/>
      <c r="V31" s="1133">
        <v>2054</v>
      </c>
      <c r="W31" s="1133"/>
      <c r="X31" s="1133"/>
      <c r="Y31" s="1133"/>
      <c r="Z31" s="1133"/>
      <c r="AA31" s="1133">
        <v>498</v>
      </c>
      <c r="AB31" s="1133"/>
      <c r="AC31" s="1133"/>
      <c r="AD31" s="1133"/>
      <c r="AE31" s="1134"/>
      <c r="AF31" s="1108">
        <v>2441</v>
      </c>
      <c r="AG31" s="1109"/>
      <c r="AH31" s="1109"/>
      <c r="AI31" s="1109"/>
      <c r="AJ31" s="1110"/>
      <c r="AK31" s="1069">
        <v>67</v>
      </c>
      <c r="AL31" s="1060"/>
      <c r="AM31" s="1060"/>
      <c r="AN31" s="1060"/>
      <c r="AO31" s="1060"/>
      <c r="AP31" s="1060">
        <v>3156</v>
      </c>
      <c r="AQ31" s="1060"/>
      <c r="AR31" s="1060"/>
      <c r="AS31" s="1060"/>
      <c r="AT31" s="1060"/>
      <c r="AU31" s="1070">
        <v>255</v>
      </c>
      <c r="AV31" s="1068"/>
      <c r="AW31" s="1068"/>
      <c r="AX31" s="1068"/>
      <c r="AY31" s="1069"/>
      <c r="AZ31" s="1135" t="s">
        <v>529</v>
      </c>
      <c r="BA31" s="1136"/>
      <c r="BB31" s="1136"/>
      <c r="BC31" s="1136"/>
      <c r="BD31" s="1137"/>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4089</v>
      </c>
      <c r="R32" s="1133"/>
      <c r="S32" s="1133"/>
      <c r="T32" s="1133"/>
      <c r="U32" s="1133"/>
      <c r="V32" s="1133">
        <v>4081</v>
      </c>
      <c r="W32" s="1133"/>
      <c r="X32" s="1133"/>
      <c r="Y32" s="1133"/>
      <c r="Z32" s="1133"/>
      <c r="AA32" s="1133">
        <v>8</v>
      </c>
      <c r="AB32" s="1133"/>
      <c r="AC32" s="1133"/>
      <c r="AD32" s="1133"/>
      <c r="AE32" s="1134"/>
      <c r="AF32" s="1108">
        <v>725</v>
      </c>
      <c r="AG32" s="1109"/>
      <c r="AH32" s="1109"/>
      <c r="AI32" s="1109"/>
      <c r="AJ32" s="1110"/>
      <c r="AK32" s="1069">
        <v>2346</v>
      </c>
      <c r="AL32" s="1060"/>
      <c r="AM32" s="1060"/>
      <c r="AN32" s="1060"/>
      <c r="AO32" s="1060"/>
      <c r="AP32" s="1060">
        <v>49052</v>
      </c>
      <c r="AQ32" s="1060"/>
      <c r="AR32" s="1060"/>
      <c r="AS32" s="1060"/>
      <c r="AT32" s="1060"/>
      <c r="AU32" s="1070">
        <v>35121</v>
      </c>
      <c r="AV32" s="1068"/>
      <c r="AW32" s="1068"/>
      <c r="AX32" s="1068"/>
      <c r="AY32" s="1069"/>
      <c r="AZ32" s="1135" t="s">
        <v>529</v>
      </c>
      <c r="BA32" s="1136"/>
      <c r="BB32" s="1136"/>
      <c r="BC32" s="1136"/>
      <c r="BD32" s="1137"/>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8402</v>
      </c>
      <c r="R33" s="1133"/>
      <c r="S33" s="1133"/>
      <c r="T33" s="1133"/>
      <c r="U33" s="1133"/>
      <c r="V33" s="1133">
        <v>8367</v>
      </c>
      <c r="W33" s="1133"/>
      <c r="X33" s="1133"/>
      <c r="Y33" s="1133"/>
      <c r="Z33" s="1133"/>
      <c r="AA33" s="1133">
        <v>35</v>
      </c>
      <c r="AB33" s="1133"/>
      <c r="AC33" s="1133"/>
      <c r="AD33" s="1133"/>
      <c r="AE33" s="1134"/>
      <c r="AF33" s="1108">
        <v>2359</v>
      </c>
      <c r="AG33" s="1109"/>
      <c r="AH33" s="1109"/>
      <c r="AI33" s="1109"/>
      <c r="AJ33" s="1110"/>
      <c r="AK33" s="1069">
        <v>662</v>
      </c>
      <c r="AL33" s="1060"/>
      <c r="AM33" s="1060"/>
      <c r="AN33" s="1060"/>
      <c r="AO33" s="1060"/>
      <c r="AP33" s="1060">
        <v>3097</v>
      </c>
      <c r="AQ33" s="1060"/>
      <c r="AR33" s="1060"/>
      <c r="AS33" s="1060"/>
      <c r="AT33" s="1060"/>
      <c r="AU33" s="1070">
        <v>1805</v>
      </c>
      <c r="AV33" s="1068"/>
      <c r="AW33" s="1068"/>
      <c r="AX33" s="1068"/>
      <c r="AY33" s="1069"/>
      <c r="AZ33" s="1135" t="s">
        <v>529</v>
      </c>
      <c r="BA33" s="1136"/>
      <c r="BB33" s="1136"/>
      <c r="BC33" s="1136"/>
      <c r="BD33" s="1137"/>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231</v>
      </c>
      <c r="R34" s="1133"/>
      <c r="S34" s="1133"/>
      <c r="T34" s="1133"/>
      <c r="U34" s="1133"/>
      <c r="V34" s="1133">
        <v>231</v>
      </c>
      <c r="W34" s="1133"/>
      <c r="X34" s="1133"/>
      <c r="Y34" s="1133"/>
      <c r="Z34" s="1133"/>
      <c r="AA34" s="1133">
        <f t="shared" ref="AA34" si="1">+Q34-V34</f>
        <v>0</v>
      </c>
      <c r="AB34" s="1133"/>
      <c r="AC34" s="1133"/>
      <c r="AD34" s="1133"/>
      <c r="AE34" s="1134"/>
      <c r="AF34" s="1108" t="s">
        <v>412</v>
      </c>
      <c r="AG34" s="1109"/>
      <c r="AH34" s="1109"/>
      <c r="AI34" s="1109"/>
      <c r="AJ34" s="1110"/>
      <c r="AK34" s="1069">
        <v>0</v>
      </c>
      <c r="AL34" s="1060"/>
      <c r="AM34" s="1060"/>
      <c r="AN34" s="1060"/>
      <c r="AO34" s="1060"/>
      <c r="AP34" s="1060">
        <v>1059</v>
      </c>
      <c r="AQ34" s="1060"/>
      <c r="AR34" s="1060"/>
      <c r="AS34" s="1060"/>
      <c r="AT34" s="1060"/>
      <c r="AU34" s="1060" t="s">
        <v>592</v>
      </c>
      <c r="AV34" s="1060"/>
      <c r="AW34" s="1060"/>
      <c r="AX34" s="1060"/>
      <c r="AY34" s="1060"/>
      <c r="AZ34" s="1131" t="s">
        <v>529</v>
      </c>
      <c r="BA34" s="1131"/>
      <c r="BB34" s="1131"/>
      <c r="BC34" s="1131"/>
      <c r="BD34" s="1131"/>
      <c r="BE34" s="1121" t="s">
        <v>413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5956</v>
      </c>
      <c r="AG63" s="1048"/>
      <c r="AH63" s="1048"/>
      <c r="AI63" s="1048"/>
      <c r="AJ63" s="1119"/>
      <c r="AK63" s="1120"/>
      <c r="AL63" s="1052"/>
      <c r="AM63" s="1052"/>
      <c r="AN63" s="1052"/>
      <c r="AO63" s="1052"/>
      <c r="AP63" s="1048">
        <f>SUM(AP28:AT62)</f>
        <v>56364</v>
      </c>
      <c r="AQ63" s="1048"/>
      <c r="AR63" s="1048"/>
      <c r="AS63" s="1048"/>
      <c r="AT63" s="1048"/>
      <c r="AU63" s="1048">
        <f>SUM(AU28:AY62)</f>
        <v>37181</v>
      </c>
      <c r="AV63" s="1048"/>
      <c r="AW63" s="1048"/>
      <c r="AX63" s="1048"/>
      <c r="AY63" s="1048"/>
      <c r="AZ63" s="1114"/>
      <c r="BA63" s="1114"/>
      <c r="BB63" s="1114"/>
      <c r="BC63" s="1114"/>
      <c r="BD63" s="1114"/>
      <c r="BE63" s="1049"/>
      <c r="BF63" s="1049"/>
      <c r="BG63" s="1049"/>
      <c r="BH63" s="1049"/>
      <c r="BI63" s="1050"/>
      <c r="BJ63" s="1115" t="s">
        <v>391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602</v>
      </c>
      <c r="C68" s="1075"/>
      <c r="D68" s="1075"/>
      <c r="E68" s="1075"/>
      <c r="F68" s="1075"/>
      <c r="G68" s="1075"/>
      <c r="H68" s="1075"/>
      <c r="I68" s="1075"/>
      <c r="J68" s="1075"/>
      <c r="K68" s="1075"/>
      <c r="L68" s="1075"/>
      <c r="M68" s="1075"/>
      <c r="N68" s="1075"/>
      <c r="O68" s="1075"/>
      <c r="P68" s="1076"/>
      <c r="Q68" s="1077">
        <v>56</v>
      </c>
      <c r="R68" s="1071"/>
      <c r="S68" s="1071"/>
      <c r="T68" s="1071"/>
      <c r="U68" s="1071"/>
      <c r="V68" s="1071">
        <v>56</v>
      </c>
      <c r="W68" s="1071"/>
      <c r="X68" s="1071"/>
      <c r="Y68" s="1071"/>
      <c r="Z68" s="1071"/>
      <c r="AA68" s="1071" t="s">
        <v>529</v>
      </c>
      <c r="AB68" s="1071"/>
      <c r="AC68" s="1071"/>
      <c r="AD68" s="1071"/>
      <c r="AE68" s="1071"/>
      <c r="AF68" s="1071" t="s">
        <v>529</v>
      </c>
      <c r="AG68" s="1071"/>
      <c r="AH68" s="1071"/>
      <c r="AI68" s="1071"/>
      <c r="AJ68" s="1071"/>
      <c r="AK68" s="1071">
        <v>21</v>
      </c>
      <c r="AL68" s="1071"/>
      <c r="AM68" s="1071"/>
      <c r="AN68" s="1071"/>
      <c r="AO68" s="1071"/>
      <c r="AP68" s="1071" t="s">
        <v>529</v>
      </c>
      <c r="AQ68" s="1071"/>
      <c r="AR68" s="1071"/>
      <c r="AS68" s="1071"/>
      <c r="AT68" s="1071"/>
      <c r="AU68" s="1071" t="s">
        <v>529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603</v>
      </c>
      <c r="C69" s="1064"/>
      <c r="D69" s="1064"/>
      <c r="E69" s="1064"/>
      <c r="F69" s="1064"/>
      <c r="G69" s="1064"/>
      <c r="H69" s="1064"/>
      <c r="I69" s="1064"/>
      <c r="J69" s="1064"/>
      <c r="K69" s="1064"/>
      <c r="L69" s="1064"/>
      <c r="M69" s="1064"/>
      <c r="N69" s="1064"/>
      <c r="O69" s="1064"/>
      <c r="P69" s="1065"/>
      <c r="Q69" s="1066">
        <v>54</v>
      </c>
      <c r="R69" s="1060"/>
      <c r="S69" s="1060"/>
      <c r="T69" s="1060"/>
      <c r="U69" s="1060"/>
      <c r="V69" s="1060">
        <v>54</v>
      </c>
      <c r="W69" s="1060"/>
      <c r="X69" s="1060"/>
      <c r="Y69" s="1060"/>
      <c r="Z69" s="1060"/>
      <c r="AA69" s="1060">
        <v>0</v>
      </c>
      <c r="AB69" s="1060"/>
      <c r="AC69" s="1060"/>
      <c r="AD69" s="1060"/>
      <c r="AE69" s="1060"/>
      <c r="AF69" s="1060">
        <v>0</v>
      </c>
      <c r="AG69" s="1060"/>
      <c r="AH69" s="1060"/>
      <c r="AI69" s="1060"/>
      <c r="AJ69" s="1060"/>
      <c r="AK69" s="1060" t="s">
        <v>529</v>
      </c>
      <c r="AL69" s="1060"/>
      <c r="AM69" s="1060"/>
      <c r="AN69" s="1060"/>
      <c r="AO69" s="1060"/>
      <c r="AP69" s="1060" t="s">
        <v>529</v>
      </c>
      <c r="AQ69" s="1060"/>
      <c r="AR69" s="1060"/>
      <c r="AS69" s="1060"/>
      <c r="AT69" s="1060"/>
      <c r="AU69" s="1060" t="s">
        <v>529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604</v>
      </c>
      <c r="C70" s="1064"/>
      <c r="D70" s="1064"/>
      <c r="E70" s="1064"/>
      <c r="F70" s="1064"/>
      <c r="G70" s="1064"/>
      <c r="H70" s="1064"/>
      <c r="I70" s="1064"/>
      <c r="J70" s="1064"/>
      <c r="K70" s="1064"/>
      <c r="L70" s="1064"/>
      <c r="M70" s="1064"/>
      <c r="N70" s="1064"/>
      <c r="O70" s="1064"/>
      <c r="P70" s="1065"/>
      <c r="Q70" s="1066">
        <v>155</v>
      </c>
      <c r="R70" s="1060"/>
      <c r="S70" s="1060"/>
      <c r="T70" s="1060"/>
      <c r="U70" s="1060"/>
      <c r="V70" s="1060">
        <v>154</v>
      </c>
      <c r="W70" s="1060"/>
      <c r="X70" s="1060"/>
      <c r="Y70" s="1060"/>
      <c r="Z70" s="1060"/>
      <c r="AA70" s="1060">
        <v>1</v>
      </c>
      <c r="AB70" s="1060"/>
      <c r="AC70" s="1060"/>
      <c r="AD70" s="1060"/>
      <c r="AE70" s="1060"/>
      <c r="AF70" s="1060">
        <v>1</v>
      </c>
      <c r="AG70" s="1060"/>
      <c r="AH70" s="1060"/>
      <c r="AI70" s="1060"/>
      <c r="AJ70" s="1060"/>
      <c r="AK70" s="1060" t="s">
        <v>529</v>
      </c>
      <c r="AL70" s="1060"/>
      <c r="AM70" s="1060"/>
      <c r="AN70" s="1060"/>
      <c r="AO70" s="1060"/>
      <c r="AP70" s="1060" t="s">
        <v>529</v>
      </c>
      <c r="AQ70" s="1060"/>
      <c r="AR70" s="1060"/>
      <c r="AS70" s="1060"/>
      <c r="AT70" s="1060"/>
      <c r="AU70" s="1060" t="s">
        <v>529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605</v>
      </c>
      <c r="C71" s="1064"/>
      <c r="D71" s="1064"/>
      <c r="E71" s="1064"/>
      <c r="F71" s="1064"/>
      <c r="G71" s="1064"/>
      <c r="H71" s="1064"/>
      <c r="I71" s="1064"/>
      <c r="J71" s="1064"/>
      <c r="K71" s="1064"/>
      <c r="L71" s="1064"/>
      <c r="M71" s="1064"/>
      <c r="N71" s="1064"/>
      <c r="O71" s="1064"/>
      <c r="P71" s="1065"/>
      <c r="Q71" s="1066">
        <v>108</v>
      </c>
      <c r="R71" s="1060"/>
      <c r="S71" s="1060"/>
      <c r="T71" s="1060"/>
      <c r="U71" s="1060"/>
      <c r="V71" s="1060">
        <v>107</v>
      </c>
      <c r="W71" s="1060"/>
      <c r="X71" s="1060"/>
      <c r="Y71" s="1060"/>
      <c r="Z71" s="1060"/>
      <c r="AA71" s="1060">
        <v>1</v>
      </c>
      <c r="AB71" s="1060"/>
      <c r="AC71" s="1060"/>
      <c r="AD71" s="1060"/>
      <c r="AE71" s="1060"/>
      <c r="AF71" s="1060">
        <v>1</v>
      </c>
      <c r="AG71" s="1060"/>
      <c r="AH71" s="1060"/>
      <c r="AI71" s="1060"/>
      <c r="AJ71" s="1060"/>
      <c r="AK71" s="1060" t="s">
        <v>529</v>
      </c>
      <c r="AL71" s="1060"/>
      <c r="AM71" s="1060"/>
      <c r="AN71" s="1060"/>
      <c r="AO71" s="1060"/>
      <c r="AP71" s="1060">
        <v>13</v>
      </c>
      <c r="AQ71" s="1060"/>
      <c r="AR71" s="1060"/>
      <c r="AS71" s="1060"/>
      <c r="AT71" s="1060"/>
      <c r="AU71" s="1060">
        <v>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606</v>
      </c>
      <c r="C72" s="1064"/>
      <c r="D72" s="1064"/>
      <c r="E72" s="1064"/>
      <c r="F72" s="1064"/>
      <c r="G72" s="1064"/>
      <c r="H72" s="1064"/>
      <c r="I72" s="1064"/>
      <c r="J72" s="1064"/>
      <c r="K72" s="1064"/>
      <c r="L72" s="1064"/>
      <c r="M72" s="1064"/>
      <c r="N72" s="1064"/>
      <c r="O72" s="1064"/>
      <c r="P72" s="1065"/>
      <c r="Q72" s="1066">
        <v>263</v>
      </c>
      <c r="R72" s="1060"/>
      <c r="S72" s="1060"/>
      <c r="T72" s="1060"/>
      <c r="U72" s="1060"/>
      <c r="V72" s="1060">
        <v>263</v>
      </c>
      <c r="W72" s="1060"/>
      <c r="X72" s="1060"/>
      <c r="Y72" s="1060"/>
      <c r="Z72" s="1060"/>
      <c r="AA72" s="1060" t="s">
        <v>529</v>
      </c>
      <c r="AB72" s="1060"/>
      <c r="AC72" s="1060"/>
      <c r="AD72" s="1060"/>
      <c r="AE72" s="1060"/>
      <c r="AF72" s="1060" t="s">
        <v>529</v>
      </c>
      <c r="AG72" s="1060"/>
      <c r="AH72" s="1060"/>
      <c r="AI72" s="1060"/>
      <c r="AJ72" s="1060"/>
      <c r="AK72" s="1060" t="s">
        <v>529</v>
      </c>
      <c r="AL72" s="1060"/>
      <c r="AM72" s="1060"/>
      <c r="AN72" s="1060"/>
      <c r="AO72" s="1060"/>
      <c r="AP72" s="1060" t="s">
        <v>529</v>
      </c>
      <c r="AQ72" s="1060"/>
      <c r="AR72" s="1060"/>
      <c r="AS72" s="1060"/>
      <c r="AT72" s="1060"/>
      <c r="AU72" s="1060" t="s">
        <v>529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607</v>
      </c>
      <c r="C73" s="1064"/>
      <c r="D73" s="1064"/>
      <c r="E73" s="1064"/>
      <c r="F73" s="1064"/>
      <c r="G73" s="1064"/>
      <c r="H73" s="1064"/>
      <c r="I73" s="1064"/>
      <c r="J73" s="1064"/>
      <c r="K73" s="1064"/>
      <c r="L73" s="1064"/>
      <c r="M73" s="1064"/>
      <c r="N73" s="1064"/>
      <c r="O73" s="1064"/>
      <c r="P73" s="1065"/>
      <c r="Q73" s="1066">
        <v>1</v>
      </c>
      <c r="R73" s="1060"/>
      <c r="S73" s="1060"/>
      <c r="T73" s="1060"/>
      <c r="U73" s="1060"/>
      <c r="V73" s="1060">
        <v>0</v>
      </c>
      <c r="W73" s="1060"/>
      <c r="X73" s="1060"/>
      <c r="Y73" s="1060"/>
      <c r="Z73" s="1060"/>
      <c r="AA73" s="1060">
        <v>1</v>
      </c>
      <c r="AB73" s="1060"/>
      <c r="AC73" s="1060"/>
      <c r="AD73" s="1060"/>
      <c r="AE73" s="1060"/>
      <c r="AF73" s="1060">
        <v>1</v>
      </c>
      <c r="AG73" s="1060"/>
      <c r="AH73" s="1060"/>
      <c r="AI73" s="1060"/>
      <c r="AJ73" s="1060"/>
      <c r="AK73" s="1060" t="s">
        <v>529</v>
      </c>
      <c r="AL73" s="1060"/>
      <c r="AM73" s="1060"/>
      <c r="AN73" s="1060"/>
      <c r="AO73" s="1060"/>
      <c r="AP73" s="1070" t="s">
        <v>529</v>
      </c>
      <c r="AQ73" s="1068"/>
      <c r="AR73" s="1068"/>
      <c r="AS73" s="1068"/>
      <c r="AT73" s="1069"/>
      <c r="AU73" s="1060" t="s">
        <v>529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608</v>
      </c>
      <c r="C74" s="1064"/>
      <c r="D74" s="1064"/>
      <c r="E74" s="1064"/>
      <c r="F74" s="1064"/>
      <c r="G74" s="1064"/>
      <c r="H74" s="1064"/>
      <c r="I74" s="1064"/>
      <c r="J74" s="1064"/>
      <c r="K74" s="1064"/>
      <c r="L74" s="1064"/>
      <c r="M74" s="1064"/>
      <c r="N74" s="1064"/>
      <c r="O74" s="1064"/>
      <c r="P74" s="1065"/>
      <c r="Q74" s="1066">
        <v>563</v>
      </c>
      <c r="R74" s="1060"/>
      <c r="S74" s="1060"/>
      <c r="T74" s="1060"/>
      <c r="U74" s="1060"/>
      <c r="V74" s="1060">
        <v>555</v>
      </c>
      <c r="W74" s="1060"/>
      <c r="X74" s="1060"/>
      <c r="Y74" s="1060"/>
      <c r="Z74" s="1060"/>
      <c r="AA74" s="1060">
        <v>8</v>
      </c>
      <c r="AB74" s="1060"/>
      <c r="AC74" s="1060"/>
      <c r="AD74" s="1060"/>
      <c r="AE74" s="1060"/>
      <c r="AF74" s="1060">
        <v>8</v>
      </c>
      <c r="AG74" s="1060"/>
      <c r="AH74" s="1060"/>
      <c r="AI74" s="1060"/>
      <c r="AJ74" s="1060"/>
      <c r="AK74" s="1060" t="s">
        <v>529</v>
      </c>
      <c r="AL74" s="1060"/>
      <c r="AM74" s="1060"/>
      <c r="AN74" s="1060"/>
      <c r="AO74" s="1060"/>
      <c r="AP74" s="1070" t="s">
        <v>529</v>
      </c>
      <c r="AQ74" s="1068"/>
      <c r="AR74" s="1068"/>
      <c r="AS74" s="1068"/>
      <c r="AT74" s="1069"/>
      <c r="AU74" s="1060" t="s">
        <v>529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609</v>
      </c>
      <c r="C75" s="1064"/>
      <c r="D75" s="1064"/>
      <c r="E75" s="1064"/>
      <c r="F75" s="1064"/>
      <c r="G75" s="1064"/>
      <c r="H75" s="1064"/>
      <c r="I75" s="1064"/>
      <c r="J75" s="1064"/>
      <c r="K75" s="1064"/>
      <c r="L75" s="1064"/>
      <c r="M75" s="1064"/>
      <c r="N75" s="1064"/>
      <c r="O75" s="1064"/>
      <c r="P75" s="1065"/>
      <c r="Q75" s="1067">
        <v>157482</v>
      </c>
      <c r="R75" s="1068"/>
      <c r="S75" s="1068"/>
      <c r="T75" s="1068"/>
      <c r="U75" s="1069"/>
      <c r="V75" s="1070">
        <v>154641</v>
      </c>
      <c r="W75" s="1068"/>
      <c r="X75" s="1068"/>
      <c r="Y75" s="1068"/>
      <c r="Z75" s="1069"/>
      <c r="AA75" s="1070">
        <v>2841</v>
      </c>
      <c r="AB75" s="1068"/>
      <c r="AC75" s="1068"/>
      <c r="AD75" s="1068"/>
      <c r="AE75" s="1069"/>
      <c r="AF75" s="1070">
        <v>2841</v>
      </c>
      <c r="AG75" s="1068"/>
      <c r="AH75" s="1068"/>
      <c r="AI75" s="1068"/>
      <c r="AJ75" s="1069"/>
      <c r="AK75" s="1070">
        <v>388</v>
      </c>
      <c r="AL75" s="1068"/>
      <c r="AM75" s="1068"/>
      <c r="AN75" s="1068"/>
      <c r="AO75" s="1069"/>
      <c r="AP75" s="1070" t="s">
        <v>529</v>
      </c>
      <c r="AQ75" s="1068"/>
      <c r="AR75" s="1068"/>
      <c r="AS75" s="1068"/>
      <c r="AT75" s="1069"/>
      <c r="AU75" s="1070" t="s">
        <v>529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610</v>
      </c>
      <c r="C76" s="1064"/>
      <c r="D76" s="1064"/>
      <c r="E76" s="1064"/>
      <c r="F76" s="1064"/>
      <c r="G76" s="1064"/>
      <c r="H76" s="1064"/>
      <c r="I76" s="1064"/>
      <c r="J76" s="1064"/>
      <c r="K76" s="1064"/>
      <c r="L76" s="1064"/>
      <c r="M76" s="1064"/>
      <c r="N76" s="1064"/>
      <c r="O76" s="1064"/>
      <c r="P76" s="1065"/>
      <c r="Q76" s="1067">
        <v>6</v>
      </c>
      <c r="R76" s="1068"/>
      <c r="S76" s="1068"/>
      <c r="T76" s="1068"/>
      <c r="U76" s="1069"/>
      <c r="V76" s="1070">
        <v>1</v>
      </c>
      <c r="W76" s="1068"/>
      <c r="X76" s="1068"/>
      <c r="Y76" s="1068"/>
      <c r="Z76" s="1069"/>
      <c r="AA76" s="1070">
        <v>5</v>
      </c>
      <c r="AB76" s="1068"/>
      <c r="AC76" s="1068"/>
      <c r="AD76" s="1068"/>
      <c r="AE76" s="1069"/>
      <c r="AF76" s="1070">
        <v>5</v>
      </c>
      <c r="AG76" s="1068"/>
      <c r="AH76" s="1068"/>
      <c r="AI76" s="1068"/>
      <c r="AJ76" s="1069"/>
      <c r="AK76" s="1060" t="s">
        <v>529</v>
      </c>
      <c r="AL76" s="1060"/>
      <c r="AM76" s="1060"/>
      <c r="AN76" s="1060"/>
      <c r="AO76" s="1060"/>
      <c r="AP76" s="1070" t="s">
        <v>529</v>
      </c>
      <c r="AQ76" s="1068"/>
      <c r="AR76" s="1068"/>
      <c r="AS76" s="1068"/>
      <c r="AT76" s="1069"/>
      <c r="AU76" s="1070" t="s">
        <v>529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2856</v>
      </c>
      <c r="AG88" s="1048"/>
      <c r="AH88" s="1048"/>
      <c r="AI88" s="1048"/>
      <c r="AJ88" s="1048"/>
      <c r="AK88" s="1052"/>
      <c r="AL88" s="1052"/>
      <c r="AM88" s="1052"/>
      <c r="AN88" s="1052"/>
      <c r="AO88" s="1052"/>
      <c r="AP88" s="1048">
        <v>13</v>
      </c>
      <c r="AQ88" s="1048"/>
      <c r="AR88" s="1048"/>
      <c r="AS88" s="1048"/>
      <c r="AT88" s="1048"/>
      <c r="AU88" s="1048">
        <v>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1313</v>
      </c>
      <c r="CS102" s="1040"/>
      <c r="CT102" s="1040"/>
      <c r="CU102" s="1040"/>
      <c r="CV102" s="1041"/>
      <c r="CW102" s="1039">
        <f>SUM(CW7:DA88)</f>
        <v>1148</v>
      </c>
      <c r="CX102" s="1040"/>
      <c r="CY102" s="1040"/>
      <c r="CZ102" s="1040"/>
      <c r="DA102" s="1041"/>
      <c r="DB102" s="1039" t="s">
        <v>618</v>
      </c>
      <c r="DC102" s="1040"/>
      <c r="DD102" s="1040"/>
      <c r="DE102" s="1040"/>
      <c r="DF102" s="1041"/>
      <c r="DG102" s="1039" t="s">
        <v>618</v>
      </c>
      <c r="DH102" s="1040"/>
      <c r="DI102" s="1040"/>
      <c r="DJ102" s="1040"/>
      <c r="DK102" s="1041"/>
      <c r="DL102" s="1039">
        <f>SUM(DL7:DP88)</f>
        <v>469.6</v>
      </c>
      <c r="DM102" s="1040"/>
      <c r="DN102" s="1040"/>
      <c r="DO102" s="1040"/>
      <c r="DP102" s="1041"/>
      <c r="DQ102" s="1039">
        <f>SUM(DQ7:DU88)</f>
        <v>189.36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307</v>
      </c>
      <c r="AG109" s="983"/>
      <c r="AH109" s="983"/>
      <c r="AI109" s="983"/>
      <c r="AJ109" s="984"/>
      <c r="AK109" s="985" t="s">
        <v>306</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307</v>
      </c>
      <c r="BW109" s="983"/>
      <c r="BX109" s="983"/>
      <c r="BY109" s="983"/>
      <c r="BZ109" s="984"/>
      <c r="CA109" s="985" t="s">
        <v>306</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307</v>
      </c>
      <c r="DM109" s="983"/>
      <c r="DN109" s="983"/>
      <c r="DO109" s="983"/>
      <c r="DP109" s="984"/>
      <c r="DQ109" s="985" t="s">
        <v>306</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6514983</v>
      </c>
      <c r="AB110" s="976"/>
      <c r="AC110" s="976"/>
      <c r="AD110" s="976"/>
      <c r="AE110" s="977"/>
      <c r="AF110" s="978">
        <v>6419217</v>
      </c>
      <c r="AG110" s="976"/>
      <c r="AH110" s="976"/>
      <c r="AI110" s="976"/>
      <c r="AJ110" s="977"/>
      <c r="AK110" s="978">
        <v>6174905</v>
      </c>
      <c r="AL110" s="976"/>
      <c r="AM110" s="976"/>
      <c r="AN110" s="976"/>
      <c r="AO110" s="977"/>
      <c r="AP110" s="979">
        <v>29.4</v>
      </c>
      <c r="AQ110" s="980"/>
      <c r="AR110" s="980"/>
      <c r="AS110" s="980"/>
      <c r="AT110" s="981"/>
      <c r="AU110" s="1015" t="s">
        <v>72</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65595072</v>
      </c>
      <c r="BR110" s="923"/>
      <c r="BS110" s="923"/>
      <c r="BT110" s="923"/>
      <c r="BU110" s="923"/>
      <c r="BV110" s="923">
        <v>65507404</v>
      </c>
      <c r="BW110" s="923"/>
      <c r="BX110" s="923"/>
      <c r="BY110" s="923"/>
      <c r="BZ110" s="923"/>
      <c r="CA110" s="923">
        <v>65487321</v>
      </c>
      <c r="CB110" s="923"/>
      <c r="CC110" s="923"/>
      <c r="CD110" s="923"/>
      <c r="CE110" s="923"/>
      <c r="CF110" s="947">
        <v>311.3</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441</v>
      </c>
      <c r="DM110" s="923"/>
      <c r="DN110" s="923"/>
      <c r="DO110" s="923"/>
      <c r="DP110" s="923"/>
      <c r="DQ110" s="923" t="s">
        <v>182</v>
      </c>
      <c r="DR110" s="923"/>
      <c r="DS110" s="923"/>
      <c r="DT110" s="923"/>
      <c r="DU110" s="923"/>
      <c r="DV110" s="924" t="s">
        <v>181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444</v>
      </c>
      <c r="AG111" s="1004"/>
      <c r="AH111" s="1004"/>
      <c r="AI111" s="1004"/>
      <c r="AJ111" s="1005"/>
      <c r="AK111" s="1006" t="s">
        <v>445</v>
      </c>
      <c r="AL111" s="1004"/>
      <c r="AM111" s="1004"/>
      <c r="AN111" s="1004"/>
      <c r="AO111" s="1005"/>
      <c r="AP111" s="1007" t="s">
        <v>443</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1516927</v>
      </c>
      <c r="BR111" s="895"/>
      <c r="BS111" s="895"/>
      <c r="BT111" s="895"/>
      <c r="BU111" s="895"/>
      <c r="BV111" s="895">
        <v>1534731</v>
      </c>
      <c r="BW111" s="895"/>
      <c r="BX111" s="895"/>
      <c r="BY111" s="895"/>
      <c r="BZ111" s="895"/>
      <c r="CA111" s="895">
        <v>1400420</v>
      </c>
      <c r="CB111" s="895"/>
      <c r="CC111" s="895"/>
      <c r="CD111" s="895"/>
      <c r="CE111" s="895"/>
      <c r="CF111" s="956">
        <v>6.7</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448</v>
      </c>
      <c r="DH111" s="895"/>
      <c r="DI111" s="895"/>
      <c r="DJ111" s="895"/>
      <c r="DK111" s="895"/>
      <c r="DL111" s="895" t="s">
        <v>449</v>
      </c>
      <c r="DM111" s="895"/>
      <c r="DN111" s="895"/>
      <c r="DO111" s="895"/>
      <c r="DP111" s="895"/>
      <c r="DQ111" s="895" t="s">
        <v>449</v>
      </c>
      <c r="DR111" s="895"/>
      <c r="DS111" s="895"/>
      <c r="DT111" s="895"/>
      <c r="DU111" s="895"/>
      <c r="DV111" s="872" t="s">
        <v>441</v>
      </c>
      <c r="DW111" s="872"/>
      <c r="DX111" s="872"/>
      <c r="DY111" s="872"/>
      <c r="DZ111" s="873"/>
    </row>
    <row r="112" spans="1:131" s="246" customFormat="1" ht="26.25" customHeight="1" x14ac:dyDescent="0.15">
      <c r="A112" s="997" t="s">
        <v>450</v>
      </c>
      <c r="B112" s="998"/>
      <c r="C112" s="828" t="s">
        <v>451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181</v>
      </c>
      <c r="AB112" s="858"/>
      <c r="AC112" s="858"/>
      <c r="AD112" s="858"/>
      <c r="AE112" s="859"/>
      <c r="AF112" s="860" t="s">
        <v>441</v>
      </c>
      <c r="AG112" s="858"/>
      <c r="AH112" s="858"/>
      <c r="AI112" s="858"/>
      <c r="AJ112" s="859"/>
      <c r="AK112" s="860" t="s">
        <v>444</v>
      </c>
      <c r="AL112" s="858"/>
      <c r="AM112" s="858"/>
      <c r="AN112" s="858"/>
      <c r="AO112" s="859"/>
      <c r="AP112" s="905" t="s">
        <v>182</v>
      </c>
      <c r="AQ112" s="906"/>
      <c r="AR112" s="906"/>
      <c r="AS112" s="906"/>
      <c r="AT112" s="907"/>
      <c r="AU112" s="1017"/>
      <c r="AV112" s="1018"/>
      <c r="AW112" s="1018"/>
      <c r="AX112" s="1018"/>
      <c r="AY112" s="1018"/>
      <c r="AZ112" s="893" t="s">
        <v>452</v>
      </c>
      <c r="BA112" s="828"/>
      <c r="BB112" s="828"/>
      <c r="BC112" s="828"/>
      <c r="BD112" s="828"/>
      <c r="BE112" s="828"/>
      <c r="BF112" s="828"/>
      <c r="BG112" s="828"/>
      <c r="BH112" s="828"/>
      <c r="BI112" s="828"/>
      <c r="BJ112" s="828"/>
      <c r="BK112" s="828"/>
      <c r="BL112" s="828"/>
      <c r="BM112" s="828"/>
      <c r="BN112" s="828"/>
      <c r="BO112" s="828"/>
      <c r="BP112" s="829"/>
      <c r="BQ112" s="894">
        <v>38453595</v>
      </c>
      <c r="BR112" s="895"/>
      <c r="BS112" s="895"/>
      <c r="BT112" s="895"/>
      <c r="BU112" s="895"/>
      <c r="BV112" s="895">
        <v>37685237</v>
      </c>
      <c r="BW112" s="895"/>
      <c r="BX112" s="895"/>
      <c r="BY112" s="895"/>
      <c r="BZ112" s="895"/>
      <c r="CA112" s="895">
        <v>37181903</v>
      </c>
      <c r="CB112" s="895"/>
      <c r="CC112" s="895"/>
      <c r="CD112" s="895"/>
      <c r="CE112" s="895"/>
      <c r="CF112" s="956">
        <v>176.8</v>
      </c>
      <c r="CG112" s="957"/>
      <c r="CH112" s="957"/>
      <c r="CI112" s="957"/>
      <c r="CJ112" s="957"/>
      <c r="CK112" s="1012"/>
      <c r="CL112" s="899"/>
      <c r="CM112" s="902" t="s">
        <v>453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182</v>
      </c>
      <c r="DM112" s="895"/>
      <c r="DN112" s="895"/>
      <c r="DO112" s="895"/>
      <c r="DP112" s="895"/>
      <c r="DQ112" s="895" t="s">
        <v>448</v>
      </c>
      <c r="DR112" s="895"/>
      <c r="DS112" s="895"/>
      <c r="DT112" s="895"/>
      <c r="DU112" s="895"/>
      <c r="DV112" s="872" t="s">
        <v>444</v>
      </c>
      <c r="DW112" s="872"/>
      <c r="DX112" s="872"/>
      <c r="DY112" s="872"/>
      <c r="DZ112" s="873"/>
    </row>
    <row r="113" spans="1:130" s="246" customFormat="1" ht="26.25" customHeight="1" x14ac:dyDescent="0.15">
      <c r="A113" s="999"/>
      <c r="B113" s="1000"/>
      <c r="C113" s="828" t="s">
        <v>454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2507403</v>
      </c>
      <c r="AB113" s="1004"/>
      <c r="AC113" s="1004"/>
      <c r="AD113" s="1004"/>
      <c r="AE113" s="1005"/>
      <c r="AF113" s="1006">
        <v>2602751</v>
      </c>
      <c r="AG113" s="1004"/>
      <c r="AH113" s="1004"/>
      <c r="AI113" s="1004"/>
      <c r="AJ113" s="1005"/>
      <c r="AK113" s="1006">
        <v>2561219</v>
      </c>
      <c r="AL113" s="1004"/>
      <c r="AM113" s="1004"/>
      <c r="AN113" s="1004"/>
      <c r="AO113" s="1005"/>
      <c r="AP113" s="1007">
        <v>12.2</v>
      </c>
      <c r="AQ113" s="1008"/>
      <c r="AR113" s="1008"/>
      <c r="AS113" s="1008"/>
      <c r="AT113" s="1009"/>
      <c r="AU113" s="1017"/>
      <c r="AV113" s="1018"/>
      <c r="AW113" s="1018"/>
      <c r="AX113" s="1018"/>
      <c r="AY113" s="1018"/>
      <c r="AZ113" s="893" t="s">
        <v>455</v>
      </c>
      <c r="BA113" s="828"/>
      <c r="BB113" s="828"/>
      <c r="BC113" s="828"/>
      <c r="BD113" s="828"/>
      <c r="BE113" s="828"/>
      <c r="BF113" s="828"/>
      <c r="BG113" s="828"/>
      <c r="BH113" s="828"/>
      <c r="BI113" s="828"/>
      <c r="BJ113" s="828"/>
      <c r="BK113" s="828"/>
      <c r="BL113" s="828"/>
      <c r="BM113" s="828"/>
      <c r="BN113" s="828"/>
      <c r="BO113" s="828"/>
      <c r="BP113" s="829"/>
      <c r="BQ113" s="894">
        <v>8775</v>
      </c>
      <c r="BR113" s="895"/>
      <c r="BS113" s="895"/>
      <c r="BT113" s="895"/>
      <c r="BU113" s="895"/>
      <c r="BV113" s="895">
        <v>3702</v>
      </c>
      <c r="BW113" s="895"/>
      <c r="BX113" s="895"/>
      <c r="BY113" s="895"/>
      <c r="BZ113" s="895"/>
      <c r="CA113" s="895">
        <v>1293</v>
      </c>
      <c r="CB113" s="895"/>
      <c r="CC113" s="895"/>
      <c r="CD113" s="895"/>
      <c r="CE113" s="895"/>
      <c r="CF113" s="956">
        <v>0</v>
      </c>
      <c r="CG113" s="957"/>
      <c r="CH113" s="957"/>
      <c r="CI113" s="957"/>
      <c r="CJ113" s="957"/>
      <c r="CK113" s="1012"/>
      <c r="CL113" s="899"/>
      <c r="CM113" s="902" t="s">
        <v>456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448</v>
      </c>
      <c r="DM113" s="858"/>
      <c r="DN113" s="858"/>
      <c r="DO113" s="858"/>
      <c r="DP113" s="859"/>
      <c r="DQ113" s="860" t="s">
        <v>457</v>
      </c>
      <c r="DR113" s="858"/>
      <c r="DS113" s="858"/>
      <c r="DT113" s="858"/>
      <c r="DU113" s="859"/>
      <c r="DV113" s="905" t="s">
        <v>181</v>
      </c>
      <c r="DW113" s="906"/>
      <c r="DX113" s="906"/>
      <c r="DY113" s="906"/>
      <c r="DZ113" s="907"/>
    </row>
    <row r="114" spans="1:130" s="246" customFormat="1" ht="26.25" customHeight="1" x14ac:dyDescent="0.15">
      <c r="A114" s="999"/>
      <c r="B114" s="1000"/>
      <c r="C114" s="828" t="s">
        <v>458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2212</v>
      </c>
      <c r="AB114" s="858"/>
      <c r="AC114" s="858"/>
      <c r="AD114" s="858"/>
      <c r="AE114" s="859"/>
      <c r="AF114" s="860" t="s">
        <v>441</v>
      </c>
      <c r="AG114" s="858"/>
      <c r="AH114" s="858"/>
      <c r="AI114" s="858"/>
      <c r="AJ114" s="859"/>
      <c r="AK114" s="860" t="s">
        <v>182</v>
      </c>
      <c r="AL114" s="858"/>
      <c r="AM114" s="858"/>
      <c r="AN114" s="858"/>
      <c r="AO114" s="859"/>
      <c r="AP114" s="905" t="s">
        <v>443</v>
      </c>
      <c r="AQ114" s="906"/>
      <c r="AR114" s="906"/>
      <c r="AS114" s="906"/>
      <c r="AT114" s="907"/>
      <c r="AU114" s="1017"/>
      <c r="AV114" s="1018"/>
      <c r="AW114" s="1018"/>
      <c r="AX114" s="1018"/>
      <c r="AY114" s="1018"/>
      <c r="AZ114" s="893" t="s">
        <v>459</v>
      </c>
      <c r="BA114" s="828"/>
      <c r="BB114" s="828"/>
      <c r="BC114" s="828"/>
      <c r="BD114" s="828"/>
      <c r="BE114" s="828"/>
      <c r="BF114" s="828"/>
      <c r="BG114" s="828"/>
      <c r="BH114" s="828"/>
      <c r="BI114" s="828"/>
      <c r="BJ114" s="828"/>
      <c r="BK114" s="828"/>
      <c r="BL114" s="828"/>
      <c r="BM114" s="828"/>
      <c r="BN114" s="828"/>
      <c r="BO114" s="828"/>
      <c r="BP114" s="829"/>
      <c r="BQ114" s="894">
        <v>4684507</v>
      </c>
      <c r="BR114" s="895"/>
      <c r="BS114" s="895"/>
      <c r="BT114" s="895"/>
      <c r="BU114" s="895"/>
      <c r="BV114" s="895">
        <v>4340093</v>
      </c>
      <c r="BW114" s="895"/>
      <c r="BX114" s="895"/>
      <c r="BY114" s="895"/>
      <c r="BZ114" s="895"/>
      <c r="CA114" s="895">
        <v>4273866</v>
      </c>
      <c r="CB114" s="895"/>
      <c r="CC114" s="895"/>
      <c r="CD114" s="895"/>
      <c r="CE114" s="895"/>
      <c r="CF114" s="956">
        <v>20.3</v>
      </c>
      <c r="CG114" s="957"/>
      <c r="CH114" s="957"/>
      <c r="CI114" s="957"/>
      <c r="CJ114" s="957"/>
      <c r="CK114" s="1012"/>
      <c r="CL114" s="899"/>
      <c r="CM114" s="902" t="s">
        <v>460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441</v>
      </c>
      <c r="DH114" s="858"/>
      <c r="DI114" s="858"/>
      <c r="DJ114" s="858"/>
      <c r="DK114" s="859"/>
      <c r="DL114" s="860" t="s">
        <v>443</v>
      </c>
      <c r="DM114" s="858"/>
      <c r="DN114" s="858"/>
      <c r="DO114" s="858"/>
      <c r="DP114" s="859"/>
      <c r="DQ114" s="860" t="s">
        <v>449</v>
      </c>
      <c r="DR114" s="858"/>
      <c r="DS114" s="858"/>
      <c r="DT114" s="858"/>
      <c r="DU114" s="859"/>
      <c r="DV114" s="905" t="s">
        <v>181</v>
      </c>
      <c r="DW114" s="906"/>
      <c r="DX114" s="906"/>
      <c r="DY114" s="906"/>
      <c r="DZ114" s="907"/>
    </row>
    <row r="115" spans="1:130" s="246" customFormat="1" ht="26.25" customHeight="1" x14ac:dyDescent="0.15">
      <c r="A115" s="999"/>
      <c r="B115" s="1000"/>
      <c r="C115" s="828" t="s">
        <v>461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28822</v>
      </c>
      <c r="AB115" s="1004"/>
      <c r="AC115" s="1004"/>
      <c r="AD115" s="1004"/>
      <c r="AE115" s="1005"/>
      <c r="AF115" s="1006">
        <v>26539</v>
      </c>
      <c r="AG115" s="1004"/>
      <c r="AH115" s="1004"/>
      <c r="AI115" s="1004"/>
      <c r="AJ115" s="1005"/>
      <c r="AK115" s="1006">
        <v>26256</v>
      </c>
      <c r="AL115" s="1004"/>
      <c r="AM115" s="1004"/>
      <c r="AN115" s="1004"/>
      <c r="AO115" s="1005"/>
      <c r="AP115" s="1007">
        <v>0.1</v>
      </c>
      <c r="AQ115" s="1008"/>
      <c r="AR115" s="1008"/>
      <c r="AS115" s="1008"/>
      <c r="AT115" s="1009"/>
      <c r="AU115" s="1017"/>
      <c r="AV115" s="1018"/>
      <c r="AW115" s="1018"/>
      <c r="AX115" s="1018"/>
      <c r="AY115" s="1018"/>
      <c r="AZ115" s="893" t="s">
        <v>462</v>
      </c>
      <c r="BA115" s="828"/>
      <c r="BB115" s="828"/>
      <c r="BC115" s="828"/>
      <c r="BD115" s="828"/>
      <c r="BE115" s="828"/>
      <c r="BF115" s="828"/>
      <c r="BG115" s="828"/>
      <c r="BH115" s="828"/>
      <c r="BI115" s="828"/>
      <c r="BJ115" s="828"/>
      <c r="BK115" s="828"/>
      <c r="BL115" s="828"/>
      <c r="BM115" s="828"/>
      <c r="BN115" s="828"/>
      <c r="BO115" s="828"/>
      <c r="BP115" s="829"/>
      <c r="BQ115" s="894">
        <v>357072</v>
      </c>
      <c r="BR115" s="895"/>
      <c r="BS115" s="895"/>
      <c r="BT115" s="895"/>
      <c r="BU115" s="895"/>
      <c r="BV115" s="895">
        <v>332327</v>
      </c>
      <c r="BW115" s="895"/>
      <c r="BX115" s="895"/>
      <c r="BY115" s="895"/>
      <c r="BZ115" s="895"/>
      <c r="CA115" s="895">
        <v>188839</v>
      </c>
      <c r="CB115" s="895"/>
      <c r="CC115" s="895"/>
      <c r="CD115" s="895"/>
      <c r="CE115" s="895"/>
      <c r="CF115" s="956">
        <v>0.9</v>
      </c>
      <c r="CG115" s="957"/>
      <c r="CH115" s="957"/>
      <c r="CI115" s="957"/>
      <c r="CJ115" s="957"/>
      <c r="CK115" s="1012"/>
      <c r="CL115" s="899"/>
      <c r="CM115" s="893" t="s">
        <v>463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1370006</v>
      </c>
      <c r="DH115" s="858"/>
      <c r="DI115" s="858"/>
      <c r="DJ115" s="858"/>
      <c r="DK115" s="859"/>
      <c r="DL115" s="860">
        <v>1421121</v>
      </c>
      <c r="DM115" s="858"/>
      <c r="DN115" s="858"/>
      <c r="DO115" s="858"/>
      <c r="DP115" s="859"/>
      <c r="DQ115" s="860">
        <v>1320121</v>
      </c>
      <c r="DR115" s="858"/>
      <c r="DS115" s="858"/>
      <c r="DT115" s="858"/>
      <c r="DU115" s="859"/>
      <c r="DV115" s="905">
        <v>6.3</v>
      </c>
      <c r="DW115" s="906"/>
      <c r="DX115" s="906"/>
      <c r="DY115" s="906"/>
      <c r="DZ115" s="907"/>
    </row>
    <row r="116" spans="1:130" s="246" customFormat="1" ht="26.25" customHeight="1" x14ac:dyDescent="0.15">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36</v>
      </c>
      <c r="AB116" s="858"/>
      <c r="AC116" s="858"/>
      <c r="AD116" s="858"/>
      <c r="AE116" s="859"/>
      <c r="AF116" s="860" t="s">
        <v>182</v>
      </c>
      <c r="AG116" s="858"/>
      <c r="AH116" s="858"/>
      <c r="AI116" s="858"/>
      <c r="AJ116" s="859"/>
      <c r="AK116" s="860" t="s">
        <v>444</v>
      </c>
      <c r="AL116" s="858"/>
      <c r="AM116" s="858"/>
      <c r="AN116" s="858"/>
      <c r="AO116" s="859"/>
      <c r="AP116" s="905" t="s">
        <v>457</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444</v>
      </c>
      <c r="BW116" s="895"/>
      <c r="BX116" s="895"/>
      <c r="BY116" s="895"/>
      <c r="BZ116" s="895"/>
      <c r="CA116" s="895" t="s">
        <v>181</v>
      </c>
      <c r="CB116" s="895"/>
      <c r="CC116" s="895"/>
      <c r="CD116" s="895"/>
      <c r="CE116" s="895"/>
      <c r="CF116" s="956" t="s">
        <v>443</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146921</v>
      </c>
      <c r="DH116" s="858"/>
      <c r="DI116" s="858"/>
      <c r="DJ116" s="858"/>
      <c r="DK116" s="859"/>
      <c r="DL116" s="860">
        <v>113610</v>
      </c>
      <c r="DM116" s="858"/>
      <c r="DN116" s="858"/>
      <c r="DO116" s="858"/>
      <c r="DP116" s="859"/>
      <c r="DQ116" s="860">
        <v>80299</v>
      </c>
      <c r="DR116" s="858"/>
      <c r="DS116" s="858"/>
      <c r="DT116" s="858"/>
      <c r="DU116" s="859"/>
      <c r="DV116" s="905">
        <v>0.4</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9053456</v>
      </c>
      <c r="AB117" s="990"/>
      <c r="AC117" s="990"/>
      <c r="AD117" s="990"/>
      <c r="AE117" s="991"/>
      <c r="AF117" s="992">
        <v>9048507</v>
      </c>
      <c r="AG117" s="990"/>
      <c r="AH117" s="990"/>
      <c r="AI117" s="990"/>
      <c r="AJ117" s="991"/>
      <c r="AK117" s="992">
        <v>8762380</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181</v>
      </c>
      <c r="BR117" s="895"/>
      <c r="BS117" s="895"/>
      <c r="BT117" s="895"/>
      <c r="BU117" s="895"/>
      <c r="BV117" s="895" t="s">
        <v>181</v>
      </c>
      <c r="BW117" s="895"/>
      <c r="BX117" s="895"/>
      <c r="BY117" s="895"/>
      <c r="BZ117" s="895"/>
      <c r="CA117" s="895" t="s">
        <v>441</v>
      </c>
      <c r="CB117" s="895"/>
      <c r="CC117" s="895"/>
      <c r="CD117" s="895"/>
      <c r="CE117" s="895"/>
      <c r="CF117" s="956" t="s">
        <v>448</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448</v>
      </c>
      <c r="DM117" s="858"/>
      <c r="DN117" s="858"/>
      <c r="DO117" s="858"/>
      <c r="DP117" s="859"/>
      <c r="DQ117" s="860" t="s">
        <v>448</v>
      </c>
      <c r="DR117" s="858"/>
      <c r="DS117" s="858"/>
      <c r="DT117" s="858"/>
      <c r="DU117" s="859"/>
      <c r="DV117" s="905" t="s">
        <v>181</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307</v>
      </c>
      <c r="AG118" s="983"/>
      <c r="AH118" s="983"/>
      <c r="AI118" s="983"/>
      <c r="AJ118" s="984"/>
      <c r="AK118" s="985" t="s">
        <v>306</v>
      </c>
      <c r="AL118" s="983"/>
      <c r="AM118" s="983"/>
      <c r="AN118" s="983"/>
      <c r="AO118" s="984"/>
      <c r="AP118" s="986" t="s">
        <v>435</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448</v>
      </c>
      <c r="BR118" s="926"/>
      <c r="BS118" s="926"/>
      <c r="BT118" s="926"/>
      <c r="BU118" s="926"/>
      <c r="BV118" s="926" t="s">
        <v>448</v>
      </c>
      <c r="BW118" s="926"/>
      <c r="BX118" s="926"/>
      <c r="BY118" s="926"/>
      <c r="BZ118" s="926"/>
      <c r="CA118" s="926" t="s">
        <v>443</v>
      </c>
      <c r="CB118" s="926"/>
      <c r="CC118" s="926"/>
      <c r="CD118" s="926"/>
      <c r="CE118" s="926"/>
      <c r="CF118" s="956" t="s">
        <v>443</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448</v>
      </c>
      <c r="DM118" s="858"/>
      <c r="DN118" s="858"/>
      <c r="DO118" s="858"/>
      <c r="DP118" s="859"/>
      <c r="DQ118" s="860" t="s">
        <v>457</v>
      </c>
      <c r="DR118" s="858"/>
      <c r="DS118" s="858"/>
      <c r="DT118" s="858"/>
      <c r="DU118" s="859"/>
      <c r="DV118" s="905" t="s">
        <v>443</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448</v>
      </c>
      <c r="AG119" s="976"/>
      <c r="AH119" s="976"/>
      <c r="AI119" s="976"/>
      <c r="AJ119" s="977"/>
      <c r="AK119" s="978" t="s">
        <v>443</v>
      </c>
      <c r="AL119" s="976"/>
      <c r="AM119" s="976"/>
      <c r="AN119" s="976"/>
      <c r="AO119" s="977"/>
      <c r="AP119" s="979" t="s">
        <v>457</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472</v>
      </c>
      <c r="BP119" s="959"/>
      <c r="BQ119" s="963">
        <v>110615948</v>
      </c>
      <c r="BR119" s="926"/>
      <c r="BS119" s="926"/>
      <c r="BT119" s="926"/>
      <c r="BU119" s="926"/>
      <c r="BV119" s="926">
        <v>109403494</v>
      </c>
      <c r="BW119" s="926"/>
      <c r="BX119" s="926"/>
      <c r="BY119" s="926"/>
      <c r="BZ119" s="926"/>
      <c r="CA119" s="926">
        <v>108533642</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443</v>
      </c>
      <c r="DH119" s="841"/>
      <c r="DI119" s="841"/>
      <c r="DJ119" s="841"/>
      <c r="DK119" s="842"/>
      <c r="DL119" s="843" t="s">
        <v>443</v>
      </c>
      <c r="DM119" s="841"/>
      <c r="DN119" s="841"/>
      <c r="DO119" s="841"/>
      <c r="DP119" s="842"/>
      <c r="DQ119" s="843" t="s">
        <v>443</v>
      </c>
      <c r="DR119" s="841"/>
      <c r="DS119" s="841"/>
      <c r="DT119" s="841"/>
      <c r="DU119" s="842"/>
      <c r="DV119" s="929" t="s">
        <v>457</v>
      </c>
      <c r="DW119" s="930"/>
      <c r="DX119" s="930"/>
      <c r="DY119" s="930"/>
      <c r="DZ119" s="931"/>
    </row>
    <row r="120" spans="1:130" s="246" customFormat="1" ht="26.25" customHeight="1" x14ac:dyDescent="0.15">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441</v>
      </c>
      <c r="AG120" s="858"/>
      <c r="AH120" s="858"/>
      <c r="AI120" s="858"/>
      <c r="AJ120" s="859"/>
      <c r="AK120" s="860" t="s">
        <v>441</v>
      </c>
      <c r="AL120" s="858"/>
      <c r="AM120" s="858"/>
      <c r="AN120" s="858"/>
      <c r="AO120" s="859"/>
      <c r="AP120" s="905" t="s">
        <v>443</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5245064</v>
      </c>
      <c r="BR120" s="923"/>
      <c r="BS120" s="923"/>
      <c r="BT120" s="923"/>
      <c r="BU120" s="923"/>
      <c r="BV120" s="923">
        <v>4965498</v>
      </c>
      <c r="BW120" s="923"/>
      <c r="BX120" s="923"/>
      <c r="BY120" s="923"/>
      <c r="BZ120" s="923"/>
      <c r="CA120" s="923">
        <v>4846787</v>
      </c>
      <c r="CB120" s="923"/>
      <c r="CC120" s="923"/>
      <c r="CD120" s="923"/>
      <c r="CE120" s="923"/>
      <c r="CF120" s="947">
        <v>23</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t="s">
        <v>441</v>
      </c>
      <c r="DH120" s="923"/>
      <c r="DI120" s="923"/>
      <c r="DJ120" s="923"/>
      <c r="DK120" s="923"/>
      <c r="DL120" s="923">
        <v>35418328</v>
      </c>
      <c r="DM120" s="923"/>
      <c r="DN120" s="923"/>
      <c r="DO120" s="923"/>
      <c r="DP120" s="923"/>
      <c r="DQ120" s="923">
        <v>35121117</v>
      </c>
      <c r="DR120" s="923"/>
      <c r="DS120" s="923"/>
      <c r="DT120" s="923"/>
      <c r="DU120" s="923"/>
      <c r="DV120" s="924">
        <v>167</v>
      </c>
      <c r="DW120" s="924"/>
      <c r="DX120" s="924"/>
      <c r="DY120" s="924"/>
      <c r="DZ120" s="925"/>
    </row>
    <row r="121" spans="1:130" s="246" customFormat="1" ht="26.25" customHeight="1" x14ac:dyDescent="0.15">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479</v>
      </c>
      <c r="AB121" s="858"/>
      <c r="AC121" s="858"/>
      <c r="AD121" s="858"/>
      <c r="AE121" s="859"/>
      <c r="AF121" s="860" t="s">
        <v>457</v>
      </c>
      <c r="AG121" s="858"/>
      <c r="AH121" s="858"/>
      <c r="AI121" s="858"/>
      <c r="AJ121" s="859"/>
      <c r="AK121" s="860" t="s">
        <v>457</v>
      </c>
      <c r="AL121" s="858"/>
      <c r="AM121" s="858"/>
      <c r="AN121" s="858"/>
      <c r="AO121" s="859"/>
      <c r="AP121" s="905" t="s">
        <v>441</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v>14265269</v>
      </c>
      <c r="BR121" s="895"/>
      <c r="BS121" s="895"/>
      <c r="BT121" s="895"/>
      <c r="BU121" s="895"/>
      <c r="BV121" s="895">
        <v>14192613</v>
      </c>
      <c r="BW121" s="895"/>
      <c r="BX121" s="895"/>
      <c r="BY121" s="895"/>
      <c r="BZ121" s="895"/>
      <c r="CA121" s="895">
        <v>14721796</v>
      </c>
      <c r="CB121" s="895"/>
      <c r="CC121" s="895"/>
      <c r="CD121" s="895"/>
      <c r="CE121" s="895"/>
      <c r="CF121" s="956">
        <v>70</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2473148</v>
      </c>
      <c r="DH121" s="895"/>
      <c r="DI121" s="895"/>
      <c r="DJ121" s="895"/>
      <c r="DK121" s="895"/>
      <c r="DL121" s="895">
        <v>1987922</v>
      </c>
      <c r="DM121" s="895"/>
      <c r="DN121" s="895"/>
      <c r="DO121" s="895"/>
      <c r="DP121" s="895"/>
      <c r="DQ121" s="895">
        <v>1805359</v>
      </c>
      <c r="DR121" s="895"/>
      <c r="DS121" s="895"/>
      <c r="DT121" s="895"/>
      <c r="DU121" s="895"/>
      <c r="DV121" s="872">
        <v>8.6</v>
      </c>
      <c r="DW121" s="872"/>
      <c r="DX121" s="872"/>
      <c r="DY121" s="872"/>
      <c r="DZ121" s="873"/>
    </row>
    <row r="122" spans="1:130" s="246" customFormat="1" ht="26.25" customHeight="1" x14ac:dyDescent="0.15">
      <c r="A122" s="898"/>
      <c r="B122" s="899"/>
      <c r="C122" s="902" t="s">
        <v>460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457</v>
      </c>
      <c r="AB122" s="858"/>
      <c r="AC122" s="858"/>
      <c r="AD122" s="858"/>
      <c r="AE122" s="859"/>
      <c r="AF122" s="860" t="s">
        <v>441</v>
      </c>
      <c r="AG122" s="858"/>
      <c r="AH122" s="858"/>
      <c r="AI122" s="858"/>
      <c r="AJ122" s="859"/>
      <c r="AK122" s="860" t="s">
        <v>443</v>
      </c>
      <c r="AL122" s="858"/>
      <c r="AM122" s="858"/>
      <c r="AN122" s="858"/>
      <c r="AO122" s="859"/>
      <c r="AP122" s="905" t="s">
        <v>441</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58004506</v>
      </c>
      <c r="BR122" s="926"/>
      <c r="BS122" s="926"/>
      <c r="BT122" s="926"/>
      <c r="BU122" s="926"/>
      <c r="BV122" s="926">
        <v>57660369</v>
      </c>
      <c r="BW122" s="926"/>
      <c r="BX122" s="926"/>
      <c r="BY122" s="926"/>
      <c r="BZ122" s="926"/>
      <c r="CA122" s="926">
        <v>57266022</v>
      </c>
      <c r="CB122" s="926"/>
      <c r="CC122" s="926"/>
      <c r="CD122" s="926"/>
      <c r="CE122" s="926"/>
      <c r="CF122" s="927">
        <v>272.2</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139566</v>
      </c>
      <c r="DH122" s="895"/>
      <c r="DI122" s="895"/>
      <c r="DJ122" s="895"/>
      <c r="DK122" s="895"/>
      <c r="DL122" s="895">
        <v>278987</v>
      </c>
      <c r="DM122" s="895"/>
      <c r="DN122" s="895"/>
      <c r="DO122" s="895"/>
      <c r="DP122" s="895"/>
      <c r="DQ122" s="895">
        <v>255427</v>
      </c>
      <c r="DR122" s="895"/>
      <c r="DS122" s="895"/>
      <c r="DT122" s="895"/>
      <c r="DU122" s="895"/>
      <c r="DV122" s="872">
        <v>1.2</v>
      </c>
      <c r="DW122" s="872"/>
      <c r="DX122" s="872"/>
      <c r="DY122" s="872"/>
      <c r="DZ122" s="873"/>
    </row>
    <row r="123" spans="1:130" s="246" customFormat="1" ht="26.25" customHeight="1" x14ac:dyDescent="0.15">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28822</v>
      </c>
      <c r="AB123" s="858"/>
      <c r="AC123" s="858"/>
      <c r="AD123" s="858"/>
      <c r="AE123" s="859"/>
      <c r="AF123" s="860">
        <v>26539</v>
      </c>
      <c r="AG123" s="858"/>
      <c r="AH123" s="858"/>
      <c r="AI123" s="858"/>
      <c r="AJ123" s="859"/>
      <c r="AK123" s="860">
        <v>26256</v>
      </c>
      <c r="AL123" s="858"/>
      <c r="AM123" s="858"/>
      <c r="AN123" s="858"/>
      <c r="AO123" s="859"/>
      <c r="AP123" s="905">
        <v>0.1</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484</v>
      </c>
      <c r="BP123" s="959"/>
      <c r="BQ123" s="913">
        <v>77514839</v>
      </c>
      <c r="BR123" s="914"/>
      <c r="BS123" s="914"/>
      <c r="BT123" s="914"/>
      <c r="BU123" s="914"/>
      <c r="BV123" s="914">
        <v>76818480</v>
      </c>
      <c r="BW123" s="914"/>
      <c r="BX123" s="914"/>
      <c r="BY123" s="914"/>
      <c r="BZ123" s="914"/>
      <c r="CA123" s="914">
        <v>76834605</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t="s">
        <v>457</v>
      </c>
      <c r="DH123" s="858"/>
      <c r="DI123" s="858"/>
      <c r="DJ123" s="858"/>
      <c r="DK123" s="859"/>
      <c r="DL123" s="860" t="s">
        <v>479</v>
      </c>
      <c r="DM123" s="858"/>
      <c r="DN123" s="858"/>
      <c r="DO123" s="858"/>
      <c r="DP123" s="859"/>
      <c r="DQ123" s="860" t="s">
        <v>457</v>
      </c>
      <c r="DR123" s="858"/>
      <c r="DS123" s="858"/>
      <c r="DT123" s="858"/>
      <c r="DU123" s="859"/>
      <c r="DV123" s="905" t="s">
        <v>457</v>
      </c>
      <c r="DW123" s="906"/>
      <c r="DX123" s="906"/>
      <c r="DY123" s="906"/>
      <c r="DZ123" s="907"/>
    </row>
    <row r="124" spans="1:130" s="246" customFormat="1" ht="26.25" customHeight="1" thickBot="1" x14ac:dyDescent="0.2">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457</v>
      </c>
      <c r="AB124" s="858"/>
      <c r="AC124" s="858"/>
      <c r="AD124" s="858"/>
      <c r="AE124" s="859"/>
      <c r="AF124" s="860" t="s">
        <v>479</v>
      </c>
      <c r="AG124" s="858"/>
      <c r="AH124" s="858"/>
      <c r="AI124" s="858"/>
      <c r="AJ124" s="859"/>
      <c r="AK124" s="860" t="s">
        <v>457</v>
      </c>
      <c r="AL124" s="858"/>
      <c r="AM124" s="858"/>
      <c r="AN124" s="858"/>
      <c r="AO124" s="859"/>
      <c r="AP124" s="905" t="s">
        <v>457</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164.9</v>
      </c>
      <c r="BR124" s="912"/>
      <c r="BS124" s="912"/>
      <c r="BT124" s="912"/>
      <c r="BU124" s="912"/>
      <c r="BV124" s="912">
        <v>162</v>
      </c>
      <c r="BW124" s="912"/>
      <c r="BX124" s="912"/>
      <c r="BY124" s="912"/>
      <c r="BZ124" s="912"/>
      <c r="CA124" s="912">
        <v>150.6</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v>35840881</v>
      </c>
      <c r="DH124" s="841"/>
      <c r="DI124" s="841"/>
      <c r="DJ124" s="841"/>
      <c r="DK124" s="842"/>
      <c r="DL124" s="843" t="s">
        <v>488</v>
      </c>
      <c r="DM124" s="841"/>
      <c r="DN124" s="841"/>
      <c r="DO124" s="841"/>
      <c r="DP124" s="842"/>
      <c r="DQ124" s="843" t="s">
        <v>489</v>
      </c>
      <c r="DR124" s="841"/>
      <c r="DS124" s="841"/>
      <c r="DT124" s="841"/>
      <c r="DU124" s="842"/>
      <c r="DV124" s="929" t="s">
        <v>387</v>
      </c>
      <c r="DW124" s="930"/>
      <c r="DX124" s="930"/>
      <c r="DY124" s="930"/>
      <c r="DZ124" s="931"/>
    </row>
    <row r="125" spans="1:130" s="246" customFormat="1" ht="26.25" customHeight="1" x14ac:dyDescent="0.15">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490</v>
      </c>
      <c r="AB125" s="858"/>
      <c r="AC125" s="858"/>
      <c r="AD125" s="858"/>
      <c r="AE125" s="859"/>
      <c r="AF125" s="860" t="s">
        <v>448</v>
      </c>
      <c r="AG125" s="858"/>
      <c r="AH125" s="858"/>
      <c r="AI125" s="858"/>
      <c r="AJ125" s="859"/>
      <c r="AK125" s="860" t="s">
        <v>449</v>
      </c>
      <c r="AL125" s="858"/>
      <c r="AM125" s="858"/>
      <c r="AN125" s="858"/>
      <c r="AO125" s="859"/>
      <c r="AP125" s="905" t="s">
        <v>491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492</v>
      </c>
      <c r="CL125" s="933"/>
      <c r="CM125" s="933"/>
      <c r="CN125" s="933"/>
      <c r="CO125" s="934"/>
      <c r="CP125" s="941" t="s">
        <v>493</v>
      </c>
      <c r="CQ125" s="886"/>
      <c r="CR125" s="886"/>
      <c r="CS125" s="886"/>
      <c r="CT125" s="886"/>
      <c r="CU125" s="886"/>
      <c r="CV125" s="886"/>
      <c r="CW125" s="886"/>
      <c r="CX125" s="886"/>
      <c r="CY125" s="886"/>
      <c r="CZ125" s="886"/>
      <c r="DA125" s="886"/>
      <c r="DB125" s="886"/>
      <c r="DC125" s="886"/>
      <c r="DD125" s="886"/>
      <c r="DE125" s="886"/>
      <c r="DF125" s="887"/>
      <c r="DG125" s="942" t="s">
        <v>387</v>
      </c>
      <c r="DH125" s="923"/>
      <c r="DI125" s="923"/>
      <c r="DJ125" s="923"/>
      <c r="DK125" s="923"/>
      <c r="DL125" s="923" t="s">
        <v>412</v>
      </c>
      <c r="DM125" s="923"/>
      <c r="DN125" s="923"/>
      <c r="DO125" s="923"/>
      <c r="DP125" s="923"/>
      <c r="DQ125" s="923" t="s">
        <v>391</v>
      </c>
      <c r="DR125" s="923"/>
      <c r="DS125" s="923"/>
      <c r="DT125" s="923"/>
      <c r="DU125" s="923"/>
      <c r="DV125" s="924" t="s">
        <v>448</v>
      </c>
      <c r="DW125" s="924"/>
      <c r="DX125" s="924"/>
      <c r="DY125" s="924"/>
      <c r="DZ125" s="925"/>
    </row>
    <row r="126" spans="1:130" s="246" customFormat="1" ht="26.25" customHeight="1" thickBot="1" x14ac:dyDescent="0.2">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387</v>
      </c>
      <c r="AB126" s="858"/>
      <c r="AC126" s="858"/>
      <c r="AD126" s="858"/>
      <c r="AE126" s="859"/>
      <c r="AF126" s="860" t="s">
        <v>443</v>
      </c>
      <c r="AG126" s="858"/>
      <c r="AH126" s="858"/>
      <c r="AI126" s="858"/>
      <c r="AJ126" s="859"/>
      <c r="AK126" s="860" t="s">
        <v>412</v>
      </c>
      <c r="AL126" s="858"/>
      <c r="AM126" s="858"/>
      <c r="AN126" s="858"/>
      <c r="AO126" s="859"/>
      <c r="AP126" s="905" t="s">
        <v>494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495</v>
      </c>
      <c r="CQ126" s="828"/>
      <c r="CR126" s="828"/>
      <c r="CS126" s="828"/>
      <c r="CT126" s="828"/>
      <c r="CU126" s="828"/>
      <c r="CV126" s="828"/>
      <c r="CW126" s="828"/>
      <c r="CX126" s="828"/>
      <c r="CY126" s="828"/>
      <c r="CZ126" s="828"/>
      <c r="DA126" s="828"/>
      <c r="DB126" s="828"/>
      <c r="DC126" s="828"/>
      <c r="DD126" s="828"/>
      <c r="DE126" s="828"/>
      <c r="DF126" s="829"/>
      <c r="DG126" s="894">
        <v>221159</v>
      </c>
      <c r="DH126" s="895"/>
      <c r="DI126" s="895"/>
      <c r="DJ126" s="895"/>
      <c r="DK126" s="895"/>
      <c r="DL126" s="895">
        <v>186606</v>
      </c>
      <c r="DM126" s="895"/>
      <c r="DN126" s="895"/>
      <c r="DO126" s="895"/>
      <c r="DP126" s="895"/>
      <c r="DQ126" s="895">
        <v>141856</v>
      </c>
      <c r="DR126" s="895"/>
      <c r="DS126" s="895"/>
      <c r="DT126" s="895"/>
      <c r="DU126" s="895"/>
      <c r="DV126" s="872">
        <v>0.7</v>
      </c>
      <c r="DW126" s="872"/>
      <c r="DX126" s="872"/>
      <c r="DY126" s="872"/>
      <c r="DZ126" s="873"/>
    </row>
    <row r="127" spans="1:130" s="246" customFormat="1" ht="26.25" customHeight="1" x14ac:dyDescent="0.15">
      <c r="A127" s="900"/>
      <c r="B127" s="901"/>
      <c r="C127" s="919" t="s">
        <v>496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490</v>
      </c>
      <c r="AB127" s="858"/>
      <c r="AC127" s="858"/>
      <c r="AD127" s="858"/>
      <c r="AE127" s="859"/>
      <c r="AF127" s="860" t="s">
        <v>443</v>
      </c>
      <c r="AG127" s="858"/>
      <c r="AH127" s="858"/>
      <c r="AI127" s="858"/>
      <c r="AJ127" s="859"/>
      <c r="AK127" s="860" t="s">
        <v>494</v>
      </c>
      <c r="AL127" s="858"/>
      <c r="AM127" s="858"/>
      <c r="AN127" s="858"/>
      <c r="AO127" s="859"/>
      <c r="AP127" s="905" t="s">
        <v>445</v>
      </c>
      <c r="AQ127" s="906"/>
      <c r="AR127" s="906"/>
      <c r="AS127" s="906"/>
      <c r="AT127" s="907"/>
      <c r="AU127" s="282"/>
      <c r="AV127" s="282"/>
      <c r="AW127" s="282"/>
      <c r="AX127" s="922" t="s">
        <v>497</v>
      </c>
      <c r="AY127" s="890"/>
      <c r="AZ127" s="890"/>
      <c r="BA127" s="890"/>
      <c r="BB127" s="890"/>
      <c r="BC127" s="890"/>
      <c r="BD127" s="890"/>
      <c r="BE127" s="891"/>
      <c r="BF127" s="889" t="s">
        <v>498</v>
      </c>
      <c r="BG127" s="890"/>
      <c r="BH127" s="890"/>
      <c r="BI127" s="890"/>
      <c r="BJ127" s="890"/>
      <c r="BK127" s="890"/>
      <c r="BL127" s="891"/>
      <c r="BM127" s="889" t="s">
        <v>499</v>
      </c>
      <c r="BN127" s="890"/>
      <c r="BO127" s="890"/>
      <c r="BP127" s="890"/>
      <c r="BQ127" s="890"/>
      <c r="BR127" s="890"/>
      <c r="BS127" s="891"/>
      <c r="BT127" s="889" t="s">
        <v>500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501</v>
      </c>
      <c r="CQ127" s="828"/>
      <c r="CR127" s="828"/>
      <c r="CS127" s="828"/>
      <c r="CT127" s="828"/>
      <c r="CU127" s="828"/>
      <c r="CV127" s="828"/>
      <c r="CW127" s="828"/>
      <c r="CX127" s="828"/>
      <c r="CY127" s="828"/>
      <c r="CZ127" s="828"/>
      <c r="DA127" s="828"/>
      <c r="DB127" s="828"/>
      <c r="DC127" s="828"/>
      <c r="DD127" s="828"/>
      <c r="DE127" s="828"/>
      <c r="DF127" s="829"/>
      <c r="DG127" s="894" t="s">
        <v>443</v>
      </c>
      <c r="DH127" s="895"/>
      <c r="DI127" s="895"/>
      <c r="DJ127" s="895"/>
      <c r="DK127" s="895"/>
      <c r="DL127" s="895" t="s">
        <v>391</v>
      </c>
      <c r="DM127" s="895"/>
      <c r="DN127" s="895"/>
      <c r="DO127" s="895"/>
      <c r="DP127" s="895"/>
      <c r="DQ127" s="895" t="s">
        <v>391</v>
      </c>
      <c r="DR127" s="895"/>
      <c r="DS127" s="895"/>
      <c r="DT127" s="895"/>
      <c r="DU127" s="895"/>
      <c r="DV127" s="872" t="s">
        <v>449</v>
      </c>
      <c r="DW127" s="872"/>
      <c r="DX127" s="872"/>
      <c r="DY127" s="872"/>
      <c r="DZ127" s="873"/>
    </row>
    <row r="128" spans="1:130" s="246" customFormat="1" ht="26.25" customHeight="1" thickBot="1" x14ac:dyDescent="0.2">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1087052</v>
      </c>
      <c r="AB128" s="879"/>
      <c r="AC128" s="879"/>
      <c r="AD128" s="879"/>
      <c r="AE128" s="880"/>
      <c r="AF128" s="881">
        <v>1095326</v>
      </c>
      <c r="AG128" s="879"/>
      <c r="AH128" s="879"/>
      <c r="AI128" s="879"/>
      <c r="AJ128" s="880"/>
      <c r="AK128" s="881">
        <v>1086048</v>
      </c>
      <c r="AL128" s="879"/>
      <c r="AM128" s="879"/>
      <c r="AN128" s="879"/>
      <c r="AO128" s="880"/>
      <c r="AP128" s="882"/>
      <c r="AQ128" s="883"/>
      <c r="AR128" s="883"/>
      <c r="AS128" s="883"/>
      <c r="AT128" s="884"/>
      <c r="AU128" s="282"/>
      <c r="AV128" s="282"/>
      <c r="AW128" s="282"/>
      <c r="AX128" s="885" t="s">
        <v>504</v>
      </c>
      <c r="AY128" s="886"/>
      <c r="AZ128" s="886"/>
      <c r="BA128" s="886"/>
      <c r="BB128" s="886"/>
      <c r="BC128" s="886"/>
      <c r="BD128" s="886"/>
      <c r="BE128" s="887"/>
      <c r="BF128" s="864" t="s">
        <v>488</v>
      </c>
      <c r="BG128" s="865"/>
      <c r="BH128" s="865"/>
      <c r="BI128" s="865"/>
      <c r="BJ128" s="865"/>
      <c r="BK128" s="865"/>
      <c r="BL128" s="888"/>
      <c r="BM128" s="864">
        <v>12.04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505</v>
      </c>
      <c r="CQ128" s="806"/>
      <c r="CR128" s="806"/>
      <c r="CS128" s="806"/>
      <c r="CT128" s="806"/>
      <c r="CU128" s="806"/>
      <c r="CV128" s="806"/>
      <c r="CW128" s="806"/>
      <c r="CX128" s="806"/>
      <c r="CY128" s="806"/>
      <c r="CZ128" s="806"/>
      <c r="DA128" s="806"/>
      <c r="DB128" s="806"/>
      <c r="DC128" s="806"/>
      <c r="DD128" s="806"/>
      <c r="DE128" s="806"/>
      <c r="DF128" s="807"/>
      <c r="DG128" s="868">
        <v>135913</v>
      </c>
      <c r="DH128" s="869"/>
      <c r="DI128" s="869"/>
      <c r="DJ128" s="869"/>
      <c r="DK128" s="869"/>
      <c r="DL128" s="869">
        <v>145721</v>
      </c>
      <c r="DM128" s="869"/>
      <c r="DN128" s="869"/>
      <c r="DO128" s="869"/>
      <c r="DP128" s="869"/>
      <c r="DQ128" s="869">
        <v>46983</v>
      </c>
      <c r="DR128" s="869"/>
      <c r="DS128" s="869"/>
      <c r="DT128" s="869"/>
      <c r="DU128" s="869"/>
      <c r="DV128" s="870">
        <v>0.2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506</v>
      </c>
      <c r="X129" s="855"/>
      <c r="Y129" s="855"/>
      <c r="Z129" s="856"/>
      <c r="AA129" s="857">
        <v>24842591</v>
      </c>
      <c r="AB129" s="858"/>
      <c r="AC129" s="858"/>
      <c r="AD129" s="858"/>
      <c r="AE129" s="859"/>
      <c r="AF129" s="860">
        <v>24787858</v>
      </c>
      <c r="AG129" s="858"/>
      <c r="AH129" s="858"/>
      <c r="AI129" s="858"/>
      <c r="AJ129" s="859"/>
      <c r="AK129" s="860">
        <v>25611961</v>
      </c>
      <c r="AL129" s="858"/>
      <c r="AM129" s="858"/>
      <c r="AN129" s="858"/>
      <c r="AO129" s="859"/>
      <c r="AP129" s="861"/>
      <c r="AQ129" s="862"/>
      <c r="AR129" s="862"/>
      <c r="AS129" s="862"/>
      <c r="AT129" s="863"/>
      <c r="AU129" s="284"/>
      <c r="AV129" s="284"/>
      <c r="AW129" s="284"/>
      <c r="AX129" s="827" t="s">
        <v>507</v>
      </c>
      <c r="AY129" s="828"/>
      <c r="AZ129" s="828"/>
      <c r="BA129" s="828"/>
      <c r="BB129" s="828"/>
      <c r="BC129" s="828"/>
      <c r="BD129" s="828"/>
      <c r="BE129" s="829"/>
      <c r="BF129" s="847" t="s">
        <v>181</v>
      </c>
      <c r="BG129" s="848"/>
      <c r="BH129" s="848"/>
      <c r="BI129" s="848"/>
      <c r="BJ129" s="848"/>
      <c r="BK129" s="848"/>
      <c r="BL129" s="849"/>
      <c r="BM129" s="847">
        <v>17.04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509</v>
      </c>
      <c r="X130" s="855"/>
      <c r="Y130" s="855"/>
      <c r="Z130" s="856"/>
      <c r="AA130" s="857">
        <v>4776240</v>
      </c>
      <c r="AB130" s="858"/>
      <c r="AC130" s="858"/>
      <c r="AD130" s="858"/>
      <c r="AE130" s="859"/>
      <c r="AF130" s="860">
        <v>4686013</v>
      </c>
      <c r="AG130" s="858"/>
      <c r="AH130" s="858"/>
      <c r="AI130" s="858"/>
      <c r="AJ130" s="859"/>
      <c r="AK130" s="860">
        <v>4575669</v>
      </c>
      <c r="AL130" s="858"/>
      <c r="AM130" s="858"/>
      <c r="AN130" s="858"/>
      <c r="AO130" s="859"/>
      <c r="AP130" s="861"/>
      <c r="AQ130" s="862"/>
      <c r="AR130" s="862"/>
      <c r="AS130" s="862"/>
      <c r="AT130" s="863"/>
      <c r="AU130" s="284"/>
      <c r="AV130" s="284"/>
      <c r="AW130" s="284"/>
      <c r="AX130" s="827" t="s">
        <v>510</v>
      </c>
      <c r="AY130" s="828"/>
      <c r="AZ130" s="828"/>
      <c r="BA130" s="828"/>
      <c r="BB130" s="828"/>
      <c r="BC130" s="828"/>
      <c r="BD130" s="828"/>
      <c r="BE130" s="829"/>
      <c r="BF130" s="830">
        <v>15.6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511</v>
      </c>
      <c r="X131" s="838"/>
      <c r="Y131" s="838"/>
      <c r="Z131" s="839"/>
      <c r="AA131" s="840">
        <v>20066351</v>
      </c>
      <c r="AB131" s="841"/>
      <c r="AC131" s="841"/>
      <c r="AD131" s="841"/>
      <c r="AE131" s="842"/>
      <c r="AF131" s="843">
        <v>20101845</v>
      </c>
      <c r="AG131" s="841"/>
      <c r="AH131" s="841"/>
      <c r="AI131" s="841"/>
      <c r="AJ131" s="842"/>
      <c r="AK131" s="843">
        <v>21036292</v>
      </c>
      <c r="AL131" s="841"/>
      <c r="AM131" s="841"/>
      <c r="AN131" s="841"/>
      <c r="AO131" s="842"/>
      <c r="AP131" s="844"/>
      <c r="AQ131" s="845"/>
      <c r="AR131" s="845"/>
      <c r="AS131" s="845"/>
      <c r="AT131" s="846"/>
      <c r="AU131" s="284"/>
      <c r="AV131" s="284"/>
      <c r="AW131" s="284"/>
      <c r="AX131" s="805" t="s">
        <v>512</v>
      </c>
      <c r="AY131" s="806"/>
      <c r="AZ131" s="806"/>
      <c r="BA131" s="806"/>
      <c r="BB131" s="806"/>
      <c r="BC131" s="806"/>
      <c r="BD131" s="806"/>
      <c r="BE131" s="807"/>
      <c r="BF131" s="808">
        <v>150.6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514</v>
      </c>
      <c r="W132" s="818"/>
      <c r="X132" s="818"/>
      <c r="Y132" s="818"/>
      <c r="Z132" s="819"/>
      <c r="AA132" s="820">
        <v>15.89807733</v>
      </c>
      <c r="AB132" s="821"/>
      <c r="AC132" s="821"/>
      <c r="AD132" s="821"/>
      <c r="AE132" s="822"/>
      <c r="AF132" s="823">
        <v>16.25307531</v>
      </c>
      <c r="AG132" s="821"/>
      <c r="AH132" s="821"/>
      <c r="AI132" s="821"/>
      <c r="AJ132" s="822"/>
      <c r="AK132" s="823">
        <v>14.739589090000001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515</v>
      </c>
      <c r="W133" s="797"/>
      <c r="X133" s="797"/>
      <c r="Y133" s="797"/>
      <c r="Z133" s="798"/>
      <c r="AA133" s="799">
        <v>15.6</v>
      </c>
      <c r="AB133" s="800"/>
      <c r="AC133" s="800"/>
      <c r="AD133" s="800"/>
      <c r="AE133" s="801"/>
      <c r="AF133" s="799">
        <v>16</v>
      </c>
      <c r="AG133" s="800"/>
      <c r="AH133" s="800"/>
      <c r="AI133" s="800"/>
      <c r="AJ133" s="801"/>
      <c r="AK133" s="799">
        <v>15.6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C1oKB69pr1WdrgLkWFL2chQuHMYqYRjXQ+Tgvep2qympi/sWV0tlBuaN7M2nhUMPVVhUd9NhFi/9anOjfk0ZQ==" saltValue="bf4nYDxwReP5g7dlJcpa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JLzLKWKwFTXLuc1XwvdzXBkwG/Lq7iku43bnmu+9bo977EBfxECiWt6XcbB7izHJNVkYY2SRpCCqisUAp3Xug==" saltValue="5NzdhqmmN0FamhyxmORkkA==" spinCount="100000" sheet="1" objects="1" scenarios="1"/>
  <dataConsolidate/>
  <phoneticPr fontId="2"/>
  <printOptions horizontalCentered="1" verticalCentered="1"/>
  <pageMargins left="0" right="0" top="0" bottom="0" header="0" footer="0"/>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AxbUqUnZhD3GrjIM9zd8H102HKfNLf1RliuRm8yX5bVo2AevJIWog0oUhCjk6O5Gge70WMm2e/Dg7lsLA24A==" saltValue="Id0aJW57/GEVQ5Mra16Fd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5" style="292" hidden="1" customWidth="1"/>
    <col min="53" max="16384" width="8.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519</v>
      </c>
      <c r="AP7" s="303"/>
      <c r="AQ7" s="304" t="s">
        <v>520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521</v>
      </c>
      <c r="AQ8" s="310" t="s">
        <v>522</v>
      </c>
      <c r="AR8" s="311" t="s">
        <v>523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524</v>
      </c>
      <c r="AL9" s="1230"/>
      <c r="AM9" s="1230"/>
      <c r="AN9" s="1231"/>
      <c r="AO9" s="312">
        <v>4985253</v>
      </c>
      <c r="AP9" s="312">
        <v>45857</v>
      </c>
      <c r="AQ9" s="313">
        <v>56039</v>
      </c>
      <c r="AR9" s="314">
        <v>-18.2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525</v>
      </c>
      <c r="AL10" s="1230"/>
      <c r="AM10" s="1230"/>
      <c r="AN10" s="1231"/>
      <c r="AO10" s="315">
        <v>857526</v>
      </c>
      <c r="AP10" s="315">
        <v>7888</v>
      </c>
      <c r="AQ10" s="316">
        <v>5459</v>
      </c>
      <c r="AR10" s="317">
        <v>44.5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526</v>
      </c>
      <c r="AL11" s="1230"/>
      <c r="AM11" s="1230"/>
      <c r="AN11" s="1231"/>
      <c r="AO11" s="315">
        <v>32017</v>
      </c>
      <c r="AP11" s="315">
        <v>295</v>
      </c>
      <c r="AQ11" s="316">
        <v>3948</v>
      </c>
      <c r="AR11" s="317">
        <v>-92.5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527</v>
      </c>
      <c r="AL12" s="1230"/>
      <c r="AM12" s="1230"/>
      <c r="AN12" s="1231"/>
      <c r="AO12" s="315">
        <v>126805</v>
      </c>
      <c r="AP12" s="315">
        <v>1166</v>
      </c>
      <c r="AQ12" s="316">
        <v>1423</v>
      </c>
      <c r="AR12" s="317">
        <v>-18.100000000000001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528</v>
      </c>
      <c r="AL13" s="1230"/>
      <c r="AM13" s="1230"/>
      <c r="AN13" s="1231"/>
      <c r="AO13" s="315" t="s">
        <v>529</v>
      </c>
      <c r="AP13" s="315" t="s">
        <v>529</v>
      </c>
      <c r="AQ13" s="316">
        <v>20</v>
      </c>
      <c r="AR13" s="317" t="s">
        <v>529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530</v>
      </c>
      <c r="AL14" s="1230"/>
      <c r="AM14" s="1230"/>
      <c r="AN14" s="1231"/>
      <c r="AO14" s="315">
        <v>61836</v>
      </c>
      <c r="AP14" s="315">
        <v>569</v>
      </c>
      <c r="AQ14" s="316">
        <v>2062</v>
      </c>
      <c r="AR14" s="317">
        <v>-72.400000000000006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531</v>
      </c>
      <c r="AL15" s="1230"/>
      <c r="AM15" s="1230"/>
      <c r="AN15" s="1231"/>
      <c r="AO15" s="315">
        <v>133619</v>
      </c>
      <c r="AP15" s="315">
        <v>1229</v>
      </c>
      <c r="AQ15" s="316">
        <v>1615</v>
      </c>
      <c r="AR15" s="317">
        <v>-23.9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532</v>
      </c>
      <c r="AL16" s="1233"/>
      <c r="AM16" s="1233"/>
      <c r="AN16" s="1234"/>
      <c r="AO16" s="315">
        <v>-300283</v>
      </c>
      <c r="AP16" s="315">
        <v>-2762</v>
      </c>
      <c r="AQ16" s="316">
        <v>-4846</v>
      </c>
      <c r="AR16" s="317">
        <v>-43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190</v>
      </c>
      <c r="AL17" s="1233"/>
      <c r="AM17" s="1233"/>
      <c r="AN17" s="1234"/>
      <c r="AO17" s="315">
        <v>5896773</v>
      </c>
      <c r="AP17" s="315">
        <v>54242</v>
      </c>
      <c r="AQ17" s="316">
        <v>65721</v>
      </c>
      <c r="AR17" s="317">
        <v>-17.5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537</v>
      </c>
      <c r="AL21" s="1227"/>
      <c r="AM21" s="1227"/>
      <c r="AN21" s="1228"/>
      <c r="AO21" s="327">
        <v>5.84</v>
      </c>
      <c r="AP21" s="328">
        <v>6.51</v>
      </c>
      <c r="AQ21" s="329">
        <v>-0.67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538</v>
      </c>
      <c r="AL22" s="1227"/>
      <c r="AM22" s="1227"/>
      <c r="AN22" s="1228"/>
      <c r="AO22" s="332">
        <v>98.7</v>
      </c>
      <c r="AP22" s="333">
        <v>99.9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519</v>
      </c>
      <c r="AP30" s="303"/>
      <c r="AQ30" s="304" t="s">
        <v>520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521</v>
      </c>
      <c r="AQ31" s="310" t="s">
        <v>522</v>
      </c>
      <c r="AR31" s="311" t="s">
        <v>523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542</v>
      </c>
      <c r="AL32" s="1218"/>
      <c r="AM32" s="1218"/>
      <c r="AN32" s="1219"/>
      <c r="AO32" s="342">
        <v>6174905</v>
      </c>
      <c r="AP32" s="342">
        <v>56800</v>
      </c>
      <c r="AQ32" s="343">
        <v>34220</v>
      </c>
      <c r="AR32" s="344">
        <v>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543</v>
      </c>
      <c r="AL33" s="1218"/>
      <c r="AM33" s="1218"/>
      <c r="AN33" s="1219"/>
      <c r="AO33" s="342" t="s">
        <v>529</v>
      </c>
      <c r="AP33" s="342" t="s">
        <v>529</v>
      </c>
      <c r="AQ33" s="343" t="s">
        <v>529</v>
      </c>
      <c r="AR33" s="344" t="s">
        <v>529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544</v>
      </c>
      <c r="AL34" s="1218"/>
      <c r="AM34" s="1218"/>
      <c r="AN34" s="1219"/>
      <c r="AO34" s="342" t="s">
        <v>529</v>
      </c>
      <c r="AP34" s="342" t="s">
        <v>529</v>
      </c>
      <c r="AQ34" s="343">
        <v>8</v>
      </c>
      <c r="AR34" s="344" t="s">
        <v>529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545</v>
      </c>
      <c r="AL35" s="1218"/>
      <c r="AM35" s="1218"/>
      <c r="AN35" s="1219"/>
      <c r="AO35" s="342">
        <v>2561219</v>
      </c>
      <c r="AP35" s="342">
        <v>23559</v>
      </c>
      <c r="AQ35" s="343">
        <v>12054</v>
      </c>
      <c r="AR35" s="344">
        <v>95.4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546</v>
      </c>
      <c r="AL36" s="1218"/>
      <c r="AM36" s="1218"/>
      <c r="AN36" s="1219"/>
      <c r="AO36" s="342" t="s">
        <v>529</v>
      </c>
      <c r="AP36" s="342" t="s">
        <v>529</v>
      </c>
      <c r="AQ36" s="343">
        <v>1688</v>
      </c>
      <c r="AR36" s="344" t="s">
        <v>529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547</v>
      </c>
      <c r="AL37" s="1218"/>
      <c r="AM37" s="1218"/>
      <c r="AN37" s="1219"/>
      <c r="AO37" s="342">
        <v>26256</v>
      </c>
      <c r="AP37" s="342">
        <v>242</v>
      </c>
      <c r="AQ37" s="343">
        <v>486</v>
      </c>
      <c r="AR37" s="344">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548</v>
      </c>
      <c r="AL38" s="1221"/>
      <c r="AM38" s="1221"/>
      <c r="AN38" s="1222"/>
      <c r="AO38" s="345" t="s">
        <v>529</v>
      </c>
      <c r="AP38" s="345" t="s">
        <v>529</v>
      </c>
      <c r="AQ38" s="346">
        <v>0</v>
      </c>
      <c r="AR38" s="334" t="s">
        <v>529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549</v>
      </c>
      <c r="AL39" s="1221"/>
      <c r="AM39" s="1221"/>
      <c r="AN39" s="1222"/>
      <c r="AO39" s="342">
        <v>-1086048</v>
      </c>
      <c r="AP39" s="342">
        <v>-9990</v>
      </c>
      <c r="AQ39" s="343">
        <v>-7804</v>
      </c>
      <c r="AR39" s="344">
        <v>28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550</v>
      </c>
      <c r="AL40" s="1218"/>
      <c r="AM40" s="1218"/>
      <c r="AN40" s="1219"/>
      <c r="AO40" s="342">
        <v>-4575669</v>
      </c>
      <c r="AP40" s="342">
        <v>-42089</v>
      </c>
      <c r="AQ40" s="343">
        <v>-31657</v>
      </c>
      <c r="AR40" s="344">
        <v>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301</v>
      </c>
      <c r="AL41" s="1224"/>
      <c r="AM41" s="1224"/>
      <c r="AN41" s="1225"/>
      <c r="AO41" s="342">
        <v>3100663</v>
      </c>
      <c r="AP41" s="342">
        <v>28522</v>
      </c>
      <c r="AQ41" s="343">
        <v>8996</v>
      </c>
      <c r="AR41" s="344">
        <v>217.1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519</v>
      </c>
      <c r="AN49" s="1212" t="s">
        <v>554</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555</v>
      </c>
      <c r="AO50" s="359" t="s">
        <v>556</v>
      </c>
      <c r="AP50" s="360" t="s">
        <v>557</v>
      </c>
      <c r="AQ50" s="361" t="s">
        <v>558</v>
      </c>
      <c r="AR50" s="362" t="s">
        <v>559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5704494</v>
      </c>
      <c r="AN51" s="364">
        <v>52420</v>
      </c>
      <c r="AO51" s="365">
        <v>-34.9</v>
      </c>
      <c r="AP51" s="366">
        <v>53605</v>
      </c>
      <c r="AQ51" s="367">
        <v>5.4</v>
      </c>
      <c r="AR51" s="368">
        <v>-40.299999999999997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2189063</v>
      </c>
      <c r="AN52" s="372">
        <v>20116</v>
      </c>
      <c r="AO52" s="373">
        <v>-32.700000000000003</v>
      </c>
      <c r="AP52" s="374">
        <v>28343</v>
      </c>
      <c r="AQ52" s="375">
        <v>11.7</v>
      </c>
      <c r="AR52" s="376">
        <v>-44.4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5811740</v>
      </c>
      <c r="AN53" s="364">
        <v>53528</v>
      </c>
      <c r="AO53" s="365">
        <v>2.1</v>
      </c>
      <c r="AP53" s="366">
        <v>46440</v>
      </c>
      <c r="AQ53" s="367">
        <v>-13.4</v>
      </c>
      <c r="AR53" s="368">
        <v>15.5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2245970</v>
      </c>
      <c r="AN54" s="372">
        <v>20686</v>
      </c>
      <c r="AO54" s="373">
        <v>2.8</v>
      </c>
      <c r="AP54" s="374">
        <v>27658</v>
      </c>
      <c r="AQ54" s="375">
        <v>-2.4</v>
      </c>
      <c r="AR54" s="376">
        <v>5.2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6346950</v>
      </c>
      <c r="AN55" s="364">
        <v>58414</v>
      </c>
      <c r="AO55" s="365">
        <v>9.1</v>
      </c>
      <c r="AP55" s="366">
        <v>63257</v>
      </c>
      <c r="AQ55" s="367">
        <v>36.200000000000003</v>
      </c>
      <c r="AR55" s="368">
        <v>-27.1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2558663</v>
      </c>
      <c r="AN56" s="372">
        <v>23549</v>
      </c>
      <c r="AO56" s="373">
        <v>13.8</v>
      </c>
      <c r="AP56" s="374">
        <v>27259</v>
      </c>
      <c r="AQ56" s="375">
        <v>-1.4</v>
      </c>
      <c r="AR56" s="376">
        <v>15.2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10967959</v>
      </c>
      <c r="AN57" s="364">
        <v>101010</v>
      </c>
      <c r="AO57" s="365">
        <v>72.900000000000006</v>
      </c>
      <c r="AP57" s="366">
        <v>52308</v>
      </c>
      <c r="AQ57" s="367">
        <v>-17.3</v>
      </c>
      <c r="AR57" s="368">
        <v>90.2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2863414</v>
      </c>
      <c r="AN58" s="372">
        <v>26371</v>
      </c>
      <c r="AO58" s="373">
        <v>12</v>
      </c>
      <c r="AP58" s="374">
        <v>28695</v>
      </c>
      <c r="AQ58" s="375">
        <v>5.3</v>
      </c>
      <c r="AR58" s="376">
        <v>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9164448</v>
      </c>
      <c r="AN59" s="364">
        <v>84299</v>
      </c>
      <c r="AO59" s="365">
        <v>-16.5</v>
      </c>
      <c r="AP59" s="366">
        <v>46402</v>
      </c>
      <c r="AQ59" s="367">
        <v>-11.3</v>
      </c>
      <c r="AR59" s="368">
        <v>-5.2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3834684</v>
      </c>
      <c r="AN60" s="372">
        <v>35273</v>
      </c>
      <c r="AO60" s="373">
        <v>33.799999999999997</v>
      </c>
      <c r="AP60" s="374">
        <v>26897</v>
      </c>
      <c r="AQ60" s="375">
        <v>-6.3</v>
      </c>
      <c r="AR60" s="376">
        <v>40.1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7599118</v>
      </c>
      <c r="AN61" s="379">
        <v>69934</v>
      </c>
      <c r="AO61" s="380">
        <v>6.5</v>
      </c>
      <c r="AP61" s="381">
        <v>52402</v>
      </c>
      <c r="AQ61" s="382">
        <v>-0.1</v>
      </c>
      <c r="AR61" s="368">
        <v>6.6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2738359</v>
      </c>
      <c r="AN62" s="372">
        <v>25199</v>
      </c>
      <c r="AO62" s="373">
        <v>5.9</v>
      </c>
      <c r="AP62" s="374">
        <v>27770</v>
      </c>
      <c r="AQ62" s="375">
        <v>1.4</v>
      </c>
      <c r="AR62" s="376">
        <v>4.5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1B8M2vpnmRIS3I7CZEgDEdDnM/R+oSnpAxbU72ijGA+g7X2d7zKbYLD7SoSQ7Yk8uQ3n8KySl3Gy67a+hTDSg==" saltValue="9UA8o6ArYpP3z/aCSmdl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VQX4AMzbPVGiv8TIrs5azTpPZlBEXFeDj1yKNj2ntiWu0OIwiNUbTqX6n8pzhbd/fZyNeq8P0H3d+LrRweVqQ==" saltValue="FHz46jN1rI39PDKqtmGlw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EAK4LGAa1W2afWfA1L6Q60R0Jdw90z6s5ReLx04eLbvOo8sddbVQGeA1/G25RV/j2rDAxo0QVr5y1qlZDtw==" saltValue="qscoguWUB/72KXWed1jR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5" t="s">
        <v>3</v>
      </c>
      <c r="D47" s="1235"/>
      <c r="E47" s="1236"/>
      <c r="F47" s="11">
        <v>8.36</v>
      </c>
      <c r="G47" s="12">
        <v>8.91</v>
      </c>
      <c r="H47" s="12">
        <v>8.98</v>
      </c>
      <c r="I47" s="12">
        <v>8.11</v>
      </c>
      <c r="J47" s="13">
        <v>7.62</v>
      </c>
    </row>
    <row r="48" spans="2:10" ht="57.75" customHeight="1" x14ac:dyDescent="0.15">
      <c r="B48" s="14"/>
      <c r="C48" s="1237" t="s">
        <v>4</v>
      </c>
      <c r="D48" s="1237"/>
      <c r="E48" s="1238"/>
      <c r="F48" s="15">
        <v>2.0699999999999998</v>
      </c>
      <c r="G48" s="16">
        <v>2.37</v>
      </c>
      <c r="H48" s="16">
        <v>2.21</v>
      </c>
      <c r="I48" s="16">
        <v>2.25</v>
      </c>
      <c r="J48" s="17">
        <v>2.04</v>
      </c>
    </row>
    <row r="49" spans="2:10" ht="57.75" customHeight="1" thickBot="1" x14ac:dyDescent="0.2">
      <c r="B49" s="18"/>
      <c r="C49" s="1239" t="s">
        <v>5</v>
      </c>
      <c r="D49" s="1239"/>
      <c r="E49" s="1240"/>
      <c r="F49" s="19">
        <v>0.28999999999999998</v>
      </c>
      <c r="G49" s="20">
        <v>0.32</v>
      </c>
      <c r="H49" s="20" t="s">
        <v>575</v>
      </c>
      <c r="I49" s="20" t="s">
        <v>576</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hTMappO2hXw2k1Fya+SiEkastqdbA5jPVMiWjg0/b9olE+uKjS0c0Bl39v6yKvE3V6j5zh62w97Lm6QLaQqdA==" saltValue="78PA4NA4WIr4o85iAYTRE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 style="23" customWidth="1"/>
    <col min="2" max="2" width="11" style="23" customWidth="1"/>
    <col min="3" max="3" width="17" style="23" customWidth="1"/>
    <col min="4" max="5" width="16.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7" t="s">
        <v>577</v>
      </c>
      <c r="D34" s="1247"/>
      <c r="E34" s="1248"/>
      <c r="F34" s="32">
        <v>4.84</v>
      </c>
      <c r="G34" s="33">
        <v>6.39</v>
      </c>
      <c r="H34" s="33">
        <v>8.36</v>
      </c>
      <c r="I34" s="33">
        <v>9.7200000000000006</v>
      </c>
      <c r="J34" s="34">
        <v>9.52</v>
      </c>
      <c r="K34" s="22"/>
      <c r="L34" s="22"/>
      <c r="M34" s="22"/>
      <c r="N34" s="22"/>
      <c r="O34" s="22"/>
      <c r="P34" s="22"/>
    </row>
    <row r="35" spans="1:16" ht="39" customHeight="1" x14ac:dyDescent="0.15">
      <c r="A35" s="22"/>
      <c r="B35" s="35"/>
      <c r="C35" s="1241" t="s">
        <v>578</v>
      </c>
      <c r="D35" s="1242"/>
      <c r="E35" s="1243"/>
      <c r="F35" s="36">
        <v>11.77</v>
      </c>
      <c r="G35" s="37">
        <v>12.35</v>
      </c>
      <c r="H35" s="37">
        <v>12.04</v>
      </c>
      <c r="I35" s="37">
        <v>10.33</v>
      </c>
      <c r="J35" s="38">
        <v>9.2100000000000009</v>
      </c>
      <c r="K35" s="22"/>
      <c r="L35" s="22"/>
      <c r="M35" s="22"/>
      <c r="N35" s="22"/>
      <c r="O35" s="22"/>
      <c r="P35" s="22"/>
    </row>
    <row r="36" spans="1:16" ht="39" customHeight="1" x14ac:dyDescent="0.15">
      <c r="A36" s="22"/>
      <c r="B36" s="35"/>
      <c r="C36" s="1241" t="s">
        <v>579</v>
      </c>
      <c r="D36" s="1242"/>
      <c r="E36" s="1243"/>
      <c r="F36" s="36" t="s">
        <v>529</v>
      </c>
      <c r="G36" s="37" t="s">
        <v>529</v>
      </c>
      <c r="H36" s="37" t="s">
        <v>529</v>
      </c>
      <c r="I36" s="37">
        <v>2.63</v>
      </c>
      <c r="J36" s="38">
        <v>2.83</v>
      </c>
      <c r="K36" s="22"/>
      <c r="L36" s="22"/>
      <c r="M36" s="22"/>
      <c r="N36" s="22"/>
      <c r="O36" s="22"/>
      <c r="P36" s="22"/>
    </row>
    <row r="37" spans="1:16" ht="39" customHeight="1" x14ac:dyDescent="0.15">
      <c r="A37" s="22"/>
      <c r="B37" s="35"/>
      <c r="C37" s="1241" t="s">
        <v>580</v>
      </c>
      <c r="D37" s="1242"/>
      <c r="E37" s="1243"/>
      <c r="F37" s="36">
        <v>2.0699999999999998</v>
      </c>
      <c r="G37" s="37">
        <v>2.37</v>
      </c>
      <c r="H37" s="37">
        <v>2.2000000000000002</v>
      </c>
      <c r="I37" s="37">
        <v>2.2400000000000002</v>
      </c>
      <c r="J37" s="38">
        <v>2.04</v>
      </c>
      <c r="K37" s="22"/>
      <c r="L37" s="22"/>
      <c r="M37" s="22"/>
      <c r="N37" s="22"/>
      <c r="O37" s="22"/>
      <c r="P37" s="22"/>
    </row>
    <row r="38" spans="1:16" ht="39" customHeight="1" x14ac:dyDescent="0.15">
      <c r="A38" s="22"/>
      <c r="B38" s="35"/>
      <c r="C38" s="1241" t="s">
        <v>581</v>
      </c>
      <c r="D38" s="1242"/>
      <c r="E38" s="1243"/>
      <c r="F38" s="36">
        <v>0.25</v>
      </c>
      <c r="G38" s="37">
        <v>0.36</v>
      </c>
      <c r="H38" s="37">
        <v>0.9</v>
      </c>
      <c r="I38" s="37">
        <v>0.83</v>
      </c>
      <c r="J38" s="38">
        <v>1.04</v>
      </c>
      <c r="K38" s="22"/>
      <c r="L38" s="22"/>
      <c r="M38" s="22"/>
      <c r="N38" s="22"/>
      <c r="O38" s="22"/>
      <c r="P38" s="22"/>
    </row>
    <row r="39" spans="1:16" ht="39" customHeight="1" x14ac:dyDescent="0.15">
      <c r="A39" s="22"/>
      <c r="B39" s="35"/>
      <c r="C39" s="1241" t="s">
        <v>582</v>
      </c>
      <c r="D39" s="1242"/>
      <c r="E39" s="1243"/>
      <c r="F39" s="36">
        <v>0.96</v>
      </c>
      <c r="G39" s="37">
        <v>1.22</v>
      </c>
      <c r="H39" s="37">
        <v>0.54</v>
      </c>
      <c r="I39" s="37">
        <v>0.93</v>
      </c>
      <c r="J39" s="38">
        <v>0.5</v>
      </c>
      <c r="K39" s="22"/>
      <c r="L39" s="22"/>
      <c r="M39" s="22"/>
      <c r="N39" s="22"/>
      <c r="O39" s="22"/>
      <c r="P39" s="22"/>
    </row>
    <row r="40" spans="1:16" ht="39" customHeight="1" x14ac:dyDescent="0.15">
      <c r="A40" s="22"/>
      <c r="B40" s="35"/>
      <c r="C40" s="1241" t="s">
        <v>583</v>
      </c>
      <c r="D40" s="1242"/>
      <c r="E40" s="1243"/>
      <c r="F40" s="36">
        <v>0</v>
      </c>
      <c r="G40" s="37">
        <v>0.01</v>
      </c>
      <c r="H40" s="37">
        <v>0.01</v>
      </c>
      <c r="I40" s="37">
        <v>0.13</v>
      </c>
      <c r="J40" s="38">
        <v>0.13</v>
      </c>
      <c r="K40" s="22"/>
      <c r="L40" s="22"/>
      <c r="M40" s="22"/>
      <c r="N40" s="22"/>
      <c r="O40" s="22"/>
      <c r="P40" s="22"/>
    </row>
    <row r="41" spans="1:16" ht="39" customHeight="1" x14ac:dyDescent="0.15">
      <c r="A41" s="22"/>
      <c r="B41" s="35"/>
      <c r="C41" s="1241" t="s">
        <v>584</v>
      </c>
      <c r="D41" s="1242"/>
      <c r="E41" s="1243"/>
      <c r="F41" s="36">
        <v>0</v>
      </c>
      <c r="G41" s="37">
        <v>0</v>
      </c>
      <c r="H41" s="37">
        <v>0</v>
      </c>
      <c r="I41" s="37">
        <v>0</v>
      </c>
      <c r="J41" s="38">
        <v>0</v>
      </c>
      <c r="K41" s="22"/>
      <c r="L41" s="22"/>
      <c r="M41" s="22"/>
      <c r="N41" s="22"/>
      <c r="O41" s="22"/>
      <c r="P41" s="22"/>
    </row>
    <row r="42" spans="1:16" ht="39" customHeight="1" x14ac:dyDescent="0.15">
      <c r="A42" s="22"/>
      <c r="B42" s="39"/>
      <c r="C42" s="1241" t="s">
        <v>585</v>
      </c>
      <c r="D42" s="1242"/>
      <c r="E42" s="1243"/>
      <c r="F42" s="36" t="s">
        <v>529</v>
      </c>
      <c r="G42" s="37" t="s">
        <v>529</v>
      </c>
      <c r="H42" s="37" t="s">
        <v>529</v>
      </c>
      <c r="I42" s="37" t="s">
        <v>529</v>
      </c>
      <c r="J42" s="38" t="s">
        <v>529</v>
      </c>
      <c r="K42" s="22"/>
      <c r="L42" s="22"/>
      <c r="M42" s="22"/>
      <c r="N42" s="22"/>
      <c r="O42" s="22"/>
      <c r="P42" s="22"/>
    </row>
    <row r="43" spans="1:16" ht="39" customHeight="1" thickBot="1" x14ac:dyDescent="0.2">
      <c r="A43" s="22"/>
      <c r="B43" s="40"/>
      <c r="C43" s="1244" t="s">
        <v>586</v>
      </c>
      <c r="D43" s="1245"/>
      <c r="E43" s="1246"/>
      <c r="F43" s="41">
        <v>1.63</v>
      </c>
      <c r="G43" s="42">
        <v>0.66</v>
      </c>
      <c r="H43" s="42">
        <v>2.46</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l/j9zy7xfEGf0z0Q68qjYKOtiBdXv7d1onQyxnEZSulpRehOvo+UF4TRAiHCixptaYH466pQZ+FpllHWDMSg==" saltValue="jewRc6sGL3opt3ruPcVu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6529</v>
      </c>
      <c r="L45" s="60">
        <v>6545</v>
      </c>
      <c r="M45" s="60">
        <v>6515</v>
      </c>
      <c r="N45" s="60">
        <v>6419</v>
      </c>
      <c r="O45" s="61">
        <v>6175</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529</v>
      </c>
      <c r="L46" s="64" t="s">
        <v>529</v>
      </c>
      <c r="M46" s="64" t="s">
        <v>529</v>
      </c>
      <c r="N46" s="64" t="s">
        <v>529</v>
      </c>
      <c r="O46" s="65" t="s">
        <v>529</v>
      </c>
      <c r="P46" s="48"/>
      <c r="Q46" s="48"/>
      <c r="R46" s="48"/>
      <c r="S46" s="48"/>
      <c r="T46" s="48"/>
      <c r="U46" s="48"/>
    </row>
    <row r="47" spans="1:21" ht="30.75" customHeight="1" x14ac:dyDescent="0.15">
      <c r="A47" s="48"/>
      <c r="B47" s="1269"/>
      <c r="C47" s="1270"/>
      <c r="D47" s="62"/>
      <c r="E47" s="1251" t="s">
        <v>13</v>
      </c>
      <c r="F47" s="1251"/>
      <c r="G47" s="1251"/>
      <c r="H47" s="1251"/>
      <c r="I47" s="1251"/>
      <c r="J47" s="1252"/>
      <c r="K47" s="63" t="s">
        <v>529</v>
      </c>
      <c r="L47" s="64" t="s">
        <v>529</v>
      </c>
      <c r="M47" s="64" t="s">
        <v>529</v>
      </c>
      <c r="N47" s="64" t="s">
        <v>529</v>
      </c>
      <c r="O47" s="65" t="s">
        <v>529</v>
      </c>
      <c r="P47" s="48"/>
      <c r="Q47" s="48"/>
      <c r="R47" s="48"/>
      <c r="S47" s="48"/>
      <c r="T47" s="48"/>
      <c r="U47" s="48"/>
    </row>
    <row r="48" spans="1:21" ht="30.75" customHeight="1" x14ac:dyDescent="0.15">
      <c r="A48" s="48"/>
      <c r="B48" s="1269"/>
      <c r="C48" s="1270"/>
      <c r="D48" s="62"/>
      <c r="E48" s="1251" t="s">
        <v>14</v>
      </c>
      <c r="F48" s="1251"/>
      <c r="G48" s="1251"/>
      <c r="H48" s="1251"/>
      <c r="I48" s="1251"/>
      <c r="J48" s="1252"/>
      <c r="K48" s="63">
        <v>2425</v>
      </c>
      <c r="L48" s="64">
        <v>2517</v>
      </c>
      <c r="M48" s="64">
        <v>2507</v>
      </c>
      <c r="N48" s="64">
        <v>2603</v>
      </c>
      <c r="O48" s="65">
        <v>2561</v>
      </c>
      <c r="P48" s="48"/>
      <c r="Q48" s="48"/>
      <c r="R48" s="48"/>
      <c r="S48" s="48"/>
      <c r="T48" s="48"/>
      <c r="U48" s="48"/>
    </row>
    <row r="49" spans="1:21" ht="30.75" customHeight="1" x14ac:dyDescent="0.15">
      <c r="A49" s="48"/>
      <c r="B49" s="1269"/>
      <c r="C49" s="1270"/>
      <c r="D49" s="62"/>
      <c r="E49" s="1251" t="s">
        <v>15</v>
      </c>
      <c r="F49" s="1251"/>
      <c r="G49" s="1251"/>
      <c r="H49" s="1251"/>
      <c r="I49" s="1251"/>
      <c r="J49" s="1252"/>
      <c r="K49" s="63">
        <v>3</v>
      </c>
      <c r="L49" s="64">
        <v>2</v>
      </c>
      <c r="M49" s="64">
        <v>2</v>
      </c>
      <c r="N49" s="64" t="s">
        <v>529</v>
      </c>
      <c r="O49" s="65" t="s">
        <v>529</v>
      </c>
      <c r="P49" s="48"/>
      <c r="Q49" s="48"/>
      <c r="R49" s="48"/>
      <c r="S49" s="48"/>
      <c r="T49" s="48"/>
      <c r="U49" s="48"/>
    </row>
    <row r="50" spans="1:21" ht="30.75" customHeight="1" x14ac:dyDescent="0.15">
      <c r="A50" s="48"/>
      <c r="B50" s="1269"/>
      <c r="C50" s="1270"/>
      <c r="D50" s="62"/>
      <c r="E50" s="1251" t="s">
        <v>16</v>
      </c>
      <c r="F50" s="1251"/>
      <c r="G50" s="1251"/>
      <c r="H50" s="1251"/>
      <c r="I50" s="1251"/>
      <c r="J50" s="1252"/>
      <c r="K50" s="63">
        <v>57</v>
      </c>
      <c r="L50" s="64">
        <v>30</v>
      </c>
      <c r="M50" s="64">
        <v>29</v>
      </c>
      <c r="N50" s="64">
        <v>27</v>
      </c>
      <c r="O50" s="65">
        <v>26</v>
      </c>
      <c r="P50" s="48"/>
      <c r="Q50" s="48"/>
      <c r="R50" s="48"/>
      <c r="S50" s="48"/>
      <c r="T50" s="48"/>
      <c r="U50" s="48"/>
    </row>
    <row r="51" spans="1:21" ht="30.75" customHeight="1" x14ac:dyDescent="0.15">
      <c r="A51" s="48"/>
      <c r="B51" s="1271"/>
      <c r="C51" s="1272"/>
      <c r="D51" s="66"/>
      <c r="E51" s="1251" t="s">
        <v>17</v>
      </c>
      <c r="F51" s="1251"/>
      <c r="G51" s="1251"/>
      <c r="H51" s="1251"/>
      <c r="I51" s="1251"/>
      <c r="J51" s="1252"/>
      <c r="K51" s="63">
        <v>0</v>
      </c>
      <c r="L51" s="64">
        <v>0</v>
      </c>
      <c r="M51" s="64">
        <v>0</v>
      </c>
      <c r="N51" s="64" t="s">
        <v>529</v>
      </c>
      <c r="O51" s="65" t="s">
        <v>529</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6029</v>
      </c>
      <c r="L52" s="64">
        <v>5883</v>
      </c>
      <c r="M52" s="64">
        <v>5864</v>
      </c>
      <c r="N52" s="64">
        <v>5780</v>
      </c>
      <c r="O52" s="65">
        <v>5661</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2985</v>
      </c>
      <c r="L53" s="69">
        <v>3211</v>
      </c>
      <c r="M53" s="69">
        <v>3189</v>
      </c>
      <c r="N53" s="69">
        <v>3269</v>
      </c>
      <c r="O53" s="70">
        <v>3101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57" t="s">
        <v>24</v>
      </c>
      <c r="C57" s="1258"/>
      <c r="D57" s="1261" t="s">
        <v>25</v>
      </c>
      <c r="E57" s="1262"/>
      <c r="F57" s="1262"/>
      <c r="G57" s="1262"/>
      <c r="H57" s="1262"/>
      <c r="I57" s="1262"/>
      <c r="J57" s="1263"/>
      <c r="K57" s="82" t="s">
        <v>617</v>
      </c>
      <c r="L57" s="83" t="s">
        <v>529</v>
      </c>
      <c r="M57" s="83" t="s">
        <v>529</v>
      </c>
      <c r="N57" s="83" t="s">
        <v>529</v>
      </c>
      <c r="O57" s="84" t="s">
        <v>529</v>
      </c>
    </row>
    <row r="58" spans="1:21" ht="31.5" customHeight="1" thickBot="1" x14ac:dyDescent="0.2">
      <c r="B58" s="1259"/>
      <c r="C58" s="1260"/>
      <c r="D58" s="1264" t="s">
        <v>26</v>
      </c>
      <c r="E58" s="1265"/>
      <c r="F58" s="1265"/>
      <c r="G58" s="1265"/>
      <c r="H58" s="1265"/>
      <c r="I58" s="1265"/>
      <c r="J58" s="1266"/>
      <c r="K58" s="85" t="s">
        <v>529</v>
      </c>
      <c r="L58" s="86" t="s">
        <v>529</v>
      </c>
      <c r="M58" s="86" t="s">
        <v>529</v>
      </c>
      <c r="N58" s="86" t="s">
        <v>529</v>
      </c>
      <c r="O58" s="87" t="s">
        <v>529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lCC1ldhY/DlVMYgNSZ/kIUiNojlF1Ef/8F5e2l1oZggtbBljSuvkYEYQeyuxKdMOLYOinypciDq/iIrbYNTpw==" saltValue="gaZOS9FBl9s6OX1R+D0o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 style="92" customWidth="1"/>
    <col min="2" max="3" width="12.5" style="92" customWidth="1"/>
    <col min="4" max="4" width="11.5" style="92" customWidth="1"/>
    <col min="5" max="8" width="10.5" style="92" customWidth="1"/>
    <col min="9" max="13" width="16.5" style="92" customWidth="1"/>
    <col min="14" max="19" width="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570</v>
      </c>
      <c r="J40" s="99" t="s">
        <v>571</v>
      </c>
      <c r="K40" s="99" t="s">
        <v>572</v>
      </c>
      <c r="L40" s="99" t="s">
        <v>573</v>
      </c>
      <c r="M40" s="100" t="s">
        <v>574</v>
      </c>
    </row>
    <row r="41" spans="2:13" ht="27.75" customHeight="1" x14ac:dyDescent="0.15">
      <c r="B41" s="1287" t="s">
        <v>29</v>
      </c>
      <c r="C41" s="1288"/>
      <c r="D41" s="101"/>
      <c r="E41" s="1289" t="s">
        <v>30</v>
      </c>
      <c r="F41" s="1289"/>
      <c r="G41" s="1289"/>
      <c r="H41" s="1290"/>
      <c r="I41" s="102">
        <v>68824</v>
      </c>
      <c r="J41" s="103">
        <v>66589</v>
      </c>
      <c r="K41" s="103">
        <v>65595</v>
      </c>
      <c r="L41" s="103">
        <v>65507</v>
      </c>
      <c r="M41" s="104">
        <v>65487</v>
      </c>
    </row>
    <row r="42" spans="2:13" ht="27.75" customHeight="1" x14ac:dyDescent="0.15">
      <c r="B42" s="1277"/>
      <c r="C42" s="1278"/>
      <c r="D42" s="105"/>
      <c r="E42" s="1281" t="s">
        <v>31</v>
      </c>
      <c r="F42" s="1281"/>
      <c r="G42" s="1281"/>
      <c r="H42" s="1282"/>
      <c r="I42" s="106">
        <v>1847</v>
      </c>
      <c r="J42" s="107">
        <v>1659</v>
      </c>
      <c r="K42" s="107">
        <v>1517</v>
      </c>
      <c r="L42" s="107">
        <v>1535</v>
      </c>
      <c r="M42" s="108">
        <v>1400</v>
      </c>
    </row>
    <row r="43" spans="2:13" ht="27.75" customHeight="1" x14ac:dyDescent="0.15">
      <c r="B43" s="1277"/>
      <c r="C43" s="1278"/>
      <c r="D43" s="105"/>
      <c r="E43" s="1281" t="s">
        <v>32</v>
      </c>
      <c r="F43" s="1281"/>
      <c r="G43" s="1281"/>
      <c r="H43" s="1282"/>
      <c r="I43" s="106">
        <v>40291</v>
      </c>
      <c r="J43" s="107">
        <v>39245</v>
      </c>
      <c r="K43" s="107">
        <v>38454</v>
      </c>
      <c r="L43" s="107">
        <v>37685</v>
      </c>
      <c r="M43" s="108">
        <v>37182</v>
      </c>
    </row>
    <row r="44" spans="2:13" ht="27.75" customHeight="1" x14ac:dyDescent="0.15">
      <c r="B44" s="1277"/>
      <c r="C44" s="1278"/>
      <c r="D44" s="105"/>
      <c r="E44" s="1281" t="s">
        <v>33</v>
      </c>
      <c r="F44" s="1281"/>
      <c r="G44" s="1281"/>
      <c r="H44" s="1282"/>
      <c r="I44" s="106">
        <v>17</v>
      </c>
      <c r="J44" s="107">
        <v>12</v>
      </c>
      <c r="K44" s="107">
        <v>9</v>
      </c>
      <c r="L44" s="107">
        <v>4</v>
      </c>
      <c r="M44" s="108">
        <v>1</v>
      </c>
    </row>
    <row r="45" spans="2:13" ht="27.75" customHeight="1" x14ac:dyDescent="0.15">
      <c r="B45" s="1277"/>
      <c r="C45" s="1278"/>
      <c r="D45" s="105"/>
      <c r="E45" s="1281" t="s">
        <v>34</v>
      </c>
      <c r="F45" s="1281"/>
      <c r="G45" s="1281"/>
      <c r="H45" s="1282"/>
      <c r="I45" s="106">
        <v>4677</v>
      </c>
      <c r="J45" s="107">
        <v>4473</v>
      </c>
      <c r="K45" s="107">
        <v>4685</v>
      </c>
      <c r="L45" s="107">
        <v>4340</v>
      </c>
      <c r="M45" s="108">
        <v>4274</v>
      </c>
    </row>
    <row r="46" spans="2:13" ht="27.75" customHeight="1" x14ac:dyDescent="0.15">
      <c r="B46" s="1277"/>
      <c r="C46" s="1278"/>
      <c r="D46" s="109"/>
      <c r="E46" s="1281" t="s">
        <v>35</v>
      </c>
      <c r="F46" s="1281"/>
      <c r="G46" s="1281"/>
      <c r="H46" s="1282"/>
      <c r="I46" s="106">
        <v>5</v>
      </c>
      <c r="J46" s="107">
        <v>314</v>
      </c>
      <c r="K46" s="107">
        <v>357</v>
      </c>
      <c r="L46" s="107">
        <v>332</v>
      </c>
      <c r="M46" s="108">
        <v>189</v>
      </c>
    </row>
    <row r="47" spans="2:13" ht="27.75" customHeight="1" x14ac:dyDescent="0.15">
      <c r="B47" s="1277"/>
      <c r="C47" s="1278"/>
      <c r="D47" s="110"/>
      <c r="E47" s="1291" t="s">
        <v>36</v>
      </c>
      <c r="F47" s="1292"/>
      <c r="G47" s="1292"/>
      <c r="H47" s="1293"/>
      <c r="I47" s="106" t="s">
        <v>529</v>
      </c>
      <c r="J47" s="107" t="s">
        <v>529</v>
      </c>
      <c r="K47" s="107" t="s">
        <v>529</v>
      </c>
      <c r="L47" s="107" t="s">
        <v>529</v>
      </c>
      <c r="M47" s="108" t="s">
        <v>529</v>
      </c>
    </row>
    <row r="48" spans="2:13" ht="27.75" customHeight="1" x14ac:dyDescent="0.15">
      <c r="B48" s="1277"/>
      <c r="C48" s="1278"/>
      <c r="D48" s="105"/>
      <c r="E48" s="1281" t="s">
        <v>37</v>
      </c>
      <c r="F48" s="1281"/>
      <c r="G48" s="1281"/>
      <c r="H48" s="1282"/>
      <c r="I48" s="106" t="s">
        <v>529</v>
      </c>
      <c r="J48" s="107" t="s">
        <v>529</v>
      </c>
      <c r="K48" s="107" t="s">
        <v>529</v>
      </c>
      <c r="L48" s="107" t="s">
        <v>529</v>
      </c>
      <c r="M48" s="108" t="s">
        <v>529</v>
      </c>
    </row>
    <row r="49" spans="2:13" ht="27.75" customHeight="1" x14ac:dyDescent="0.15">
      <c r="B49" s="1279"/>
      <c r="C49" s="1280"/>
      <c r="D49" s="105"/>
      <c r="E49" s="1281" t="s">
        <v>38</v>
      </c>
      <c r="F49" s="1281"/>
      <c r="G49" s="1281"/>
      <c r="H49" s="1282"/>
      <c r="I49" s="106" t="s">
        <v>529</v>
      </c>
      <c r="J49" s="107" t="s">
        <v>529</v>
      </c>
      <c r="K49" s="107" t="s">
        <v>529</v>
      </c>
      <c r="L49" s="107" t="s">
        <v>529</v>
      </c>
      <c r="M49" s="108" t="s">
        <v>529</v>
      </c>
    </row>
    <row r="50" spans="2:13" ht="27.75" customHeight="1" x14ac:dyDescent="0.15">
      <c r="B50" s="1275" t="s">
        <v>39</v>
      </c>
      <c r="C50" s="1276"/>
      <c r="D50" s="111"/>
      <c r="E50" s="1281" t="s">
        <v>40</v>
      </c>
      <c r="F50" s="1281"/>
      <c r="G50" s="1281"/>
      <c r="H50" s="1282"/>
      <c r="I50" s="106">
        <v>4650</v>
      </c>
      <c r="J50" s="107">
        <v>4974</v>
      </c>
      <c r="K50" s="107">
        <v>5245</v>
      </c>
      <c r="L50" s="107">
        <v>4965</v>
      </c>
      <c r="M50" s="108">
        <v>4847</v>
      </c>
    </row>
    <row r="51" spans="2:13" ht="27.75" customHeight="1" x14ac:dyDescent="0.15">
      <c r="B51" s="1277"/>
      <c r="C51" s="1278"/>
      <c r="D51" s="105"/>
      <c r="E51" s="1281" t="s">
        <v>41</v>
      </c>
      <c r="F51" s="1281"/>
      <c r="G51" s="1281"/>
      <c r="H51" s="1282"/>
      <c r="I51" s="106">
        <v>14251</v>
      </c>
      <c r="J51" s="107">
        <v>14377</v>
      </c>
      <c r="K51" s="107">
        <v>14265</v>
      </c>
      <c r="L51" s="107">
        <v>14193</v>
      </c>
      <c r="M51" s="108">
        <v>14722</v>
      </c>
    </row>
    <row r="52" spans="2:13" ht="27.75" customHeight="1" x14ac:dyDescent="0.15">
      <c r="B52" s="1279"/>
      <c r="C52" s="1280"/>
      <c r="D52" s="105"/>
      <c r="E52" s="1281" t="s">
        <v>42</v>
      </c>
      <c r="F52" s="1281"/>
      <c r="G52" s="1281"/>
      <c r="H52" s="1282"/>
      <c r="I52" s="106">
        <v>59943</v>
      </c>
      <c r="J52" s="107">
        <v>58832</v>
      </c>
      <c r="K52" s="107">
        <v>58005</v>
      </c>
      <c r="L52" s="107">
        <v>57660</v>
      </c>
      <c r="M52" s="108">
        <v>57266</v>
      </c>
    </row>
    <row r="53" spans="2:13" ht="27.75" customHeight="1" thickBot="1" x14ac:dyDescent="0.2">
      <c r="B53" s="1283" t="s">
        <v>43</v>
      </c>
      <c r="C53" s="1284"/>
      <c r="D53" s="112"/>
      <c r="E53" s="1285" t="s">
        <v>44</v>
      </c>
      <c r="F53" s="1285"/>
      <c r="G53" s="1285"/>
      <c r="H53" s="1286"/>
      <c r="I53" s="113">
        <v>36817</v>
      </c>
      <c r="J53" s="114">
        <v>34108</v>
      </c>
      <c r="K53" s="114">
        <v>33101</v>
      </c>
      <c r="L53" s="114">
        <v>32585</v>
      </c>
      <c r="M53" s="115">
        <v>31699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KLn0K2simjeDHStt2ii1LoiQh1aPMavydaSEfD0mb534H/NwjENXDo3C9yLiW/35sSDPUAUMFNvCzcki6rxeQ==" saltValue="7GRLcgOqTMz6CM8XlzW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572</v>
      </c>
      <c r="G54" s="124" t="s">
        <v>573</v>
      </c>
      <c r="H54" s="125" t="s">
        <v>574</v>
      </c>
    </row>
    <row r="55" spans="2:8" ht="52.5" customHeight="1" x14ac:dyDescent="0.15">
      <c r="B55" s="126"/>
      <c r="C55" s="1302" t="s">
        <v>47</v>
      </c>
      <c r="D55" s="1302"/>
      <c r="E55" s="1303"/>
      <c r="F55" s="127">
        <v>2230</v>
      </c>
      <c r="G55" s="127">
        <v>2011</v>
      </c>
      <c r="H55" s="128">
        <v>1952</v>
      </c>
    </row>
    <row r="56" spans="2:8" ht="52.5" customHeight="1" x14ac:dyDescent="0.15">
      <c r="B56" s="129"/>
      <c r="C56" s="1304" t="s">
        <v>48</v>
      </c>
      <c r="D56" s="1304"/>
      <c r="E56" s="1305"/>
      <c r="F56" s="130">
        <v>212</v>
      </c>
      <c r="G56" s="130">
        <v>212</v>
      </c>
      <c r="H56" s="131">
        <v>112</v>
      </c>
    </row>
    <row r="57" spans="2:8" ht="53.25" customHeight="1" x14ac:dyDescent="0.15">
      <c r="B57" s="129"/>
      <c r="C57" s="1306" t="s">
        <v>49</v>
      </c>
      <c r="D57" s="1306"/>
      <c r="E57" s="1307"/>
      <c r="F57" s="132">
        <v>1882</v>
      </c>
      <c r="G57" s="132">
        <v>1733</v>
      </c>
      <c r="H57" s="133">
        <v>1617</v>
      </c>
    </row>
    <row r="58" spans="2:8" ht="45.75" customHeight="1" x14ac:dyDescent="0.15">
      <c r="B58" s="134"/>
      <c r="C58" s="1294" t="s">
        <v>611</v>
      </c>
      <c r="D58" s="1295"/>
      <c r="E58" s="1296"/>
      <c r="F58" s="135">
        <v>447</v>
      </c>
      <c r="G58" s="135">
        <v>447</v>
      </c>
      <c r="H58" s="136">
        <v>447</v>
      </c>
    </row>
    <row r="59" spans="2:8" ht="45.75" customHeight="1" x14ac:dyDescent="0.15">
      <c r="B59" s="134"/>
      <c r="C59" s="1294" t="s">
        <v>612</v>
      </c>
      <c r="D59" s="1295"/>
      <c r="E59" s="1296"/>
      <c r="F59" s="135">
        <v>467</v>
      </c>
      <c r="G59" s="135">
        <v>390</v>
      </c>
      <c r="H59" s="136">
        <v>421</v>
      </c>
    </row>
    <row r="60" spans="2:8" ht="45.75" customHeight="1" x14ac:dyDescent="0.15">
      <c r="B60" s="134"/>
      <c r="C60" s="1294" t="s">
        <v>613</v>
      </c>
      <c r="D60" s="1295"/>
      <c r="E60" s="1296"/>
      <c r="F60" s="135">
        <v>160</v>
      </c>
      <c r="G60" s="135">
        <v>134</v>
      </c>
      <c r="H60" s="136">
        <v>74</v>
      </c>
    </row>
    <row r="61" spans="2:8" ht="45.75" customHeight="1" x14ac:dyDescent="0.15">
      <c r="B61" s="134"/>
      <c r="C61" s="1294" t="s">
        <v>614</v>
      </c>
      <c r="D61" s="1295"/>
      <c r="E61" s="1296"/>
      <c r="F61" s="135">
        <v>70</v>
      </c>
      <c r="G61" s="135">
        <v>67</v>
      </c>
      <c r="H61" s="136">
        <v>67</v>
      </c>
    </row>
    <row r="62" spans="2:8" ht="45.75" customHeight="1" thickBot="1" x14ac:dyDescent="0.2">
      <c r="B62" s="137"/>
      <c r="C62" s="1297" t="s">
        <v>615</v>
      </c>
      <c r="D62" s="1298"/>
      <c r="E62" s="1299"/>
      <c r="F62" s="138">
        <v>41</v>
      </c>
      <c r="G62" s="138">
        <v>55</v>
      </c>
      <c r="H62" s="139">
        <v>62</v>
      </c>
    </row>
    <row r="63" spans="2:8" ht="52.5" customHeight="1" thickBot="1" x14ac:dyDescent="0.2">
      <c r="B63" s="140"/>
      <c r="C63" s="1300" t="s">
        <v>50</v>
      </c>
      <c r="D63" s="1300"/>
      <c r="E63" s="1301"/>
      <c r="F63" s="141">
        <v>4325</v>
      </c>
      <c r="G63" s="141">
        <v>3956</v>
      </c>
      <c r="H63" s="142">
        <v>3681</v>
      </c>
    </row>
    <row r="64" spans="2:8" ht="15" customHeight="1" x14ac:dyDescent="0.15"/>
    <row r="65" ht="0" hidden="1" customHeight="1" x14ac:dyDescent="0.15"/>
    <row r="66" ht="0" hidden="1" customHeight="1" x14ac:dyDescent="0.15"/>
  </sheetData>
  <sheetProtection algorithmName="SHA-512" hashValue="ywpQILgC9Bk9geV/VPjN0GH+SAUo+Udh5YzIxtO605TD0Y4JFOGSCWzGitTN7sm7Pnp0kUP79UipieaXaRabpQ==" saltValue="hiiCfrQI5oEpdCt0Hrgz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622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623</v>
      </c>
    </row>
    <row r="50" spans="1:109" x14ac:dyDescent="0.15">
      <c r="B50" s="394"/>
      <c r="G50" s="1308"/>
      <c r="H50" s="1308"/>
      <c r="I50" s="1308"/>
      <c r="J50" s="1308"/>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570</v>
      </c>
      <c r="BQ50" s="1314"/>
      <c r="BR50" s="1314"/>
      <c r="BS50" s="1314"/>
      <c r="BT50" s="1314"/>
      <c r="BU50" s="1314"/>
      <c r="BV50" s="1314"/>
      <c r="BW50" s="1314"/>
      <c r="BX50" s="1314" t="s">
        <v>571</v>
      </c>
      <c r="BY50" s="1314"/>
      <c r="BZ50" s="1314"/>
      <c r="CA50" s="1314"/>
      <c r="CB50" s="1314"/>
      <c r="CC50" s="1314"/>
      <c r="CD50" s="1314"/>
      <c r="CE50" s="1314"/>
      <c r="CF50" s="1314" t="s">
        <v>572</v>
      </c>
      <c r="CG50" s="1314"/>
      <c r="CH50" s="1314"/>
      <c r="CI50" s="1314"/>
      <c r="CJ50" s="1314"/>
      <c r="CK50" s="1314"/>
      <c r="CL50" s="1314"/>
      <c r="CM50" s="1314"/>
      <c r="CN50" s="1314" t="s">
        <v>573</v>
      </c>
      <c r="CO50" s="1314"/>
      <c r="CP50" s="1314"/>
      <c r="CQ50" s="1314"/>
      <c r="CR50" s="1314"/>
      <c r="CS50" s="1314"/>
      <c r="CT50" s="1314"/>
      <c r="CU50" s="1314"/>
      <c r="CV50" s="1314" t="s">
        <v>574</v>
      </c>
      <c r="CW50" s="1314"/>
      <c r="CX50" s="1314"/>
      <c r="CY50" s="1314"/>
      <c r="CZ50" s="1314"/>
      <c r="DA50" s="1314"/>
      <c r="DB50" s="1314"/>
      <c r="DC50" s="1314"/>
    </row>
    <row r="51" spans="1:109" ht="13.5" customHeight="1" x14ac:dyDescent="0.15">
      <c r="B51" s="394"/>
      <c r="G51" s="1326"/>
      <c r="H51" s="1326"/>
      <c r="I51" s="1330"/>
      <c r="J51" s="1330"/>
      <c r="K51" s="1315"/>
      <c r="L51" s="1315"/>
      <c r="M51" s="1315"/>
      <c r="N51" s="1315"/>
      <c r="AM51" s="403"/>
      <c r="AN51" s="1313" t="s">
        <v>624</v>
      </c>
      <c r="AO51" s="1313"/>
      <c r="AP51" s="1313"/>
      <c r="AQ51" s="1313"/>
      <c r="AR51" s="1313"/>
      <c r="AS51" s="1313"/>
      <c r="AT51" s="1313"/>
      <c r="AU51" s="1313"/>
      <c r="AV51" s="1313"/>
      <c r="AW51" s="1313"/>
      <c r="AX51" s="1313"/>
      <c r="AY51" s="1313"/>
      <c r="AZ51" s="1313"/>
      <c r="BA51" s="1313"/>
      <c r="BB51" s="1313" t="s">
        <v>625</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v>164.9</v>
      </c>
      <c r="CG51" s="1310"/>
      <c r="CH51" s="1310"/>
      <c r="CI51" s="1310"/>
      <c r="CJ51" s="1310"/>
      <c r="CK51" s="1310"/>
      <c r="CL51" s="1310"/>
      <c r="CM51" s="1310"/>
      <c r="CN51" s="1310">
        <v>162</v>
      </c>
      <c r="CO51" s="1310"/>
      <c r="CP51" s="1310"/>
      <c r="CQ51" s="1310"/>
      <c r="CR51" s="1310"/>
      <c r="CS51" s="1310"/>
      <c r="CT51" s="1310"/>
      <c r="CU51" s="1310"/>
      <c r="CV51" s="1310">
        <v>150.6</v>
      </c>
      <c r="CW51" s="1310"/>
      <c r="CX51" s="1310"/>
      <c r="CY51" s="1310"/>
      <c r="CZ51" s="1310"/>
      <c r="DA51" s="1310"/>
      <c r="DB51" s="1310"/>
      <c r="DC51" s="1310"/>
    </row>
    <row r="52" spans="1:109" x14ac:dyDescent="0.15">
      <c r="B52" s="394"/>
      <c r="G52" s="1326"/>
      <c r="H52" s="1326"/>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6"/>
      <c r="H53" s="1326"/>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626</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57.1</v>
      </c>
      <c r="CG53" s="1310"/>
      <c r="CH53" s="1310"/>
      <c r="CI53" s="1310"/>
      <c r="CJ53" s="1310"/>
      <c r="CK53" s="1310"/>
      <c r="CL53" s="1310"/>
      <c r="CM53" s="1310"/>
      <c r="CN53" s="1310">
        <v>58.4</v>
      </c>
      <c r="CO53" s="1310"/>
      <c r="CP53" s="1310"/>
      <c r="CQ53" s="1310"/>
      <c r="CR53" s="1310"/>
      <c r="CS53" s="1310"/>
      <c r="CT53" s="1310"/>
      <c r="CU53" s="1310"/>
      <c r="CV53" s="1310">
        <v>59</v>
      </c>
      <c r="CW53" s="1310"/>
      <c r="CX53" s="1310"/>
      <c r="CY53" s="1310"/>
      <c r="CZ53" s="1310"/>
      <c r="DA53" s="1310"/>
      <c r="DB53" s="1310"/>
      <c r="DC53" s="1310"/>
    </row>
    <row r="54" spans="1:109" x14ac:dyDescent="0.15">
      <c r="A54" s="402"/>
      <c r="B54" s="394"/>
      <c r="G54" s="1326"/>
      <c r="H54" s="1326"/>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627</v>
      </c>
      <c r="AO55" s="1314"/>
      <c r="AP55" s="1314"/>
      <c r="AQ55" s="1314"/>
      <c r="AR55" s="1314"/>
      <c r="AS55" s="1314"/>
      <c r="AT55" s="1314"/>
      <c r="AU55" s="1314"/>
      <c r="AV55" s="1314"/>
      <c r="AW55" s="1314"/>
      <c r="AX55" s="1314"/>
      <c r="AY55" s="1314"/>
      <c r="AZ55" s="1314"/>
      <c r="BA55" s="1314"/>
      <c r="BB55" s="1313" t="s">
        <v>625</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6.5</v>
      </c>
      <c r="CG55" s="1310"/>
      <c r="CH55" s="1310"/>
      <c r="CI55" s="1310"/>
      <c r="CJ55" s="1310"/>
      <c r="CK55" s="1310"/>
      <c r="CL55" s="1310"/>
      <c r="CM55" s="1310"/>
      <c r="CN55" s="1310">
        <v>5.8</v>
      </c>
      <c r="CO55" s="1310"/>
      <c r="CP55" s="1310"/>
      <c r="CQ55" s="1310"/>
      <c r="CR55" s="1310"/>
      <c r="CS55" s="1310"/>
      <c r="CT55" s="1310"/>
      <c r="CU55" s="1310"/>
      <c r="CV55" s="1310">
        <v>2.7</v>
      </c>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626</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57.2</v>
      </c>
      <c r="CG57" s="1310"/>
      <c r="CH57" s="1310"/>
      <c r="CI57" s="1310"/>
      <c r="CJ57" s="1310"/>
      <c r="CK57" s="1310"/>
      <c r="CL57" s="1310"/>
      <c r="CM57" s="1310"/>
      <c r="CN57" s="1310">
        <v>58.6</v>
      </c>
      <c r="CO57" s="1310"/>
      <c r="CP57" s="1310"/>
      <c r="CQ57" s="1310"/>
      <c r="CR57" s="1310"/>
      <c r="CS57" s="1310"/>
      <c r="CT57" s="1310"/>
      <c r="CU57" s="1310"/>
      <c r="CV57" s="1310">
        <v>60.2</v>
      </c>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628</v>
      </c>
    </row>
    <row r="64" spans="1:109" x14ac:dyDescent="0.15">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630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623</v>
      </c>
    </row>
    <row r="72" spans="2:107" x14ac:dyDescent="0.15">
      <c r="B72" s="394"/>
      <c r="G72" s="1308"/>
      <c r="H72" s="1308"/>
      <c r="I72" s="1308"/>
      <c r="J72" s="1308"/>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570</v>
      </c>
      <c r="BQ72" s="1314"/>
      <c r="BR72" s="1314"/>
      <c r="BS72" s="1314"/>
      <c r="BT72" s="1314"/>
      <c r="BU72" s="1314"/>
      <c r="BV72" s="1314"/>
      <c r="BW72" s="1314"/>
      <c r="BX72" s="1314" t="s">
        <v>571</v>
      </c>
      <c r="BY72" s="1314"/>
      <c r="BZ72" s="1314"/>
      <c r="CA72" s="1314"/>
      <c r="CB72" s="1314"/>
      <c r="CC72" s="1314"/>
      <c r="CD72" s="1314"/>
      <c r="CE72" s="1314"/>
      <c r="CF72" s="1314" t="s">
        <v>572</v>
      </c>
      <c r="CG72" s="1314"/>
      <c r="CH72" s="1314"/>
      <c r="CI72" s="1314"/>
      <c r="CJ72" s="1314"/>
      <c r="CK72" s="1314"/>
      <c r="CL72" s="1314"/>
      <c r="CM72" s="1314"/>
      <c r="CN72" s="1314" t="s">
        <v>573</v>
      </c>
      <c r="CO72" s="1314"/>
      <c r="CP72" s="1314"/>
      <c r="CQ72" s="1314"/>
      <c r="CR72" s="1314"/>
      <c r="CS72" s="1314"/>
      <c r="CT72" s="1314"/>
      <c r="CU72" s="1314"/>
      <c r="CV72" s="1314" t="s">
        <v>574</v>
      </c>
      <c r="CW72" s="1314"/>
      <c r="CX72" s="1314"/>
      <c r="CY72" s="1314"/>
      <c r="CZ72" s="1314"/>
      <c r="DA72" s="1314"/>
      <c r="DB72" s="1314"/>
      <c r="DC72" s="1314"/>
    </row>
    <row r="73" spans="2:107" x14ac:dyDescent="0.15">
      <c r="B73" s="394"/>
      <c r="G73" s="1326"/>
      <c r="H73" s="1326"/>
      <c r="I73" s="1326"/>
      <c r="J73" s="1326"/>
      <c r="K73" s="1309"/>
      <c r="L73" s="1309"/>
      <c r="M73" s="1309"/>
      <c r="N73" s="1309"/>
      <c r="AM73" s="403"/>
      <c r="AN73" s="1313" t="s">
        <v>624</v>
      </c>
      <c r="AO73" s="1313"/>
      <c r="AP73" s="1313"/>
      <c r="AQ73" s="1313"/>
      <c r="AR73" s="1313"/>
      <c r="AS73" s="1313"/>
      <c r="AT73" s="1313"/>
      <c r="AU73" s="1313"/>
      <c r="AV73" s="1313"/>
      <c r="AW73" s="1313"/>
      <c r="AX73" s="1313"/>
      <c r="AY73" s="1313"/>
      <c r="AZ73" s="1313"/>
      <c r="BA73" s="1313"/>
      <c r="BB73" s="1313" t="s">
        <v>625</v>
      </c>
      <c r="BC73" s="1313"/>
      <c r="BD73" s="1313"/>
      <c r="BE73" s="1313"/>
      <c r="BF73" s="1313"/>
      <c r="BG73" s="1313"/>
      <c r="BH73" s="1313"/>
      <c r="BI73" s="1313"/>
      <c r="BJ73" s="1313"/>
      <c r="BK73" s="1313"/>
      <c r="BL73" s="1313"/>
      <c r="BM73" s="1313"/>
      <c r="BN73" s="1313"/>
      <c r="BO73" s="1313"/>
      <c r="BP73" s="1310">
        <v>186.2</v>
      </c>
      <c r="BQ73" s="1310"/>
      <c r="BR73" s="1310"/>
      <c r="BS73" s="1310"/>
      <c r="BT73" s="1310"/>
      <c r="BU73" s="1310"/>
      <c r="BV73" s="1310"/>
      <c r="BW73" s="1310"/>
      <c r="BX73" s="1310">
        <v>168.8</v>
      </c>
      <c r="BY73" s="1310"/>
      <c r="BZ73" s="1310"/>
      <c r="CA73" s="1310"/>
      <c r="CB73" s="1310"/>
      <c r="CC73" s="1310"/>
      <c r="CD73" s="1310"/>
      <c r="CE73" s="1310"/>
      <c r="CF73" s="1310">
        <v>164.9</v>
      </c>
      <c r="CG73" s="1310"/>
      <c r="CH73" s="1310"/>
      <c r="CI73" s="1310"/>
      <c r="CJ73" s="1310"/>
      <c r="CK73" s="1310"/>
      <c r="CL73" s="1310"/>
      <c r="CM73" s="1310"/>
      <c r="CN73" s="1310">
        <v>162</v>
      </c>
      <c r="CO73" s="1310"/>
      <c r="CP73" s="1310"/>
      <c r="CQ73" s="1310"/>
      <c r="CR73" s="1310"/>
      <c r="CS73" s="1310"/>
      <c r="CT73" s="1310"/>
      <c r="CU73" s="1310"/>
      <c r="CV73" s="1310">
        <v>150.6</v>
      </c>
      <c r="CW73" s="1310"/>
      <c r="CX73" s="1310"/>
      <c r="CY73" s="1310"/>
      <c r="CZ73" s="1310"/>
      <c r="DA73" s="1310"/>
      <c r="DB73" s="1310"/>
      <c r="DC73" s="1310"/>
    </row>
    <row r="74" spans="2:107" x14ac:dyDescent="0.15">
      <c r="B74" s="394"/>
      <c r="G74" s="1326"/>
      <c r="H74" s="1326"/>
      <c r="I74" s="1326"/>
      <c r="J74" s="1326"/>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6"/>
      <c r="H75" s="1326"/>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629</v>
      </c>
      <c r="BC75" s="1313"/>
      <c r="BD75" s="1313"/>
      <c r="BE75" s="1313"/>
      <c r="BF75" s="1313"/>
      <c r="BG75" s="1313"/>
      <c r="BH75" s="1313"/>
      <c r="BI75" s="1313"/>
      <c r="BJ75" s="1313"/>
      <c r="BK75" s="1313"/>
      <c r="BL75" s="1313"/>
      <c r="BM75" s="1313"/>
      <c r="BN75" s="1313"/>
      <c r="BO75" s="1313"/>
      <c r="BP75" s="1310">
        <v>16.100000000000001</v>
      </c>
      <c r="BQ75" s="1310"/>
      <c r="BR75" s="1310"/>
      <c r="BS75" s="1310"/>
      <c r="BT75" s="1310"/>
      <c r="BU75" s="1310"/>
      <c r="BV75" s="1310"/>
      <c r="BW75" s="1310"/>
      <c r="BX75" s="1310">
        <v>15.7</v>
      </c>
      <c r="BY75" s="1310"/>
      <c r="BZ75" s="1310"/>
      <c r="CA75" s="1310"/>
      <c r="CB75" s="1310"/>
      <c r="CC75" s="1310"/>
      <c r="CD75" s="1310"/>
      <c r="CE75" s="1310"/>
      <c r="CF75" s="1310">
        <v>15.6</v>
      </c>
      <c r="CG75" s="1310"/>
      <c r="CH75" s="1310"/>
      <c r="CI75" s="1310"/>
      <c r="CJ75" s="1310"/>
      <c r="CK75" s="1310"/>
      <c r="CL75" s="1310"/>
      <c r="CM75" s="1310"/>
      <c r="CN75" s="1310">
        <v>16</v>
      </c>
      <c r="CO75" s="1310"/>
      <c r="CP75" s="1310"/>
      <c r="CQ75" s="1310"/>
      <c r="CR75" s="1310"/>
      <c r="CS75" s="1310"/>
      <c r="CT75" s="1310"/>
      <c r="CU75" s="1310"/>
      <c r="CV75" s="1310">
        <v>15.6</v>
      </c>
      <c r="CW75" s="1310"/>
      <c r="CX75" s="1310"/>
      <c r="CY75" s="1310"/>
      <c r="CZ75" s="1310"/>
      <c r="DA75" s="1310"/>
      <c r="DB75" s="1310"/>
      <c r="DC75" s="1310"/>
    </row>
    <row r="76" spans="2:107" x14ac:dyDescent="0.15">
      <c r="B76" s="394"/>
      <c r="G76" s="1326"/>
      <c r="H76" s="1326"/>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627</v>
      </c>
      <c r="AO77" s="1314"/>
      <c r="AP77" s="1314"/>
      <c r="AQ77" s="1314"/>
      <c r="AR77" s="1314"/>
      <c r="AS77" s="1314"/>
      <c r="AT77" s="1314"/>
      <c r="AU77" s="1314"/>
      <c r="AV77" s="1314"/>
      <c r="AW77" s="1314"/>
      <c r="AX77" s="1314"/>
      <c r="AY77" s="1314"/>
      <c r="AZ77" s="1314"/>
      <c r="BA77" s="1314"/>
      <c r="BB77" s="1313" t="s">
        <v>625</v>
      </c>
      <c r="BC77" s="1313"/>
      <c r="BD77" s="1313"/>
      <c r="BE77" s="1313"/>
      <c r="BF77" s="1313"/>
      <c r="BG77" s="1313"/>
      <c r="BH77" s="1313"/>
      <c r="BI77" s="1313"/>
      <c r="BJ77" s="1313"/>
      <c r="BK77" s="1313"/>
      <c r="BL77" s="1313"/>
      <c r="BM77" s="1313"/>
      <c r="BN77" s="1313"/>
      <c r="BO77" s="1313"/>
      <c r="BP77" s="1310">
        <v>33.799999999999997</v>
      </c>
      <c r="BQ77" s="1310"/>
      <c r="BR77" s="1310"/>
      <c r="BS77" s="1310"/>
      <c r="BT77" s="1310"/>
      <c r="BU77" s="1310"/>
      <c r="BV77" s="1310"/>
      <c r="BW77" s="1310"/>
      <c r="BX77" s="1310">
        <v>15.8</v>
      </c>
      <c r="BY77" s="1310"/>
      <c r="BZ77" s="1310"/>
      <c r="CA77" s="1310"/>
      <c r="CB77" s="1310"/>
      <c r="CC77" s="1310"/>
      <c r="CD77" s="1310"/>
      <c r="CE77" s="1310"/>
      <c r="CF77" s="1310">
        <v>6.5</v>
      </c>
      <c r="CG77" s="1310"/>
      <c r="CH77" s="1310"/>
      <c r="CI77" s="1310"/>
      <c r="CJ77" s="1310"/>
      <c r="CK77" s="1310"/>
      <c r="CL77" s="1310"/>
      <c r="CM77" s="1310"/>
      <c r="CN77" s="1310">
        <v>5.8</v>
      </c>
      <c r="CO77" s="1310"/>
      <c r="CP77" s="1310"/>
      <c r="CQ77" s="1310"/>
      <c r="CR77" s="1310"/>
      <c r="CS77" s="1310"/>
      <c r="CT77" s="1310"/>
      <c r="CU77" s="1310"/>
      <c r="CV77" s="1310">
        <v>2.7</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629</v>
      </c>
      <c r="BC79" s="1313"/>
      <c r="BD79" s="1313"/>
      <c r="BE79" s="1313"/>
      <c r="BF79" s="1313"/>
      <c r="BG79" s="1313"/>
      <c r="BH79" s="1313"/>
      <c r="BI79" s="1313"/>
      <c r="BJ79" s="1313"/>
      <c r="BK79" s="1313"/>
      <c r="BL79" s="1313"/>
      <c r="BM79" s="1313"/>
      <c r="BN79" s="1313"/>
      <c r="BO79" s="1313"/>
      <c r="BP79" s="1310">
        <v>7.1</v>
      </c>
      <c r="BQ79" s="1310"/>
      <c r="BR79" s="1310"/>
      <c r="BS79" s="1310"/>
      <c r="BT79" s="1310"/>
      <c r="BU79" s="1310"/>
      <c r="BV79" s="1310"/>
      <c r="BW79" s="1310"/>
      <c r="BX79" s="1310">
        <v>6.2</v>
      </c>
      <c r="BY79" s="1310"/>
      <c r="BZ79" s="1310"/>
      <c r="CA79" s="1310"/>
      <c r="CB79" s="1310"/>
      <c r="CC79" s="1310"/>
      <c r="CD79" s="1310"/>
      <c r="CE79" s="1310"/>
      <c r="CF79" s="1310">
        <v>5.9</v>
      </c>
      <c r="CG79" s="1310"/>
      <c r="CH79" s="1310"/>
      <c r="CI79" s="1310"/>
      <c r="CJ79" s="1310"/>
      <c r="CK79" s="1310"/>
      <c r="CL79" s="1310"/>
      <c r="CM79" s="1310"/>
      <c r="CN79" s="1310">
        <v>5.3</v>
      </c>
      <c r="CO79" s="1310"/>
      <c r="CP79" s="1310"/>
      <c r="CQ79" s="1310"/>
      <c r="CR79" s="1310"/>
      <c r="CS79" s="1310"/>
      <c r="CT79" s="1310"/>
      <c r="CU79" s="1310"/>
      <c r="CV79" s="1310">
        <v>5</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a/CxSyM1exosSU3/Y+f5/mniI2WDokFvPv7ckoXg8eegyL0aEIGifIm3dLBOfzBfePHtkT3iAwD4+CDYOTjQg==" saltValue="zV7L04re94gFcbjgc0i1S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XyqwgOpi/aYyHuBbFL1XGGbHXS4yfRlfePoz+R3C0wVc3lLXPPXipGuHAAKH7ImZnVm8VSPFFafkiDVwTBIw==" saltValue="NFkXkxreB5sUomWUCIxP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IG3pNfzMRdybiu5fiFX3+5Sz6ByzuToHlAZ8k+5y0IhgYPleDX6IxTDnSDV2davIRZvW+ogg9ovbgFLTuaNSQ==" saltValue="T7pfOxXWe/mzkpst4itr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567</v>
      </c>
      <c r="G2" s="156"/>
      <c r="H2" s="157"/>
    </row>
    <row r="3" spans="1:8" x14ac:dyDescent="0.15">
      <c r="A3" s="153" t="s">
        <v>560</v>
      </c>
      <c r="B3" s="158"/>
      <c r="C3" s="159"/>
      <c r="D3" s="160">
        <v>52420</v>
      </c>
      <c r="E3" s="161"/>
      <c r="F3" s="162">
        <v>53605</v>
      </c>
      <c r="G3" s="163"/>
      <c r="H3" s="164"/>
    </row>
    <row r="4" spans="1:8" x14ac:dyDescent="0.15">
      <c r="A4" s="165"/>
      <c r="B4" s="166"/>
      <c r="C4" s="167"/>
      <c r="D4" s="168">
        <v>20116</v>
      </c>
      <c r="E4" s="169"/>
      <c r="F4" s="170">
        <v>28343</v>
      </c>
      <c r="G4" s="171"/>
      <c r="H4" s="172"/>
    </row>
    <row r="5" spans="1:8" x14ac:dyDescent="0.15">
      <c r="A5" s="153" t="s">
        <v>562</v>
      </c>
      <c r="B5" s="158"/>
      <c r="C5" s="159"/>
      <c r="D5" s="160">
        <v>53528</v>
      </c>
      <c r="E5" s="161"/>
      <c r="F5" s="162">
        <v>46440</v>
      </c>
      <c r="G5" s="163"/>
      <c r="H5" s="164"/>
    </row>
    <row r="6" spans="1:8" x14ac:dyDescent="0.15">
      <c r="A6" s="165"/>
      <c r="B6" s="166"/>
      <c r="C6" s="167"/>
      <c r="D6" s="168">
        <v>20686</v>
      </c>
      <c r="E6" s="169"/>
      <c r="F6" s="170">
        <v>27658</v>
      </c>
      <c r="G6" s="171"/>
      <c r="H6" s="172"/>
    </row>
    <row r="7" spans="1:8" x14ac:dyDescent="0.15">
      <c r="A7" s="153" t="s">
        <v>563</v>
      </c>
      <c r="B7" s="158"/>
      <c r="C7" s="159"/>
      <c r="D7" s="160">
        <v>58414</v>
      </c>
      <c r="E7" s="161"/>
      <c r="F7" s="162">
        <v>63257</v>
      </c>
      <c r="G7" s="163"/>
      <c r="H7" s="164"/>
    </row>
    <row r="8" spans="1:8" x14ac:dyDescent="0.15">
      <c r="A8" s="165"/>
      <c r="B8" s="166"/>
      <c r="C8" s="167"/>
      <c r="D8" s="168">
        <v>23549</v>
      </c>
      <c r="E8" s="169"/>
      <c r="F8" s="170">
        <v>27259</v>
      </c>
      <c r="G8" s="171"/>
      <c r="H8" s="172"/>
    </row>
    <row r="9" spans="1:8" x14ac:dyDescent="0.15">
      <c r="A9" s="153" t="s">
        <v>564</v>
      </c>
      <c r="B9" s="158"/>
      <c r="C9" s="159"/>
      <c r="D9" s="160">
        <v>101010</v>
      </c>
      <c r="E9" s="161"/>
      <c r="F9" s="162">
        <v>52308</v>
      </c>
      <c r="G9" s="163"/>
      <c r="H9" s="164"/>
    </row>
    <row r="10" spans="1:8" x14ac:dyDescent="0.15">
      <c r="A10" s="165"/>
      <c r="B10" s="166"/>
      <c r="C10" s="167"/>
      <c r="D10" s="168">
        <v>26371</v>
      </c>
      <c r="E10" s="169"/>
      <c r="F10" s="170">
        <v>28695</v>
      </c>
      <c r="G10" s="171"/>
      <c r="H10" s="172"/>
    </row>
    <row r="11" spans="1:8" x14ac:dyDescent="0.15">
      <c r="A11" s="153" t="s">
        <v>565</v>
      </c>
      <c r="B11" s="158"/>
      <c r="C11" s="159"/>
      <c r="D11" s="160">
        <v>84299</v>
      </c>
      <c r="E11" s="161"/>
      <c r="F11" s="162">
        <v>46402</v>
      </c>
      <c r="G11" s="163"/>
      <c r="H11" s="164"/>
    </row>
    <row r="12" spans="1:8" x14ac:dyDescent="0.15">
      <c r="A12" s="165"/>
      <c r="B12" s="166"/>
      <c r="C12" s="173"/>
      <c r="D12" s="168">
        <v>35273</v>
      </c>
      <c r="E12" s="169"/>
      <c r="F12" s="170">
        <v>26897</v>
      </c>
      <c r="G12" s="171"/>
      <c r="H12" s="172"/>
    </row>
    <row r="13" spans="1:8" x14ac:dyDescent="0.15">
      <c r="A13" s="153"/>
      <c r="B13" s="158"/>
      <c r="C13" s="174"/>
      <c r="D13" s="175">
        <v>69934</v>
      </c>
      <c r="E13" s="176"/>
      <c r="F13" s="177">
        <v>52402</v>
      </c>
      <c r="G13" s="178"/>
      <c r="H13" s="164"/>
    </row>
    <row r="14" spans="1:8" x14ac:dyDescent="0.15">
      <c r="A14" s="165"/>
      <c r="B14" s="166"/>
      <c r="C14" s="167"/>
      <c r="D14" s="168">
        <v>25199</v>
      </c>
      <c r="E14" s="169"/>
      <c r="F14" s="170">
        <v>27770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2.0699999999999998</v>
      </c>
      <c r="C19" s="179">
        <f>ROUND(VALUE(SUBSTITUTE(実質収支比率等に係る経年分析!G$48,"▲","-")),2)</f>
        <v>2.37</v>
      </c>
      <c r="D19" s="179">
        <f>ROUND(VALUE(SUBSTITUTE(実質収支比率等に係る経年分析!H$48,"▲","-")),2)</f>
        <v>2.21</v>
      </c>
      <c r="E19" s="179">
        <f>ROUND(VALUE(SUBSTITUTE(実質収支比率等に係る経年分析!I$48,"▲","-")),2)</f>
        <v>2.25</v>
      </c>
      <c r="F19" s="179">
        <f>ROUND(VALUE(SUBSTITUTE(実質収支比率等に係る経年分析!J$48,"▲","-")),2)</f>
        <v>2.04</v>
      </c>
    </row>
    <row r="20" spans="1:11" x14ac:dyDescent="0.15">
      <c r="A20" s="179" t="s">
        <v>54</v>
      </c>
      <c r="B20" s="179">
        <f>ROUND(VALUE(SUBSTITUTE(実質収支比率等に係る経年分析!F$47,"▲","-")),2)</f>
        <v>8.36</v>
      </c>
      <c r="C20" s="179">
        <f>ROUND(VALUE(SUBSTITUTE(実質収支比率等に係る経年分析!G$47,"▲","-")),2)</f>
        <v>8.91</v>
      </c>
      <c r="D20" s="179">
        <f>ROUND(VALUE(SUBSTITUTE(実質収支比率等に係る経年分析!H$47,"▲","-")),2)</f>
        <v>8.98</v>
      </c>
      <c r="E20" s="179">
        <f>ROUND(VALUE(SUBSTITUTE(実質収支比率等に係る経年分析!I$47,"▲","-")),2)</f>
        <v>8.11</v>
      </c>
      <c r="F20" s="179">
        <f>ROUND(VALUE(SUBSTITUTE(実質収支比率等に係る経年分析!J$47,"▲","-")),2)</f>
        <v>7.62</v>
      </c>
    </row>
    <row r="21" spans="1:11" x14ac:dyDescent="0.15">
      <c r="A21" s="179" t="s">
        <v>55</v>
      </c>
      <c r="B21" s="179">
        <f>IF(ISNUMBER(VALUE(SUBSTITUTE(実質収支比率等に係る経年分析!F$49,"▲","-"))),ROUND(VALUE(SUBSTITUTE(実質収支比率等に係る経年分析!F$49,"▲","-")),2),NA())</f>
        <v>0.28999999999999998</v>
      </c>
      <c r="C21" s="179">
        <f>IF(ISNUMBER(VALUE(SUBSTITUTE(実質収支比率等に係る経年分析!G$49,"▲","-"))),ROUND(VALUE(SUBSTITUTE(実質収支比率等に係る経年分析!G$49,"▲","-")),2),NA())</f>
        <v>0.32</v>
      </c>
      <c r="D21" s="179">
        <f>IF(ISNUMBER(VALUE(SUBSTITUTE(実質収支比率等に係る経年分析!H$49,"▲","-"))),ROUND(VALUE(SUBSTITUTE(実質収支比率等に係る経年分析!H$49,"▲","-")),2),NA())</f>
        <v>-1.39</v>
      </c>
      <c r="E21" s="179">
        <f>IF(ISNUMBER(VALUE(SUBSTITUTE(実質収支比率等に係る経年分析!I$49,"▲","-"))),ROUND(VALUE(SUBSTITUTE(実質収支比率等に係る経年分析!I$49,"▲","-")),2),NA())</f>
        <v>-1.57</v>
      </c>
      <c r="F21" s="179">
        <f>IF(ISNUMBER(VALUE(SUBSTITUTE(実質収支比率等に係る経年分析!J$49,"▲","-"))),ROUND(VALUE(SUBSTITUTE(実質収支比率等に係る経年分析!J$49,"▲","-")),2),NA())</f>
        <v>0.11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1.63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0.66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2.46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小松市公債管理特別会計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小松市後期高齢者医療特別会計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小松市国民健康保険事業特別会計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0.54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v>
      </c>
    </row>
    <row r="32" spans="1:11" x14ac:dyDescent="0.15">
      <c r="A32" s="180" t="str">
        <f>IF(連結実質赤字比率に係る赤字・黒字の構成分析!C$38="",NA(),連結実質赤字比率に係る赤字・黒字の構成分析!C$38)</f>
        <v>小松市介護保険事業特別会計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1.04</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2.2000000000000002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2.2400000000000002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2.04</v>
      </c>
    </row>
    <row r="34" spans="1:16" x14ac:dyDescent="0.15">
      <c r="A34" s="180" t="str">
        <f>IF(連結実質赤字比率に係る赤字・黒字の構成分析!C$36="",NA(),連結実質赤字比率に係る赤字・黒字の構成分析!C$36)</f>
        <v>小松市下水道事業会計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2.63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2.83</v>
      </c>
    </row>
    <row r="35" spans="1:16" x14ac:dyDescent="0.15">
      <c r="A35" s="180" t="str">
        <f>IF(連結実質赤字比率に係る赤字・黒字の構成分析!C$35="",NA(),連結実質赤字比率に係る赤字・黒字の構成分析!C$35)</f>
        <v>国民健康保険小松市民病院事業会計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11.77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9.2100000000000009</v>
      </c>
    </row>
    <row r="36" spans="1:16" x14ac:dyDescent="0.15">
      <c r="A36" s="180" t="str">
        <f>IF(連結実質赤字比率に係る赤字・黒字の構成分析!C$34="",NA(),連結実質赤字比率に係る赤字・黒字の構成分析!C$34)</f>
        <v>小松市水道事業会計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9.52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6029</v>
      </c>
      <c r="E42" s="181"/>
      <c r="F42" s="181"/>
      <c r="G42" s="181">
        <f>'実質公債費比率（分子）の構造'!L$52</f>
        <v>5883</v>
      </c>
      <c r="H42" s="181"/>
      <c r="I42" s="181"/>
      <c r="J42" s="181">
        <f>'実質公債費比率（分子）の構造'!M$52</f>
        <v>5864</v>
      </c>
      <c r="K42" s="181"/>
      <c r="L42" s="181"/>
      <c r="M42" s="181">
        <f>'実質公債費比率（分子）の構造'!N$52</f>
        <v>5780</v>
      </c>
      <c r="N42" s="181"/>
      <c r="O42" s="181"/>
      <c r="P42" s="181">
        <f>'実質公債費比率（分子）の構造'!O$52</f>
        <v>5661</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57</v>
      </c>
      <c r="C44" s="181"/>
      <c r="D44" s="181"/>
      <c r="E44" s="181">
        <f>'実質公債費比率（分子）の構造'!L$50</f>
        <v>30</v>
      </c>
      <c r="F44" s="181"/>
      <c r="G44" s="181"/>
      <c r="H44" s="181">
        <f>'実質公債費比率（分子）の構造'!M$50</f>
        <v>29</v>
      </c>
      <c r="I44" s="181"/>
      <c r="J44" s="181"/>
      <c r="K44" s="181">
        <f>'実質公債費比率（分子）の構造'!N$50</f>
        <v>27</v>
      </c>
      <c r="L44" s="181"/>
      <c r="M44" s="181"/>
      <c r="N44" s="181">
        <f>'実質公債費比率（分子）の構造'!O$50</f>
        <v>26</v>
      </c>
      <c r="O44" s="181"/>
      <c r="P44" s="181"/>
    </row>
    <row r="45" spans="1:16" x14ac:dyDescent="0.15">
      <c r="A45" s="181" t="s">
        <v>65</v>
      </c>
      <c r="B45" s="181">
        <f>'実質公債費比率（分子）の構造'!K$49</f>
        <v>3</v>
      </c>
      <c r="C45" s="181"/>
      <c r="D45" s="181"/>
      <c r="E45" s="181">
        <f>'実質公債費比率（分子）の構造'!L$49</f>
        <v>2</v>
      </c>
      <c r="F45" s="181"/>
      <c r="G45" s="181"/>
      <c r="H45" s="181">
        <f>'実質公債費比率（分子）の構造'!M$49</f>
        <v>2</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2425</v>
      </c>
      <c r="C46" s="181"/>
      <c r="D46" s="181"/>
      <c r="E46" s="181">
        <f>'実質公債費比率（分子）の構造'!L$48</f>
        <v>2517</v>
      </c>
      <c r="F46" s="181"/>
      <c r="G46" s="181"/>
      <c r="H46" s="181">
        <f>'実質公債費比率（分子）の構造'!M$48</f>
        <v>2507</v>
      </c>
      <c r="I46" s="181"/>
      <c r="J46" s="181"/>
      <c r="K46" s="181">
        <f>'実質公債費比率（分子）の構造'!N$48</f>
        <v>2603</v>
      </c>
      <c r="L46" s="181"/>
      <c r="M46" s="181"/>
      <c r="N46" s="181">
        <f>'実質公債費比率（分子）の構造'!O$48</f>
        <v>2561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6529</v>
      </c>
      <c r="C49" s="181"/>
      <c r="D49" s="181"/>
      <c r="E49" s="181">
        <f>'実質公債費比率（分子）の構造'!L$45</f>
        <v>6545</v>
      </c>
      <c r="F49" s="181"/>
      <c r="G49" s="181"/>
      <c r="H49" s="181">
        <f>'実質公債費比率（分子）の構造'!M$45</f>
        <v>6515</v>
      </c>
      <c r="I49" s="181"/>
      <c r="J49" s="181"/>
      <c r="K49" s="181">
        <f>'実質公債費比率（分子）の構造'!N$45</f>
        <v>6419</v>
      </c>
      <c r="L49" s="181"/>
      <c r="M49" s="181"/>
      <c r="N49" s="181">
        <f>'実質公債費比率（分子）の構造'!O$45</f>
        <v>6175</v>
      </c>
      <c r="O49" s="181"/>
      <c r="P49" s="181"/>
    </row>
    <row r="50" spans="1:16" x14ac:dyDescent="0.15">
      <c r="A50" s="181" t="s">
        <v>70</v>
      </c>
      <c r="B50" s="181" t="e">
        <f>NA()</f>
        <v>#N/A</v>
      </c>
      <c r="C50" s="181">
        <f>IF(ISNUMBER('実質公債費比率（分子）の構造'!K$53),'実質公債費比率（分子）の構造'!K$53,NA())</f>
        <v>2985</v>
      </c>
      <c r="D50" s="181" t="e">
        <f>NA()</f>
        <v>#N/A</v>
      </c>
      <c r="E50" s="181" t="e">
        <f>NA()</f>
        <v>#N/A</v>
      </c>
      <c r="F50" s="181">
        <f>IF(ISNUMBER('実質公債費比率（分子）の構造'!L$53),'実質公債費比率（分子）の構造'!L$53,NA())</f>
        <v>3211</v>
      </c>
      <c r="G50" s="181" t="e">
        <f>NA()</f>
        <v>#N/A</v>
      </c>
      <c r="H50" s="181" t="e">
        <f>NA()</f>
        <v>#N/A</v>
      </c>
      <c r="I50" s="181">
        <f>IF(ISNUMBER('実質公債費比率（分子）の構造'!M$53),'実質公債費比率（分子）の構造'!M$53,NA())</f>
        <v>3189</v>
      </c>
      <c r="J50" s="181" t="e">
        <f>NA()</f>
        <v>#N/A</v>
      </c>
      <c r="K50" s="181" t="e">
        <f>NA()</f>
        <v>#N/A</v>
      </c>
      <c r="L50" s="181">
        <f>IF(ISNUMBER('実質公債費比率（分子）の構造'!N$53),'実質公債費比率（分子）の構造'!N$53,NA())</f>
        <v>3269</v>
      </c>
      <c r="M50" s="181" t="e">
        <f>NA()</f>
        <v>#N/A</v>
      </c>
      <c r="N50" s="181" t="e">
        <f>NA()</f>
        <v>#N/A</v>
      </c>
      <c r="O50" s="181">
        <f>IF(ISNUMBER('実質公債費比率（分子）の構造'!O$53),'実質公債費比率（分子）の構造'!O$53,NA())</f>
        <v>3101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59943</v>
      </c>
      <c r="E56" s="180"/>
      <c r="F56" s="180"/>
      <c r="G56" s="180">
        <f>'将来負担比率（分子）の構造'!J$52</f>
        <v>58832</v>
      </c>
      <c r="H56" s="180"/>
      <c r="I56" s="180"/>
      <c r="J56" s="180">
        <f>'将来負担比率（分子）の構造'!K$52</f>
        <v>58005</v>
      </c>
      <c r="K56" s="180"/>
      <c r="L56" s="180"/>
      <c r="M56" s="180">
        <f>'将来負担比率（分子）の構造'!L$52</f>
        <v>57660</v>
      </c>
      <c r="N56" s="180"/>
      <c r="O56" s="180"/>
      <c r="P56" s="180">
        <f>'将来負担比率（分子）の構造'!M$52</f>
        <v>57266</v>
      </c>
    </row>
    <row r="57" spans="1:16" x14ac:dyDescent="0.15">
      <c r="A57" s="180" t="s">
        <v>41</v>
      </c>
      <c r="B57" s="180"/>
      <c r="C57" s="180"/>
      <c r="D57" s="180">
        <f>'将来負担比率（分子）の構造'!I$51</f>
        <v>14251</v>
      </c>
      <c r="E57" s="180"/>
      <c r="F57" s="180"/>
      <c r="G57" s="180">
        <f>'将来負担比率（分子）の構造'!J$51</f>
        <v>14377</v>
      </c>
      <c r="H57" s="180"/>
      <c r="I57" s="180"/>
      <c r="J57" s="180">
        <f>'将来負担比率（分子）の構造'!K$51</f>
        <v>14265</v>
      </c>
      <c r="K57" s="180"/>
      <c r="L57" s="180"/>
      <c r="M57" s="180">
        <f>'将来負担比率（分子）の構造'!L$51</f>
        <v>14193</v>
      </c>
      <c r="N57" s="180"/>
      <c r="O57" s="180"/>
      <c r="P57" s="180">
        <f>'将来負担比率（分子）の構造'!M$51</f>
        <v>14722</v>
      </c>
    </row>
    <row r="58" spans="1:16" x14ac:dyDescent="0.15">
      <c r="A58" s="180" t="s">
        <v>40</v>
      </c>
      <c r="B58" s="180"/>
      <c r="C58" s="180"/>
      <c r="D58" s="180">
        <f>'将来負担比率（分子）の構造'!I$50</f>
        <v>4650</v>
      </c>
      <c r="E58" s="180"/>
      <c r="F58" s="180"/>
      <c r="G58" s="180">
        <f>'将来負担比率（分子）の構造'!J$50</f>
        <v>4974</v>
      </c>
      <c r="H58" s="180"/>
      <c r="I58" s="180"/>
      <c r="J58" s="180">
        <f>'将来負担比率（分子）の構造'!K$50</f>
        <v>5245</v>
      </c>
      <c r="K58" s="180"/>
      <c r="L58" s="180"/>
      <c r="M58" s="180">
        <f>'将来負担比率（分子）の構造'!L$50</f>
        <v>4965</v>
      </c>
      <c r="N58" s="180"/>
      <c r="O58" s="180"/>
      <c r="P58" s="180">
        <f>'将来負担比率（分子）の構造'!M$50</f>
        <v>4847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5</v>
      </c>
      <c r="C61" s="180"/>
      <c r="D61" s="180"/>
      <c r="E61" s="180">
        <f>'将来負担比率（分子）の構造'!J$46</f>
        <v>314</v>
      </c>
      <c r="F61" s="180"/>
      <c r="G61" s="180"/>
      <c r="H61" s="180">
        <f>'将来負担比率（分子）の構造'!K$46</f>
        <v>357</v>
      </c>
      <c r="I61" s="180"/>
      <c r="J61" s="180"/>
      <c r="K61" s="180">
        <f>'将来負担比率（分子）の構造'!L$46</f>
        <v>332</v>
      </c>
      <c r="L61" s="180"/>
      <c r="M61" s="180"/>
      <c r="N61" s="180">
        <f>'将来負担比率（分子）の構造'!M$46</f>
        <v>189</v>
      </c>
      <c r="O61" s="180"/>
      <c r="P61" s="180"/>
    </row>
    <row r="62" spans="1:16" x14ac:dyDescent="0.15">
      <c r="A62" s="180" t="s">
        <v>34</v>
      </c>
      <c r="B62" s="180">
        <f>'将来負担比率（分子）の構造'!I$45</f>
        <v>4677</v>
      </c>
      <c r="C62" s="180"/>
      <c r="D62" s="180"/>
      <c r="E62" s="180">
        <f>'将来負担比率（分子）の構造'!J$45</f>
        <v>4473</v>
      </c>
      <c r="F62" s="180"/>
      <c r="G62" s="180"/>
      <c r="H62" s="180">
        <f>'将来負担比率（分子）の構造'!K$45</f>
        <v>4685</v>
      </c>
      <c r="I62" s="180"/>
      <c r="J62" s="180"/>
      <c r="K62" s="180">
        <f>'将来負担比率（分子）の構造'!L$45</f>
        <v>4340</v>
      </c>
      <c r="L62" s="180"/>
      <c r="M62" s="180"/>
      <c r="N62" s="180">
        <f>'将来負担比率（分子）の構造'!M$45</f>
        <v>4274</v>
      </c>
      <c r="O62" s="180"/>
      <c r="P62" s="180"/>
    </row>
    <row r="63" spans="1:16" x14ac:dyDescent="0.15">
      <c r="A63" s="180" t="s">
        <v>33</v>
      </c>
      <c r="B63" s="180">
        <f>'将来負担比率（分子）の構造'!I$44</f>
        <v>17</v>
      </c>
      <c r="C63" s="180"/>
      <c r="D63" s="180"/>
      <c r="E63" s="180">
        <f>'将来負担比率（分子）の構造'!J$44</f>
        <v>12</v>
      </c>
      <c r="F63" s="180"/>
      <c r="G63" s="180"/>
      <c r="H63" s="180">
        <f>'将来負担比率（分子）の構造'!K$44</f>
        <v>9</v>
      </c>
      <c r="I63" s="180"/>
      <c r="J63" s="180"/>
      <c r="K63" s="180">
        <f>'将来負担比率（分子）の構造'!L$44</f>
        <v>4</v>
      </c>
      <c r="L63" s="180"/>
      <c r="M63" s="180"/>
      <c r="N63" s="180">
        <f>'将来負担比率（分子）の構造'!M$44</f>
        <v>1</v>
      </c>
      <c r="O63" s="180"/>
      <c r="P63" s="180"/>
    </row>
    <row r="64" spans="1:16" x14ac:dyDescent="0.15">
      <c r="A64" s="180" t="s">
        <v>32</v>
      </c>
      <c r="B64" s="180">
        <f>'将来負担比率（分子）の構造'!I$43</f>
        <v>40291</v>
      </c>
      <c r="C64" s="180"/>
      <c r="D64" s="180"/>
      <c r="E64" s="180">
        <f>'将来負担比率（分子）の構造'!J$43</f>
        <v>39245</v>
      </c>
      <c r="F64" s="180"/>
      <c r="G64" s="180"/>
      <c r="H64" s="180">
        <f>'将来負担比率（分子）の構造'!K$43</f>
        <v>38454</v>
      </c>
      <c r="I64" s="180"/>
      <c r="J64" s="180"/>
      <c r="K64" s="180">
        <f>'将来負担比率（分子）の構造'!L$43</f>
        <v>37685</v>
      </c>
      <c r="L64" s="180"/>
      <c r="M64" s="180"/>
      <c r="N64" s="180">
        <f>'将来負担比率（分子）の構造'!M$43</f>
        <v>37182</v>
      </c>
      <c r="O64" s="180"/>
      <c r="P64" s="180"/>
    </row>
    <row r="65" spans="1:16" x14ac:dyDescent="0.15">
      <c r="A65" s="180" t="s">
        <v>31</v>
      </c>
      <c r="B65" s="180">
        <f>'将来負担比率（分子）の構造'!I$42</f>
        <v>1847</v>
      </c>
      <c r="C65" s="180"/>
      <c r="D65" s="180"/>
      <c r="E65" s="180">
        <f>'将来負担比率（分子）の構造'!J$42</f>
        <v>1659</v>
      </c>
      <c r="F65" s="180"/>
      <c r="G65" s="180"/>
      <c r="H65" s="180">
        <f>'将来負担比率（分子）の構造'!K$42</f>
        <v>1517</v>
      </c>
      <c r="I65" s="180"/>
      <c r="J65" s="180"/>
      <c r="K65" s="180">
        <f>'将来負担比率（分子）の構造'!L$42</f>
        <v>1535</v>
      </c>
      <c r="L65" s="180"/>
      <c r="M65" s="180"/>
      <c r="N65" s="180">
        <f>'将来負担比率（分子）の構造'!M$42</f>
        <v>1400</v>
      </c>
      <c r="O65" s="180"/>
      <c r="P65" s="180"/>
    </row>
    <row r="66" spans="1:16" x14ac:dyDescent="0.15">
      <c r="A66" s="180" t="s">
        <v>30</v>
      </c>
      <c r="B66" s="180">
        <f>'将来負担比率（分子）の構造'!I$41</f>
        <v>68824</v>
      </c>
      <c r="C66" s="180"/>
      <c r="D66" s="180"/>
      <c r="E66" s="180">
        <f>'将来負担比率（分子）の構造'!J$41</f>
        <v>66589</v>
      </c>
      <c r="F66" s="180"/>
      <c r="G66" s="180"/>
      <c r="H66" s="180">
        <f>'将来負担比率（分子）の構造'!K$41</f>
        <v>65595</v>
      </c>
      <c r="I66" s="180"/>
      <c r="J66" s="180"/>
      <c r="K66" s="180">
        <f>'将来負担比率（分子）の構造'!L$41</f>
        <v>65507</v>
      </c>
      <c r="L66" s="180"/>
      <c r="M66" s="180"/>
      <c r="N66" s="180">
        <f>'将来負担比率（分子）の構造'!M$41</f>
        <v>65487</v>
      </c>
      <c r="O66" s="180"/>
      <c r="P66" s="180"/>
    </row>
    <row r="67" spans="1:16" x14ac:dyDescent="0.15">
      <c r="A67" s="180" t="s">
        <v>74</v>
      </c>
      <c r="B67" s="180" t="e">
        <f>NA()</f>
        <v>#N/A</v>
      </c>
      <c r="C67" s="180">
        <f>IF(ISNUMBER('将来負担比率（分子）の構造'!I$53), IF('将来負担比率（分子）の構造'!I$53 &lt; 0, 0, '将来負担比率（分子）の構造'!I$53), NA())</f>
        <v>36817</v>
      </c>
      <c r="D67" s="180" t="e">
        <f>NA()</f>
        <v>#N/A</v>
      </c>
      <c r="E67" s="180" t="e">
        <f>NA()</f>
        <v>#N/A</v>
      </c>
      <c r="F67" s="180">
        <f>IF(ISNUMBER('将来負担比率（分子）の構造'!J$53), IF('将来負担比率（分子）の構造'!J$53 &lt; 0, 0, '将来負担比率（分子）の構造'!J$53), NA())</f>
        <v>34108</v>
      </c>
      <c r="G67" s="180" t="e">
        <f>NA()</f>
        <v>#N/A</v>
      </c>
      <c r="H67" s="180" t="e">
        <f>NA()</f>
        <v>#N/A</v>
      </c>
      <c r="I67" s="180">
        <f>IF(ISNUMBER('将来負担比率（分子）の構造'!K$53), IF('将来負担比率（分子）の構造'!K$53 &lt; 0, 0, '将来負担比率（分子）の構造'!K$53), NA())</f>
        <v>33101</v>
      </c>
      <c r="J67" s="180" t="e">
        <f>NA()</f>
        <v>#N/A</v>
      </c>
      <c r="K67" s="180" t="e">
        <f>NA()</f>
        <v>#N/A</v>
      </c>
      <c r="L67" s="180">
        <f>IF(ISNUMBER('将来負担比率（分子）の構造'!L$53), IF('将来負担比率（分子）の構造'!L$53 &lt; 0, 0, '将来負担比率（分子）の構造'!L$53), NA())</f>
        <v>32585</v>
      </c>
      <c r="M67" s="180" t="e">
        <f>NA()</f>
        <v>#N/A</v>
      </c>
      <c r="N67" s="180" t="e">
        <f>NA()</f>
        <v>#N/A</v>
      </c>
      <c r="O67" s="180">
        <f>IF(ISNUMBER('将来負担比率（分子）の構造'!M$53), IF('将来負担比率（分子）の構造'!M$53 &lt; 0, 0, '将来負担比率（分子）の構造'!M$53), NA())</f>
        <v>31699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2230</v>
      </c>
      <c r="C72" s="184">
        <f>基金残高に係る経年分析!G55</f>
        <v>2011</v>
      </c>
      <c r="D72" s="184">
        <f>基金残高に係る経年分析!H55</f>
        <v>1952</v>
      </c>
    </row>
    <row r="73" spans="1:16" x14ac:dyDescent="0.15">
      <c r="A73" s="183" t="s">
        <v>77</v>
      </c>
      <c r="B73" s="184">
        <f>基金残高に係る経年分析!F56</f>
        <v>212</v>
      </c>
      <c r="C73" s="184">
        <f>基金残高に係る経年分析!G56</f>
        <v>212</v>
      </c>
      <c r="D73" s="184">
        <f>基金残高に係る経年分析!H56</f>
        <v>112</v>
      </c>
    </row>
    <row r="74" spans="1:16" x14ac:dyDescent="0.15">
      <c r="A74" s="183" t="s">
        <v>78</v>
      </c>
      <c r="B74" s="184">
        <f>基金残高に係る経年分析!F57</f>
        <v>1882</v>
      </c>
      <c r="C74" s="184">
        <f>基金残高に係る経年分析!G57</f>
        <v>1733</v>
      </c>
      <c r="D74" s="184">
        <f>基金残高に係る経年分析!H57</f>
        <v>1617</v>
      </c>
    </row>
  </sheetData>
  <sheetProtection algorithmName="SHA-512" hashValue="IoulZfHMppONSXNEXtaH0cvm0h1Q0DVavu02116dddEuy5OzMB1wFgLvwI6mb88Tncwc5MUEFNfSzJe8EOyTKg==" saltValue="hys4bS73zeg9mlgz+xb8e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2020-03-31T09:47:58Z</cp:lastPrinted>
  <dcterms:created xsi:type="dcterms:W3CDTF">2020-02-10T03:41:06Z</dcterms:created>
  <dcterms:modified xsi:type="dcterms:W3CDTF">2020-10-02T01:20:48Z</dcterms:modified>
  <cp:category/>
</cp:coreProperties>
</file>