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EA7992D9-2CDE-4C0E-A870-8CFCBEA04E9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C36" i="10"/>
  <c r="BE35" i="10"/>
  <c r="BW34" i="10"/>
  <c r="BW35" i="10" s="1"/>
  <c r="C34" i="10"/>
  <c r="C35" i="10" s="1"/>
  <c r="BW36" i="10" l="1"/>
  <c r="BW37" i="10" s="1"/>
  <c r="BW38" i="10" s="1"/>
  <c r="BW39" i="10" s="1"/>
  <c r="CO34" i="10"/>
  <c r="CO35" i="10" s="1"/>
  <c r="CO36" i="10" s="1"/>
  <c r="CO37" i="10" s="1"/>
  <c r="CO38" i="10" s="1"/>
  <c r="CO39" i="10" s="1"/>
  <c r="CO40"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<sst xmlns="http://schemas.openxmlformats.org/spreadsheetml/2006/main" count="1112" uniqueCount="568">
  <si>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</si>
  <si>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</si>
  <si>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</si>
  <si>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</si>
  <si>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</si>
  <si>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</si>
  <si>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</si>
  <si>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</si>
  <si>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</si>
  <si>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</si>
  <si>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</si>
  <si>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</si>
  <si>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</si>
  <si>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</si>
  <si>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</si>
  <si>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</si>
  <si>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</si>
  <si>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</si>
  <si>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</si>
  <si>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</si>
  <si>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</si>
  <si>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</si>
  <si>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</si>
  <si>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</si>
  <si>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</si>
  <si>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</si>
  <si>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</si>
  <si>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</si>
  <si>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</si>
  <si>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</si>
  <si>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</si>
  <si>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</si>
  <si>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</si>
  <si>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</si>
  <si>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</si>
  <si>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</si>
  <si>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</si>
  <si>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</si>
  <si>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</si>
  <si>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</si>
  <si>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</si>
  <si>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</si>
  <si>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</si>
  <si>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</si>
  <si>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</si>
  <si>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</si>
  <si>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</si>
  <si>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</si>
  <si>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</si>
  <si>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</si>
  <si>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</si>
  <si>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</si>
  <si>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</si>
  <si>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</si>
  <si>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</si>
  <si>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</si>
  <si>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</si>
  <si>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</si>
  <si>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</si>
  <si>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</si>
  <si>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</si>
  <si>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</si>
  <si>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</si>
  <si>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</si>
  <si>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</si>
  <si>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</si>
  <si>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</si>
  <si>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</si>
  <si>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</si>
  <si>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</si>
  <si>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</si>
  <si>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</si>
  <si>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</si>
  <si>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</si>
  <si>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</si>
  <si>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</si>
  <si>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</si>
  <si>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</si>
  <si>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</si>
  <si>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</si>
  <si>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</si>
  <si>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</si>
  <si>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</si>
  <si>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</si>
  <si>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</si>
  <si>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</si>
  <si>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</si>
  <si>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</si>
  <si>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</si>
  <si>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</si>
  <si>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</si>
  <si>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</si>
  <si>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</si>
  <si>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</si>
  <si>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七尾市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</si>
  <si>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</si>
  <si>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</si>
  <si>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</si>
  <si>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</si>
  <si>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</si>
  <si>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</si>
  <si>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</si>
  <si>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</si>
  <si>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</si>
  <si>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</si>
  <si>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</si>
  <si>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</si>
  <si>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</si>
  <si>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</si>
  <si>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</si>
  <si>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</si>
  <si>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</si>
  <si>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</si>
  <si>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</si>
  <si>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</si>
  <si>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</si>
  <si>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</si>
  <si>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</si>
  <si>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</si>
  <si>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</si>
  <si>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</si>
  <si>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</si>
  <si>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</si>
  <si>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</si>
  <si>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</si>
  <si>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</si>
  <si>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</si>
  <si>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</si>
  <si>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</si>
  <si>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</si>
  <si>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</si>
  <si>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</si>
  <si>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</si>
  <si>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</si>
  <si>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</si>
  <si>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</si>
  <si>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</si>
  <si>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</si>
  <si>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</si>
  <si>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</si>
  <si>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</si>
  <si>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</si>
  <si>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</si>
  <si>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</si>
  <si>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</si>
  <si>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</si>
  <si>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</si>
  <si>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</si>
  <si>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</si>
  <si>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</si>
  <si>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</si>
  <si>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</si>
  <si>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</si>
  <si>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</si>
  <si>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</si>
  <si>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</si>
  <si>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</si>
  <si>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</si>
  <si>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</si>
  <si>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</si>
  <si>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</si>
  <si>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</si>
  <si>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</si>
  <si>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</si>
  <si>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</si>
  <si>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</si>
  <si>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</si>
  <si>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</si>
  <si>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</si>
  <si>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</si>
  <si>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</si>
  <si>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</si>
  <si>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</si>
  <si>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</si>
  <si>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</si>
  <si>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</si>
  <si>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</si>
  <si>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</si>
  <si>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</si>
  <si>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</si>
  <si>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</si>
  <si>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</si>
  <si>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</si>
  <si>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</si>
  <si>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</si>
  <si>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</si>
  <si>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</si>
  <si>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</si>
  <si>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</si>
  <si>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</si>
  <si>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</si>
  <si>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</si>
  <si>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</si>
  <si>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</si>
  <si>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</si>
  <si>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</si>
  <si>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</si>
  <si>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</si>
  <si>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</si>
  <si>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</si>
  <si>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</si>
  <si>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</si>
  <si>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石川県七尾市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</si>
  <si>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</si>
  <si>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</si>
  <si>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</si>
  <si>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</si>
  <si>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</si>
  <si>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</si>
  <si>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</si>
  <si>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</si>
  <si>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</si>
  <si>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</si>
  <si>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</si>
  <si>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</si>
  <si>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</si>
  <si>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</si>
  <si>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</si>
  <si>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</si>
  <si>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</si>
  <si>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</si>
  <si>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</si>
  <si>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</si>
  <si>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</si>
  <si>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</si>
  <si>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</si>
  <si>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</si>
  <si>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</si>
  <si>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</si>
  <si>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</si>
  <si>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</si>
  <si>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</si>
  <si>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</si>
  <si>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</si>
  <si>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</si>
  <si>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</si>
  <si>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</si>
  <si>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</si>
  <si>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</si>
  <si>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</si>
  <si>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</si>
  <si>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</si>
  <si>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</si>
  <si>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</si>
  <si>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</si>
  <si>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</si>
  <si>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</si>
  <si>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</si>
  <si>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</si>
  <si>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</si>
  <si>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</si>
  <si>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</si>
  <si>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</si>
  <si>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</si>
  <si>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</si>
  <si>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</si>
  <si>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</si>
  <si>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</si>
  <si>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</si>
  <si>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</si>
  <si>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</si>
  <si>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</si>
  <si>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</si>
  <si>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</si>
  <si>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</si>
  <si>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</si>
  <si>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</si>
  <si>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</si>
  <si>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</si>
  <si>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</si>
  <si>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</si>
  <si>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</si>
  <si>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</si>
  <si>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</si>
  <si>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</si>
  <si>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</si>
  <si>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</si>
  <si>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</si>
  <si>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</si>
  <si>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</si>
  <si>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</si>
  <si>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</si>
  <si>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</si>
  <si>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</si>
  <si>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</si>
  <si>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</si>
  <si>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</si>
  <si>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</si>
  <si>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</si>
  <si>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</si>
  <si>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</si>
  <si>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</si>
  <si>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</si>
  <si>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</si>
  <si>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</si>
  <si>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</si>
  <si>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</si>
  <si>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</si>
  <si>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</si>
  <si>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</si>
  <si>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</si>
  <si>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</si>
  <si>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</si>
  <si>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</si>
  <si>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</si>
  <si>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</si>
  <si>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</si>
  <si>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</si>
  <si>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</si>
  <si>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</si>
  <si>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</si>
  <si>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</si>
  <si>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</si>
  <si>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</si>
  <si>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</si>
  <si>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</si>
  <si>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</si>
  <si>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</si>
  <si>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</si>
  <si>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</si>
  <si>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</si>
  <si>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</si>
  <si>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</si>
  <si>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</si>
  <si>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</si>
  <si>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</si>
  <si>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</si>
  <si>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</si>
  <si>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</si>
  <si>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</si>
  <si>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</si>
  <si>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</si>
  <si>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</si>
  <si>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</si>
  <si>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</si>
  <si>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</si>
  <si>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</si>
  <si>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</si>
  <si>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</si>
  <si>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</si>
  <si>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</si>
  <si>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</si>
  <si>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</si>
  <si>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</si>
  <si>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</si>
  <si>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</si>
  <si>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</si>
  <si>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</si>
  <si>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</si>
  <si>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</si>
  <si>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</si>
  <si>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</si>
  <si>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</si>
  <si>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石川県七尾市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</si>
  <si>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</si>
  <si>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</si>
  <si>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</si>
  <si>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</si>
  <si>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</si>
  <si>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</si>
  <si>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</si>
  <si>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</si>
  <si>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</si>
  <si>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</si>
  <si>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</si>
  <si>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</si>
  <si>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</si>
  <si>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</si>
  <si>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</si>
  <si>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</si>
  <si>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</si>
  <si>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</si>
  <si>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</si>
  <si>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</si>
  <si>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</si>
  <si>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</si>
  <si>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</si>
  <si>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</si>
  <si>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</si>
  <si>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</si>
  <si>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</si>
  <si>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</si>
  <si>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</si>
  <si>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</si>
  <si>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</si>
  <si>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</si>
  <si>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</si>
  <si>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</si>
  <si>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</si>
  <si>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</si>
  <si>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t>
    <phoneticPr fontId="5"/>
  </si>
  <si>
    <t>水道事業会計</t>
    <phoneticPr fontId="5"/>
  </si>
  <si>
    <t>法適用企業</t>
    <phoneticPr fontId="5"/>
  </si>
  <si>
    <t>下水道事業会計</t>
    <phoneticPr fontId="5"/>
  </si>
  <si>
    <t>病院事業会計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</si>
  <si>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</si>
  <si>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</si>
  <si>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</si>
  <si>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</si>
  <si>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</si>
  <si>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</si>
  <si>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</si>
  <si>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</si>
  <si>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</si>
  <si>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</si>
  <si>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</si>
  <si>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</si>
  <si>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</si>
  <si>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</si>
  <si>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</si>
  <si>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</si>
  <si>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</si>
  <si>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</si>
  <si>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</si>
  <si>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</si>
  <si>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</si>
  <si>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</si>
  <si>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</si>
  <si>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</si>
  <si>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</si>
  <si>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</si>
  <si>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</si>
  <si>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</si>
  <si>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</si>
  <si>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</si>
  <si>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</si>
  <si>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</si>
  <si>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</si>
  <si>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</si>
  <si>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</si>
  <si>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</si>
  <si>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</si>
  <si>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</si>
  <si>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</si>
  <si>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</si>
  <si>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</si>
  <si>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</si>
  <si>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</si>
  <si>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</si>
  <si>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</si>
  <si>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</si>
  <si>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</si>
  <si>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</si>
  <si>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</si>
  <si>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</si>
  <si>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</si>
  <si>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</si>
  <si>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</si>
  <si>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</si>
  <si>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</si>
  <si>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</si>
  <si>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</si>
  <si>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</si>
  <si>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</si>
  <si>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</si>
  <si>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</si>
  <si>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</si>
  <si>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</si>
  <si>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</si>
  <si>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</si>
  <si>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</si>
  <si>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</si>
  <si>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</si>
  <si>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</si>
  <si>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</si>
  <si>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</si>
  <si>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</si>
  <si>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</si>
  <si>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</si>
  <si>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</si>
  <si>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</si>
  <si>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</si>
  <si>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</si>
  <si>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</si>
  <si>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</si>
  <si>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</si>
  <si>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</si>
  <si>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</si>
  <si>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</si>
  <si>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</si>
  <si>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</si>
  <si>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</si>
  <si>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</si>
  <si>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</si>
  <si>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</si>
  <si>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</si>
  <si>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</si>
  <si>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</si>
  <si>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</si>
  <si>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</si>
  <si>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</si>
  <si>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</si>
  <si>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</si>
  <si>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</si>
  <si>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</si>
  <si>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</si>
  <si>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</si>
  <si>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</si>
  <si>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</si>
  <si>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</si>
  <si>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</si>
  <si>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</si>
  <si>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</si>
  <si>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</si>
  <si>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</si>
  <si>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</si>
  <si>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</si>
  <si>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</si>
  <si>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</si>
  <si>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</si>
  <si>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</si>
  <si>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</si>
  <si>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</si>
  <si>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</si>
  <si>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</si>
  <si>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</si>
  <si>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</si>
  <si>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</si>
  <si>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</si>
  <si>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</si>
  <si>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</si>
  <si>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</si>
  <si>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</si>
  <si>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</si>
  <si>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</si>
  <si>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</si>
  <si>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</si>
  <si>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</si>
  <si>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</si>
  <si>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</si>
  <si>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</si>
  <si>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</si>
  <si>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3.92</t>
  </si>
  <si>
    <t>▲ 6.36</t>
  </si>
  <si>
    <t>病院事業会計</t>
  </si>
  <si>
    <t>一般会計</t>
  </si>
  <si>
    <t>水道事業会計</t>
  </si>
  <si>
    <t>国民健康保険特別会計</t>
  </si>
  <si>
    <t>下水道事業会計</t>
  </si>
  <si>
    <t>介護保険特別会計</t>
  </si>
  <si>
    <t>後期高齢者医療保険特別会計</t>
  </si>
  <si>
    <t>ケーブルテレビ事業特別会計</t>
  </si>
  <si>
    <t>その他会計（赤字）</t>
  </si>
  <si>
    <t>その他会計（黒字）</t>
  </si>
  <si>
    <t>R02</t>
    <phoneticPr fontId="5"/>
  </si>
  <si>
    <t>R03</t>
    <phoneticPr fontId="5"/>
  </si>
  <si>
    <t>R04</t>
    <phoneticPr fontId="5"/>
  </si>
  <si>
    <t>R05</t>
    <phoneticPr fontId="5"/>
  </si>
  <si>
    <t>R06</t>
    <phoneticPr fontId="5"/>
  </si>
  <si>
    <t>-</t>
    <phoneticPr fontId="2"/>
  </si>
  <si>
    <t>七尾市土地開発公社</t>
    <rPh sb="0" eb="3">
      <t>ナナオシ</t>
    </rPh>
    <rPh sb="3" eb="5">
      <t>トチ</t>
    </rPh>
    <rPh sb="5" eb="7">
      <t>カイハツ</t>
    </rPh>
    <rPh sb="7" eb="9">
      <t>コウシャ</t>
    </rPh>
    <phoneticPr fontId="10"/>
  </si>
  <si>
    <t>公益社団法人　七尾市スポーツ協会</t>
    <rPh sb="0" eb="2">
      <t>コウエキ</t>
    </rPh>
    <rPh sb="2" eb="4">
      <t>シャダン</t>
    </rPh>
    <rPh sb="4" eb="6">
      <t>ホウジン</t>
    </rPh>
    <rPh sb="7" eb="10">
      <t>ナナオシ</t>
    </rPh>
    <rPh sb="14" eb="16">
      <t>キョウカイ</t>
    </rPh>
    <phoneticPr fontId="10"/>
  </si>
  <si>
    <t>株式会社のと島</t>
    <rPh sb="0" eb="4">
      <t>カブシキガイシャ</t>
    </rPh>
    <rPh sb="6" eb="7">
      <t>ジマ</t>
    </rPh>
    <phoneticPr fontId="10"/>
  </si>
  <si>
    <t>株式会社環境日本海サービス公社</t>
    <rPh sb="0" eb="4">
      <t>カブシキガイシャ</t>
    </rPh>
    <rPh sb="4" eb="6">
      <t>カンキョウ</t>
    </rPh>
    <rPh sb="6" eb="8">
      <t>ニホン</t>
    </rPh>
    <rPh sb="8" eb="9">
      <t>カイ</t>
    </rPh>
    <rPh sb="13" eb="15">
      <t>コウシャ</t>
    </rPh>
    <phoneticPr fontId="10"/>
  </si>
  <si>
    <t>公益財団法人　演劇のまち振興事業団</t>
    <rPh sb="0" eb="2">
      <t>コウエキ</t>
    </rPh>
    <rPh sb="2" eb="4">
      <t>ザイダン</t>
    </rPh>
    <rPh sb="4" eb="6">
      <t>ホウジン</t>
    </rPh>
    <rPh sb="7" eb="9">
      <t>エンゲキ</t>
    </rPh>
    <rPh sb="12" eb="14">
      <t>シンコウ</t>
    </rPh>
    <rPh sb="14" eb="17">
      <t>ジギョウダン</t>
    </rPh>
    <phoneticPr fontId="10"/>
  </si>
  <si>
    <t>公益財団法人　七尾美術財団</t>
    <rPh sb="0" eb="2">
      <t>コウエキ</t>
    </rPh>
    <rPh sb="2" eb="4">
      <t>ザイダン</t>
    </rPh>
    <rPh sb="4" eb="6">
      <t>ホウジン</t>
    </rPh>
    <rPh sb="7" eb="9">
      <t>ナナオ</t>
    </rPh>
    <rPh sb="9" eb="11">
      <t>ビジュツ</t>
    </rPh>
    <rPh sb="11" eb="13">
      <t>ザイダン</t>
    </rPh>
    <phoneticPr fontId="10"/>
  </si>
  <si>
    <t>株式会社創生ななお</t>
    <rPh sb="0" eb="4">
      <t>カブシキガイシャ</t>
    </rPh>
    <rPh sb="4" eb="6">
      <t>ソウセイ</t>
    </rPh>
    <phoneticPr fontId="10"/>
  </si>
  <si>
    <t>石川北部アール・ディ・エフ広域処理組合</t>
    <rPh sb="0" eb="2">
      <t>イシカワ</t>
    </rPh>
    <rPh sb="2" eb="4">
      <t>ホクブ</t>
    </rPh>
    <rPh sb="13" eb="15">
      <t>コウイキ</t>
    </rPh>
    <rPh sb="15" eb="17">
      <t>ショリ</t>
    </rPh>
    <rPh sb="17" eb="19">
      <t>クミアイ</t>
    </rPh>
    <phoneticPr fontId="10"/>
  </si>
  <si>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0"/>
  </si>
  <si>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10"/>
  </si>
  <si>
    <t>石川県市町村消防団等公務災害補償等組合</t>
    <rPh sb="0" eb="3">
      <t>イシカワケン</t>
    </rPh>
    <rPh sb="3" eb="6">
      <t>シチョウソン</t>
    </rPh>
    <rPh sb="6" eb="9">
      <t>ショウボウダン</t>
    </rPh>
    <rPh sb="9" eb="10">
      <t>トウ</t>
    </rPh>
    <rPh sb="10" eb="12">
      <t>コウム</t>
    </rPh>
    <rPh sb="12" eb="14">
      <t>サイガイ</t>
    </rPh>
    <rPh sb="14" eb="16">
      <t>ホショウ</t>
    </rPh>
    <rPh sb="16" eb="17">
      <t>トウ</t>
    </rPh>
    <rPh sb="17" eb="19">
      <t>クミアイ</t>
    </rPh>
    <phoneticPr fontId="10"/>
  </si>
  <si>
    <t>石川県市町村消防賞じゅつ金組合</t>
    <rPh sb="0" eb="3">
      <t>イシカワケン</t>
    </rPh>
    <rPh sb="3" eb="6">
      <t>シチョウソン</t>
    </rPh>
    <rPh sb="6" eb="8">
      <t>ショウボウ</t>
    </rPh>
    <rPh sb="8" eb="9">
      <t>ショウ</t>
    </rPh>
    <rPh sb="12" eb="13">
      <t>キン</t>
    </rPh>
    <rPh sb="13" eb="15">
      <t>クミアイ</t>
    </rPh>
    <phoneticPr fontId="10"/>
  </si>
  <si>
    <t>のと鉄道運営助成基金事務組合</t>
    <rPh sb="2" eb="4">
      <t>テツドウ</t>
    </rPh>
    <rPh sb="4" eb="6">
      <t>ウンエイ</t>
    </rPh>
    <rPh sb="6" eb="8">
      <t>ジョセイ</t>
    </rPh>
    <rPh sb="8" eb="10">
      <t>キキン</t>
    </rPh>
    <rPh sb="10" eb="12">
      <t>ジム</t>
    </rPh>
    <rPh sb="12" eb="14">
      <t>クミアイ</t>
    </rPh>
    <phoneticPr fontId="10"/>
  </si>
  <si>
    <t>七尾市地域振興基金</t>
    <rPh sb="0" eb="3">
      <t>ナナオシ</t>
    </rPh>
    <rPh sb="3" eb="5">
      <t>チイキ</t>
    </rPh>
    <rPh sb="5" eb="7">
      <t>シンコウ</t>
    </rPh>
    <rPh sb="7" eb="9">
      <t>キキン</t>
    </rPh>
    <phoneticPr fontId="5"/>
  </si>
  <si>
    <t>七尾市公共施設等総合管理基金</t>
    <rPh sb="0" eb="3">
      <t>ナナオシ</t>
    </rPh>
    <rPh sb="3" eb="5">
      <t>コウキョウ</t>
    </rPh>
    <rPh sb="5" eb="7">
      <t>シセツ</t>
    </rPh>
    <rPh sb="7" eb="8">
      <t>トウ</t>
    </rPh>
    <rPh sb="8" eb="10">
      <t>ソウゴウ</t>
    </rPh>
    <rPh sb="10" eb="12">
      <t>カンリ</t>
    </rPh>
    <rPh sb="12" eb="14">
      <t>キキン</t>
    </rPh>
    <phoneticPr fontId="10"/>
  </si>
  <si>
    <t>七尾市令和６年能登半島地震復興基金</t>
    <rPh sb="0" eb="3">
      <t>ナナオシ</t>
    </rPh>
    <rPh sb="3" eb="5">
      <t>レイワ</t>
    </rPh>
    <rPh sb="6" eb="7">
      <t>ネン</t>
    </rPh>
    <rPh sb="7" eb="9">
      <t>ノト</t>
    </rPh>
    <rPh sb="9" eb="11">
      <t>ハントウ</t>
    </rPh>
    <rPh sb="11" eb="13">
      <t>ジシン</t>
    </rPh>
    <rPh sb="13" eb="15">
      <t>フッコウ</t>
    </rPh>
    <rPh sb="15" eb="17">
      <t>キキン</t>
    </rPh>
    <phoneticPr fontId="10"/>
  </si>
  <si>
    <t>七尾市ふるさと納税振興基金</t>
    <rPh sb="0" eb="3">
      <t>ナナオシ</t>
    </rPh>
    <rPh sb="7" eb="9">
      <t>ノウゼイ</t>
    </rPh>
    <rPh sb="9" eb="11">
      <t>シンコウ</t>
    </rPh>
    <rPh sb="11" eb="13">
      <t>キキン</t>
    </rPh>
    <phoneticPr fontId="10"/>
  </si>
  <si>
    <t>七尾市ふるさと創生ゆめ基金</t>
    <rPh sb="0" eb="3">
      <t>ナナオシ</t>
    </rPh>
    <rPh sb="7" eb="9">
      <t>ソウセイ</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</si>
</sst>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A1D-4EA9-A60D-B4EE74DE28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70006</c:v>
                </c:pt>
                <c:pt idx="1">
                  <c:v>109836</c:v>
                </c:pt>
                <c:pt idx="2">
                  <c:v>167822</c:v>
                </c:pt>
                <c:pt idx="3">
                  <c:v>66649</c:v>
                </c:pt>
                <c:pt idx="4">
                  <c:v>83428</c:v>
                </c:pt>
              </c:numCache>
            </c:numRef>
          </c:val>
          <c:smooth val="0"/>
          <c:extLst>
            <c:ext xmlns:c16="http://schemas.microsoft.com/office/drawing/2014/chart" uri="{C3380CC4-5D6E-409C-BE32-E72D297353CC}">
              <c16:uniqueId val="{00000001-3A1D-4EA9-A60D-B4EE74DE28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4.87</c:v>
                </c:pt>
                <c:pt idx="1">
                  <c:v>6.56</c:v>
                </c:pt>
                <c:pt idx="2">
                  <c:v>6.36</c:v>
                </c:pt>
                <c:pt idx="3">
                  <c:v>17.59</c:v>
                </c:pt>
                <c:pt idx="4">
                  <c:v>28.46</c:v>
                </c:pt>
              </c:numCache>
            </c:numRef>
          </c:val>
          <c:extLst>
            <c:ext xmlns:c16="http://schemas.microsoft.com/office/drawing/2014/chart" uri="{C3380CC4-5D6E-409C-BE32-E72D297353CC}">
              <c16:uniqueId val="{00000000-D823-423D-9907-EE53AA181B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26.26</c:v>
                </c:pt>
                <c:pt idx="1">
                  <c:v>22.32</c:v>
                </c:pt>
                <c:pt idx="2">
                  <c:v>20.81</c:v>
                </c:pt>
                <c:pt idx="3">
                  <c:v>21</c:v>
                </c:pt>
                <c:pt idx="4">
                  <c:v>21.92</c:v>
                </c:pt>
              </c:numCache>
            </c:numRef>
          </c:val>
          <c:extLst>
            <c:ext xmlns:c16="http://schemas.microsoft.com/office/drawing/2014/chart" uri="{C3380CC4-5D6E-409C-BE32-E72D297353CC}">
              <c16:uniqueId val="{00000001-D823-423D-9907-EE53AA181B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2.82</c:v>
                </c:pt>
                <c:pt idx="1">
                  <c:v>-3.92</c:v>
                </c:pt>
                <c:pt idx="2">
                  <c:v>-6.36</c:v>
                </c:pt>
                <c:pt idx="3">
                  <c:v>8.2799999999999994</c:v>
                </c:pt>
                <c:pt idx="4">
                  <c:v>6.32</c:v>
                </c:pt>
              </c:numCache>
            </c:numRef>
          </c:val>
          <c:smooth val="0"/>
          <c:extLst>
            <c:ext xmlns:c16="http://schemas.microsoft.com/office/drawing/2014/chart" uri="{C3380CC4-5D6E-409C-BE32-E72D297353CC}">
              <c16:uniqueId val="{00000002-D823-423D-9907-EE53AA181B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303-4034-B9DA-3A0D23D97F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03-4034-B9DA-3A0D23D97F67}"/>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303-4034-B9DA-3A0D23D97F67}"/>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7303-4034-B9DA-3A0D23D97F6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0.44</c:v>
                </c:pt>
                <c:pt idx="2">
                  <c:v>#N/A</c:v>
                </c:pt>
                <c:pt idx="3">
                  <c:v>0.57999999999999996</c:v>
                </c:pt>
                <c:pt idx="4">
                  <c:v>#N/A</c:v>
                </c:pt>
                <c:pt idx="5">
                  <c:v>0.81</c:v>
                </c:pt>
                <c:pt idx="6">
                  <c:v>#N/A</c:v>
                </c:pt>
                <c:pt idx="7">
                  <c:v>1.33</c:v>
                </c:pt>
                <c:pt idx="8">
                  <c:v>#N/A</c:v>
                </c:pt>
                <c:pt idx="9">
                  <c:v>0.56000000000000005</c:v>
                </c:pt>
              </c:numCache>
            </c:numRef>
          </c:val>
          <c:extLst>
            <c:ext xmlns:c16="http://schemas.microsoft.com/office/drawing/2014/chart" uri="{C3380CC4-5D6E-409C-BE32-E72D297353CC}">
              <c16:uniqueId val="{00000004-7303-4034-B9DA-3A0D23D97F6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0.53</c:v>
                </c:pt>
                <c:pt idx="4">
                  <c:v>#N/A</c:v>
                </c:pt>
                <c:pt idx="5">
                  <c:v>0.86</c:v>
                </c:pt>
                <c:pt idx="6">
                  <c:v>#N/A</c:v>
                </c:pt>
                <c:pt idx="7">
                  <c:v>0.95</c:v>
                </c:pt>
                <c:pt idx="8">
                  <c:v>#N/A</c:v>
                </c:pt>
                <c:pt idx="9">
                  <c:v>0.91</c:v>
                </c:pt>
              </c:numCache>
            </c:numRef>
          </c:val>
          <c:extLst>
            <c:ext xmlns:c16="http://schemas.microsoft.com/office/drawing/2014/chart" uri="{C3380CC4-5D6E-409C-BE32-E72D297353CC}">
              <c16:uniqueId val="{00000005-7303-4034-B9DA-3A0D23D97F6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0.46</c:v>
                </c:pt>
                <c:pt idx="2">
                  <c:v>#N/A</c:v>
                </c:pt>
                <c:pt idx="3">
                  <c:v>0.79</c:v>
                </c:pt>
                <c:pt idx="4">
                  <c:v>#N/A</c:v>
                </c:pt>
                <c:pt idx="5">
                  <c:v>0.48</c:v>
                </c:pt>
                <c:pt idx="6">
                  <c:v>#N/A</c:v>
                </c:pt>
                <c:pt idx="7">
                  <c:v>0.62</c:v>
                </c:pt>
                <c:pt idx="8">
                  <c:v>#N/A</c:v>
                </c:pt>
                <c:pt idx="9">
                  <c:v>1.32</c:v>
                </c:pt>
              </c:numCache>
            </c:numRef>
          </c:val>
          <c:extLst>
            <c:ext xmlns:c16="http://schemas.microsoft.com/office/drawing/2014/chart" uri="{C3380CC4-5D6E-409C-BE32-E72D297353CC}">
              <c16:uniqueId val="{00000006-7303-4034-B9DA-3A0D23D97F6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9.75</c:v>
                </c:pt>
                <c:pt idx="2">
                  <c:v>#N/A</c:v>
                </c:pt>
                <c:pt idx="3">
                  <c:v>10.3</c:v>
                </c:pt>
                <c:pt idx="4">
                  <c:v>#N/A</c:v>
                </c:pt>
                <c:pt idx="5">
                  <c:v>11.57</c:v>
                </c:pt>
                <c:pt idx="6">
                  <c:v>#N/A</c:v>
                </c:pt>
                <c:pt idx="7">
                  <c:v>7.35</c:v>
                </c:pt>
                <c:pt idx="8">
                  <c:v>#N/A</c:v>
                </c:pt>
                <c:pt idx="9">
                  <c:v>6.51</c:v>
                </c:pt>
              </c:numCache>
            </c:numRef>
          </c:val>
          <c:extLst>
            <c:ext xmlns:c16="http://schemas.microsoft.com/office/drawing/2014/chart" uri="{C3380CC4-5D6E-409C-BE32-E72D297353CC}">
              <c16:uniqueId val="{00000007-7303-4034-B9DA-3A0D23D97F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4.8600000000000003</c:v>
                </c:pt>
                <c:pt idx="2">
                  <c:v>#N/A</c:v>
                </c:pt>
                <c:pt idx="3">
                  <c:v>6.55</c:v>
                </c:pt>
                <c:pt idx="4">
                  <c:v>#N/A</c:v>
                </c:pt>
                <c:pt idx="5">
                  <c:v>6.36</c:v>
                </c:pt>
                <c:pt idx="6">
                  <c:v>#N/A</c:v>
                </c:pt>
                <c:pt idx="7">
                  <c:v>17.579999999999998</c:v>
                </c:pt>
                <c:pt idx="8">
                  <c:v>#N/A</c:v>
                </c:pt>
                <c:pt idx="9">
                  <c:v>28.46</c:v>
                </c:pt>
              </c:numCache>
            </c:numRef>
          </c:val>
          <c:extLst>
            <c:ext xmlns:c16="http://schemas.microsoft.com/office/drawing/2014/chart" uri="{C3380CC4-5D6E-409C-BE32-E72D297353CC}">
              <c16:uniqueId val="{00000008-7303-4034-B9DA-3A0D23D97F6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34.590000000000003</c:v>
                </c:pt>
                <c:pt idx="2">
                  <c:v>#N/A</c:v>
                </c:pt>
                <c:pt idx="3">
                  <c:v>42.36</c:v>
                </c:pt>
                <c:pt idx="4">
                  <c:v>#N/A</c:v>
                </c:pt>
                <c:pt idx="5">
                  <c:v>51.78</c:v>
                </c:pt>
                <c:pt idx="6">
                  <c:v>#N/A</c:v>
                </c:pt>
                <c:pt idx="7">
                  <c:v>51.05</c:v>
                </c:pt>
                <c:pt idx="8">
                  <c:v>#N/A</c:v>
                </c:pt>
                <c:pt idx="9">
                  <c:v>47.86</c:v>
                </c:pt>
              </c:numCache>
            </c:numRef>
          </c:val>
          <c:extLst>
            <c:ext xmlns:c16="http://schemas.microsoft.com/office/drawing/2014/chart" uri="{C3380CC4-5D6E-409C-BE32-E72D297353CC}">
              <c16:uniqueId val="{00000009-7303-4034-B9DA-3A0D23D97F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4937</c:v>
                </c:pt>
                <c:pt idx="5">
                  <c:v>5064</c:v>
                </c:pt>
                <c:pt idx="8">
                  <c:v>4513</c:v>
                </c:pt>
                <c:pt idx="11">
                  <c:v>4355</c:v>
                </c:pt>
                <c:pt idx="14">
                  <c:v>4309</c:v>
                </c:pt>
              </c:numCache>
            </c:numRef>
          </c:val>
          <c:extLst>
            <c:ext xmlns:c16="http://schemas.microsoft.com/office/drawing/2014/chart" uri="{C3380CC4-5D6E-409C-BE32-E72D297353CC}">
              <c16:uniqueId val="{00000000-71E4-4A01-B80B-6741E09065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E4-4A01-B80B-6741E09065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2</c:v>
                </c:pt>
                <c:pt idx="6">
                  <c:v>2</c:v>
                </c:pt>
                <c:pt idx="9">
                  <c:v>0</c:v>
                </c:pt>
                <c:pt idx="12">
                  <c:v>0</c:v>
                </c:pt>
              </c:numCache>
            </c:numRef>
          </c:val>
          <c:extLst>
            <c:ext xmlns:c16="http://schemas.microsoft.com/office/drawing/2014/chart" uri="{C3380CC4-5D6E-409C-BE32-E72D297353CC}">
              <c16:uniqueId val="{00000002-71E4-4A01-B80B-6741E09065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E4-4A01-B80B-6741E09065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2045</c:v>
                </c:pt>
                <c:pt idx="3">
                  <c:v>2013</c:v>
                </c:pt>
                <c:pt idx="6">
                  <c:v>2158</c:v>
                </c:pt>
                <c:pt idx="9">
                  <c:v>2226</c:v>
                </c:pt>
                <c:pt idx="12">
                  <c:v>2033</c:v>
                </c:pt>
              </c:numCache>
            </c:numRef>
          </c:val>
          <c:extLst>
            <c:ext xmlns:c16="http://schemas.microsoft.com/office/drawing/2014/chart" uri="{C3380CC4-5D6E-409C-BE32-E72D297353CC}">
              <c16:uniqueId val="{00000004-71E4-4A01-B80B-6741E09065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E4-4A01-B80B-6741E09065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E4-4A01-B80B-6741E09065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4515</c:v>
                </c:pt>
                <c:pt idx="3">
                  <c:v>4706</c:v>
                </c:pt>
                <c:pt idx="6">
                  <c:v>4169</c:v>
                </c:pt>
                <c:pt idx="9">
                  <c:v>4148</c:v>
                </c:pt>
                <c:pt idx="12">
                  <c:v>4006</c:v>
                </c:pt>
              </c:numCache>
            </c:numRef>
          </c:val>
          <c:extLst>
            <c:ext xmlns:c16="http://schemas.microsoft.com/office/drawing/2014/chart" uri="{C3380CC4-5D6E-409C-BE32-E72D297353CC}">
              <c16:uniqueId val="{00000007-71E4-4A01-B80B-6741E09065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1626</c:v>
                </c:pt>
                <c:pt idx="2">
                  <c:v>#N/A</c:v>
                </c:pt>
                <c:pt idx="3">
                  <c:v>#N/A</c:v>
                </c:pt>
                <c:pt idx="4">
                  <c:v>1657</c:v>
                </c:pt>
                <c:pt idx="5">
                  <c:v>#N/A</c:v>
                </c:pt>
                <c:pt idx="6">
                  <c:v>#N/A</c:v>
                </c:pt>
                <c:pt idx="7">
                  <c:v>1816</c:v>
                </c:pt>
                <c:pt idx="8">
                  <c:v>#N/A</c:v>
                </c:pt>
                <c:pt idx="9">
                  <c:v>#N/A</c:v>
                </c:pt>
                <c:pt idx="10">
                  <c:v>2019</c:v>
                </c:pt>
                <c:pt idx="11">
                  <c:v>#N/A</c:v>
                </c:pt>
                <c:pt idx="12">
                  <c:v>#N/A</c:v>
                </c:pt>
                <c:pt idx="13">
                  <c:v>1730</c:v>
                </c:pt>
                <c:pt idx="14">
                  <c:v>#N/A</c:v>
                </c:pt>
              </c:numCache>
            </c:numRef>
          </c:val>
          <c:smooth val="0"/>
          <c:extLst>
            <c:ext xmlns:c16="http://schemas.microsoft.com/office/drawing/2014/chart" uri="{C3380CC4-5D6E-409C-BE32-E72D297353CC}">
              <c16:uniqueId val="{00000008-71E4-4A01-B80B-6741E09065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42583</c:v>
                </c:pt>
                <c:pt idx="5">
                  <c:v>41224</c:v>
                </c:pt>
                <c:pt idx="8">
                  <c:v>41228</c:v>
                </c:pt>
                <c:pt idx="11">
                  <c:v>40345</c:v>
                </c:pt>
                <c:pt idx="14">
                  <c:v>49506</c:v>
                </c:pt>
              </c:numCache>
            </c:numRef>
          </c:val>
          <c:extLst>
            <c:ext xmlns:c16="http://schemas.microsoft.com/office/drawing/2014/chart" uri="{C3380CC4-5D6E-409C-BE32-E72D297353CC}">
              <c16:uniqueId val="{00000000-DF24-4962-97C7-A326295887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6147</c:v>
                </c:pt>
                <c:pt idx="5">
                  <c:v>6065</c:v>
                </c:pt>
                <c:pt idx="8">
                  <c:v>6527</c:v>
                </c:pt>
                <c:pt idx="11">
                  <c:v>5797</c:v>
                </c:pt>
                <c:pt idx="14">
                  <c:v>6154</c:v>
                </c:pt>
              </c:numCache>
            </c:numRef>
          </c:val>
          <c:extLst>
            <c:ext xmlns:c16="http://schemas.microsoft.com/office/drawing/2014/chart" uri="{C3380CC4-5D6E-409C-BE32-E72D297353CC}">
              <c16:uniqueId val="{00000001-DF24-4962-97C7-A326295887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6582</c:v>
                </c:pt>
                <c:pt idx="5">
                  <c:v>6481</c:v>
                </c:pt>
                <c:pt idx="8">
                  <c:v>7181</c:v>
                </c:pt>
                <c:pt idx="11">
                  <c:v>8032</c:v>
                </c:pt>
                <c:pt idx="14">
                  <c:v>11558</c:v>
                </c:pt>
              </c:numCache>
            </c:numRef>
          </c:val>
          <c:extLst>
            <c:ext xmlns:c16="http://schemas.microsoft.com/office/drawing/2014/chart" uri="{C3380CC4-5D6E-409C-BE32-E72D297353CC}">
              <c16:uniqueId val="{00000002-DF24-4962-97C7-A326295887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24-4962-97C7-A326295887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24-4962-97C7-A326295887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24-4962-97C7-A326295887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4511</c:v>
                </c:pt>
                <c:pt idx="3">
                  <c:v>4542</c:v>
                </c:pt>
                <c:pt idx="6">
                  <c:v>4733</c:v>
                </c:pt>
                <c:pt idx="9">
                  <c:v>4940</c:v>
                </c:pt>
                <c:pt idx="12">
                  <c:v>5150</c:v>
                </c:pt>
              </c:numCache>
            </c:numRef>
          </c:val>
          <c:extLst>
            <c:ext xmlns:c16="http://schemas.microsoft.com/office/drawing/2014/chart" uri="{C3380CC4-5D6E-409C-BE32-E72D297353CC}">
              <c16:uniqueId val="{00000006-DF24-4962-97C7-A326295887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F24-4962-97C7-A326295887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24741</c:v>
                </c:pt>
                <c:pt idx="3">
                  <c:v>22073</c:v>
                </c:pt>
                <c:pt idx="6">
                  <c:v>20603</c:v>
                </c:pt>
                <c:pt idx="9">
                  <c:v>20654</c:v>
                </c:pt>
                <c:pt idx="12">
                  <c:v>20219</c:v>
                </c:pt>
              </c:numCache>
            </c:numRef>
          </c:val>
          <c:extLst>
            <c:ext xmlns:c16="http://schemas.microsoft.com/office/drawing/2014/chart" uri="{C3380CC4-5D6E-409C-BE32-E72D297353CC}">
              <c16:uniqueId val="{00000008-DF24-4962-97C7-A326295887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3</c:v>
                </c:pt>
                <c:pt idx="6">
                  <c:v>1</c:v>
                </c:pt>
                <c:pt idx="9">
                  <c:v>0</c:v>
                </c:pt>
                <c:pt idx="12">
                  <c:v>0</c:v>
                </c:pt>
              </c:numCache>
            </c:numRef>
          </c:val>
          <c:extLst>
            <c:ext xmlns:c16="http://schemas.microsoft.com/office/drawing/2014/chart" uri="{C3380CC4-5D6E-409C-BE32-E72D297353CC}">
              <c16:uniqueId val="{00000009-DF24-4962-97C7-A326295887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38114</c:v>
                </c:pt>
                <c:pt idx="3">
                  <c:v>37861</c:v>
                </c:pt>
                <c:pt idx="6">
                  <c:v>39123</c:v>
                </c:pt>
                <c:pt idx="9">
                  <c:v>38707</c:v>
                </c:pt>
                <c:pt idx="12">
                  <c:v>48803</c:v>
                </c:pt>
              </c:numCache>
            </c:numRef>
          </c:val>
          <c:extLst>
            <c:ext xmlns:c16="http://schemas.microsoft.com/office/drawing/2014/chart" uri="{C3380CC4-5D6E-409C-BE32-E72D297353CC}">
              <c16:uniqueId val="{0000000A-DF24-4962-97C7-A326295887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12060</c:v>
                </c:pt>
                <c:pt idx="2">
                  <c:v>#N/A</c:v>
                </c:pt>
                <c:pt idx="3">
                  <c:v>#N/A</c:v>
                </c:pt>
                <c:pt idx="4">
                  <c:v>10708</c:v>
                </c:pt>
                <c:pt idx="5">
                  <c:v>#N/A</c:v>
                </c:pt>
                <c:pt idx="6">
                  <c:v>#N/A</c:v>
                </c:pt>
                <c:pt idx="7">
                  <c:v>9524</c:v>
                </c:pt>
                <c:pt idx="8">
                  <c:v>#N/A</c:v>
                </c:pt>
                <c:pt idx="9">
                  <c:v>#N/A</c:v>
                </c:pt>
                <c:pt idx="10">
                  <c:v>10128</c:v>
                </c:pt>
                <c:pt idx="11">
                  <c:v>#N/A</c:v>
                </c:pt>
                <c:pt idx="12">
                  <c:v>#N/A</c:v>
                </c:pt>
                <c:pt idx="13">
                  <c:v>6954</c:v>
                </c:pt>
                <c:pt idx="14">
                  <c:v>#N/A</c:v>
                </c:pt>
              </c:numCache>
            </c:numRef>
          </c:val>
          <c:smooth val="0"/>
          <c:extLst>
            <c:ext xmlns:c16="http://schemas.microsoft.com/office/drawing/2014/chart" uri="{C3380CC4-5D6E-409C-BE32-E72D297353CC}">
              <c16:uniqueId val="{0000000B-DF24-4962-97C7-A326295887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3728</c:v>
                </c:pt>
                <c:pt idx="1">
                  <c:v>3769</c:v>
                </c:pt>
                <c:pt idx="2">
                  <c:v>3943</c:v>
                </c:pt>
              </c:numCache>
            </c:numRef>
          </c:val>
          <c:extLst>
            <c:ext xmlns:c16="http://schemas.microsoft.com/office/drawing/2014/chart" uri="{C3380CC4-5D6E-409C-BE32-E72D297353CC}">
              <c16:uniqueId val="{00000000-6C29-401F-AA5C-F446B44FAE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435</c:v>
                </c:pt>
                <c:pt idx="1">
                  <c:v>507</c:v>
                </c:pt>
                <c:pt idx="2">
                  <c:v>2281</c:v>
                </c:pt>
              </c:numCache>
            </c:numRef>
          </c:val>
          <c:extLst>
            <c:ext xmlns:c16="http://schemas.microsoft.com/office/drawing/2014/chart" uri="{C3380CC4-5D6E-409C-BE32-E72D297353CC}">
              <c16:uniqueId val="{00000001-6C29-401F-AA5C-F446B44FAE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4485</c:v>
                </c:pt>
                <c:pt idx="1">
                  <c:v>5341</c:v>
                </c:pt>
                <c:pt idx="2">
                  <c:v>6834</c:v>
                </c:pt>
              </c:numCache>
            </c:numRef>
          </c:val>
          <c:extLst>
            <c:ext xmlns:c16="http://schemas.microsoft.com/office/drawing/2014/chart" uri="{C3380CC4-5D6E-409C-BE32-E72D297353CC}">
              <c16:uniqueId val="{00000002-6C29-401F-AA5C-F446B44FAE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石川県七尾市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起債事業の抑制により、元利償還金及び算入公債費等はそれぞれ減額となっている。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実質公債費比率の分子は、前年度比</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百万円の減額となっている。主な要因としては、下水道事業債の元利償還金に対する繰入金が減少となったことによるものである。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今後も、起債事業の抑制を図り、元利償還金の縮減に努める。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石川県七尾市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一般会計等に係る地方債現在高の増加や退職手当支給予定額の増加により、将来負担額は</a:t>
          </a:r>
          <a:r>
            <a:rPr kumimoji="1" lang="en-US" altLang="ja-JP" sz="1400">
              <a:latin typeface="ＭＳ ゴシック" pitchFamily="49" charset="-128"/>
              <a:ea typeface="ＭＳ ゴシック" pitchFamily="49" charset="-128"/>
            </a:rPr>
            <a:t>9,871</a:t>
          </a:r>
          <a:r>
            <a:rPr kumimoji="1" lang="ja-JP" altLang="en-US" sz="1400">
              <a:latin typeface="ＭＳ ゴシック" pitchFamily="49" charset="-128"/>
              <a:ea typeface="ＭＳ ゴシック" pitchFamily="49" charset="-128"/>
            </a:rPr>
            <a:t>百万円増加した。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一方、都市計画税充当可能額が減少したものの、基金残高の増加により、充当可能財源等は</a:t>
          </a:r>
          <a:r>
            <a:rPr kumimoji="1" lang="en-US" altLang="ja-JP" sz="1400">
              <a:latin typeface="ＭＳ ゴシック" pitchFamily="49" charset="-128"/>
              <a:ea typeface="ＭＳ ゴシック" pitchFamily="49" charset="-128"/>
            </a:rPr>
            <a:t>13,044</a:t>
          </a:r>
          <a:r>
            <a:rPr kumimoji="1" lang="ja-JP" altLang="en-US" sz="1400">
              <a:latin typeface="ＭＳ ゴシック" pitchFamily="49" charset="-128"/>
              <a:ea typeface="ＭＳ ゴシック" pitchFamily="49" charset="-128"/>
            </a:rPr>
            <a:t>百万円増加した。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最終的に将来負担比率の分子は、</a:t>
          </a:r>
          <a:r>
            <a:rPr kumimoji="1" lang="en-US" altLang="ja-JP" sz="1400">
              <a:latin typeface="ＭＳ ゴシック" pitchFamily="49" charset="-128"/>
              <a:ea typeface="ＭＳ ゴシック" pitchFamily="49" charset="-128"/>
            </a:rPr>
            <a:t>3,174</a:t>
          </a:r>
          <a:r>
            <a:rPr kumimoji="1" lang="ja-JP" altLang="en-US" sz="1400">
              <a:latin typeface="ＭＳ ゴシック" pitchFamily="49" charset="-128"/>
              <a:ea typeface="ＭＳ ゴシック" pitchFamily="49" charset="-128"/>
            </a:rPr>
            <a:t>百万円減少した。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今後も、起債事業の抑制を図り、地方債残高の圧縮に努めるとともに、下水道事業の経営健全化を図るなど、将来負担額の縮減に努める。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石川県七尾市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頻発する災害への対応など、不測の事態に備え、財政調整基金を一定額確保するとともに、市債の償還計画を踏まえた減債基金への計画的な積立てを行いながら、必要に応じて、各事業に対して特定目的基金を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地域振興基金：新しいまちづくりを推進し、地域振興及び市民の一体感の醸成を図る。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公共施設等総合管理基金：公共施設等の適正管理を図る。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令和６年能登半島地震復興基金：令和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年能登半島地震からの復旧及び復興に必要な事業に要する経費に充てる。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ふるさと納税振興基金：ふるさと納税により本市の活性化を図る。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ふるさと創生ゆめ基金：持続可能な地域づくりの推進に向けた取組を支援する。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寄付金の増加に伴うふるさと納税振興基金の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百万円積み立てや、令和６年能登半島地震復興基金の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地域振興基金は、今後も地域活性化対策や企業誘致対策のために取崩し予定。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公共施設等総合管理基金は、公共施設の解体等、施設の適正管理の推進のために取崩し予定。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年能登半島地震復興基金は、復旧復興の加速化のために取崩し予定。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決算剰余金処分に係る繰入額は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百万円であった。一方で、計画的な財政運営を行うために、令和６年能登半島地震に係る災害復旧や物価高騰対策事業を行うために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不測の事態に備え、基金を一定額確保しつつ、健全な財政運営に努める。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決算剰余金処分に係る繰入額は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百万円であった。また、臨時財政対策債償還基金費のために、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百万円を積み立てたほか、今後の償還に備え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市債の償還計画を踏まえ、計画的な積立てを今後も検討する。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46,500
45,683
318.26
68,659,241
62,460,422
5,118,760
17,985,089
48,802,718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ポイント増加したが、全国平均より</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ポイント下回り、石川県平均体より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公債費の割合が類似団体と比較して高いことが考えられるが、新発債の抑制による公債費の縮減に努めるとともに、移住・定住施策の促進や地域産業の再生、市税等の収納率向上対策などに取り組み、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887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13758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13758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66269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134408</xdr:rowOff>
    </xdr:from>
    <xdr:to>
      <xdr:col>11</xdr:col>
      <xdr:colOff>82550</xdr:colOff>
      <xdr:row>45</xdr:row>
      <xdr:rowOff>64558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49335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ポイント減少したが、全国平均より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ポイント上回り、石川県平均より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主な要因は、地方交付税の増加と下水道事業会計繰出金の減少に伴う補助費等の減少や公債費の減少による。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今後も事務事業の見直しなど、義務的経費の削減を図るとともに、市税等の収納率向上に努める。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153988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36300"/>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153988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67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64</xdr:row>
      <xdr:rowOff>21272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82249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人当たり人件費・物件費等の状況は、全国、県内、類似団体平均のすべてと比較し、高くなっており、対前年度比</a:t>
          </a:r>
          <a:r>
            <a:rPr kumimoji="1" lang="en-US" altLang="ja-JP" sz="1300">
              <a:latin typeface="ＭＳ Ｐゴシック" panose="020B0600070205080204" pitchFamily="50" charset="-128"/>
              <a:ea typeface="ＭＳ Ｐゴシック" panose="020B0600070205080204" pitchFamily="50" charset="-128"/>
            </a:rPr>
            <a:t>365,836</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主な要因は、震災対応による災害廃棄物処理費の増加に伴う物件費の増加による。</a:t>
          </a:r>
        </a:p>
        <a:p>
          <a:r>
            <a:rPr kumimoji="1" lang="ja-JP" altLang="en-US" sz="1300">
              <a:latin typeface="ＭＳ Ｐゴシック" panose="020B0600070205080204" pitchFamily="50" charset="-128"/>
              <a:ea typeface="ＭＳ Ｐゴシック" panose="020B0600070205080204" pitchFamily="50" charset="-128"/>
            </a:rPr>
            <a:t>今後も行財政改革アクションプランに基づき、事務事業の見直しを図り、人件費・物件費の削減に努める。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56296</xdr:rowOff>
    </xdr:from>
    <xdr:to>
      <xdr:col>23</xdr:col>
      <xdr:colOff>133350</xdr:colOff>
      <xdr:row>89</xdr:row>
      <xdr:rowOff>117235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5196"/>
          <a:ext cx="838200" cy="126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25409</xdr:rowOff>
    </xdr:from>
    <xdr:to>
      <xdr:col>19</xdr:col>
      <xdr:colOff>133350</xdr:colOff>
      <xdr:row>82</xdr:row>
      <xdr:rowOff>56296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4309"/>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8674</xdr:rowOff>
    </xdr:from>
    <xdr:to>
      <xdr:col>15</xdr:col>
      <xdr:colOff>82550</xdr:colOff>
      <xdr:row>82</xdr:row>
      <xdr:rowOff>25409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7574"/>
          <a:ext cx="889000" cy="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144969</xdr:rowOff>
    </xdr:from>
    <xdr:to>
      <xdr:col>11</xdr:col>
      <xdr:colOff>31750</xdr:colOff>
      <xdr:row>82</xdr:row>
      <xdr:rowOff>8674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2419"/>
          <a:ext cx="889000" cy="3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66435</xdr:rowOff>
    </xdr:from>
    <xdr:to>
      <xdr:col>23</xdr:col>
      <xdr:colOff>184150</xdr:colOff>
      <xdr:row>89</xdr:row>
      <xdr:rowOff>168035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133762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2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5496</xdr:rowOff>
    </xdr:from>
    <xdr:to>
      <xdr:col>19</xdr:col>
      <xdr:colOff>184150</xdr:colOff>
      <xdr:row>82</xdr:row>
      <xdr:rowOff>107096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91873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5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146059</xdr:rowOff>
    </xdr:from>
    <xdr:to>
      <xdr:col>15</xdr:col>
      <xdr:colOff>133350</xdr:colOff>
      <xdr:row>82</xdr:row>
      <xdr:rowOff>76209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60986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1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129324</xdr:rowOff>
    </xdr:from>
    <xdr:to>
      <xdr:col>11</xdr:col>
      <xdr:colOff>82550</xdr:colOff>
      <xdr:row>82</xdr:row>
      <xdr:rowOff>59474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44251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0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94169</xdr:rowOff>
    </xdr:from>
    <xdr:to>
      <xdr:col>7</xdr:col>
      <xdr:colOff>31750</xdr:colOff>
      <xdr:row>82</xdr:row>
      <xdr:rowOff>24319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ポイント下回っており、今後も給与水準の適正化に努めていく。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113393</xdr:rowOff>
    </xdr:from>
    <xdr:to>
      <xdr:col>81</xdr:col>
      <xdr:colOff>44450</xdr:colOff>
      <xdr:row>80</xdr:row>
      <xdr:rowOff>113393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293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113393</xdr:rowOff>
    </xdr:from>
    <xdr:to>
      <xdr:col>77</xdr:col>
      <xdr:colOff>44450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8293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121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96157</xdr:rowOff>
    </xdr:from>
    <xdr:to>
      <xdr:col>68</xdr:col>
      <xdr:colOff>152400</xdr:colOff>
      <xdr:row>80</xdr:row>
      <xdr:rowOff>113393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121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62593</xdr:rowOff>
    </xdr:from>
    <xdr:to>
      <xdr:col>81</xdr:col>
      <xdr:colOff>95250</xdr:colOff>
      <xdr:row>80</xdr:row>
      <xdr:rowOff>164193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155320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9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62593</xdr:rowOff>
    </xdr:from>
    <xdr:to>
      <xdr:col>77</xdr:col>
      <xdr:colOff>95250</xdr:colOff>
      <xdr:row>80</xdr:row>
      <xdr:rowOff>164193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2920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4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79829</xdr:rowOff>
    </xdr:from>
    <xdr:to>
      <xdr:col>73</xdr:col>
      <xdr:colOff>44450</xdr:colOff>
      <xdr:row>81</xdr:row>
      <xdr:rowOff>9979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20156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45357</xdr:rowOff>
    </xdr:from>
    <xdr:to>
      <xdr:col>68</xdr:col>
      <xdr:colOff>203200</xdr:colOff>
      <xdr:row>80</xdr:row>
      <xdr:rowOff>146957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157134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62593</xdr:rowOff>
    </xdr:from>
    <xdr:to>
      <xdr:col>64</xdr:col>
      <xdr:colOff>152400</xdr:colOff>
      <xdr:row>80</xdr:row>
      <xdr:rowOff>164193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2920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消防業務を担っていることから、類似団体の中では、最も職員数が多い状況である。</a:t>
          </a:r>
        </a:p>
        <a:p>
          <a:r>
            <a:rPr kumimoji="1" lang="ja-JP" altLang="en-US" sz="1300">
              <a:latin typeface="ＭＳ Ｐゴシック" panose="020B0600070205080204" pitchFamily="50" charset="-128"/>
              <a:ea typeface="ＭＳ Ｐゴシック" panose="020B0600070205080204" pitchFamily="50" charset="-128"/>
            </a:rPr>
            <a:t>消防関係職員を除いた職員でも</a:t>
          </a:r>
          <a:r>
            <a:rPr kumimoji="1" lang="en-US" altLang="ja-JP" sz="1300">
              <a:latin typeface="ＭＳ Ｐゴシック" panose="020B0600070205080204" pitchFamily="50" charset="-128"/>
              <a:ea typeface="ＭＳ Ｐゴシック" panose="020B0600070205080204" pitchFamily="50" charset="-128"/>
            </a:rPr>
            <a:t>8.90</a:t>
          </a:r>
          <a:r>
            <a:rPr kumimoji="1" lang="ja-JP" altLang="en-US" sz="1300">
              <a:latin typeface="ＭＳ Ｐゴシック" panose="020B0600070205080204" pitchFamily="50" charset="-128"/>
              <a:ea typeface="ＭＳ Ｐゴシック" panose="020B0600070205080204" pitchFamily="50" charset="-128"/>
            </a:rPr>
            <a:t>人と多い状況であるため、今後も、行財政改革アクションプランに基づき、事務事業の見直し、業務の効率化を進めるなど、定員管理の適正化を図り、職員数の削減に努める。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61913</xdr:rowOff>
    </xdr:from>
    <xdr:to>
      <xdr:col>81</xdr:col>
      <xdr:colOff>44450</xdr:colOff>
      <xdr:row>67</xdr:row>
      <xdr:rowOff>112183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549063"/>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37782</xdr:rowOff>
    </xdr:from>
    <xdr:to>
      <xdr:col>77</xdr:col>
      <xdr:colOff>44450</xdr:colOff>
      <xdr:row>67</xdr:row>
      <xdr:rowOff>61913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5249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37782</xdr:rowOff>
    </xdr:from>
    <xdr:to>
      <xdr:col>72</xdr:col>
      <xdr:colOff>203200</xdr:colOff>
      <xdr:row>67</xdr:row>
      <xdr:rowOff>55880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5249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9631</xdr:rowOff>
    </xdr:from>
    <xdr:to>
      <xdr:col>68</xdr:col>
      <xdr:colOff>152400</xdr:colOff>
      <xdr:row>67</xdr:row>
      <xdr:rowOff>55880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496781"/>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61383</xdr:rowOff>
    </xdr:from>
    <xdr:to>
      <xdr:col>81</xdr:col>
      <xdr:colOff>95250</xdr:colOff>
      <xdr:row>67</xdr:row>
      <xdr:rowOff>162983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128710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44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11113</xdr:rowOff>
    </xdr:from>
    <xdr:to>
      <xdr:col>77</xdr:col>
      <xdr:colOff>95250</xdr:colOff>
      <xdr:row>67</xdr:row>
      <xdr:rowOff>112713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97490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58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158432</xdr:rowOff>
    </xdr:from>
    <xdr:to>
      <xdr:col>73</xdr:col>
      <xdr:colOff>44450</xdr:colOff>
      <xdr:row>67</xdr:row>
      <xdr:rowOff>88582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4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73359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56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5080</xdr:rowOff>
    </xdr:from>
    <xdr:to>
      <xdr:col>68</xdr:col>
      <xdr:colOff>203200</xdr:colOff>
      <xdr:row>67</xdr:row>
      <xdr:rowOff>106680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91457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130281</xdr:rowOff>
    </xdr:from>
    <xdr:to>
      <xdr:col>64</xdr:col>
      <xdr:colOff>152400</xdr:colOff>
      <xdr:row>67</xdr:row>
      <xdr:rowOff>60431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4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45208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53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ヶ年平均）は、対前年度比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ポイント悪化したが、普通交付税の増加、臨時財政対策債の減少、普通会計と公営企業会計の公債費の減少により、単年度では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依然として類似団体平均を大きく上回っている状況であり、今後も市債発行額の抑制や繰上償還を計画的に実施するとともに、下水道事業など公営企業の経営の効率化・健全化を図り、将来負担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76623</xdr:rowOff>
    </xdr:from>
    <xdr:to>
      <xdr:col>81</xdr:col>
      <xdr:colOff>44450</xdr:colOff>
      <xdr:row>44</xdr:row>
      <xdr:rowOff>100754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6204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4233</xdr:rowOff>
    </xdr:from>
    <xdr:to>
      <xdr:col>77</xdr:col>
      <xdr:colOff>44450</xdr:colOff>
      <xdr:row>44</xdr:row>
      <xdr:rowOff>76623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5480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151554</xdr:rowOff>
    </xdr:from>
    <xdr:to>
      <xdr:col>72</xdr:col>
      <xdr:colOff>203200</xdr:colOff>
      <xdr:row>44</xdr:row>
      <xdr:rowOff>4233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5239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151554</xdr:rowOff>
    </xdr:from>
    <xdr:to>
      <xdr:col>68</xdr:col>
      <xdr:colOff>152400</xdr:colOff>
      <xdr:row>44</xdr:row>
      <xdr:rowOff>84667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239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49954</xdr:rowOff>
    </xdr:from>
    <xdr:to>
      <xdr:col>81</xdr:col>
      <xdr:colOff>95250</xdr:colOff>
      <xdr:row>44</xdr:row>
      <xdr:rowOff>151554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117281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25823</xdr:rowOff>
    </xdr:from>
    <xdr:to>
      <xdr:col>77</xdr:col>
      <xdr:colOff>95250</xdr:colOff>
      <xdr:row>44</xdr:row>
      <xdr:rowOff>127423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112200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100754</xdr:rowOff>
    </xdr:from>
    <xdr:to>
      <xdr:col>68</xdr:col>
      <xdr:colOff>203200</xdr:colOff>
      <xdr:row>44</xdr:row>
      <xdr:rowOff>30904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15681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33867</xdr:rowOff>
    </xdr:from>
    <xdr:to>
      <xdr:col>64</xdr:col>
      <xdr:colOff>152400</xdr:colOff>
      <xdr:row>44</xdr:row>
      <xdr:rowOff>135467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120244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退職手当支給予定額の増加、都市計画税充当可能額の減少があったものの、普通交付税の増加、臨時財政対策債の減少、基金残高の増加により、対前年度比</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依然として類似団体平均を大きく上回っている状況であり、今後も市債発行額の抑制や繰上償還を計画的に実施するとともに、下水道事業など公営企業の経営の効率化・健全化を図り、将来負担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133048</xdr:rowOff>
    </xdr:from>
    <xdr:to>
      <xdr:col>81</xdr:col>
      <xdr:colOff>44450</xdr:colOff>
      <xdr:row>18</xdr:row>
      <xdr:rowOff>54429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76248"/>
          <a:ext cx="8382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11914</xdr:rowOff>
    </xdr:from>
    <xdr:to>
      <xdr:col>77</xdr:col>
      <xdr:colOff>44450</xdr:colOff>
      <xdr:row>18</xdr:row>
      <xdr:rowOff>54429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098014"/>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11914</xdr:rowOff>
    </xdr:from>
    <xdr:to>
      <xdr:col>72</xdr:col>
      <xdr:colOff>203200</xdr:colOff>
      <xdr:row>18</xdr:row>
      <xdr:rowOff>71664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98014"/>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71664</xdr:rowOff>
    </xdr:from>
    <xdr:to>
      <xdr:col>68</xdr:col>
      <xdr:colOff>152400</xdr:colOff>
      <xdr:row>19</xdr:row>
      <xdr:rowOff>55336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577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82248</xdr:rowOff>
    </xdr:from>
    <xdr:to>
      <xdr:col>81</xdr:col>
      <xdr:colOff>95250</xdr:colOff>
      <xdr:row>17</xdr:row>
      <xdr:rowOff>12398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54325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3629</xdr:rowOff>
    </xdr:from>
    <xdr:to>
      <xdr:col>77</xdr:col>
      <xdr:colOff>95250</xdr:colOff>
      <xdr:row>18</xdr:row>
      <xdr:rowOff>105229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8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90006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7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132564</xdr:rowOff>
    </xdr:from>
    <xdr:to>
      <xdr:col>73</xdr:col>
      <xdr:colOff>44450</xdr:colOff>
      <xdr:row>18</xdr:row>
      <xdr:rowOff>62714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47491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3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20864</xdr:rowOff>
    </xdr:from>
    <xdr:to>
      <xdr:col>68</xdr:col>
      <xdr:colOff>203200</xdr:colOff>
      <xdr:row>18</xdr:row>
      <xdr:rowOff>122464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107241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9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4536</xdr:rowOff>
    </xdr:from>
    <xdr:to>
      <xdr:col>64</xdr:col>
      <xdr:colOff>152400</xdr:colOff>
      <xdr:row>19</xdr:row>
      <xdr:rowOff>106136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6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90913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4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46,500
45,683
318.26
68,659,241
62,460,422
5,118,760
17,985,089
48,802,718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人件費の割合は</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％となっており、類似団体平均より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しかしながら、職員数は、消防業務を担っていることなどから依然として類似団体を大きく上回っている状況であり、定員適正化計画に基づき、適正な定員管理に努める。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物件費の割合は</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今後も行財政改革アクションプランに基づき、各公共施設の管理費や事務事業の見直しを図るなど、物件費の削減に努める。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2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136525</xdr:rowOff>
    </xdr:from>
    <xdr:to>
      <xdr:col>78</xdr:col>
      <xdr:colOff>69850</xdr:colOff>
      <xdr:row>15</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368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136525</xdr:rowOff>
    </xdr:from>
    <xdr:to>
      <xdr:col>73</xdr:col>
      <xdr:colOff>180975</xdr:colOff>
      <xdr:row>14</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6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14</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46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85725</xdr:rowOff>
    </xdr:from>
    <xdr:to>
      <xdr:col>74</xdr:col>
      <xdr:colOff>31750</xdr:colOff>
      <xdr:row>15</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26052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扶助費の割合は</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扶助費は今後も増加が想定されることから、単独事業の見直しも含め、扶助費全体の適正化に努める。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138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13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117475</xdr:rowOff>
    </xdr:from>
    <xdr:to>
      <xdr:col>15</xdr:col>
      <xdr:colOff>98425</xdr:colOff>
      <xdr:row>53</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04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117475</xdr:rowOff>
    </xdr:from>
    <xdr:to>
      <xdr:col>11</xdr:col>
      <xdr:colOff>9525</xdr:colOff>
      <xdr:row>53</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04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142875</xdr:rowOff>
    </xdr:from>
    <xdr:to>
      <xdr:col>20</xdr:col>
      <xdr:colOff>38100</xdr:colOff>
      <xdr:row>54</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83202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9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66675</xdr:rowOff>
    </xdr:from>
    <xdr:to>
      <xdr:col>11</xdr:col>
      <xdr:colOff>60325</xdr:colOff>
      <xdr:row>53</xdr:row>
      <xdr:rowOff>168275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7002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ポイント悪化したが、主な要因は介護給付費が増加したことによるものである。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引き続き、各特別会計に対する繰出金の抑制を図るなど、その他経費の適正化に努める。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51562</xdr:rowOff>
    </xdr:from>
    <xdr:to>
      <xdr:col>82</xdr:col>
      <xdr:colOff>107950</xdr:colOff>
      <xdr:row>57</xdr:row>
      <xdr:rowOff>60706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242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51562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96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3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14986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3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補助費等の割合は</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％となっており、対前年度比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下水道事業会計繰出金の減少に伴う補助費の減少が影響した。</a:t>
          </a:r>
        </a:p>
        <a:p>
          <a:r>
            <a:rPr kumimoji="1" lang="ja-JP" altLang="en-US" sz="1300">
              <a:latin typeface="ＭＳ Ｐゴシック" panose="020B0600070205080204" pitchFamily="50" charset="-128"/>
              <a:ea typeface="ＭＳ Ｐゴシック" panose="020B0600070205080204" pitchFamily="50" charset="-128"/>
            </a:rPr>
            <a:t>引き続き下水道事業の経営改革を進めるなど、公費負担の適正化を図り、補助費等の削減に努める。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049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82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043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公債費の割合は、対前年度比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ポイント改善したものの、類似団体平均を</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今後も投資的経費を抑制するなど、公債費負担の軽減に努める。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7134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50800</xdr:rowOff>
    </xdr:from>
    <xdr:to>
      <xdr:col>19</xdr:col>
      <xdr:colOff>187325</xdr:colOff>
      <xdr:row>80</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76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43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81</xdr:row>
      <xdr:rowOff>46989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439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118111</xdr:rowOff>
    </xdr:from>
    <xdr:to>
      <xdr:col>24</xdr:col>
      <xdr:colOff>76200</xdr:colOff>
      <xdr:row>80</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26688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0</xdr:rowOff>
    </xdr:from>
    <xdr:to>
      <xdr:col>15</xdr:col>
      <xdr:colOff>149225</xdr:colOff>
      <xdr:row>80</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148589</xdr:rowOff>
    </xdr:from>
    <xdr:to>
      <xdr:col>11</xdr:col>
      <xdr:colOff>60325</xdr:colOff>
      <xdr:row>80</xdr:row>
      <xdr:rowOff>78739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63516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167639</xdr:rowOff>
    </xdr:from>
    <xdr:to>
      <xdr:col>6</xdr:col>
      <xdr:colOff>171450</xdr:colOff>
      <xdr:row>81</xdr:row>
      <xdr:rowOff>97789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82566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公債費以外の割合は</a:t>
          </a:r>
          <a:r>
            <a:rPr kumimoji="1" lang="en-US" altLang="ja-JP" sz="1300">
              <a:latin typeface="ＭＳ Ｐゴシック" panose="020B0600070205080204" pitchFamily="50" charset="-128"/>
              <a:ea typeface="ＭＳ Ｐゴシック" panose="020B0600070205080204" pitchFamily="50" charset="-128"/>
            </a:rPr>
            <a:t>73.2</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これは、公債費の割合が高いことを意味しており、今後も、投資的経費を抑制するなど、公債費負担の軽減に努めるとともに、行財政改革アクションプランに基づき、事務事業の見直しや定員管理の適正化を図り、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44704</xdr:rowOff>
    </xdr:from>
    <xdr:to>
      <xdr:col>82</xdr:col>
      <xdr:colOff>107950</xdr:colOff>
      <xdr:row>74</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7320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08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149860</xdr:rowOff>
    </xdr:from>
    <xdr:to>
      <xdr:col>73</xdr:col>
      <xdr:colOff>180975</xdr:colOff>
      <xdr:row>73</xdr:row>
      <xdr:rowOff>92710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494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149860</xdr:rowOff>
    </xdr:from>
    <xdr:to>
      <xdr:col>69</xdr:col>
      <xdr:colOff>92075</xdr:colOff>
      <xdr:row>73</xdr:row>
      <xdr:rowOff>51562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4942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165354</xdr:rowOff>
    </xdr:from>
    <xdr:to>
      <xdr:col>82</xdr:col>
      <xdr:colOff>158750</xdr:colOff>
      <xdr:row>74</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10431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52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99060</xdr:rowOff>
    </xdr:from>
    <xdr:to>
      <xdr:col>69</xdr:col>
      <xdr:colOff>142875</xdr:colOff>
      <xdr:row>73</xdr:row>
      <xdr:rowOff>29210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39387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762</xdr:rowOff>
    </xdr:from>
    <xdr:to>
      <xdr:col>65</xdr:col>
      <xdr:colOff>53975</xdr:colOff>
      <xdr:row>73</xdr:row>
      <xdr:rowOff>102362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5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112539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28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65265</xdr:rowOff>
    </xdr:from>
    <xdr:to>
      <xdr:col>29</xdr:col>
      <xdr:colOff>127000</xdr:colOff>
      <xdr:row>17</xdr:row>
      <xdr:rowOff>143713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7540"/>
          <a:ext cx="647700" cy="78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143713</xdr:rowOff>
    </xdr:from>
    <xdr:to>
      <xdr:col>26</xdr:col>
      <xdr:colOff>50800</xdr:colOff>
      <xdr:row>17</xdr:row>
      <xdr:rowOff>154178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5988"/>
          <a:ext cx="698500" cy="10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154178</xdr:rowOff>
    </xdr:from>
    <xdr:to>
      <xdr:col>22</xdr:col>
      <xdr:colOff>114300</xdr:colOff>
      <xdr:row>17</xdr:row>
      <xdr:rowOff>159702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6453"/>
          <a:ext cx="698500" cy="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159702</xdr:rowOff>
    </xdr:from>
    <xdr:to>
      <xdr:col>18</xdr:col>
      <xdr:colOff>177800</xdr:colOff>
      <xdr:row>18</xdr:row>
      <xdr:rowOff>16078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1977"/>
          <a:ext cx="698500" cy="2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14465</xdr:rowOff>
    </xdr:from>
    <xdr:to>
      <xdr:col>29</xdr:col>
      <xdr:colOff>177800</xdr:colOff>
      <xdr:row>17</xdr:row>
      <xdr:rowOff>116065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6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30992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2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92913</xdr:rowOff>
    </xdr:from>
    <xdr:to>
      <xdr:col>26</xdr:col>
      <xdr:colOff>101600</xdr:colOff>
      <xdr:row>18</xdr:row>
      <xdr:rowOff>23063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5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33240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2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103378</xdr:rowOff>
    </xdr:from>
    <xdr:to>
      <xdr:col>22</xdr:col>
      <xdr:colOff>165100</xdr:colOff>
      <xdr:row>18</xdr:row>
      <xdr:rowOff>33528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5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43705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108902</xdr:rowOff>
    </xdr:from>
    <xdr:to>
      <xdr:col>19</xdr:col>
      <xdr:colOff>38100</xdr:colOff>
      <xdr:row>18</xdr:row>
      <xdr:rowOff>39052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1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49229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4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136728</xdr:rowOff>
    </xdr:from>
    <xdr:to>
      <xdr:col>15</xdr:col>
      <xdr:colOff>101600</xdr:colOff>
      <xdr:row>18</xdr:row>
      <xdr:rowOff>66878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9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77055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32</xdr:row>
      <xdr:rowOff>165078</xdr:rowOff>
    </xdr:from>
    <xdr:to>
      <xdr:col>29</xdr:col>
      <xdr:colOff>127000</xdr:colOff>
      <xdr:row>33</xdr:row>
      <xdr:rowOff>144439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5918178"/>
          <a:ext cx="647700" cy="150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32</xdr:row>
      <xdr:rowOff>165078</xdr:rowOff>
    </xdr:from>
    <xdr:to>
      <xdr:col>26</xdr:col>
      <xdr:colOff>50800</xdr:colOff>
      <xdr:row>33</xdr:row>
      <xdr:rowOff>155085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5918178"/>
          <a:ext cx="698500" cy="16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155085</xdr:rowOff>
    </xdr:from>
    <xdr:to>
      <xdr:col>22</xdr:col>
      <xdr:colOff>114300</xdr:colOff>
      <xdr:row>33</xdr:row>
      <xdr:rowOff>281534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079635"/>
          <a:ext cx="698500" cy="126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281534</xdr:rowOff>
    </xdr:from>
    <xdr:to>
      <xdr:col>18</xdr:col>
      <xdr:colOff>177800</xdr:colOff>
      <xdr:row>33</xdr:row>
      <xdr:rowOff>322126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206084"/>
          <a:ext cx="698500" cy="4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93639</xdr:rowOff>
    </xdr:from>
    <xdr:to>
      <xdr:col>29</xdr:col>
      <xdr:colOff>177800</xdr:colOff>
      <xdr:row>33</xdr:row>
      <xdr:rowOff>195239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018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110166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86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32</xdr:row>
      <xdr:rowOff>114278</xdr:rowOff>
    </xdr:from>
    <xdr:to>
      <xdr:col>26</xdr:col>
      <xdr:colOff>101600</xdr:colOff>
      <xdr:row>33</xdr:row>
      <xdr:rowOff>44428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586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226055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63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104285</xdr:rowOff>
    </xdr:from>
    <xdr:to>
      <xdr:col>22</xdr:col>
      <xdr:colOff>165100</xdr:colOff>
      <xdr:row>33</xdr:row>
      <xdr:rowOff>205885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02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44612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79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230734</xdr:rowOff>
    </xdr:from>
    <xdr:to>
      <xdr:col>19</xdr:col>
      <xdr:colOff>38100</xdr:colOff>
      <xdr:row>33</xdr:row>
      <xdr:rowOff>332334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15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171061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9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271326</xdr:rowOff>
    </xdr:from>
    <xdr:to>
      <xdr:col>15</xdr:col>
      <xdr:colOff>101600</xdr:colOff>
      <xdr:row>34</xdr:row>
      <xdr:rowOff>30026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195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40203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96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46,500
45,683
318.26
68,659,241
62,460,422
5,118,760
17,985,089
48,802,718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96478</xdr:rowOff>
    </xdr:from>
    <xdr:to>
      <xdr:col>24</xdr:col>
      <xdr:colOff>63500</xdr:colOff>
      <xdr:row>34</xdr:row>
      <xdr:rowOff>52244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54328"/>
          <a:ext cx="838200" cy="1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52244</xdr:rowOff>
    </xdr:from>
    <xdr:to>
      <xdr:col>19</xdr:col>
      <xdr:colOff>177800</xdr:colOff>
      <xdr:row>34</xdr:row>
      <xdr:rowOff>137495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81544"/>
          <a:ext cx="889000" cy="8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95874</xdr:rowOff>
    </xdr:from>
    <xdr:to>
      <xdr:col>15</xdr:col>
      <xdr:colOff>50800</xdr:colOff>
      <xdr:row>34</xdr:row>
      <xdr:rowOff>137495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25174"/>
          <a:ext cx="88900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95874</xdr:rowOff>
    </xdr:from>
    <xdr:to>
      <xdr:col>10</xdr:col>
      <xdr:colOff>114300</xdr:colOff>
      <xdr:row>34</xdr:row>
      <xdr:rowOff>147815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5174"/>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45678</xdr:rowOff>
    </xdr:from>
    <xdr:to>
      <xdr:col>24</xdr:col>
      <xdr:colOff>114300</xdr:colOff>
      <xdr:row>33</xdr:row>
      <xdr:rowOff>147278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68555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1444</xdr:rowOff>
    </xdr:from>
    <xdr:to>
      <xdr:col>20</xdr:col>
      <xdr:colOff>38100</xdr:colOff>
      <xdr:row>34</xdr:row>
      <xdr:rowOff>103044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119571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0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86695</xdr:rowOff>
    </xdr:from>
    <xdr:to>
      <xdr:col>15</xdr:col>
      <xdr:colOff>101600</xdr:colOff>
      <xdr:row>35</xdr:row>
      <xdr:rowOff>16845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33372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9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45074</xdr:rowOff>
    </xdr:from>
    <xdr:to>
      <xdr:col>10</xdr:col>
      <xdr:colOff>165100</xdr:colOff>
      <xdr:row>34</xdr:row>
      <xdr:rowOff>146674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163201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4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97015</xdr:rowOff>
    </xdr:from>
    <xdr:to>
      <xdr:col>6</xdr:col>
      <xdr:colOff>38100</xdr:colOff>
      <xdr:row>35</xdr:row>
      <xdr:rowOff>27165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43692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0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128753</xdr:rowOff>
    </xdr:from>
    <xdr:to>
      <xdr:col>24</xdr:col>
      <xdr:colOff>63500</xdr:colOff>
      <xdr:row>57</xdr:row>
      <xdr:rowOff>94904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8701253"/>
          <a:ext cx="838200" cy="116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94904</xdr:rowOff>
    </xdr:from>
    <xdr:to>
      <xdr:col>19</xdr:col>
      <xdr:colOff>177800</xdr:colOff>
      <xdr:row>57</xdr:row>
      <xdr:rowOff>110511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67554"/>
          <a:ext cx="8890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110511</xdr:rowOff>
    </xdr:from>
    <xdr:to>
      <xdr:col>15</xdr:col>
      <xdr:colOff>50800</xdr:colOff>
      <xdr:row>57</xdr:row>
      <xdr:rowOff>121663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83161"/>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121663</xdr:rowOff>
    </xdr:from>
    <xdr:to>
      <xdr:col>10</xdr:col>
      <xdr:colOff>114300</xdr:colOff>
      <xdr:row>57</xdr:row>
      <xdr:rowOff>152178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894313"/>
          <a:ext cx="889000" cy="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77953</xdr:rowOff>
    </xdr:from>
    <xdr:to>
      <xdr:col>24</xdr:col>
      <xdr:colOff>114300</xdr:colOff>
      <xdr:row>51</xdr:row>
      <xdr:rowOff>8103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865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30980</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860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44104</xdr:rowOff>
    </xdr:from>
    <xdr:to>
      <xdr:col>20</xdr:col>
      <xdr:colOff>38100</xdr:colOff>
      <xdr:row>57</xdr:row>
      <xdr:rowOff>145704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162231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9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59711</xdr:rowOff>
    </xdr:from>
    <xdr:to>
      <xdr:col>15</xdr:col>
      <xdr:colOff>101600</xdr:colOff>
      <xdr:row>57</xdr:row>
      <xdr:rowOff>161311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3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0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70863</xdr:rowOff>
    </xdr:from>
    <xdr:to>
      <xdr:col>10</xdr:col>
      <xdr:colOff>165100</xdr:colOff>
      <xdr:row>58</xdr:row>
      <xdr:rowOff>1013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17540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1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101378</xdr:rowOff>
    </xdr:from>
    <xdr:to>
      <xdr:col>6</xdr:col>
      <xdr:colOff>38100</xdr:colOff>
      <xdr:row>58</xdr:row>
      <xdr:rowOff>31528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48055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42583</xdr:rowOff>
    </xdr:from>
    <xdr:to>
      <xdr:col>24</xdr:col>
      <xdr:colOff>63500</xdr:colOff>
      <xdr:row>77</xdr:row>
      <xdr:rowOff>120078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44233"/>
          <a:ext cx="8382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63805</xdr:rowOff>
    </xdr:from>
    <xdr:to>
      <xdr:col>19</xdr:col>
      <xdr:colOff>177800</xdr:colOff>
      <xdr:row>77</xdr:row>
      <xdr:rowOff>120078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65455"/>
          <a:ext cx="889000" cy="5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63805</xdr:rowOff>
    </xdr:from>
    <xdr:to>
      <xdr:col>15</xdr:col>
      <xdr:colOff>50800</xdr:colOff>
      <xdr:row>77</xdr:row>
      <xdr:rowOff>97637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65455"/>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40830</xdr:rowOff>
    </xdr:from>
    <xdr:to>
      <xdr:col>10</xdr:col>
      <xdr:colOff>114300</xdr:colOff>
      <xdr:row>77</xdr:row>
      <xdr:rowOff>97637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242480"/>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163233</xdr:rowOff>
    </xdr:from>
    <xdr:to>
      <xdr:col>24</xdr:col>
      <xdr:colOff>114300</xdr:colOff>
      <xdr:row>77</xdr:row>
      <xdr:rowOff>93383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1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14660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04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69278</xdr:rowOff>
    </xdr:from>
    <xdr:to>
      <xdr:col>20</xdr:col>
      <xdr:colOff>38100</xdr:colOff>
      <xdr:row>77</xdr:row>
      <xdr:rowOff>170878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15955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4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13005</xdr:rowOff>
    </xdr:from>
    <xdr:to>
      <xdr:col>15</xdr:col>
      <xdr:colOff>101600</xdr:colOff>
      <xdr:row>77</xdr:row>
      <xdr:rowOff>114605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131132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98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46837</xdr:rowOff>
    </xdr:from>
    <xdr:to>
      <xdr:col>10</xdr:col>
      <xdr:colOff>165100</xdr:colOff>
      <xdr:row>77</xdr:row>
      <xdr:rowOff>148437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164964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161480</xdr:rowOff>
    </xdr:from>
    <xdr:to>
      <xdr:col>6</xdr:col>
      <xdr:colOff>38100</xdr:colOff>
      <xdr:row>77</xdr:row>
      <xdr:rowOff>91630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1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108158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96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161744</xdr:rowOff>
    </xdr:from>
    <xdr:to>
      <xdr:col>24</xdr:col>
      <xdr:colOff>63500</xdr:colOff>
      <xdr:row>97</xdr:row>
      <xdr:rowOff>149203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20944"/>
          <a:ext cx="838200" cy="15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149203</xdr:rowOff>
    </xdr:from>
    <xdr:to>
      <xdr:col>19</xdr:col>
      <xdr:colOff>177800</xdr:colOff>
      <xdr:row>98</xdr:row>
      <xdr:rowOff>142236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79853"/>
          <a:ext cx="889000" cy="16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133190</xdr:rowOff>
    </xdr:from>
    <xdr:to>
      <xdr:col>15</xdr:col>
      <xdr:colOff>50800</xdr:colOff>
      <xdr:row>98</xdr:row>
      <xdr:rowOff>142236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63840"/>
          <a:ext cx="889000" cy="18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133190</xdr:rowOff>
    </xdr:from>
    <xdr:to>
      <xdr:col>10</xdr:col>
      <xdr:colOff>114300</xdr:colOff>
      <xdr:row>98</xdr:row>
      <xdr:rowOff>120117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63840"/>
          <a:ext cx="889000" cy="15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110944</xdr:rowOff>
    </xdr:from>
    <xdr:to>
      <xdr:col>24</xdr:col>
      <xdr:colOff>114300</xdr:colOff>
      <xdr:row>97</xdr:row>
      <xdr:rowOff>41094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89371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4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98403</xdr:rowOff>
    </xdr:from>
    <xdr:to>
      <xdr:col>20</xdr:col>
      <xdr:colOff>38100</xdr:colOff>
      <xdr:row>98</xdr:row>
      <xdr:rowOff>28553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19680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2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91436</xdr:rowOff>
    </xdr:from>
    <xdr:to>
      <xdr:col>15</xdr:col>
      <xdr:colOff>101600</xdr:colOff>
      <xdr:row>99</xdr:row>
      <xdr:rowOff>21586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12713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8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82390</xdr:rowOff>
    </xdr:from>
    <xdr:to>
      <xdr:col>10</xdr:col>
      <xdr:colOff>165100</xdr:colOff>
      <xdr:row>98</xdr:row>
      <xdr:rowOff>12540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1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3667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0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69317</xdr:rowOff>
    </xdr:from>
    <xdr:to>
      <xdr:col>6</xdr:col>
      <xdr:colOff>38100</xdr:colOff>
      <xdr:row>98</xdr:row>
      <xdr:rowOff>170917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7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15994</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42467</xdr:rowOff>
    </xdr:from>
    <xdr:to>
      <xdr:col>54</xdr:col>
      <xdr:colOff>189865</xdr:colOff>
      <xdr:row>38</xdr:row>
      <xdr:rowOff>56810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00317"/>
          <a:ext cx="1270" cy="87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60637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56810</xdr:rowOff>
    </xdr:from>
    <xdr:to>
      <xdr:col>55</xdr:col>
      <xdr:colOff>88900</xdr:colOff>
      <xdr:row>38</xdr:row>
      <xdr:rowOff>56810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7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160594</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47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42467</xdr:rowOff>
    </xdr:from>
    <xdr:to>
      <xdr:col>55</xdr:col>
      <xdr:colOff>88900</xdr:colOff>
      <xdr:row>33</xdr:row>
      <xdr:rowOff>42467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0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42467</xdr:rowOff>
    </xdr:from>
    <xdr:to>
      <xdr:col>55</xdr:col>
      <xdr:colOff>0</xdr:colOff>
      <xdr:row>35</xdr:row>
      <xdr:rowOff>116168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700317"/>
          <a:ext cx="838200" cy="41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156879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29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7002</xdr:rowOff>
    </xdr:from>
    <xdr:to>
      <xdr:col>55</xdr:col>
      <xdr:colOff>50800</xdr:colOff>
      <xdr:row>37</xdr:row>
      <xdr:rowOff>108602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78280</xdr:rowOff>
    </xdr:from>
    <xdr:to>
      <xdr:col>50</xdr:col>
      <xdr:colOff>114300</xdr:colOff>
      <xdr:row>35</xdr:row>
      <xdr:rowOff>116168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079030"/>
          <a:ext cx="889000" cy="3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6160</xdr:rowOff>
    </xdr:from>
    <xdr:to>
      <xdr:col>50</xdr:col>
      <xdr:colOff>165100</xdr:colOff>
      <xdr:row>37</xdr:row>
      <xdr:rowOff>107760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4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98887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78280</xdr:rowOff>
    </xdr:from>
    <xdr:to>
      <xdr:col>45</xdr:col>
      <xdr:colOff>177800</xdr:colOff>
      <xdr:row>35</xdr:row>
      <xdr:rowOff>130296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079030"/>
          <a:ext cx="889000" cy="5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171178</xdr:rowOff>
    </xdr:from>
    <xdr:to>
      <xdr:col>46</xdr:col>
      <xdr:colOff>38100</xdr:colOff>
      <xdr:row>37</xdr:row>
      <xdr:rowOff>101328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92455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4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52974</xdr:rowOff>
    </xdr:from>
    <xdr:to>
      <xdr:col>41</xdr:col>
      <xdr:colOff>50800</xdr:colOff>
      <xdr:row>35</xdr:row>
      <xdr:rowOff>130296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39374"/>
          <a:ext cx="889000" cy="59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23584</xdr:rowOff>
    </xdr:from>
    <xdr:to>
      <xdr:col>41</xdr:col>
      <xdr:colOff>101600</xdr:colOff>
      <xdr:row>37</xdr:row>
      <xdr:rowOff>125184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116311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68052</xdr:rowOff>
    </xdr:from>
    <xdr:to>
      <xdr:col>36</xdr:col>
      <xdr:colOff>165100</xdr:colOff>
      <xdr:row>34</xdr:row>
      <xdr:rowOff>169652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160779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99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163117</xdr:rowOff>
    </xdr:from>
    <xdr:to>
      <xdr:col>55</xdr:col>
      <xdr:colOff>50800</xdr:colOff>
      <xdr:row>33</xdr:row>
      <xdr:rowOff>93267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6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116144</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6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65368</xdr:rowOff>
    </xdr:from>
    <xdr:to>
      <xdr:col>50</xdr:col>
      <xdr:colOff>165100</xdr:colOff>
      <xdr:row>35</xdr:row>
      <xdr:rowOff>166968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0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12045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8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27480</xdr:rowOff>
    </xdr:from>
    <xdr:to>
      <xdr:col>46</xdr:col>
      <xdr:colOff>38100</xdr:colOff>
      <xdr:row>35</xdr:row>
      <xdr:rowOff>129080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0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145607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80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79496</xdr:rowOff>
    </xdr:from>
    <xdr:to>
      <xdr:col>41</xdr:col>
      <xdr:colOff>101600</xdr:colOff>
      <xdr:row>36</xdr:row>
      <xdr:rowOff>9646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0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26173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85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2174</xdr:rowOff>
    </xdr:from>
    <xdr:to>
      <xdr:col>36</xdr:col>
      <xdr:colOff>165100</xdr:colOff>
      <xdr:row>32</xdr:row>
      <xdr:rowOff>103774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8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120301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6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66327</xdr:rowOff>
    </xdr:from>
    <xdr:to>
      <xdr:col>54</xdr:col>
      <xdr:colOff>189865</xdr:colOff>
      <xdr:row>58</xdr:row>
      <xdr:rowOff>154582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81727"/>
          <a:ext cx="1270" cy="111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158409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0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154582</xdr:rowOff>
    </xdr:from>
    <xdr:to>
      <xdr:col>55</xdr:col>
      <xdr:colOff>88900</xdr:colOff>
      <xdr:row>58</xdr:row>
      <xdr:rowOff>154582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13004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75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66327</xdr:rowOff>
    </xdr:from>
    <xdr:to>
      <xdr:col>55</xdr:col>
      <xdr:colOff>88900</xdr:colOff>
      <xdr:row>52</xdr:row>
      <xdr:rowOff>66327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8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94528</xdr:rowOff>
    </xdr:from>
    <xdr:to>
      <xdr:col>55</xdr:col>
      <xdr:colOff>0</xdr:colOff>
      <xdr:row>56</xdr:row>
      <xdr:rowOff>50935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24278"/>
          <a:ext cx="838200" cy="1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101327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0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122900</xdr:rowOff>
    </xdr:from>
    <xdr:to>
      <xdr:col>55</xdr:col>
      <xdr:colOff>50800</xdr:colOff>
      <xdr:row>57</xdr:row>
      <xdr:rowOff>53050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2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137247</xdr:rowOff>
    </xdr:from>
    <xdr:to>
      <xdr:col>50</xdr:col>
      <xdr:colOff>114300</xdr:colOff>
      <xdr:row>56</xdr:row>
      <xdr:rowOff>50935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8881197"/>
          <a:ext cx="889000" cy="7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157618</xdr:rowOff>
    </xdr:from>
    <xdr:to>
      <xdr:col>50</xdr:col>
      <xdr:colOff>165100</xdr:colOff>
      <xdr:row>57</xdr:row>
      <xdr:rowOff>87768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78895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5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137247</xdr:rowOff>
    </xdr:from>
    <xdr:to>
      <xdr:col>45</xdr:col>
      <xdr:colOff>177800</xdr:colOff>
      <xdr:row>54</xdr:row>
      <xdr:rowOff>64750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8881197"/>
          <a:ext cx="889000" cy="44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169101</xdr:rowOff>
    </xdr:from>
    <xdr:to>
      <xdr:col>46</xdr:col>
      <xdr:colOff>38100</xdr:colOff>
      <xdr:row>57</xdr:row>
      <xdr:rowOff>99251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90378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6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64750</xdr:rowOff>
    </xdr:from>
    <xdr:to>
      <xdr:col>41</xdr:col>
      <xdr:colOff>50800</xdr:colOff>
      <xdr:row>56</xdr:row>
      <xdr:rowOff>25354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323050"/>
          <a:ext cx="889000" cy="3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157899</xdr:rowOff>
    </xdr:from>
    <xdr:to>
      <xdr:col>41</xdr:col>
      <xdr:colOff>101600</xdr:colOff>
      <xdr:row>57</xdr:row>
      <xdr:rowOff>88049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79176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161420</xdr:rowOff>
    </xdr:from>
    <xdr:to>
      <xdr:col>36</xdr:col>
      <xdr:colOff>165100</xdr:colOff>
      <xdr:row>57</xdr:row>
      <xdr:rowOff>91570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82697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43728</xdr:rowOff>
    </xdr:from>
    <xdr:to>
      <xdr:col>55</xdr:col>
      <xdr:colOff>50800</xdr:colOff>
      <xdr:row>55</xdr:row>
      <xdr:rowOff>145328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66605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2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xdr:rowOff>
    </xdr:from>
    <xdr:to>
      <xdr:col>50</xdr:col>
      <xdr:colOff>165100</xdr:colOff>
      <xdr:row>56</xdr:row>
      <xdr:rowOff>101735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118262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7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86447</xdr:rowOff>
    </xdr:from>
    <xdr:to>
      <xdr:col>46</xdr:col>
      <xdr:colOff>38100</xdr:colOff>
      <xdr:row>52</xdr:row>
      <xdr:rowOff>16597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88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33124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860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13950</xdr:rowOff>
    </xdr:from>
    <xdr:to>
      <xdr:col>41</xdr:col>
      <xdr:colOff>101600</xdr:colOff>
      <xdr:row>54</xdr:row>
      <xdr:rowOff>115550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132077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04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146004</xdr:rowOff>
    </xdr:from>
    <xdr:to>
      <xdr:col>36</xdr:col>
      <xdr:colOff>165100</xdr:colOff>
      <xdr:row>56</xdr:row>
      <xdr:rowOff>76154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92681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16675</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532525"/>
          <a:ext cx="1270" cy="1056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134802</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30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16675</xdr:rowOff>
    </xdr:from>
    <xdr:to>
      <xdr:col>55</xdr:col>
      <xdr:colOff>88900</xdr:colOff>
      <xdr:row>73</xdr:row>
      <xdr:rowOff>16675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53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120562</xdr:rowOff>
    </xdr:from>
    <xdr:to>
      <xdr:col>55</xdr:col>
      <xdr:colOff>0</xdr:colOff>
      <xdr:row>78</xdr:row>
      <xdr:rowOff>140588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93662"/>
          <a:ext cx="8382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12209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13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160782</xdr:rowOff>
    </xdr:from>
    <xdr:to>
      <xdr:col>55</xdr:col>
      <xdr:colOff>50800</xdr:colOff>
      <xdr:row>78</xdr:row>
      <xdr:rowOff>90932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29731</xdr:rowOff>
    </xdr:from>
    <xdr:to>
      <xdr:col>50</xdr:col>
      <xdr:colOff>114300</xdr:colOff>
      <xdr:row>78</xdr:row>
      <xdr:rowOff>140588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202681"/>
          <a:ext cx="889000" cy="13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20650</xdr:rowOff>
    </xdr:from>
    <xdr:to>
      <xdr:col>50</xdr:col>
      <xdr:colOff>165100</xdr:colOff>
      <xdr:row>78</xdr:row>
      <xdr:rowOff>122250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138777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29731</xdr:rowOff>
    </xdr:from>
    <xdr:to>
      <xdr:col>45</xdr:col>
      <xdr:colOff>177800</xdr:colOff>
      <xdr:row>74</xdr:row>
      <xdr:rowOff>163360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202681"/>
          <a:ext cx="889000" cy="6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36424</xdr:rowOff>
    </xdr:from>
    <xdr:to>
      <xdr:col>46</xdr:col>
      <xdr:colOff>38100</xdr:colOff>
      <xdr:row>78</xdr:row>
      <xdr:rowOff>138024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129151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163360</xdr:rowOff>
    </xdr:from>
    <xdr:to>
      <xdr:col>41</xdr:col>
      <xdr:colOff>50800</xdr:colOff>
      <xdr:row>78</xdr:row>
      <xdr:rowOff>105296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850660"/>
          <a:ext cx="889000" cy="6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21692</xdr:rowOff>
    </xdr:from>
    <xdr:to>
      <xdr:col>41</xdr:col>
      <xdr:colOff>101600</xdr:colOff>
      <xdr:row>78</xdr:row>
      <xdr:rowOff>123292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114419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27381</xdr:rowOff>
    </xdr:from>
    <xdr:to>
      <xdr:col>36</xdr:col>
      <xdr:colOff>165100</xdr:colOff>
      <xdr:row>78</xdr:row>
      <xdr:rowOff>128981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145508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69762</xdr:rowOff>
    </xdr:from>
    <xdr:to>
      <xdr:col>55</xdr:col>
      <xdr:colOff>50800</xdr:colOff>
      <xdr:row>78</xdr:row>
      <xdr:rowOff>171362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156139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89788</xdr:rowOff>
    </xdr:from>
    <xdr:to>
      <xdr:col>50</xdr:col>
      <xdr:colOff>165100</xdr:colOff>
      <xdr:row>79</xdr:row>
      <xdr:rowOff>19938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11065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5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150381</xdr:rowOff>
    </xdr:from>
    <xdr:to>
      <xdr:col>46</xdr:col>
      <xdr:colOff>38100</xdr:colOff>
      <xdr:row>71</xdr:row>
      <xdr:rowOff>80531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1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97058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50795" y="1192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112560</xdr:rowOff>
    </xdr:from>
    <xdr:to>
      <xdr:col>41</xdr:col>
      <xdr:colOff>101600</xdr:colOff>
      <xdr:row>75</xdr:row>
      <xdr:rowOff>42710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7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59237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5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54496</xdr:rowOff>
    </xdr:from>
    <xdr:to>
      <xdr:col>36</xdr:col>
      <xdr:colOff>165100</xdr:colOff>
      <xdr:row>78</xdr:row>
      <xdr:rowOff>156096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147223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21476</xdr:rowOff>
    </xdr:from>
    <xdr:to>
      <xdr:col>55</xdr:col>
      <xdr:colOff>0</xdr:colOff>
      <xdr:row>95</xdr:row>
      <xdr:rowOff>95338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09226"/>
          <a:ext cx="838200" cy="7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95338</xdr:rowOff>
    </xdr:from>
    <xdr:to>
      <xdr:col>50</xdr:col>
      <xdr:colOff>114300</xdr:colOff>
      <xdr:row>95</xdr:row>
      <xdr:rowOff>107302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83088"/>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107302</xdr:rowOff>
    </xdr:from>
    <xdr:to>
      <xdr:col>45</xdr:col>
      <xdr:colOff>177800</xdr:colOff>
      <xdr:row>96</xdr:row>
      <xdr:rowOff>158356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395052"/>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133592</xdr:rowOff>
    </xdr:from>
    <xdr:to>
      <xdr:col>41</xdr:col>
      <xdr:colOff>50800</xdr:colOff>
      <xdr:row>96</xdr:row>
      <xdr:rowOff>158356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21342"/>
          <a:ext cx="8890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142126</xdr:rowOff>
    </xdr:from>
    <xdr:to>
      <xdr:col>55</xdr:col>
      <xdr:colOff>50800</xdr:colOff>
      <xdr:row>95</xdr:row>
      <xdr:rowOff>72276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165003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44538</xdr:rowOff>
    </xdr:from>
    <xdr:to>
      <xdr:col>50</xdr:col>
      <xdr:colOff>165100</xdr:colOff>
      <xdr:row>95</xdr:row>
      <xdr:rowOff>146138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3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162665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56502</xdr:rowOff>
    </xdr:from>
    <xdr:to>
      <xdr:col>46</xdr:col>
      <xdr:colOff>38100</xdr:colOff>
      <xdr:row>95</xdr:row>
      <xdr:rowOff>158102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1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107556</xdr:rowOff>
    </xdr:from>
    <xdr:to>
      <xdr:col>41</xdr:col>
      <xdr:colOff>101600</xdr:colOff>
      <xdr:row>97</xdr:row>
      <xdr:rowOff>37706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6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54233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3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82792</xdr:rowOff>
    </xdr:from>
    <xdr:to>
      <xdr:col>36</xdr:col>
      <xdr:colOff>165100</xdr:colOff>
      <xdr:row>96</xdr:row>
      <xdr:rowOff>12942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30799</xdr:rowOff>
    </xdr:from>
    <xdr:to>
      <xdr:col>85</xdr:col>
      <xdr:colOff>127000</xdr:colOff>
      <xdr:row>38</xdr:row>
      <xdr:rowOff>12478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5345749"/>
          <a:ext cx="838200" cy="118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12478</xdr:rowOff>
    </xdr:from>
    <xdr:to>
      <xdr:col>81</xdr:col>
      <xdr:colOff>50800</xdr:colOff>
      <xdr:row>39</xdr:row>
      <xdr:rowOff>64763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27578"/>
          <a:ext cx="889000" cy="2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64763</xdr:rowOff>
    </xdr:from>
    <xdr:to>
      <xdr:col>76</xdr:col>
      <xdr:colOff>114300</xdr:colOff>
      <xdr:row>39</xdr:row>
      <xdr:rowOff>88537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51313"/>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88537</xdr:rowOff>
    </xdr:from>
    <xdr:to>
      <xdr:col>71</xdr:col>
      <xdr:colOff>177800</xdr:colOff>
      <xdr:row>39</xdr:row>
      <xdr:rowOff>89811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75087"/>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151449</xdr:rowOff>
    </xdr:from>
    <xdr:to>
      <xdr:col>85</xdr:col>
      <xdr:colOff>177800</xdr:colOff>
      <xdr:row>31</xdr:row>
      <xdr:rowOff>81599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52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104476</xdr:rowOff>
    </xdr:from>
    <xdr:ext cx="599010"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24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133129</xdr:rowOff>
    </xdr:from>
    <xdr:to>
      <xdr:col>81</xdr:col>
      <xdr:colOff>101600</xdr:colOff>
      <xdr:row>38</xdr:row>
      <xdr:rowOff>63278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767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79806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62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13963</xdr:rowOff>
    </xdr:from>
    <xdr:to>
      <xdr:col>76</xdr:col>
      <xdr:colOff>165100</xdr:colOff>
      <xdr:row>39</xdr:row>
      <xdr:rowOff>115563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132090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47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37737</xdr:rowOff>
    </xdr:from>
    <xdr:to>
      <xdr:col>72</xdr:col>
      <xdr:colOff>38100</xdr:colOff>
      <xdr:row>39</xdr:row>
      <xdr:rowOff>139337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130464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81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39011</xdr:rowOff>
    </xdr:from>
    <xdr:to>
      <xdr:col>67</xdr:col>
      <xdr:colOff>101600</xdr:colOff>
      <xdr:row>39</xdr:row>
      <xdr:rowOff>140611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131738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150228</xdr:rowOff>
    </xdr:from>
    <xdr:to>
      <xdr:col>85</xdr:col>
      <xdr:colOff>127000</xdr:colOff>
      <xdr:row>72</xdr:row>
      <xdr:rowOff>153226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494628"/>
          <a:ext cx="8382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153226</xdr:rowOff>
    </xdr:from>
    <xdr:to>
      <xdr:col>81</xdr:col>
      <xdr:colOff>50800</xdr:colOff>
      <xdr:row>72</xdr:row>
      <xdr:rowOff>169761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497626"/>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53734</xdr:rowOff>
    </xdr:from>
    <xdr:to>
      <xdr:col>76</xdr:col>
      <xdr:colOff>114300</xdr:colOff>
      <xdr:row>72</xdr:row>
      <xdr:rowOff>169761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398134"/>
          <a:ext cx="889000" cy="1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53734</xdr:rowOff>
    </xdr:from>
    <xdr:to>
      <xdr:col>71</xdr:col>
      <xdr:colOff>177800</xdr:colOff>
      <xdr:row>72</xdr:row>
      <xdr:rowOff>124117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398134"/>
          <a:ext cx="889000" cy="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99428</xdr:rowOff>
    </xdr:from>
    <xdr:to>
      <xdr:col>85</xdr:col>
      <xdr:colOff>177800</xdr:colOff>
      <xdr:row>73</xdr:row>
      <xdr:rowOff>29578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4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122305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29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102426</xdr:rowOff>
    </xdr:from>
    <xdr:to>
      <xdr:col>81</xdr:col>
      <xdr:colOff>101600</xdr:colOff>
      <xdr:row>73</xdr:row>
      <xdr:rowOff>32576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49103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118961</xdr:rowOff>
    </xdr:from>
    <xdr:to>
      <xdr:col>76</xdr:col>
      <xdr:colOff>165100</xdr:colOff>
      <xdr:row>73</xdr:row>
      <xdr:rowOff>49111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65638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2934</xdr:rowOff>
    </xdr:from>
    <xdr:to>
      <xdr:col>72</xdr:col>
      <xdr:colOff>38100</xdr:colOff>
      <xdr:row>72</xdr:row>
      <xdr:rowOff>104534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3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121061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12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73317</xdr:rowOff>
    </xdr:from>
    <xdr:to>
      <xdr:col>67</xdr:col>
      <xdr:colOff>101600</xdr:colOff>
      <xdr:row>73</xdr:row>
      <xdr:rowOff>3467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19994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1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18743</xdr:rowOff>
    </xdr:from>
    <xdr:to>
      <xdr:col>85</xdr:col>
      <xdr:colOff>127000</xdr:colOff>
      <xdr:row>97</xdr:row>
      <xdr:rowOff>81508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306493"/>
          <a:ext cx="838200" cy="40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150115</xdr:rowOff>
    </xdr:from>
    <xdr:to>
      <xdr:col>81</xdr:col>
      <xdr:colOff>50800</xdr:colOff>
      <xdr:row>97</xdr:row>
      <xdr:rowOff>81508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09315"/>
          <a:ext cx="889000" cy="10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137451</xdr:rowOff>
    </xdr:from>
    <xdr:to>
      <xdr:col>76</xdr:col>
      <xdr:colOff>114300</xdr:colOff>
      <xdr:row>96</xdr:row>
      <xdr:rowOff>150115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96651"/>
          <a:ext cx="8890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137451</xdr:rowOff>
    </xdr:from>
    <xdr:to>
      <xdr:col>71</xdr:col>
      <xdr:colOff>177800</xdr:colOff>
      <xdr:row>98</xdr:row>
      <xdr:rowOff>1744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96651"/>
          <a:ext cx="889000" cy="20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139393</xdr:rowOff>
    </xdr:from>
    <xdr:to>
      <xdr:col>85</xdr:col>
      <xdr:colOff>177800</xdr:colOff>
      <xdr:row>95</xdr:row>
      <xdr:rowOff>69543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25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162270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1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30708</xdr:rowOff>
    </xdr:from>
    <xdr:to>
      <xdr:col>81</xdr:col>
      <xdr:colOff>101600</xdr:colOff>
      <xdr:row>97</xdr:row>
      <xdr:rowOff>132308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148835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99315</xdr:rowOff>
    </xdr:from>
    <xdr:to>
      <xdr:col>76</xdr:col>
      <xdr:colOff>165100</xdr:colOff>
      <xdr:row>97</xdr:row>
      <xdr:rowOff>29465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45992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86651</xdr:rowOff>
    </xdr:from>
    <xdr:to>
      <xdr:col>72</xdr:col>
      <xdr:colOff>38100</xdr:colOff>
      <xdr:row>97</xdr:row>
      <xdr:rowOff>16801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33328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122394</xdr:rowOff>
    </xdr:from>
    <xdr:to>
      <xdr:col>67</xdr:col>
      <xdr:colOff>101600</xdr:colOff>
      <xdr:row>98</xdr:row>
      <xdr:rowOff>52544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5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43671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151085</xdr:rowOff>
    </xdr:from>
    <xdr:to>
      <xdr:col>116</xdr:col>
      <xdr:colOff>63500</xdr:colOff>
      <xdr:row>58</xdr:row>
      <xdr:rowOff>138580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752285"/>
          <a:ext cx="838200" cy="3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151085</xdr:rowOff>
    </xdr:from>
    <xdr:to>
      <xdr:col>111</xdr:col>
      <xdr:colOff>177800</xdr:colOff>
      <xdr:row>58</xdr:row>
      <xdr:rowOff>139426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752285"/>
          <a:ext cx="889000" cy="3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118738</xdr:rowOff>
    </xdr:from>
    <xdr:to>
      <xdr:col>107</xdr:col>
      <xdr:colOff>50800</xdr:colOff>
      <xdr:row>58</xdr:row>
      <xdr:rowOff>139426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91388"/>
          <a:ext cx="889000" cy="19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118738</xdr:rowOff>
    </xdr:from>
    <xdr:to>
      <xdr:col>102</xdr:col>
      <xdr:colOff>114300</xdr:colOff>
      <xdr:row>58</xdr:row>
      <xdr:rowOff>138626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91388"/>
          <a:ext cx="889000" cy="19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87780</xdr:rowOff>
    </xdr:from>
    <xdr:to>
      <xdr:col>116</xdr:col>
      <xdr:colOff>114300</xdr:colOff>
      <xdr:row>59</xdr:row>
      <xdr:rowOff>17930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3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13932"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61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100285</xdr:rowOff>
    </xdr:from>
    <xdr:to>
      <xdr:col>112</xdr:col>
      <xdr:colOff>38100</xdr:colOff>
      <xdr:row>57</xdr:row>
      <xdr:rowOff>30435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46962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94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88626</xdr:rowOff>
    </xdr:from>
    <xdr:to>
      <xdr:col>107</xdr:col>
      <xdr:colOff>101600</xdr:colOff>
      <xdr:row>59</xdr:row>
      <xdr:rowOff>18776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9903</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125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67938</xdr:rowOff>
    </xdr:from>
    <xdr:to>
      <xdr:col>102</xdr:col>
      <xdr:colOff>165100</xdr:colOff>
      <xdr:row>57</xdr:row>
      <xdr:rowOff>169538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14615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6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87826</xdr:rowOff>
    </xdr:from>
    <xdr:to>
      <xdr:col>98</xdr:col>
      <xdr:colOff>38100</xdr:colOff>
      <xdr:row>59</xdr:row>
      <xdr:rowOff>17976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9103</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99333" y="10124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42011</xdr:rowOff>
    </xdr:from>
    <xdr:to>
      <xdr:col>116</xdr:col>
      <xdr:colOff>63500</xdr:colOff>
      <xdr:row>72</xdr:row>
      <xdr:rowOff>7912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214961"/>
          <a:ext cx="838200" cy="13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7912</xdr:rowOff>
    </xdr:from>
    <xdr:to>
      <xdr:col>111</xdr:col>
      <xdr:colOff>177800</xdr:colOff>
      <xdr:row>72</xdr:row>
      <xdr:rowOff>55842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352312"/>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55842</xdr:rowOff>
    </xdr:from>
    <xdr:to>
      <xdr:col>107</xdr:col>
      <xdr:colOff>50800</xdr:colOff>
      <xdr:row>72</xdr:row>
      <xdr:rowOff>127165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400242"/>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127165</xdr:rowOff>
    </xdr:from>
    <xdr:to>
      <xdr:col>102</xdr:col>
      <xdr:colOff>114300</xdr:colOff>
      <xdr:row>72</xdr:row>
      <xdr:rowOff>164350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471565"/>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162661</xdr:rowOff>
    </xdr:from>
    <xdr:to>
      <xdr:col>116</xdr:col>
      <xdr:colOff>114300</xdr:colOff>
      <xdr:row>71</xdr:row>
      <xdr:rowOff>92811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16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77588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128562</xdr:rowOff>
    </xdr:from>
    <xdr:to>
      <xdr:col>112</xdr:col>
      <xdr:colOff>38100</xdr:colOff>
      <xdr:row>72</xdr:row>
      <xdr:rowOff>58712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75239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07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5042</xdr:rowOff>
    </xdr:from>
    <xdr:to>
      <xdr:col>107</xdr:col>
      <xdr:colOff>101600</xdr:colOff>
      <xdr:row>72</xdr:row>
      <xdr:rowOff>106642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3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123169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2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76365</xdr:rowOff>
    </xdr:from>
    <xdr:to>
      <xdr:col>102</xdr:col>
      <xdr:colOff>165100</xdr:colOff>
      <xdr:row>73</xdr:row>
      <xdr:rowOff>6515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23042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9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113550</xdr:rowOff>
    </xdr:from>
    <xdr:to>
      <xdr:col>98</xdr:col>
      <xdr:colOff>38100</xdr:colOff>
      <xdr:row>73</xdr:row>
      <xdr:rowOff>43700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60227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1,343,235</a:t>
          </a:r>
          <a:r>
            <a:rPr kumimoji="1" lang="ja-JP" altLang="en-US" sz="1300">
              <a:latin typeface="ＭＳ Ｐゴシック" panose="020B0600070205080204" pitchFamily="50" charset="-128"/>
              <a:ea typeface="ＭＳ Ｐゴシック" panose="020B0600070205080204" pitchFamily="50" charset="-128"/>
            </a:rPr>
            <a:t>円となっており、対前年度比</a:t>
          </a:r>
          <a:r>
            <a:rPr kumimoji="1" lang="en-US" altLang="ja-JP" sz="1300">
              <a:latin typeface="ＭＳ Ｐゴシック" panose="020B0600070205080204" pitchFamily="50" charset="-128"/>
              <a:ea typeface="ＭＳ Ｐゴシック" panose="020B0600070205080204" pitchFamily="50" charset="-128"/>
            </a:rPr>
            <a:t>631,777</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増額の要因としては、令和６年能登半島地震への対応の影響が大きく、災害廃棄物処理費の増加に伴い物件費が</a:t>
          </a:r>
          <a:r>
            <a:rPr kumimoji="1" lang="en-US" altLang="ja-JP" sz="1300">
              <a:latin typeface="ＭＳ Ｐゴシック" panose="020B0600070205080204" pitchFamily="50" charset="-128"/>
              <a:ea typeface="ＭＳ Ｐゴシック" panose="020B0600070205080204" pitchFamily="50" charset="-128"/>
            </a:rPr>
            <a:t>320.3</a:t>
          </a:r>
          <a:r>
            <a:rPr kumimoji="1" lang="ja-JP" altLang="en-US" sz="1300">
              <a:latin typeface="ＭＳ Ｐゴシック" panose="020B0600070205080204" pitchFamily="50" charset="-128"/>
              <a:ea typeface="ＭＳ Ｐゴシック" panose="020B0600070205080204" pitchFamily="50" charset="-128"/>
            </a:rPr>
            <a:t>％増加し、災害復旧事業費が</a:t>
          </a:r>
          <a:r>
            <a:rPr kumimoji="1" lang="en-US" altLang="ja-JP" sz="1300">
              <a:latin typeface="ＭＳ Ｐゴシック" panose="020B0600070205080204" pitchFamily="50" charset="-128"/>
              <a:ea typeface="ＭＳ Ｐゴシック" panose="020B0600070205080204" pitchFamily="50" charset="-128"/>
            </a:rPr>
            <a:t>437.9%</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一方、前年度に実施した地域総合整備資金貸付事業の影響により、貸付金が</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46,500
45,683
318.26
68,659,241
62,460,422
5,118,760
17,985,089
48,802,718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23571</xdr:rowOff>
    </xdr:from>
    <xdr:to>
      <xdr:col>24</xdr:col>
      <xdr:colOff>63500</xdr:colOff>
      <xdr:row>31</xdr:row>
      <xdr:rowOff>39573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3852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39573</xdr:rowOff>
    </xdr:from>
    <xdr:to>
      <xdr:col>19</xdr:col>
      <xdr:colOff>177800</xdr:colOff>
      <xdr:row>31</xdr:row>
      <xdr:rowOff>150673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354523"/>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150673</xdr:rowOff>
    </xdr:from>
    <xdr:to>
      <xdr:col>15</xdr:col>
      <xdr:colOff>50800</xdr:colOff>
      <xdr:row>32</xdr:row>
      <xdr:rowOff>165303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465623"/>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165303</xdr:rowOff>
    </xdr:from>
    <xdr:to>
      <xdr:col>10</xdr:col>
      <xdr:colOff>114300</xdr:colOff>
      <xdr:row>33</xdr:row>
      <xdr:rowOff>9855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5170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144221</xdr:rowOff>
    </xdr:from>
    <xdr:to>
      <xdr:col>24</xdr:col>
      <xdr:colOff>114300</xdr:colOff>
      <xdr:row>31</xdr:row>
      <xdr:rowOff>74371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2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59148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0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160223</xdr:rowOff>
    </xdr:from>
    <xdr:to>
      <xdr:col>20</xdr:col>
      <xdr:colOff>38100</xdr:colOff>
      <xdr:row>31</xdr:row>
      <xdr:rowOff>90373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0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106900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07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99873</xdr:rowOff>
    </xdr:from>
    <xdr:to>
      <xdr:col>15</xdr:col>
      <xdr:colOff>101600</xdr:colOff>
      <xdr:row>32</xdr:row>
      <xdr:rowOff>30023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46550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9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114503</xdr:rowOff>
    </xdr:from>
    <xdr:to>
      <xdr:col>10</xdr:col>
      <xdr:colOff>165100</xdr:colOff>
      <xdr:row>33</xdr:row>
      <xdr:rowOff>44653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61180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7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130505</xdr:rowOff>
    </xdr:from>
    <xdr:to>
      <xdr:col>6</xdr:col>
      <xdr:colOff>38100</xdr:colOff>
      <xdr:row>33</xdr:row>
      <xdr:rowOff>60655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77182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9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51212</xdr:rowOff>
    </xdr:from>
    <xdr:to>
      <xdr:col>24</xdr:col>
      <xdr:colOff>63500</xdr:colOff>
      <xdr:row>55</xdr:row>
      <xdr:rowOff>33963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138062"/>
          <a:ext cx="838200" cy="32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33963</xdr:rowOff>
    </xdr:from>
    <xdr:to>
      <xdr:col>19</xdr:col>
      <xdr:colOff>177800</xdr:colOff>
      <xdr:row>55</xdr:row>
      <xdr:rowOff>63968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63713"/>
          <a:ext cx="889000" cy="3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41957</xdr:rowOff>
    </xdr:from>
    <xdr:to>
      <xdr:col>15</xdr:col>
      <xdr:colOff>50800</xdr:colOff>
      <xdr:row>55</xdr:row>
      <xdr:rowOff>63968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71707"/>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138930</xdr:rowOff>
    </xdr:from>
    <xdr:to>
      <xdr:col>10</xdr:col>
      <xdr:colOff>114300</xdr:colOff>
      <xdr:row>55</xdr:row>
      <xdr:rowOff>41957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882880"/>
          <a:ext cx="889000" cy="5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412</xdr:rowOff>
    </xdr:from>
    <xdr:to>
      <xdr:col>24</xdr:col>
      <xdr:colOff>114300</xdr:colOff>
      <xdr:row>53</xdr:row>
      <xdr:rowOff>102012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23289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3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154613</xdr:rowOff>
    </xdr:from>
    <xdr:to>
      <xdr:col>20</xdr:col>
      <xdr:colOff>38100</xdr:colOff>
      <xdr:row>55</xdr:row>
      <xdr:rowOff>84763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101290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8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13168</xdr:rowOff>
    </xdr:from>
    <xdr:to>
      <xdr:col>15</xdr:col>
      <xdr:colOff>101600</xdr:colOff>
      <xdr:row>55</xdr:row>
      <xdr:rowOff>114768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4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131295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1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162607</xdr:rowOff>
    </xdr:from>
    <xdr:to>
      <xdr:col>10</xdr:col>
      <xdr:colOff>165100</xdr:colOff>
      <xdr:row>55</xdr:row>
      <xdr:rowOff>92757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2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109284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9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88130</xdr:rowOff>
    </xdr:from>
    <xdr:to>
      <xdr:col>6</xdr:col>
      <xdr:colOff>38100</xdr:colOff>
      <xdr:row>52</xdr:row>
      <xdr:rowOff>18280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34807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0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45499</xdr:rowOff>
    </xdr:from>
    <xdr:to>
      <xdr:col>24</xdr:col>
      <xdr:colOff>63500</xdr:colOff>
      <xdr:row>76</xdr:row>
      <xdr:rowOff>7331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389899"/>
          <a:ext cx="838200" cy="64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7331</xdr:rowOff>
    </xdr:from>
    <xdr:to>
      <xdr:col>19</xdr:col>
      <xdr:colOff>177800</xdr:colOff>
      <xdr:row>77</xdr:row>
      <xdr:rowOff>38174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37531"/>
          <a:ext cx="889000" cy="20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150361</xdr:rowOff>
    </xdr:from>
    <xdr:to>
      <xdr:col>15</xdr:col>
      <xdr:colOff>50800</xdr:colOff>
      <xdr:row>77</xdr:row>
      <xdr:rowOff>38174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09111"/>
          <a:ext cx="889000" cy="2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150361</xdr:rowOff>
    </xdr:from>
    <xdr:to>
      <xdr:col>10</xdr:col>
      <xdr:colOff>114300</xdr:colOff>
      <xdr:row>77</xdr:row>
      <xdr:rowOff>93211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09111"/>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166149</xdr:rowOff>
    </xdr:from>
    <xdr:to>
      <xdr:col>24</xdr:col>
      <xdr:colOff>114300</xdr:colOff>
      <xdr:row>72</xdr:row>
      <xdr:rowOff>96299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3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17576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19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127981</xdr:rowOff>
    </xdr:from>
    <xdr:to>
      <xdr:col>20</xdr:col>
      <xdr:colOff>38100</xdr:colOff>
      <xdr:row>76</xdr:row>
      <xdr:rowOff>58131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74658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6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158824</xdr:rowOff>
    </xdr:from>
    <xdr:to>
      <xdr:col>15</xdr:col>
      <xdr:colOff>101600</xdr:colOff>
      <xdr:row>77</xdr:row>
      <xdr:rowOff>88974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105501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6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99562</xdr:rowOff>
    </xdr:from>
    <xdr:to>
      <xdr:col>10</xdr:col>
      <xdr:colOff>165100</xdr:colOff>
      <xdr:row>76</xdr:row>
      <xdr:rowOff>29713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8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46239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3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42411</xdr:rowOff>
    </xdr:from>
    <xdr:to>
      <xdr:col>6</xdr:col>
      <xdr:colOff>38100</xdr:colOff>
      <xdr:row>77</xdr:row>
      <xdr:rowOff>144011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160538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1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144630</xdr:rowOff>
    </xdr:from>
    <xdr:to>
      <xdr:col>24</xdr:col>
      <xdr:colOff>63500</xdr:colOff>
      <xdr:row>97</xdr:row>
      <xdr:rowOff>96228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403680"/>
          <a:ext cx="838200" cy="13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78896</xdr:rowOff>
    </xdr:from>
    <xdr:to>
      <xdr:col>19</xdr:col>
      <xdr:colOff>177800</xdr:colOff>
      <xdr:row>97</xdr:row>
      <xdr:rowOff>96228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366646"/>
          <a:ext cx="889000" cy="36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78896</xdr:rowOff>
    </xdr:from>
    <xdr:to>
      <xdr:col>15</xdr:col>
      <xdr:colOff>50800</xdr:colOff>
      <xdr:row>96</xdr:row>
      <xdr:rowOff>134587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66646"/>
          <a:ext cx="889000" cy="2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134587</xdr:rowOff>
    </xdr:from>
    <xdr:to>
      <xdr:col>10</xdr:col>
      <xdr:colOff>114300</xdr:colOff>
      <xdr:row>97</xdr:row>
      <xdr:rowOff>165551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93787"/>
          <a:ext cx="889000" cy="20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93830</xdr:rowOff>
    </xdr:from>
    <xdr:to>
      <xdr:col>24</xdr:col>
      <xdr:colOff>114300</xdr:colOff>
      <xdr:row>90</xdr:row>
      <xdr:rowOff>23980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3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46857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30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45428</xdr:rowOff>
    </xdr:from>
    <xdr:to>
      <xdr:col>20</xdr:col>
      <xdr:colOff>38100</xdr:colOff>
      <xdr:row>97</xdr:row>
      <xdr:rowOff>147028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163555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28096</xdr:rowOff>
    </xdr:from>
    <xdr:to>
      <xdr:col>15</xdr:col>
      <xdr:colOff>101600</xdr:colOff>
      <xdr:row>95</xdr:row>
      <xdr:rowOff>129696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146223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09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83787</xdr:rowOff>
    </xdr:from>
    <xdr:to>
      <xdr:col>10</xdr:col>
      <xdr:colOff>165100</xdr:colOff>
      <xdr:row>97</xdr:row>
      <xdr:rowOff>13937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30464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3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114751</xdr:rowOff>
    </xdr:from>
    <xdr:to>
      <xdr:col>6</xdr:col>
      <xdr:colOff>38100</xdr:colOff>
      <xdr:row>98</xdr:row>
      <xdr:rowOff>44901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61428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2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30607</xdr:rowOff>
    </xdr:from>
    <xdr:to>
      <xdr:col>55</xdr:col>
      <xdr:colOff>0</xdr:colOff>
      <xdr:row>39</xdr:row>
      <xdr:rowOff>31242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17157"/>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28321</xdr:rowOff>
    </xdr:from>
    <xdr:to>
      <xdr:col>50</xdr:col>
      <xdr:colOff>114300</xdr:colOff>
      <xdr:row>39</xdr:row>
      <xdr:rowOff>31242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1487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28321</xdr:rowOff>
    </xdr:from>
    <xdr:to>
      <xdr:col>45</xdr:col>
      <xdr:colOff>177800</xdr:colOff>
      <xdr:row>39</xdr:row>
      <xdr:rowOff>39878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14871"/>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10160</xdr:rowOff>
    </xdr:from>
    <xdr:to>
      <xdr:col>41</xdr:col>
      <xdr:colOff>50800</xdr:colOff>
      <xdr:row>39</xdr:row>
      <xdr:rowOff>39878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9671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151257</xdr:rowOff>
    </xdr:from>
    <xdr:to>
      <xdr:col>55</xdr:col>
      <xdr:colOff>50800</xdr:colOff>
      <xdr:row>39</xdr:row>
      <xdr:rowOff>81407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66184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151892</xdr:rowOff>
    </xdr:from>
    <xdr:to>
      <xdr:col>50</xdr:col>
      <xdr:colOff>165100</xdr:colOff>
      <xdr:row>39</xdr:row>
      <xdr:rowOff>82042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73169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9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148971</xdr:rowOff>
    </xdr:from>
    <xdr:to>
      <xdr:col>46</xdr:col>
      <xdr:colOff>38100</xdr:colOff>
      <xdr:row>39</xdr:row>
      <xdr:rowOff>79121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70248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160528</xdr:rowOff>
    </xdr:from>
    <xdr:to>
      <xdr:col>41</xdr:col>
      <xdr:colOff>101600</xdr:colOff>
      <xdr:row>39</xdr:row>
      <xdr:rowOff>90678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81805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130810</xdr:rowOff>
    </xdr:from>
    <xdr:to>
      <xdr:col>36</xdr:col>
      <xdr:colOff>165100</xdr:colOff>
      <xdr:row>39</xdr:row>
      <xdr:rowOff>60960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52087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136309</xdr:rowOff>
    </xdr:from>
    <xdr:to>
      <xdr:col>55</xdr:col>
      <xdr:colOff>0</xdr:colOff>
      <xdr:row>50</xdr:row>
      <xdr:rowOff>167627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8708809"/>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89827</xdr:rowOff>
    </xdr:from>
    <xdr:to>
      <xdr:col>50</xdr:col>
      <xdr:colOff>114300</xdr:colOff>
      <xdr:row>50</xdr:row>
      <xdr:rowOff>167627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8662327"/>
          <a:ext cx="889000" cy="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89827</xdr:rowOff>
    </xdr:from>
    <xdr:to>
      <xdr:col>45</xdr:col>
      <xdr:colOff>177800</xdr:colOff>
      <xdr:row>50</xdr:row>
      <xdr:rowOff>168351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8662327"/>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168351</xdr:rowOff>
    </xdr:from>
    <xdr:to>
      <xdr:col>41</xdr:col>
      <xdr:colOff>50800</xdr:colOff>
      <xdr:row>51</xdr:row>
      <xdr:rowOff>168428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8740851"/>
          <a:ext cx="889000" cy="17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85509</xdr:rowOff>
    </xdr:from>
    <xdr:to>
      <xdr:col>55</xdr:col>
      <xdr:colOff>50800</xdr:colOff>
      <xdr:row>51</xdr:row>
      <xdr:rowOff>15659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65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38536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61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116827</xdr:rowOff>
    </xdr:from>
    <xdr:to>
      <xdr:col>50</xdr:col>
      <xdr:colOff>165100</xdr:colOff>
      <xdr:row>51</xdr:row>
      <xdr:rowOff>46977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6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63504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46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39027</xdr:rowOff>
    </xdr:from>
    <xdr:to>
      <xdr:col>46</xdr:col>
      <xdr:colOff>38100</xdr:colOff>
      <xdr:row>50</xdr:row>
      <xdr:rowOff>140627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61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48</xdr:row>
      <xdr:rowOff>157154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38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117551</xdr:rowOff>
    </xdr:from>
    <xdr:to>
      <xdr:col>41</xdr:col>
      <xdr:colOff>101600</xdr:colOff>
      <xdr:row>51</xdr:row>
      <xdr:rowOff>47701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6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64228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4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117628</xdr:rowOff>
    </xdr:from>
    <xdr:to>
      <xdr:col>36</xdr:col>
      <xdr:colOff>165100</xdr:colOff>
      <xdr:row>52</xdr:row>
      <xdr:rowOff>47778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64305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63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49632</xdr:rowOff>
    </xdr:from>
    <xdr:to>
      <xdr:col>54</xdr:col>
      <xdr:colOff>189865</xdr:colOff>
      <xdr:row>78</xdr:row>
      <xdr:rowOff>122234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565482"/>
          <a:ext cx="1270" cy="929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126061</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9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122234</xdr:rowOff>
    </xdr:from>
    <xdr:to>
      <xdr:col>55</xdr:col>
      <xdr:colOff>88900</xdr:colOff>
      <xdr:row>78</xdr:row>
      <xdr:rowOff>122234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167759</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3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49632</xdr:rowOff>
    </xdr:from>
    <xdr:to>
      <xdr:col>55</xdr:col>
      <xdr:colOff>88900</xdr:colOff>
      <xdr:row>73</xdr:row>
      <xdr:rowOff>49632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56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52969</xdr:rowOff>
    </xdr:from>
    <xdr:to>
      <xdr:col>55</xdr:col>
      <xdr:colOff>0</xdr:colOff>
      <xdr:row>76</xdr:row>
      <xdr:rowOff>58936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740269"/>
          <a:ext cx="838200" cy="34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58297</xdr:rowOff>
    </xdr:from>
    <xdr:ext cx="469744"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59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79870</xdr:rowOff>
    </xdr:from>
    <xdr:to>
      <xdr:col>55</xdr:col>
      <xdr:colOff>50800</xdr:colOff>
      <xdr:row>78</xdr:row>
      <xdr:rowOff>10020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152798</xdr:rowOff>
    </xdr:from>
    <xdr:to>
      <xdr:col>50</xdr:col>
      <xdr:colOff>114300</xdr:colOff>
      <xdr:row>76</xdr:row>
      <xdr:rowOff>58936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840098"/>
          <a:ext cx="889000" cy="24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75459</xdr:rowOff>
    </xdr:from>
    <xdr:to>
      <xdr:col>50</xdr:col>
      <xdr:colOff>165100</xdr:colOff>
      <xdr:row>78</xdr:row>
      <xdr:rowOff>5609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7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168186</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04428" y="1336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101501</xdr:rowOff>
    </xdr:from>
    <xdr:to>
      <xdr:col>45</xdr:col>
      <xdr:colOff>177800</xdr:colOff>
      <xdr:row>74</xdr:row>
      <xdr:rowOff>152798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788801"/>
          <a:ext cx="8890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32458</xdr:rowOff>
    </xdr:from>
    <xdr:to>
      <xdr:col>46</xdr:col>
      <xdr:colOff>38100</xdr:colOff>
      <xdr:row>77</xdr:row>
      <xdr:rowOff>134058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125185</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15428" y="1332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21605</xdr:rowOff>
    </xdr:from>
    <xdr:to>
      <xdr:col>41</xdr:col>
      <xdr:colOff>50800</xdr:colOff>
      <xdr:row>74</xdr:row>
      <xdr:rowOff>101501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023105"/>
          <a:ext cx="889000" cy="76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33190</xdr:rowOff>
    </xdr:from>
    <xdr:to>
      <xdr:col>41</xdr:col>
      <xdr:colOff>101600</xdr:colOff>
      <xdr:row>77</xdr:row>
      <xdr:rowOff>134790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125917</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26428" y="1332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155789</xdr:rowOff>
    </xdr:from>
    <xdr:to>
      <xdr:col>36</xdr:col>
      <xdr:colOff>165100</xdr:colOff>
      <xdr:row>77</xdr:row>
      <xdr:rowOff>85939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77066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2169</xdr:rowOff>
    </xdr:from>
    <xdr:to>
      <xdr:col>55</xdr:col>
      <xdr:colOff>50800</xdr:colOff>
      <xdr:row>74</xdr:row>
      <xdr:rowOff>103769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6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25046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54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8136</xdr:rowOff>
    </xdr:from>
    <xdr:to>
      <xdr:col>50</xdr:col>
      <xdr:colOff>165100</xdr:colOff>
      <xdr:row>76</xdr:row>
      <xdr:rowOff>109736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3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126263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81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101998</xdr:rowOff>
    </xdr:from>
    <xdr:to>
      <xdr:col>46</xdr:col>
      <xdr:colOff>38100</xdr:colOff>
      <xdr:row>75</xdr:row>
      <xdr:rowOff>32148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48675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56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50701</xdr:rowOff>
    </xdr:from>
    <xdr:to>
      <xdr:col>41</xdr:col>
      <xdr:colOff>101600</xdr:colOff>
      <xdr:row>74</xdr:row>
      <xdr:rowOff>152301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168828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51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142255</xdr:rowOff>
    </xdr:from>
    <xdr:to>
      <xdr:col>36</xdr:col>
      <xdr:colOff>165100</xdr:colOff>
      <xdr:row>70</xdr:row>
      <xdr:rowOff>72405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19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88932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17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98780</xdr:rowOff>
    </xdr:from>
    <xdr:to>
      <xdr:col>55</xdr:col>
      <xdr:colOff>0</xdr:colOff>
      <xdr:row>95</xdr:row>
      <xdr:rowOff>55175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215080"/>
          <a:ext cx="838200" cy="1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55175</xdr:rowOff>
    </xdr:from>
    <xdr:to>
      <xdr:col>50</xdr:col>
      <xdr:colOff>114300</xdr:colOff>
      <xdr:row>95</xdr:row>
      <xdr:rowOff>97371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342925"/>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26296</xdr:rowOff>
    </xdr:from>
    <xdr:to>
      <xdr:col>45</xdr:col>
      <xdr:colOff>177800</xdr:colOff>
      <xdr:row>95</xdr:row>
      <xdr:rowOff>97371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314046"/>
          <a:ext cx="889000" cy="7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26296</xdr:rowOff>
    </xdr:from>
    <xdr:to>
      <xdr:col>41</xdr:col>
      <xdr:colOff>50800</xdr:colOff>
      <xdr:row>95</xdr:row>
      <xdr:rowOff>122441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314046"/>
          <a:ext cx="889000" cy="9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47980</xdr:rowOff>
    </xdr:from>
    <xdr:to>
      <xdr:col>55</xdr:col>
      <xdr:colOff>50800</xdr:colOff>
      <xdr:row>94</xdr:row>
      <xdr:rowOff>149580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70857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01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4375</xdr:rowOff>
    </xdr:from>
    <xdr:to>
      <xdr:col>50</xdr:col>
      <xdr:colOff>165100</xdr:colOff>
      <xdr:row>95</xdr:row>
      <xdr:rowOff>105975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122502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06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46571</xdr:rowOff>
    </xdr:from>
    <xdr:to>
      <xdr:col>46</xdr:col>
      <xdr:colOff>38100</xdr:colOff>
      <xdr:row>95</xdr:row>
      <xdr:rowOff>148171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164698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1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146946</xdr:rowOff>
    </xdr:from>
    <xdr:to>
      <xdr:col>41</xdr:col>
      <xdr:colOff>101600</xdr:colOff>
      <xdr:row>95</xdr:row>
      <xdr:rowOff>77096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2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93623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03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71641</xdr:rowOff>
    </xdr:from>
    <xdr:to>
      <xdr:col>36</xdr:col>
      <xdr:colOff>165100</xdr:colOff>
      <xdr:row>96</xdr:row>
      <xdr:rowOff>1791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3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18318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1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45098</xdr:rowOff>
    </xdr:from>
    <xdr:to>
      <xdr:col>85</xdr:col>
      <xdr:colOff>127000</xdr:colOff>
      <xdr:row>36</xdr:row>
      <xdr:rowOff>36487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702948"/>
          <a:ext cx="838200" cy="5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36487</xdr:rowOff>
    </xdr:from>
    <xdr:to>
      <xdr:col>81</xdr:col>
      <xdr:colOff>50800</xdr:colOff>
      <xdr:row>36</xdr:row>
      <xdr:rowOff>57137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08687"/>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57137</xdr:rowOff>
    </xdr:from>
    <xdr:to>
      <xdr:col>76</xdr:col>
      <xdr:colOff>114300</xdr:colOff>
      <xdr:row>36</xdr:row>
      <xdr:rowOff>94437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29337"/>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81921</xdr:rowOff>
    </xdr:from>
    <xdr:to>
      <xdr:col>71</xdr:col>
      <xdr:colOff>177800</xdr:colOff>
      <xdr:row>36</xdr:row>
      <xdr:rowOff>94437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54121"/>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165748</xdr:rowOff>
    </xdr:from>
    <xdr:to>
      <xdr:col>85</xdr:col>
      <xdr:colOff>177800</xdr:colOff>
      <xdr:row>33</xdr:row>
      <xdr:rowOff>95898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65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17175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50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157137</xdr:rowOff>
    </xdr:from>
    <xdr:to>
      <xdr:col>81</xdr:col>
      <xdr:colOff>101600</xdr:colOff>
      <xdr:row>36</xdr:row>
      <xdr:rowOff>87287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5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103814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6337</xdr:rowOff>
    </xdr:from>
    <xdr:to>
      <xdr:col>76</xdr:col>
      <xdr:colOff>165100</xdr:colOff>
      <xdr:row>36</xdr:row>
      <xdr:rowOff>107937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124464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43637</xdr:rowOff>
    </xdr:from>
    <xdr:to>
      <xdr:col>72</xdr:col>
      <xdr:colOff>38100</xdr:colOff>
      <xdr:row>36</xdr:row>
      <xdr:rowOff>145237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161764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31121</xdr:rowOff>
    </xdr:from>
    <xdr:to>
      <xdr:col>67</xdr:col>
      <xdr:colOff>101600</xdr:colOff>
      <xdr:row>36</xdr:row>
      <xdr:rowOff>132721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149248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44196</xdr:rowOff>
    </xdr:from>
    <xdr:to>
      <xdr:col>85</xdr:col>
      <xdr:colOff>127000</xdr:colOff>
      <xdr:row>56</xdr:row>
      <xdr:rowOff>115468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45396"/>
          <a:ext cx="838200" cy="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63678</xdr:rowOff>
    </xdr:from>
    <xdr:to>
      <xdr:col>81</xdr:col>
      <xdr:colOff>50800</xdr:colOff>
      <xdr:row>56</xdr:row>
      <xdr:rowOff>115468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64878"/>
          <a:ext cx="889000" cy="5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63678</xdr:rowOff>
    </xdr:from>
    <xdr:to>
      <xdr:col>76</xdr:col>
      <xdr:colOff>114300</xdr:colOff>
      <xdr:row>57</xdr:row>
      <xdr:rowOff>108915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64878"/>
          <a:ext cx="889000" cy="2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90919</xdr:rowOff>
    </xdr:from>
    <xdr:to>
      <xdr:col>71</xdr:col>
      <xdr:colOff>177800</xdr:colOff>
      <xdr:row>57</xdr:row>
      <xdr:rowOff>108915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63569"/>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164846</xdr:rowOff>
    </xdr:from>
    <xdr:to>
      <xdr:col>85</xdr:col>
      <xdr:colOff>177800</xdr:colOff>
      <xdr:row>56</xdr:row>
      <xdr:rowOff>94996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16273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4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64668</xdr:rowOff>
    </xdr:from>
    <xdr:to>
      <xdr:col>81</xdr:col>
      <xdr:colOff>101600</xdr:colOff>
      <xdr:row>56</xdr:row>
      <xdr:rowOff>166268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11345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12878</xdr:rowOff>
    </xdr:from>
    <xdr:to>
      <xdr:col>76</xdr:col>
      <xdr:colOff>165100</xdr:colOff>
      <xdr:row>56</xdr:row>
      <xdr:rowOff>114478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131005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38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58115</xdr:rowOff>
    </xdr:from>
    <xdr:to>
      <xdr:col>72</xdr:col>
      <xdr:colOff>38100</xdr:colOff>
      <xdr:row>57</xdr:row>
      <xdr:rowOff>159715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4792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40119</xdr:rowOff>
    </xdr:from>
    <xdr:to>
      <xdr:col>67</xdr:col>
      <xdr:colOff>101600</xdr:colOff>
      <xdr:row>57</xdr:row>
      <xdr:rowOff>141719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158246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8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30800</xdr:rowOff>
    </xdr:from>
    <xdr:to>
      <xdr:col>85</xdr:col>
      <xdr:colOff>127000</xdr:colOff>
      <xdr:row>78</xdr:row>
      <xdr:rowOff>12478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203750"/>
          <a:ext cx="838200" cy="11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12478</xdr:rowOff>
    </xdr:from>
    <xdr:to>
      <xdr:col>81</xdr:col>
      <xdr:colOff>50800</xdr:colOff>
      <xdr:row>79</xdr:row>
      <xdr:rowOff>64763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85578"/>
          <a:ext cx="889000" cy="2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64763</xdr:rowOff>
    </xdr:from>
    <xdr:to>
      <xdr:col>76</xdr:col>
      <xdr:colOff>114300</xdr:colOff>
      <xdr:row>79</xdr:row>
      <xdr:rowOff>88537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609313"/>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88537</xdr:rowOff>
    </xdr:from>
    <xdr:to>
      <xdr:col>71</xdr:col>
      <xdr:colOff>177800</xdr:colOff>
      <xdr:row>79</xdr:row>
      <xdr:rowOff>89810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633087"/>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151450</xdr:rowOff>
    </xdr:from>
    <xdr:to>
      <xdr:col>85</xdr:col>
      <xdr:colOff>177800</xdr:colOff>
      <xdr:row>71</xdr:row>
      <xdr:rowOff>81600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1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104477</xdr:rowOff>
    </xdr:from>
    <xdr:ext cx="599010"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10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133128</xdr:rowOff>
    </xdr:from>
    <xdr:to>
      <xdr:col>81</xdr:col>
      <xdr:colOff>101600</xdr:colOff>
      <xdr:row>78</xdr:row>
      <xdr:rowOff>63278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79805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1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13963</xdr:rowOff>
    </xdr:from>
    <xdr:to>
      <xdr:col>76</xdr:col>
      <xdr:colOff>165100</xdr:colOff>
      <xdr:row>79</xdr:row>
      <xdr:rowOff>115563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132090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33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37737</xdr:rowOff>
    </xdr:from>
    <xdr:to>
      <xdr:col>72</xdr:col>
      <xdr:colOff>38100</xdr:colOff>
      <xdr:row>79</xdr:row>
      <xdr:rowOff>139337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130464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6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39010</xdr:rowOff>
    </xdr:from>
    <xdr:to>
      <xdr:col>67</xdr:col>
      <xdr:colOff>101600</xdr:colOff>
      <xdr:row>79</xdr:row>
      <xdr:rowOff>140610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131737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76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150228</xdr:rowOff>
    </xdr:from>
    <xdr:to>
      <xdr:col>85</xdr:col>
      <xdr:colOff>127000</xdr:colOff>
      <xdr:row>92</xdr:row>
      <xdr:rowOff>153225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923628"/>
          <a:ext cx="8382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153225</xdr:rowOff>
    </xdr:from>
    <xdr:to>
      <xdr:col>81</xdr:col>
      <xdr:colOff>50800</xdr:colOff>
      <xdr:row>92</xdr:row>
      <xdr:rowOff>169760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926625"/>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53733</xdr:rowOff>
    </xdr:from>
    <xdr:to>
      <xdr:col>76</xdr:col>
      <xdr:colOff>114300</xdr:colOff>
      <xdr:row>92</xdr:row>
      <xdr:rowOff>169760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5827133"/>
          <a:ext cx="889000" cy="1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53733</xdr:rowOff>
    </xdr:from>
    <xdr:to>
      <xdr:col>71</xdr:col>
      <xdr:colOff>177800</xdr:colOff>
      <xdr:row>92</xdr:row>
      <xdr:rowOff>124116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827133"/>
          <a:ext cx="889000" cy="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99428</xdr:rowOff>
    </xdr:from>
    <xdr:to>
      <xdr:col>85</xdr:col>
      <xdr:colOff>177800</xdr:colOff>
      <xdr:row>93</xdr:row>
      <xdr:rowOff>29578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8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122305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72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102425</xdr:rowOff>
    </xdr:from>
    <xdr:to>
      <xdr:col>81</xdr:col>
      <xdr:colOff>101600</xdr:colOff>
      <xdr:row>93</xdr:row>
      <xdr:rowOff>32575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8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49102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6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118960</xdr:rowOff>
    </xdr:from>
    <xdr:to>
      <xdr:col>76</xdr:col>
      <xdr:colOff>165100</xdr:colOff>
      <xdr:row>93</xdr:row>
      <xdr:rowOff>49110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8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65637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6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2933</xdr:rowOff>
    </xdr:from>
    <xdr:to>
      <xdr:col>72</xdr:col>
      <xdr:colOff>38100</xdr:colOff>
      <xdr:row>92</xdr:row>
      <xdr:rowOff>104533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7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121060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5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73316</xdr:rowOff>
    </xdr:from>
    <xdr:to>
      <xdr:col>67</xdr:col>
      <xdr:colOff>101600</xdr:colOff>
      <xdr:row>93</xdr:row>
      <xdr:rowOff>3466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8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19993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民生費の住民一人当たりの額は、令和６年能登半島地震における災害救助や被災住宅応急修理事業、生活再建支援事業に加え、低所得者・定額減税一体支援給付金事業などの影響により、</a:t>
          </a:r>
          <a:r>
            <a:rPr kumimoji="1" lang="en-US" altLang="ja-JP" sz="1300">
              <a:latin typeface="ＭＳ Ｐゴシック" panose="020B0600070205080204" pitchFamily="50" charset="-128"/>
              <a:ea typeface="ＭＳ Ｐゴシック" panose="020B0600070205080204" pitchFamily="50" charset="-128"/>
            </a:rPr>
            <a:t>272,802</a:t>
          </a:r>
          <a:r>
            <a:rPr kumimoji="1" lang="ja-JP" altLang="en-US" sz="1300">
              <a:latin typeface="ＭＳ Ｐゴシック" panose="020B0600070205080204" pitchFamily="50" charset="-128"/>
              <a:ea typeface="ＭＳ Ｐゴシック" panose="020B0600070205080204" pitchFamily="50" charset="-128"/>
            </a:rPr>
            <a:t>円となり、対前年度比で</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衛生費の住民一人当たりの額は、令和６年能登半島地震における災害廃棄物処理事業などの増加の影響により、</a:t>
          </a:r>
          <a:r>
            <a:rPr kumimoji="1" lang="en-US" altLang="ja-JP" sz="1300">
              <a:latin typeface="ＭＳ Ｐゴシック" panose="020B0600070205080204" pitchFamily="50" charset="-128"/>
              <a:ea typeface="ＭＳ Ｐゴシック" panose="020B0600070205080204" pitchFamily="50" charset="-128"/>
            </a:rPr>
            <a:t>423,706</a:t>
          </a:r>
          <a:r>
            <a:rPr kumimoji="1" lang="ja-JP" altLang="en-US" sz="1300">
              <a:latin typeface="ＭＳ Ｐゴシック" panose="020B0600070205080204" pitchFamily="50" charset="-128"/>
              <a:ea typeface="ＭＳ Ｐゴシック" panose="020B0600070205080204" pitchFamily="50" charset="-128"/>
            </a:rPr>
            <a:t>円となり、対前年度比で</a:t>
          </a:r>
          <a:r>
            <a:rPr kumimoji="1" lang="en-US" altLang="ja-JP" sz="1300">
              <a:latin typeface="ＭＳ Ｐゴシック" panose="020B0600070205080204" pitchFamily="50" charset="-128"/>
              <a:ea typeface="ＭＳ Ｐゴシック" panose="020B0600070205080204" pitchFamily="50" charset="-128"/>
            </a:rPr>
            <a:t>454.5</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商工費の住民一人当たりの額は、キャッシュレス決済ポイント還元事業や仮設店舗建設事業などの影響により、</a:t>
          </a:r>
          <a:r>
            <a:rPr kumimoji="1" lang="en-US" altLang="ja-JP" sz="1300">
              <a:latin typeface="ＭＳ Ｐゴシック" panose="020B0600070205080204" pitchFamily="50" charset="-128"/>
              <a:ea typeface="ＭＳ Ｐゴシック" panose="020B0600070205080204" pitchFamily="50" charset="-128"/>
            </a:rPr>
            <a:t>33,794</a:t>
          </a:r>
          <a:r>
            <a:rPr kumimoji="1" lang="ja-JP" altLang="en-US" sz="1300">
              <a:latin typeface="ＭＳ Ｐゴシック" panose="020B0600070205080204" pitchFamily="50" charset="-128"/>
              <a:ea typeface="ＭＳ Ｐゴシック" panose="020B0600070205080204" pitchFamily="50" charset="-128"/>
            </a:rPr>
            <a:t>円となり、対前年度比で</a:t>
          </a:r>
          <a:r>
            <a:rPr kumimoji="1" lang="en-US" altLang="ja-JP" sz="1300">
              <a:latin typeface="ＭＳ Ｐゴシック" panose="020B0600070205080204" pitchFamily="50" charset="-128"/>
              <a:ea typeface="ＭＳ Ｐゴシック" panose="020B0600070205080204" pitchFamily="50" charset="-128"/>
            </a:rPr>
            <a:t>82.3</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消防費の住民一人当たりの額は、高機能消防指令センター整備事業の影響により、</a:t>
          </a:r>
          <a:r>
            <a:rPr kumimoji="1" lang="en-US" altLang="ja-JP" sz="1300">
              <a:latin typeface="ＭＳ Ｐゴシック" panose="020B0600070205080204" pitchFamily="50" charset="-128"/>
              <a:ea typeface="ＭＳ Ｐゴシック" panose="020B0600070205080204" pitchFamily="50" charset="-128"/>
            </a:rPr>
            <a:t>53,966</a:t>
          </a:r>
          <a:r>
            <a:rPr kumimoji="1" lang="ja-JP" altLang="en-US" sz="1300">
              <a:latin typeface="ＭＳ Ｐゴシック" panose="020B0600070205080204" pitchFamily="50" charset="-128"/>
              <a:ea typeface="ＭＳ Ｐゴシック" panose="020B0600070205080204" pitchFamily="50" charset="-128"/>
            </a:rPr>
            <a:t>円となり、対前年度比</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災害復旧費の住民一人当たりの額は、令和６年能登半島地震の影響により、</a:t>
          </a:r>
          <a:r>
            <a:rPr kumimoji="1" lang="en-US" altLang="ja-JP" sz="1300">
              <a:latin typeface="ＭＳ Ｐゴシック" panose="020B0600070205080204" pitchFamily="50" charset="-128"/>
              <a:ea typeface="ＭＳ Ｐゴシック" panose="020B0600070205080204" pitchFamily="50" charset="-128"/>
            </a:rPr>
            <a:t>132,254</a:t>
          </a:r>
          <a:r>
            <a:rPr kumimoji="1" lang="ja-JP" altLang="en-US" sz="1300">
              <a:latin typeface="ＭＳ Ｐゴシック" panose="020B0600070205080204" pitchFamily="50" charset="-128"/>
              <a:ea typeface="ＭＳ Ｐゴシック" panose="020B0600070205080204" pitchFamily="50" charset="-128"/>
            </a:rPr>
            <a:t>円となり、対前年度比で</a:t>
          </a:r>
          <a:r>
            <a:rPr kumimoji="1" lang="en-US" altLang="ja-JP" sz="1300">
              <a:latin typeface="ＭＳ Ｐゴシック" panose="020B0600070205080204" pitchFamily="50" charset="-128"/>
              <a:ea typeface="ＭＳ Ｐゴシック" panose="020B0600070205080204" pitchFamily="50" charset="-128"/>
            </a:rPr>
            <a:t>458.3</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石川県七尾市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歳入については、主に地方税や寄附金が減少し、国庫支出金や地方債が増加した。歳出については、主に公債費や貸付金が減少し、物件費や災害復旧事業費が増加した。歳入歳出ともに前年度比で増額となり、実質収支については黒字となった。</a:t>
          </a:r>
        </a:p>
        <a:p>
          <a:r>
            <a:rPr kumimoji="1" lang="ja-JP" altLang="en-US" sz="1400">
              <a:latin typeface="ＭＳ ゴシック" pitchFamily="49" charset="-128"/>
              <a:ea typeface="ＭＳ ゴシック" pitchFamily="49" charset="-128"/>
            </a:rPr>
            <a:t>また、令和６年能登半島地震における災害復旧事業や、物価高騰対策に必要な財源として財政調整基金を取り崩すこととなったが、実質単年度収支についても黒字となった。</a:t>
          </a:r>
        </a:p>
        <a:p>
          <a:r>
            <a:rPr kumimoji="1" lang="ja-JP" altLang="en-US" sz="1400">
              <a:latin typeface="ＭＳ ゴシック" pitchFamily="49" charset="-128"/>
              <a:ea typeface="ＭＳ ゴシック" pitchFamily="49" charset="-128"/>
            </a:rPr>
            <a:t>今後も市税の確保や歳出削減を行い、安定的な財政運営に努める。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石川県七尾市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病院事業については、入院患者数の増加と診療単価の増加により、医業収益は前年度比</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％増加した一方、医業外収益では、新型コロナウイルス感染症関係補助金の減少などにより前年度比</a:t>
          </a:r>
          <a:r>
            <a:rPr kumimoji="1" lang="en-US" altLang="ja-JP" sz="1400">
              <a:latin typeface="ＭＳ ゴシック" pitchFamily="49" charset="-128"/>
              <a:ea typeface="ＭＳ ゴシック" pitchFamily="49" charset="-128"/>
            </a:rPr>
            <a:t>16.1</a:t>
          </a:r>
          <a:r>
            <a:rPr kumimoji="1" lang="ja-JP" altLang="en-US" sz="1400">
              <a:latin typeface="ＭＳ ゴシック" pitchFamily="49" charset="-128"/>
              <a:ea typeface="ＭＳ ゴシック" pitchFamily="49" charset="-128"/>
            </a:rPr>
            <a:t>％減少した。また、医業費用では、人事院勧告や物価高騰の影響により増加した。その結果、収入の増加よりも費用の増加が大きく、最終的には純損失を計上することとなった。今後も安心安全な地域医療を提供するとともに、経常経費の削減など経営の健全化に努め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については、給水人口の減少や災害復旧事業による影響はみられるものの、前年度実施した水道料金免除の影響により、純利益を計上した。今後も災害復旧対応を優先的に行いつつ、経常経費の削減など経営の健全化に努め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については、人口減少の影響に加えて、令和６年能登半島地震の災害復旧経費の増加により、経営状況は厳しい状況である。今後も災害復旧対応を優先的に行いつつ、経常経費の削減など経営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68659241</v>
      </c>
      <c r="BO4" s="358"/>
      <c r="BP4" s="358"/>
      <c r="BQ4" s="358"/>
      <c r="BR4" s="358"/>
      <c r="BS4" s="358"/>
      <c r="BT4" s="358"/>
      <c r="BU4" s="359"/>
      <c r="BV4" s="357">
        <v>37942411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28.5</v>
      </c>
      <c r="CU4" s="364"/>
      <c r="CV4" s="364"/>
      <c r="CW4" s="364"/>
      <c r="CX4" s="364"/>
      <c r="CY4" s="364"/>
      <c r="CZ4" s="364"/>
      <c r="DA4" s="365"/>
      <c r="DB4" s="363">
        <v>17.600000000000001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62460422</v>
      </c>
      <c r="BO5" s="395"/>
      <c r="BP5" s="395"/>
      <c r="BQ5" s="395"/>
      <c r="BR5" s="395"/>
      <c r="BS5" s="395"/>
      <c r="BT5" s="395"/>
      <c r="BU5" s="396"/>
      <c r="BV5" s="394">
        <v>34340651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v>
      </c>
      <c r="CU5" s="392"/>
      <c r="CV5" s="392"/>
      <c r="CW5" s="392"/>
      <c r="CX5" s="392"/>
      <c r="CY5" s="392"/>
      <c r="CZ5" s="392"/>
      <c r="DA5" s="393"/>
      <c r="DB5" s="391">
        <v>95.5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6198819</v>
      </c>
      <c r="BO6" s="395"/>
      <c r="BP6" s="395"/>
      <c r="BQ6" s="395"/>
      <c r="BR6" s="395"/>
      <c r="BS6" s="395"/>
      <c r="BT6" s="395"/>
      <c r="BU6" s="396"/>
      <c r="BV6" s="394">
        <v>3601760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94.3</v>
      </c>
      <c r="CU6" s="432"/>
      <c r="CV6" s="432"/>
      <c r="CW6" s="432"/>
      <c r="CX6" s="432"/>
      <c r="CY6" s="432"/>
      <c r="CZ6" s="432"/>
      <c r="DA6" s="433"/>
      <c r="DB6" s="431">
        <v>96.1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1080059</v>
      </c>
      <c r="BO7" s="395"/>
      <c r="BP7" s="395"/>
      <c r="BQ7" s="395"/>
      <c r="BR7" s="395"/>
      <c r="BS7" s="395"/>
      <c r="BT7" s="395"/>
      <c r="BU7" s="396"/>
      <c r="BV7" s="394">
        <v>445960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17985089</v>
      </c>
      <c r="CU7" s="395"/>
      <c r="CV7" s="395"/>
      <c r="CW7" s="395"/>
      <c r="CX7" s="395"/>
      <c r="CY7" s="395"/>
      <c r="CZ7" s="395"/>
      <c r="DA7" s="396"/>
      <c r="DB7" s="394">
        <v>17945824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5118760</v>
      </c>
      <c r="BO8" s="395"/>
      <c r="BP8" s="395"/>
      <c r="BQ8" s="395"/>
      <c r="BR8" s="395"/>
      <c r="BS8" s="395"/>
      <c r="BT8" s="395"/>
      <c r="BU8" s="396"/>
      <c r="BV8" s="394">
        <v>3155800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0.45</v>
      </c>
      <c r="CU8" s="435"/>
      <c r="CV8" s="435"/>
      <c r="CW8" s="435"/>
      <c r="CX8" s="435"/>
      <c r="CY8" s="435"/>
      <c r="CZ8" s="435"/>
      <c r="DA8" s="436"/>
      <c r="DB8" s="434">
        <v>0.44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50300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1962960</v>
      </c>
      <c r="BO9" s="395"/>
      <c r="BP9" s="395"/>
      <c r="BQ9" s="395"/>
      <c r="BR9" s="395"/>
      <c r="BS9" s="395"/>
      <c r="BT9" s="395"/>
      <c r="BU9" s="396"/>
      <c r="BV9" s="394">
        <v>2015907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v>
      </c>
      <c r="CU9" s="392"/>
      <c r="CV9" s="392"/>
      <c r="CW9" s="392"/>
      <c r="CX9" s="392"/>
      <c r="CY9" s="392"/>
      <c r="CZ9" s="392"/>
      <c r="DA9" s="393"/>
      <c r="DB9" s="391">
        <v>16.100000000000001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55325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9421</v>
      </c>
      <c r="BO10" s="395"/>
      <c r="BP10" s="395"/>
      <c r="BQ10" s="395"/>
      <c r="BR10" s="395"/>
      <c r="BS10" s="395"/>
      <c r="BT10" s="395"/>
      <c r="BU10" s="396"/>
      <c r="BV10" s="394">
        <v>9143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46500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835144</v>
      </c>
      <c r="BO12" s="395"/>
      <c r="BP12" s="395"/>
      <c r="BQ12" s="395"/>
      <c r="BR12" s="395"/>
      <c r="BS12" s="395"/>
      <c r="BT12" s="395"/>
      <c r="BU12" s="396"/>
      <c r="BV12" s="394">
        <v>538595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45683</v>
      </c>
      <c r="S13" s="479"/>
      <c r="T13" s="479"/>
      <c r="U13" s="479"/>
      <c r="V13" s="480"/>
      <c r="W13" s="410" t="s">
        <v>131</v>
      </c>
      <c r="X13" s="411"/>
      <c r="Y13" s="411"/>
      <c r="Z13" s="411"/>
      <c r="AA13" s="411"/>
      <c r="AB13" s="401"/>
      <c r="AC13" s="445">
        <v>1262</v>
      </c>
      <c r="AD13" s="446"/>
      <c r="AE13" s="446"/>
      <c r="AF13" s="446"/>
      <c r="AG13" s="488"/>
      <c r="AH13" s="445">
        <v>1592</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1137237</v>
      </c>
      <c r="BO13" s="395"/>
      <c r="BP13" s="395"/>
      <c r="BQ13" s="395"/>
      <c r="BR13" s="395"/>
      <c r="BS13" s="395"/>
      <c r="BT13" s="395"/>
      <c r="BU13" s="396"/>
      <c r="BV13" s="394">
        <v>1486455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13.2</v>
      </c>
      <c r="CU13" s="392"/>
      <c r="CV13" s="392"/>
      <c r="CW13" s="392"/>
      <c r="CX13" s="392"/>
      <c r="CY13" s="392"/>
      <c r="CZ13" s="392"/>
      <c r="DA13" s="393"/>
      <c r="DB13" s="391">
        <v>12.9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48268</v>
      </c>
      <c r="S14" s="479"/>
      <c r="T14" s="479"/>
      <c r="U14" s="479"/>
      <c r="V14" s="480"/>
      <c r="W14" s="384"/>
      <c r="X14" s="385"/>
      <c r="Y14" s="385"/>
      <c r="Z14" s="385"/>
      <c r="AA14" s="385"/>
      <c r="AB14" s="374"/>
      <c r="AC14" s="481">
        <v>5.0999999999999996</v>
      </c>
      <c r="AD14" s="482"/>
      <c r="AE14" s="482"/>
      <c r="AF14" s="482"/>
      <c r="AG14" s="483"/>
      <c r="AH14" s="481">
        <v>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49</v>
      </c>
      <c r="CU14" s="493"/>
      <c r="CV14" s="493"/>
      <c r="CW14" s="493"/>
      <c r="CX14" s="493"/>
      <c r="CY14" s="493"/>
      <c r="CZ14" s="493"/>
      <c r="DA14" s="494"/>
      <c r="DB14" s="492">
        <v>72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47436</v>
      </c>
      <c r="S15" s="479"/>
      <c r="T15" s="479"/>
      <c r="U15" s="479"/>
      <c r="V15" s="480"/>
      <c r="W15" s="410" t="s">
        <v>137</v>
      </c>
      <c r="X15" s="411"/>
      <c r="Y15" s="411"/>
      <c r="Z15" s="411"/>
      <c r="AA15" s="411"/>
      <c r="AB15" s="401"/>
      <c r="AC15" s="445">
        <v>6369</v>
      </c>
      <c r="AD15" s="446"/>
      <c r="AE15" s="446"/>
      <c r="AF15" s="446"/>
      <c r="AG15" s="488"/>
      <c r="AH15" s="445">
        <v>6748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7135837</v>
      </c>
      <c r="BO15" s="358"/>
      <c r="BP15" s="358"/>
      <c r="BQ15" s="358"/>
      <c r="BR15" s="358"/>
      <c r="BS15" s="358"/>
      <c r="BT15" s="358"/>
      <c r="BU15" s="359"/>
      <c r="BV15" s="357">
        <v>7261093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v>
      </c>
      <c r="AD16" s="482"/>
      <c r="AE16" s="482"/>
      <c r="AF16" s="482"/>
      <c r="AG16" s="483"/>
      <c r="AH16" s="481">
        <v>25.3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16093485</v>
      </c>
      <c r="BO16" s="395"/>
      <c r="BP16" s="395"/>
      <c r="BQ16" s="395"/>
      <c r="BR16" s="395"/>
      <c r="BS16" s="395"/>
      <c r="BT16" s="395"/>
      <c r="BU16" s="396"/>
      <c r="BV16" s="394">
        <v>15922631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16879</v>
      </c>
      <c r="AD17" s="446"/>
      <c r="AE17" s="446"/>
      <c r="AF17" s="446"/>
      <c r="AG17" s="488"/>
      <c r="AH17" s="445">
        <v>18283</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8973392</v>
      </c>
      <c r="BO17" s="395"/>
      <c r="BP17" s="395"/>
      <c r="BQ17" s="395"/>
      <c r="BR17" s="395"/>
      <c r="BS17" s="395"/>
      <c r="BT17" s="395"/>
      <c r="BU17" s="396"/>
      <c r="BV17" s="394">
        <v>9132515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318.26</v>
      </c>
      <c r="M18" s="518"/>
      <c r="N18" s="518"/>
      <c r="O18" s="518"/>
      <c r="P18" s="518"/>
      <c r="Q18" s="518"/>
      <c r="R18" s="519"/>
      <c r="S18" s="519"/>
      <c r="T18" s="519"/>
      <c r="U18" s="519"/>
      <c r="V18" s="520"/>
      <c r="W18" s="412"/>
      <c r="X18" s="413"/>
      <c r="Y18" s="413"/>
      <c r="Z18" s="413"/>
      <c r="AA18" s="413"/>
      <c r="AB18" s="404"/>
      <c r="AC18" s="521">
        <v>68.900000000000006</v>
      </c>
      <c r="AD18" s="522"/>
      <c r="AE18" s="522"/>
      <c r="AF18" s="522"/>
      <c r="AG18" s="523"/>
      <c r="AH18" s="521">
        <v>68.7</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17551943</v>
      </c>
      <c r="BO18" s="395"/>
      <c r="BP18" s="395"/>
      <c r="BQ18" s="395"/>
      <c r="BR18" s="395"/>
      <c r="BS18" s="395"/>
      <c r="BT18" s="395"/>
      <c r="BU18" s="396"/>
      <c r="BV18" s="394">
        <v>17596335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158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32412121</v>
      </c>
      <c r="BO19" s="395"/>
      <c r="BP19" s="395"/>
      <c r="BQ19" s="395"/>
      <c r="BR19" s="395"/>
      <c r="BS19" s="395"/>
      <c r="BT19" s="395"/>
      <c r="BU19" s="396"/>
      <c r="BV19" s="394">
        <v>25130694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20328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48802718</v>
      </c>
      <c r="BO22" s="358"/>
      <c r="BP22" s="358"/>
      <c r="BQ22" s="358"/>
      <c r="BR22" s="358"/>
      <c r="BS22" s="358"/>
      <c r="BT22" s="358"/>
      <c r="BU22" s="359"/>
      <c r="BV22" s="357">
        <v>38707101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16690456</v>
      </c>
      <c r="BO23" s="395"/>
      <c r="BP23" s="395"/>
      <c r="BQ23" s="395"/>
      <c r="BR23" s="395"/>
      <c r="BS23" s="395"/>
      <c r="BT23" s="395"/>
      <c r="BU23" s="396"/>
      <c r="BV23" s="394">
        <v>17008214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7360</v>
      </c>
      <c r="R24" s="446"/>
      <c r="S24" s="446"/>
      <c r="T24" s="446"/>
      <c r="U24" s="446"/>
      <c r="V24" s="488"/>
      <c r="W24" s="540"/>
      <c r="X24" s="541"/>
      <c r="Y24" s="542"/>
      <c r="Z24" s="444" t="s">
        <v>161</v>
      </c>
      <c r="AA24" s="424"/>
      <c r="AB24" s="424"/>
      <c r="AC24" s="424"/>
      <c r="AD24" s="424"/>
      <c r="AE24" s="424"/>
      <c r="AF24" s="424"/>
      <c r="AG24" s="425"/>
      <c r="AH24" s="445">
        <v>558</v>
      </c>
      <c r="AI24" s="446"/>
      <c r="AJ24" s="446"/>
      <c r="AK24" s="446"/>
      <c r="AL24" s="488"/>
      <c r="AM24" s="445">
        <v>1751562</v>
      </c>
      <c r="AN24" s="446"/>
      <c r="AO24" s="446"/>
      <c r="AP24" s="446"/>
      <c r="AQ24" s="446"/>
      <c r="AR24" s="488"/>
      <c r="AS24" s="445">
        <v>3139</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39622379</v>
      </c>
      <c r="BO24" s="395"/>
      <c r="BP24" s="395"/>
      <c r="BQ24" s="395"/>
      <c r="BR24" s="395"/>
      <c r="BS24" s="395"/>
      <c r="BT24" s="395"/>
      <c r="BU24" s="396"/>
      <c r="BV24" s="394">
        <v>28496045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7400</v>
      </c>
      <c r="R25" s="446"/>
      <c r="S25" s="446"/>
      <c r="T25" s="446"/>
      <c r="U25" s="446"/>
      <c r="V25" s="488"/>
      <c r="W25" s="540"/>
      <c r="X25" s="541"/>
      <c r="Y25" s="542"/>
      <c r="Z25" s="444" t="s">
        <v>164</v>
      </c>
      <c r="AA25" s="424"/>
      <c r="AB25" s="424"/>
      <c r="AC25" s="424"/>
      <c r="AD25" s="424"/>
      <c r="AE25" s="424"/>
      <c r="AF25" s="424"/>
      <c r="AG25" s="425"/>
      <c r="AH25" s="445">
        <v>142</v>
      </c>
      <c r="AI25" s="446"/>
      <c r="AJ25" s="446"/>
      <c r="AK25" s="446"/>
      <c r="AL25" s="488"/>
      <c r="AM25" s="445">
        <v>410806</v>
      </c>
      <c r="AN25" s="446"/>
      <c r="AO25" s="446"/>
      <c r="AP25" s="446"/>
      <c r="AQ25" s="446"/>
      <c r="AR25" s="488"/>
      <c r="AS25" s="445">
        <v>2893</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12757619</v>
      </c>
      <c r="BO25" s="358"/>
      <c r="BP25" s="358"/>
      <c r="BQ25" s="358"/>
      <c r="BR25" s="358"/>
      <c r="BS25" s="358"/>
      <c r="BT25" s="358"/>
      <c r="BU25" s="359"/>
      <c r="BV25" s="357">
        <v>10367975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6400</v>
      </c>
      <c r="R26" s="446"/>
      <c r="S26" s="446"/>
      <c r="T26" s="446"/>
      <c r="U26" s="446"/>
      <c r="V26" s="488"/>
      <c r="W26" s="540"/>
      <c r="X26" s="541"/>
      <c r="Y26" s="542"/>
      <c r="Z26" s="444" t="s">
        <v>167</v>
      </c>
      <c r="AA26" s="546"/>
      <c r="AB26" s="546"/>
      <c r="AC26" s="546"/>
      <c r="AD26" s="546"/>
      <c r="AE26" s="546"/>
      <c r="AF26" s="546"/>
      <c r="AG26" s="547"/>
      <c r="AH26" s="445">
        <v>30</v>
      </c>
      <c r="AI26" s="446"/>
      <c r="AJ26" s="446"/>
      <c r="AK26" s="446"/>
      <c r="AL26" s="488"/>
      <c r="AM26" s="445">
        <v>82590</v>
      </c>
      <c r="AN26" s="446"/>
      <c r="AO26" s="446"/>
      <c r="AP26" s="446"/>
      <c r="AQ26" s="446"/>
      <c r="AR26" s="488"/>
      <c r="AS26" s="445">
        <v>2753</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5800</v>
      </c>
      <c r="R27" s="446"/>
      <c r="S27" s="446"/>
      <c r="T27" s="446"/>
      <c r="U27" s="446"/>
      <c r="V27" s="488"/>
      <c r="W27" s="540"/>
      <c r="X27" s="541"/>
      <c r="Y27" s="542"/>
      <c r="Z27" s="444" t="s">
        <v>170</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5100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3942845</v>
      </c>
      <c r="BO28" s="358"/>
      <c r="BP28" s="358"/>
      <c r="BQ28" s="358"/>
      <c r="BR28" s="358"/>
      <c r="BS28" s="358"/>
      <c r="BT28" s="358"/>
      <c r="BU28" s="359"/>
      <c r="BV28" s="357">
        <v>3768568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16</v>
      </c>
      <c r="M29" s="446"/>
      <c r="N29" s="446"/>
      <c r="O29" s="446"/>
      <c r="P29" s="488"/>
      <c r="Q29" s="445">
        <v>4800</v>
      </c>
      <c r="R29" s="446"/>
      <c r="S29" s="446"/>
      <c r="T29" s="446"/>
      <c r="U29" s="446"/>
      <c r="V29" s="488"/>
      <c r="W29" s="543"/>
      <c r="X29" s="544"/>
      <c r="Y29" s="545"/>
      <c r="Z29" s="444" t="s">
        <v>176</v>
      </c>
      <c r="AA29" s="424"/>
      <c r="AB29" s="424"/>
      <c r="AC29" s="424"/>
      <c r="AD29" s="424"/>
      <c r="AE29" s="424"/>
      <c r="AF29" s="424"/>
      <c r="AG29" s="425"/>
      <c r="AH29" s="445">
        <v>558</v>
      </c>
      <c r="AI29" s="446"/>
      <c r="AJ29" s="446"/>
      <c r="AK29" s="446"/>
      <c r="AL29" s="488"/>
      <c r="AM29" s="445">
        <v>1751562</v>
      </c>
      <c r="AN29" s="446"/>
      <c r="AO29" s="446"/>
      <c r="AP29" s="446"/>
      <c r="AQ29" s="446"/>
      <c r="AR29" s="488"/>
      <c r="AS29" s="445">
        <v>3139</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2281055</v>
      </c>
      <c r="BO29" s="395"/>
      <c r="BP29" s="395"/>
      <c r="BQ29" s="395"/>
      <c r="BR29" s="395"/>
      <c r="BS29" s="395"/>
      <c r="BT29" s="395"/>
      <c r="BU29" s="396"/>
      <c r="BV29" s="394">
        <v>506671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94.5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6833810</v>
      </c>
      <c r="BO30" s="514"/>
      <c r="BP30" s="514"/>
      <c r="BQ30" s="514"/>
      <c r="BR30" s="514"/>
      <c r="BS30" s="514"/>
      <c r="BT30" s="514"/>
      <c r="BU30" s="515"/>
      <c r="BV30" s="513">
        <v>5341326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公設地方卸売市場事業特別会計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石川北部アール・ディ・エフ広域処理組合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七尾市土地開発公社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ケーブルテレビ事業特別会計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石川県後期高齢者医療広域連合（一般会計）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公益社団法人　七尾市スポーツ協会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石川県後期高齢者医療広域連合（特別会計）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株式会社のと島</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石川県市町村消防団等公務災害補償等組合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株式会社環境日本海サービス公社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石川県市町村消防賞じゅつ金組合</v>
      </c>
      <c r="BZ38" s="585"/>
      <c r="CA38" s="585"/>
      <c r="CB38" s="585"/>
      <c r="CC38" s="585"/>
      <c r="CD38" s="585"/>
      <c r="CE38" s="585"/>
      <c r="CF38" s="585"/>
      <c r="CG38" s="585"/>
      <c r="CH38" s="585"/>
      <c r="CI38" s="585"/>
      <c r="CJ38" s="585"/>
      <c r="CK38" s="585"/>
      <c r="CL38" s="585"/>
      <c r="CM38" s="585"/>
      <c r="CN38" s="163"/>
      <c r="CO38" s="584">
        <f t="shared" si="3"/>
        <v>20</v>
      </c>
      <c r="CP38" s="584"/>
      <c r="CQ38" s="585" t="str">
        <f>IF('各会計、関係団体の財政状況及び健全化判断比率'!BS11="","",'各会計、関係団体の財政状況及び健全化判断比率'!BS11)</f>
        <v>公益財団法人　演劇のまち振興事業団</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のと鉄道運営助成基金事務組合</v>
      </c>
      <c r="BZ39" s="585"/>
      <c r="CA39" s="585"/>
      <c r="CB39" s="585"/>
      <c r="CC39" s="585"/>
      <c r="CD39" s="585"/>
      <c r="CE39" s="585"/>
      <c r="CF39" s="585"/>
      <c r="CG39" s="585"/>
      <c r="CH39" s="585"/>
      <c r="CI39" s="585"/>
      <c r="CJ39" s="585"/>
      <c r="CK39" s="585"/>
      <c r="CL39" s="585"/>
      <c r="CM39" s="585"/>
      <c r="CN39" s="163"/>
      <c r="CO39" s="584">
        <f t="shared" si="3"/>
        <v>21</v>
      </c>
      <c r="CP39" s="584"/>
      <c r="CQ39" s="585" t="str">
        <f>IF('各会計、関係団体の財政状況及び健全化判断比率'!BS12="","",'各会計、関係団体の財政状況及び健全化判断比率'!BS12)</f>
        <v>公益財団法人　七尾美術財団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22</v>
      </c>
      <c r="CP40" s="584"/>
      <c r="CQ40" s="585" t="str">
        <f>IF('各会計、関係団体の財政状況及び健全化判断比率'!BS13="","",'各会計、関係団体の財政状況及び健全化判断比率'!BS13)</f>
        <v>株式会社創生ななお</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E8+5AnITA4wQzm3oqGCv7do4rxFjuyQz4hREPzfLdl8iv9ildVIkFFiyuYHWSalrFg/SMt+c26QfUMKu+K0e/w==" saltValue="Swkg8yK8TZrumLndZrz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34.590000000000003</v>
      </c>
      <c r="G34" s="33">
        <v>42.36</v>
      </c>
      <c r="H34" s="33">
        <v>51.78</v>
      </c>
      <c r="I34" s="33">
        <v>51.05</v>
      </c>
      <c r="J34" s="34">
        <v>47.86</v>
      </c>
      <c r="K34" s="22"/>
      <c r="L34" s="22"/>
      <c r="M34" s="22"/>
      <c r="N34" s="22"/>
      <c r="O34" s="22"/>
      <c r="P34" s="22"/>
    </row>
    <row r="35" spans="1:16" ht="39" customHeight="1" x14ac:dyDescent="0.15">
      <c r="A35" s="22"/>
      <c r="B35" s="35"/>
      <c r="C35" s="1132" t="s">
        <v>535</v>
      </c>
      <c r="D35" s="1132"/>
      <c r="E35" s="1133"/>
      <c r="F35" s="36">
        <v>4.8600000000000003</v>
      </c>
      <c r="G35" s="37">
        <v>6.55</v>
      </c>
      <c r="H35" s="37">
        <v>6.36</v>
      </c>
      <c r="I35" s="37">
        <v>17.579999999999998</v>
      </c>
      <c r="J35" s="38">
        <v>28.46</v>
      </c>
      <c r="K35" s="22"/>
      <c r="L35" s="22"/>
      <c r="M35" s="22"/>
      <c r="N35" s="22"/>
      <c r="O35" s="22"/>
      <c r="P35" s="22"/>
    </row>
    <row r="36" spans="1:16" ht="39" customHeight="1" x14ac:dyDescent="0.15">
      <c r="A36" s="22"/>
      <c r="B36" s="35"/>
      <c r="C36" s="1132" t="s">
        <v>536</v>
      </c>
      <c r="D36" s="1132"/>
      <c r="E36" s="1133"/>
      <c r="F36" s="36">
        <v>9.75</v>
      </c>
      <c r="G36" s="37">
        <v>10.3</v>
      </c>
      <c r="H36" s="37">
        <v>11.57</v>
      </c>
      <c r="I36" s="37">
        <v>7.35</v>
      </c>
      <c r="J36" s="38">
        <v>6.51</v>
      </c>
      <c r="K36" s="22"/>
      <c r="L36" s="22"/>
      <c r="M36" s="22"/>
      <c r="N36" s="22"/>
      <c r="O36" s="22"/>
      <c r="P36" s="22"/>
    </row>
    <row r="37" spans="1:16" ht="39" customHeight="1" x14ac:dyDescent="0.15">
      <c r="A37" s="22"/>
      <c r="B37" s="35"/>
      <c r="C37" s="1132" t="s">
        <v>537</v>
      </c>
      <c r="D37" s="1132"/>
      <c r="E37" s="1133"/>
      <c r="F37" s="36">
        <v>0.46</v>
      </c>
      <c r="G37" s="37">
        <v>0.79</v>
      </c>
      <c r="H37" s="37">
        <v>0.48</v>
      </c>
      <c r="I37" s="37">
        <v>0.62</v>
      </c>
      <c r="J37" s="38">
        <v>1.32</v>
      </c>
      <c r="K37" s="22"/>
      <c r="L37" s="22"/>
      <c r="M37" s="22"/>
      <c r="N37" s="22"/>
      <c r="O37" s="22"/>
      <c r="P37" s="22"/>
    </row>
    <row r="38" spans="1:16" ht="39" customHeight="1" x14ac:dyDescent="0.15">
      <c r="A38" s="22"/>
      <c r="B38" s="35"/>
      <c r="C38" s="1132" t="s">
        <v>538</v>
      </c>
      <c r="D38" s="1132"/>
      <c r="E38" s="1133"/>
      <c r="F38" s="36">
        <v>0.48</v>
      </c>
      <c r="G38" s="37">
        <v>0.53</v>
      </c>
      <c r="H38" s="37">
        <v>0.86</v>
      </c>
      <c r="I38" s="37">
        <v>0.95</v>
      </c>
      <c r="J38" s="38">
        <v>0.91</v>
      </c>
      <c r="K38" s="22"/>
      <c r="L38" s="22"/>
      <c r="M38" s="22"/>
      <c r="N38" s="22"/>
      <c r="O38" s="22"/>
      <c r="P38" s="22"/>
    </row>
    <row r="39" spans="1:16" ht="39" customHeight="1" x14ac:dyDescent="0.15">
      <c r="A39" s="22"/>
      <c r="B39" s="35"/>
      <c r="C39" s="1132" t="s">
        <v>539</v>
      </c>
      <c r="D39" s="1132"/>
      <c r="E39" s="1133"/>
      <c r="F39" s="36">
        <v>0.44</v>
      </c>
      <c r="G39" s="37">
        <v>0.57999999999999996</v>
      </c>
      <c r="H39" s="37">
        <v>0.81</v>
      </c>
      <c r="I39" s="37">
        <v>1.33</v>
      </c>
      <c r="J39" s="38">
        <v>0.56000000000000005</v>
      </c>
      <c r="K39" s="22"/>
      <c r="L39" s="22"/>
      <c r="M39" s="22"/>
      <c r="N39" s="22"/>
      <c r="O39" s="22"/>
      <c r="P39" s="22"/>
    </row>
    <row r="40" spans="1:16" ht="39" customHeight="1" x14ac:dyDescent="0.15">
      <c r="A40" s="22"/>
      <c r="B40" s="35"/>
      <c r="C40" s="1132" t="s">
        <v>540</v>
      </c>
      <c r="D40" s="1132"/>
      <c r="E40" s="1133"/>
      <c r="F40" s="36">
        <v>0</v>
      </c>
      <c r="G40" s="37">
        <v>0</v>
      </c>
      <c r="H40" s="37">
        <v>0</v>
      </c>
      <c r="I40" s="37">
        <v>0.01</v>
      </c>
      <c r="J40" s="38">
        <v>0</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PYmJE5uATdmZUFYpZKlPa9piI+iEqGL3SgZwmzwLKx5CRsrKEVOxqS8pjAKvCBr7nt3KQTbqO8dJ7WYGULE2Q==" saltValue="W1Dittw77JPYcrhI5UYI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4515</v>
      </c>
      <c r="L45" s="58">
        <v>4706</v>
      </c>
      <c r="M45" s="58">
        <v>4169</v>
      </c>
      <c r="N45" s="58">
        <v>4148</v>
      </c>
      <c r="O45" s="59">
        <v>4006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2045</v>
      </c>
      <c r="L48" s="62">
        <v>2013</v>
      </c>
      <c r="M48" s="62">
        <v>2158</v>
      </c>
      <c r="N48" s="62">
        <v>2226</v>
      </c>
      <c r="O48" s="63">
        <v>2033</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x14ac:dyDescent="0.15">
      <c r="A50" s="46"/>
      <c r="B50" s="1140"/>
      <c r="C50" s="1141"/>
      <c r="D50" s="60"/>
      <c r="E50" s="1146" t="s">
        <v>15</v>
      </c>
      <c r="F50" s="1146"/>
      <c r="G50" s="1146"/>
      <c r="H50" s="1146"/>
      <c r="I50" s="1146"/>
      <c r="J50" s="1147"/>
      <c r="K50" s="61">
        <v>3</v>
      </c>
      <c r="L50" s="62">
        <v>2</v>
      </c>
      <c r="M50" s="62">
        <v>2</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4937</v>
      </c>
      <c r="L52" s="62">
        <v>5064</v>
      </c>
      <c r="M52" s="62">
        <v>4513</v>
      </c>
      <c r="N52" s="62">
        <v>4355</v>
      </c>
      <c r="O52" s="63">
        <v>4309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1626</v>
      </c>
      <c r="L53" s="67">
        <v>1657</v>
      </c>
      <c r="M53" s="67">
        <v>1816</v>
      </c>
      <c r="N53" s="67">
        <v>2019</v>
      </c>
      <c r="O53" s="68">
        <v>1730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HeLXfXT4gDsuvtC295jQru5Q1Pd1EbAFzo1qtnhAZe9tcEKS2urWVYpcCPJu0DHOyyyl00hmi7MoDH82EE6XA==" saltValue="U1+Zpiqn1N+lRNpwosDZ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38114</v>
      </c>
      <c r="J41" s="331">
        <v>37861</v>
      </c>
      <c r="K41" s="331">
        <v>39123</v>
      </c>
      <c r="L41" s="331">
        <v>38707</v>
      </c>
      <c r="M41" s="332">
        <v>48803</v>
      </c>
    </row>
    <row r="42" spans="2:13" ht="27.75" customHeight="1" x14ac:dyDescent="0.15">
      <c r="B42" s="1171"/>
      <c r="C42" s="1172"/>
      <c r="D42" s="104"/>
      <c r="E42" s="1177" t="s">
        <v>32</v>
      </c>
      <c r="F42" s="1177"/>
      <c r="G42" s="1177"/>
      <c r="H42" s="1178"/>
      <c r="I42" s="333">
        <v>5</v>
      </c>
      <c r="J42" s="334">
        <v>3</v>
      </c>
      <c r="K42" s="334">
        <v>1</v>
      </c>
      <c r="L42" s="334">
        <v>0</v>
      </c>
      <c r="M42" s="335" t="s">
        <v>488</v>
      </c>
    </row>
    <row r="43" spans="2:13" ht="27.75" customHeight="1" x14ac:dyDescent="0.15">
      <c r="B43" s="1171"/>
      <c r="C43" s="1172"/>
      <c r="D43" s="104"/>
      <c r="E43" s="1177" t="s">
        <v>33</v>
      </c>
      <c r="F43" s="1177"/>
      <c r="G43" s="1177"/>
      <c r="H43" s="1178"/>
      <c r="I43" s="333">
        <v>24741</v>
      </c>
      <c r="J43" s="334">
        <v>22073</v>
      </c>
      <c r="K43" s="334">
        <v>20603</v>
      </c>
      <c r="L43" s="334">
        <v>20654</v>
      </c>
      <c r="M43" s="335">
        <v>20219</v>
      </c>
    </row>
    <row r="44" spans="2:13" ht="27.75" customHeight="1" x14ac:dyDescent="0.15">
      <c r="B44" s="1171"/>
      <c r="C44" s="1172"/>
      <c r="D44" s="104"/>
      <c r="E44" s="1177" t="s">
        <v>34</v>
      </c>
      <c r="F44" s="1177"/>
      <c r="G44" s="1177"/>
      <c r="H44" s="1178"/>
      <c r="I44" s="333" t="s">
        <v>488</v>
      </c>
      <c r="J44" s="334" t="s">
        <v>488</v>
      </c>
      <c r="K44" s="334" t="s">
        <v>488</v>
      </c>
      <c r="L44" s="334" t="s">
        <v>488</v>
      </c>
      <c r="M44" s="335" t="s">
        <v>488</v>
      </c>
    </row>
    <row r="45" spans="2:13" ht="27.75" customHeight="1" x14ac:dyDescent="0.15">
      <c r="B45" s="1171"/>
      <c r="C45" s="1172"/>
      <c r="D45" s="104"/>
      <c r="E45" s="1177" t="s">
        <v>35</v>
      </c>
      <c r="F45" s="1177"/>
      <c r="G45" s="1177"/>
      <c r="H45" s="1178"/>
      <c r="I45" s="333">
        <v>4511</v>
      </c>
      <c r="J45" s="334">
        <v>4542</v>
      </c>
      <c r="K45" s="334">
        <v>4733</v>
      </c>
      <c r="L45" s="334">
        <v>4940</v>
      </c>
      <c r="M45" s="335">
        <v>5150</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6582</v>
      </c>
      <c r="J50" s="334">
        <v>6481</v>
      </c>
      <c r="K50" s="334">
        <v>7181</v>
      </c>
      <c r="L50" s="334">
        <v>8032</v>
      </c>
      <c r="M50" s="335">
        <v>11558</v>
      </c>
    </row>
    <row r="51" spans="2:13" ht="27.75" customHeight="1" x14ac:dyDescent="0.15">
      <c r="B51" s="1171"/>
      <c r="C51" s="1172"/>
      <c r="D51" s="104"/>
      <c r="E51" s="1177" t="s">
        <v>42</v>
      </c>
      <c r="F51" s="1177"/>
      <c r="G51" s="1177"/>
      <c r="H51" s="1178"/>
      <c r="I51" s="333">
        <v>6147</v>
      </c>
      <c r="J51" s="334">
        <v>6065</v>
      </c>
      <c r="K51" s="334">
        <v>6527</v>
      </c>
      <c r="L51" s="334">
        <v>5797</v>
      </c>
      <c r="M51" s="335">
        <v>6154</v>
      </c>
    </row>
    <row r="52" spans="2:13" ht="27.75" customHeight="1" x14ac:dyDescent="0.15">
      <c r="B52" s="1173"/>
      <c r="C52" s="1174"/>
      <c r="D52" s="104"/>
      <c r="E52" s="1177" t="s">
        <v>43</v>
      </c>
      <c r="F52" s="1177"/>
      <c r="G52" s="1177"/>
      <c r="H52" s="1178"/>
      <c r="I52" s="333">
        <v>42583</v>
      </c>
      <c r="J52" s="334">
        <v>41224</v>
      </c>
      <c r="K52" s="334">
        <v>41228</v>
      </c>
      <c r="L52" s="334">
        <v>40345</v>
      </c>
      <c r="M52" s="335">
        <v>49506</v>
      </c>
    </row>
    <row r="53" spans="2:13" ht="27.75" customHeight="1" thickBot="1" x14ac:dyDescent="0.2">
      <c r="B53" s="1184" t="s">
        <v>19</v>
      </c>
      <c r="C53" s="1185"/>
      <c r="D53" s="108"/>
      <c r="E53" s="1186" t="s">
        <v>44</v>
      </c>
      <c r="F53" s="1186"/>
      <c r="G53" s="1186"/>
      <c r="H53" s="1187"/>
      <c r="I53" s="336">
        <v>12060</v>
      </c>
      <c r="J53" s="337">
        <v>10708</v>
      </c>
      <c r="K53" s="337">
        <v>9524</v>
      </c>
      <c r="L53" s="337">
        <v>10128</v>
      </c>
      <c r="M53" s="338">
        <v>6954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N7c5p45luF0E0tBaCxdlfZ4/omXGFk4+kIAsYJmUKRp2Oeixjp7hbP3tuooZ7EmYFQpzXnxJs+/bfjV56RbCw==" saltValue="R/R89shaEH1lN29yYcM5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3728</v>
      </c>
      <c r="G55" s="339">
        <v>3769</v>
      </c>
      <c r="H55" s="340">
        <v>3943</v>
      </c>
    </row>
    <row r="56" spans="2:8" ht="52.5" customHeight="1" x14ac:dyDescent="0.15">
      <c r="B56" s="120"/>
      <c r="C56" s="1198" t="s">
        <v>47</v>
      </c>
      <c r="D56" s="1198"/>
      <c r="E56" s="1199"/>
      <c r="F56" s="341">
        <v>435</v>
      </c>
      <c r="G56" s="341">
        <v>507</v>
      </c>
      <c r="H56" s="342">
        <v>2281</v>
      </c>
    </row>
    <row r="57" spans="2:8" ht="53.25" customHeight="1" x14ac:dyDescent="0.15">
      <c r="B57" s="120"/>
      <c r="C57" s="1200" t="s">
        <v>48</v>
      </c>
      <c r="D57" s="1200"/>
      <c r="E57" s="1201"/>
      <c r="F57" s="343">
        <v>4485</v>
      </c>
      <c r="G57" s="343">
        <v>5341</v>
      </c>
      <c r="H57" s="344">
        <v>6834</v>
      </c>
    </row>
    <row r="58" spans="2:8" ht="45.75" customHeight="1" x14ac:dyDescent="0.15">
      <c r="B58" s="121"/>
      <c r="C58" s="1188" t="s">
        <v>563</v>
      </c>
      <c r="D58" s="1189"/>
      <c r="E58" s="1190"/>
      <c r="F58" s="345">
        <v>2415</v>
      </c>
      <c r="G58" s="345">
        <v>2412</v>
      </c>
      <c r="H58" s="346">
        <v>2136</v>
      </c>
    </row>
    <row r="59" spans="2:8" ht="45.75" customHeight="1" x14ac:dyDescent="0.15">
      <c r="B59" s="121"/>
      <c r="C59" s="1188" t="s">
        <v>564</v>
      </c>
      <c r="D59" s="1189"/>
      <c r="E59" s="1190"/>
      <c r="F59" s="345">
        <v>1110</v>
      </c>
      <c r="G59" s="345">
        <v>1110</v>
      </c>
      <c r="H59" s="346">
        <v>1862</v>
      </c>
    </row>
    <row r="60" spans="2:8" ht="45.75" customHeight="1" x14ac:dyDescent="0.15">
      <c r="B60" s="121"/>
      <c r="C60" s="1188" t="s">
        <v>565</v>
      </c>
      <c r="D60" s="1189"/>
      <c r="E60" s="1190"/>
      <c r="F60" s="345" t="s">
        <v>549</v>
      </c>
      <c r="G60" s="345">
        <v>792</v>
      </c>
      <c r="H60" s="346">
        <v>1343</v>
      </c>
    </row>
    <row r="61" spans="2:8" ht="45.75" customHeight="1" x14ac:dyDescent="0.15">
      <c r="B61" s="121"/>
      <c r="C61" s="1188" t="s">
        <v>566</v>
      </c>
      <c r="D61" s="1189"/>
      <c r="E61" s="1190"/>
      <c r="F61" s="345">
        <v>231</v>
      </c>
      <c r="G61" s="345">
        <v>323</v>
      </c>
      <c r="H61" s="346">
        <v>459</v>
      </c>
    </row>
    <row r="62" spans="2:8" ht="45.75" customHeight="1" thickBot="1" x14ac:dyDescent="0.2">
      <c r="B62" s="122"/>
      <c r="C62" s="1191" t="s">
        <v>567</v>
      </c>
      <c r="D62" s="1192"/>
      <c r="E62" s="1193"/>
      <c r="F62" s="347">
        <v>79</v>
      </c>
      <c r="G62" s="347">
        <v>68</v>
      </c>
      <c r="H62" s="348">
        <v>301</v>
      </c>
    </row>
    <row r="63" spans="2:8" ht="52.5" customHeight="1" thickBot="1" x14ac:dyDescent="0.2">
      <c r="B63" s="123"/>
      <c r="C63" s="1194" t="s">
        <v>49</v>
      </c>
      <c r="D63" s="1194"/>
      <c r="E63" s="1195"/>
      <c r="F63" s="349">
        <v>8649</v>
      </c>
      <c r="G63" s="349">
        <v>9617</v>
      </c>
      <c r="H63" s="350">
        <v>13058</v>
      </c>
    </row>
    <row r="64" spans="2:8" x14ac:dyDescent="0.15"/>
  </sheetData>
  <sheetProtection algorithmName="SHA-512" hashValue="PlwKVqRys83GpgANdB5XU7YLlsxqxuWvb1yl9ZlnTs5mDvgZb8djBaHxm+3mWz+lelkeE9TbAPagq2sTimqjIA==" saltValue="tAF0bspB8lBs5b26QP/8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70006</v>
      </c>
      <c r="E3" s="142"/>
      <c r="F3" s="143">
        <v>45483</v>
      </c>
      <c r="G3" s="144"/>
      <c r="H3" s="145"/>
    </row>
    <row r="4" spans="1:8" x14ac:dyDescent="0.15">
      <c r="A4" s="146"/>
      <c r="B4" s="147"/>
      <c r="C4" s="148"/>
      <c r="D4" s="149">
        <v>45389</v>
      </c>
      <c r="E4" s="150"/>
      <c r="F4" s="151">
        <v>24241</v>
      </c>
      <c r="G4" s="152"/>
      <c r="H4" s="153"/>
    </row>
    <row r="5" spans="1:8" x14ac:dyDescent="0.15">
      <c r="A5" s="134" t="s">
        <v>521</v>
      </c>
      <c r="B5" s="139"/>
      <c r="C5" s="140"/>
      <c r="D5" s="141">
        <v>109836</v>
      </c>
      <c r="E5" s="142"/>
      <c r="F5" s="143">
        <v>45945</v>
      </c>
      <c r="G5" s="144"/>
      <c r="H5" s="145"/>
    </row>
    <row r="6" spans="1:8" x14ac:dyDescent="0.15">
      <c r="A6" s="146"/>
      <c r="B6" s="147"/>
      <c r="C6" s="148"/>
      <c r="D6" s="149">
        <v>35555</v>
      </c>
      <c r="E6" s="150"/>
      <c r="F6" s="151">
        <v>25180</v>
      </c>
      <c r="G6" s="152"/>
      <c r="H6" s="153"/>
    </row>
    <row r="7" spans="1:8" x14ac:dyDescent="0.15">
      <c r="A7" s="134" t="s">
        <v>522</v>
      </c>
      <c r="B7" s="139"/>
      <c r="C7" s="140"/>
      <c r="D7" s="141">
        <v>167822</v>
      </c>
      <c r="E7" s="142"/>
      <c r="F7" s="143">
        <v>44475</v>
      </c>
      <c r="G7" s="144"/>
      <c r="H7" s="145"/>
    </row>
    <row r="8" spans="1:8" x14ac:dyDescent="0.15">
      <c r="A8" s="146"/>
      <c r="B8" s="147"/>
      <c r="C8" s="148"/>
      <c r="D8" s="149">
        <v>51922</v>
      </c>
      <c r="E8" s="150"/>
      <c r="F8" s="151">
        <v>24780</v>
      </c>
      <c r="G8" s="152"/>
      <c r="H8" s="153"/>
    </row>
    <row r="9" spans="1:8" x14ac:dyDescent="0.15">
      <c r="A9" s="134" t="s">
        <v>523</v>
      </c>
      <c r="B9" s="139"/>
      <c r="C9" s="140"/>
      <c r="D9" s="141">
        <v>66649</v>
      </c>
      <c r="E9" s="142"/>
      <c r="F9" s="143">
        <v>45982</v>
      </c>
      <c r="G9" s="144"/>
      <c r="H9" s="145"/>
    </row>
    <row r="10" spans="1:8" x14ac:dyDescent="0.15">
      <c r="A10" s="146"/>
      <c r="B10" s="147"/>
      <c r="C10" s="148"/>
      <c r="D10" s="149">
        <v>39595</v>
      </c>
      <c r="E10" s="150"/>
      <c r="F10" s="151">
        <v>25583</v>
      </c>
      <c r="G10" s="152"/>
      <c r="H10" s="153"/>
    </row>
    <row r="11" spans="1:8" x14ac:dyDescent="0.15">
      <c r="A11" s="134" t="s">
        <v>524</v>
      </c>
      <c r="B11" s="139"/>
      <c r="C11" s="140"/>
      <c r="D11" s="141">
        <v>83428</v>
      </c>
      <c r="E11" s="142"/>
      <c r="F11" s="143">
        <v>50538</v>
      </c>
      <c r="G11" s="144"/>
      <c r="H11" s="145"/>
    </row>
    <row r="12" spans="1:8" x14ac:dyDescent="0.15">
      <c r="A12" s="146"/>
      <c r="B12" s="147"/>
      <c r="C12" s="154"/>
      <c r="D12" s="149">
        <v>52031</v>
      </c>
      <c r="E12" s="150"/>
      <c r="F12" s="151">
        <v>29053</v>
      </c>
      <c r="G12" s="152"/>
      <c r="H12" s="153"/>
    </row>
    <row r="13" spans="1:8" x14ac:dyDescent="0.15">
      <c r="A13" s="134"/>
      <c r="B13" s="139"/>
      <c r="C13" s="140"/>
      <c r="D13" s="141">
        <v>99548</v>
      </c>
      <c r="E13" s="142"/>
      <c r="F13" s="143">
        <v>46485</v>
      </c>
      <c r="G13" s="155"/>
      <c r="H13" s="145"/>
    </row>
    <row r="14" spans="1:8" x14ac:dyDescent="0.15">
      <c r="A14" s="146"/>
      <c r="B14" s="147"/>
      <c r="C14" s="148"/>
      <c r="D14" s="149">
        <v>44898</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4.87</v>
      </c>
      <c r="C19" s="156">
        <f>ROUND(VALUE(SUBSTITUTE(実質収支比率等に係る経年分析!G$48,"▲","-")),2)</f>
        <v>6.56</v>
      </c>
      <c r="D19" s="156">
        <f>ROUND(VALUE(SUBSTITUTE(実質収支比率等に係る経年分析!H$48,"▲","-")),2)</f>
        <v>6.36</v>
      </c>
      <c r="E19" s="156">
        <f>ROUND(VALUE(SUBSTITUTE(実質収支比率等に係る経年分析!I$48,"▲","-")),2)</f>
        <v>17.59</v>
      </c>
      <c r="F19" s="156">
        <f>ROUND(VALUE(SUBSTITUTE(実質収支比率等に係る経年分析!J$48,"▲","-")),2)</f>
        <v>28.46</v>
      </c>
    </row>
    <row r="20" spans="1:11" x14ac:dyDescent="0.15">
      <c r="A20" s="156" t="s">
        <v>53</v>
      </c>
      <c r="B20" s="156">
        <f>ROUND(VALUE(SUBSTITUTE(実質収支比率等に係る経年分析!F$47,"▲","-")),2)</f>
        <v>26.26</v>
      </c>
      <c r="C20" s="156">
        <f>ROUND(VALUE(SUBSTITUTE(実質収支比率等に係る経年分析!G$47,"▲","-")),2)</f>
        <v>22.32</v>
      </c>
      <c r="D20" s="156">
        <f>ROUND(VALUE(SUBSTITUTE(実質収支比率等に係る経年分析!H$47,"▲","-")),2)</f>
        <v>20.81</v>
      </c>
      <c r="E20" s="156">
        <f>ROUND(VALUE(SUBSTITUTE(実質収支比率等に係る経年分析!I$47,"▲","-")),2)</f>
        <v>21</v>
      </c>
      <c r="F20" s="156">
        <f>ROUND(VALUE(SUBSTITUTE(実質収支比率等に係る経年分析!J$47,"▲","-")),2)</f>
        <v>21.92</v>
      </c>
    </row>
    <row r="21" spans="1:11" x14ac:dyDescent="0.15">
      <c r="A21" s="156" t="s">
        <v>54</v>
      </c>
      <c r="B21" s="156">
        <f>IF(ISNUMBER(VALUE(SUBSTITUTE(実質収支比率等に係る経年分析!F$49,"▲","-"))),ROUND(VALUE(SUBSTITUTE(実質収支比率等に係る経年分析!F$49,"▲","-")),2),NA())</f>
        <v>2.82</v>
      </c>
      <c r="C21" s="156">
        <f>IF(ISNUMBER(VALUE(SUBSTITUTE(実質収支比率等に係る経年分析!G$49,"▲","-"))),ROUND(VALUE(SUBSTITUTE(実質収支比率等に係る経年分析!G$49,"▲","-")),2),NA())</f>
        <v>-3.92</v>
      </c>
      <c r="D21" s="156">
        <f>IF(ISNUMBER(VALUE(SUBSTITUTE(実質収支比率等に係る経年分析!H$49,"▲","-"))),ROUND(VALUE(SUBSTITUTE(実質収支比率等に係る経年分析!H$49,"▲","-")),2),NA())</f>
        <v>-6.36</v>
      </c>
      <c r="E21" s="156">
        <f>IF(ISNUMBER(VALUE(SUBSTITUTE(実質収支比率等に係る経年分析!I$49,"▲","-"))),ROUND(VALUE(SUBSTITUTE(実質収支比率等に係る経年分析!I$49,"▲","-")),2),NA())</f>
        <v>8.2799999999999994</v>
      </c>
      <c r="F21" s="156">
        <f>IF(ISNUMBER(VALUE(SUBSTITUTE(実質収支比率等に係る経年分析!J$49,"▲","-"))),ROUND(VALUE(SUBSTITUTE(実質収支比率等に係る経年分析!J$49,"▲","-")),2),NA())</f>
        <v>6.32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ケーブルテレビ事業特別会計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0.57999999999999996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0.56000000000000005</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1.32</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11.57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6.51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4.8600000000000003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6.55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17.579999999999998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28.46</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34.590000000000003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42.36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51.78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51.05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47.86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4937</v>
      </c>
      <c r="E42" s="158"/>
      <c r="F42" s="158"/>
      <c r="G42" s="158">
        <f>'実質公債費比率（分子）の構造'!L$52</f>
        <v>5064</v>
      </c>
      <c r="H42" s="158"/>
      <c r="I42" s="158"/>
      <c r="J42" s="158">
        <f>'実質公債費比率（分子）の構造'!M$52</f>
        <v>4513</v>
      </c>
      <c r="K42" s="158"/>
      <c r="L42" s="158"/>
      <c r="M42" s="158">
        <f>'実質公債費比率（分子）の構造'!N$52</f>
        <v>4355</v>
      </c>
      <c r="N42" s="158"/>
      <c r="O42" s="158"/>
      <c r="P42" s="158">
        <f>'実質公債費比率（分子）の構造'!O$52</f>
        <v>4309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v>
      </c>
      <c r="C44" s="158"/>
      <c r="D44" s="158"/>
      <c r="E44" s="158">
        <f>'実質公債費比率（分子）の構造'!L$50</f>
        <v>2</v>
      </c>
      <c r="F44" s="158"/>
      <c r="G44" s="158"/>
      <c r="H44" s="158">
        <f>'実質公債費比率（分子）の構造'!M$50</f>
        <v>2</v>
      </c>
      <c r="I44" s="158"/>
      <c r="J44" s="158"/>
      <c r="K44" s="158">
        <f>'実質公債費比率（分子）の構造'!N$50</f>
        <v>0</v>
      </c>
      <c r="L44" s="158"/>
      <c r="M44" s="158"/>
      <c r="N44" s="158">
        <f>'実質公債費比率（分子）の構造'!O$50</f>
        <v>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2045</v>
      </c>
      <c r="C46" s="158"/>
      <c r="D46" s="158"/>
      <c r="E46" s="158">
        <f>'実質公債費比率（分子）の構造'!L$48</f>
        <v>2013</v>
      </c>
      <c r="F46" s="158"/>
      <c r="G46" s="158"/>
      <c r="H46" s="158">
        <f>'実質公債費比率（分子）の構造'!M$48</f>
        <v>2158</v>
      </c>
      <c r="I46" s="158"/>
      <c r="J46" s="158"/>
      <c r="K46" s="158">
        <f>'実質公債費比率（分子）の構造'!N$48</f>
        <v>2226</v>
      </c>
      <c r="L46" s="158"/>
      <c r="M46" s="158"/>
      <c r="N46" s="158">
        <f>'実質公債費比率（分子）の構造'!O$48</f>
        <v>2033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4515</v>
      </c>
      <c r="C49" s="158"/>
      <c r="D49" s="158"/>
      <c r="E49" s="158">
        <f>'実質公債費比率（分子）の構造'!L$45</f>
        <v>4706</v>
      </c>
      <c r="F49" s="158"/>
      <c r="G49" s="158"/>
      <c r="H49" s="158">
        <f>'実質公債費比率（分子）の構造'!M$45</f>
        <v>4169</v>
      </c>
      <c r="I49" s="158"/>
      <c r="J49" s="158"/>
      <c r="K49" s="158">
        <f>'実質公債費比率（分子）の構造'!N$45</f>
        <v>4148</v>
      </c>
      <c r="L49" s="158"/>
      <c r="M49" s="158"/>
      <c r="N49" s="158">
        <f>'実質公債費比率（分子）の構造'!O$45</f>
        <v>4006</v>
      </c>
      <c r="O49" s="158"/>
      <c r="P49" s="158"/>
    </row>
    <row r="50" spans="1:16" x14ac:dyDescent="0.15">
      <c r="A50" s="158" t="s">
        <v>67</v>
      </c>
      <c r="B50" s="158" t="e">
        <f>NA()</f>
        <v>#N/A</v>
      </c>
      <c r="C50" s="158">
        <f>IF(ISNUMBER('実質公債費比率（分子）の構造'!K$53),'実質公債費比率（分子）の構造'!K$53,NA())</f>
        <v>1626</v>
      </c>
      <c r="D50" s="158" t="e">
        <f>NA()</f>
        <v>#N/A</v>
      </c>
      <c r="E50" s="158" t="e">
        <f>NA()</f>
        <v>#N/A</v>
      </c>
      <c r="F50" s="158">
        <f>IF(ISNUMBER('実質公債費比率（分子）の構造'!L$53),'実質公債費比率（分子）の構造'!L$53,NA())</f>
        <v>1657</v>
      </c>
      <c r="G50" s="158" t="e">
        <f>NA()</f>
        <v>#N/A</v>
      </c>
      <c r="H50" s="158" t="e">
        <f>NA()</f>
        <v>#N/A</v>
      </c>
      <c r="I50" s="158">
        <f>IF(ISNUMBER('実質公債費比率（分子）の構造'!M$53),'実質公債費比率（分子）の構造'!M$53,NA())</f>
        <v>1816</v>
      </c>
      <c r="J50" s="158" t="e">
        <f>NA()</f>
        <v>#N/A</v>
      </c>
      <c r="K50" s="158" t="e">
        <f>NA()</f>
        <v>#N/A</v>
      </c>
      <c r="L50" s="158">
        <f>IF(ISNUMBER('実質公債費比率（分子）の構造'!N$53),'実質公債費比率（分子）の構造'!N$53,NA())</f>
        <v>2019</v>
      </c>
      <c r="M50" s="158" t="e">
        <f>NA()</f>
        <v>#N/A</v>
      </c>
      <c r="N50" s="158" t="e">
        <f>NA()</f>
        <v>#N/A</v>
      </c>
      <c r="O50" s="158">
        <f>IF(ISNUMBER('実質公債費比率（分子）の構造'!O$53),'実質公債費比率（分子）の構造'!O$53,NA())</f>
        <v>1730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42583</v>
      </c>
      <c r="E56" s="157"/>
      <c r="F56" s="157"/>
      <c r="G56" s="157">
        <f>'将来負担比率（分子）の構造'!J$52</f>
        <v>41224</v>
      </c>
      <c r="H56" s="157"/>
      <c r="I56" s="157"/>
      <c r="J56" s="157">
        <f>'将来負担比率（分子）の構造'!K$52</f>
        <v>41228</v>
      </c>
      <c r="K56" s="157"/>
      <c r="L56" s="157"/>
      <c r="M56" s="157">
        <f>'将来負担比率（分子）の構造'!L$52</f>
        <v>40345</v>
      </c>
      <c r="N56" s="157"/>
      <c r="O56" s="157"/>
      <c r="P56" s="157">
        <f>'将来負担比率（分子）の構造'!M$52</f>
        <v>49506</v>
      </c>
    </row>
    <row r="57" spans="1:16" x14ac:dyDescent="0.15">
      <c r="A57" s="157" t="s">
        <v>42</v>
      </c>
      <c r="B57" s="157"/>
      <c r="C57" s="157"/>
      <c r="D57" s="157">
        <f>'将来負担比率（分子）の構造'!I$51</f>
        <v>6147</v>
      </c>
      <c r="E57" s="157"/>
      <c r="F57" s="157"/>
      <c r="G57" s="157">
        <f>'将来負担比率（分子）の構造'!J$51</f>
        <v>6065</v>
      </c>
      <c r="H57" s="157"/>
      <c r="I57" s="157"/>
      <c r="J57" s="157">
        <f>'将来負担比率（分子）の構造'!K$51</f>
        <v>6527</v>
      </c>
      <c r="K57" s="157"/>
      <c r="L57" s="157"/>
      <c r="M57" s="157">
        <f>'将来負担比率（分子）の構造'!L$51</f>
        <v>5797</v>
      </c>
      <c r="N57" s="157"/>
      <c r="O57" s="157"/>
      <c r="P57" s="157">
        <f>'将来負担比率（分子）の構造'!M$51</f>
        <v>6154</v>
      </c>
    </row>
    <row r="58" spans="1:16" x14ac:dyDescent="0.15">
      <c r="A58" s="157" t="s">
        <v>41</v>
      </c>
      <c r="B58" s="157"/>
      <c r="C58" s="157"/>
      <c r="D58" s="157">
        <f>'将来負担比率（分子）の構造'!I$50</f>
        <v>6582</v>
      </c>
      <c r="E58" s="157"/>
      <c r="F58" s="157"/>
      <c r="G58" s="157">
        <f>'将来負担比率（分子）の構造'!J$50</f>
        <v>6481</v>
      </c>
      <c r="H58" s="157"/>
      <c r="I58" s="157"/>
      <c r="J58" s="157">
        <f>'将来負担比率（分子）の構造'!K$50</f>
        <v>7181</v>
      </c>
      <c r="K58" s="157"/>
      <c r="L58" s="157"/>
      <c r="M58" s="157">
        <f>'将来負担比率（分子）の構造'!L$50</f>
        <v>8032</v>
      </c>
      <c r="N58" s="157"/>
      <c r="O58" s="157"/>
      <c r="P58" s="157">
        <f>'将来負担比率（分子）の構造'!M$50</f>
        <v>11558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4511</v>
      </c>
      <c r="C62" s="157"/>
      <c r="D62" s="157"/>
      <c r="E62" s="157">
        <f>'将来負担比率（分子）の構造'!J$45</f>
        <v>4542</v>
      </c>
      <c r="F62" s="157"/>
      <c r="G62" s="157"/>
      <c r="H62" s="157">
        <f>'将来負担比率（分子）の構造'!K$45</f>
        <v>4733</v>
      </c>
      <c r="I62" s="157"/>
      <c r="J62" s="157"/>
      <c r="K62" s="157">
        <f>'将来負担比率（分子）の構造'!L$45</f>
        <v>4940</v>
      </c>
      <c r="L62" s="157"/>
      <c r="M62" s="157"/>
      <c r="N62" s="157">
        <f>'将来負担比率（分子）の構造'!M$45</f>
        <v>5150</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24741</v>
      </c>
      <c r="C64" s="157"/>
      <c r="D64" s="157"/>
      <c r="E64" s="157">
        <f>'将来負担比率（分子）の構造'!J$43</f>
        <v>22073</v>
      </c>
      <c r="F64" s="157"/>
      <c r="G64" s="157"/>
      <c r="H64" s="157">
        <f>'将来負担比率（分子）の構造'!K$43</f>
        <v>20603</v>
      </c>
      <c r="I64" s="157"/>
      <c r="J64" s="157"/>
      <c r="K64" s="157">
        <f>'将来負担比率（分子）の構造'!L$43</f>
        <v>20654</v>
      </c>
      <c r="L64" s="157"/>
      <c r="M64" s="157"/>
      <c r="N64" s="157">
        <f>'将来負担比率（分子）の構造'!M$43</f>
        <v>20219</v>
      </c>
      <c r="O64" s="157"/>
      <c r="P64" s="157"/>
    </row>
    <row r="65" spans="1:16" x14ac:dyDescent="0.15">
      <c r="A65" s="157" t="s">
        <v>32</v>
      </c>
      <c r="B65" s="157">
        <f>'将来負担比率（分子）の構造'!I$42</f>
        <v>5</v>
      </c>
      <c r="C65" s="157"/>
      <c r="D65" s="157"/>
      <c r="E65" s="157">
        <f>'将来負担比率（分子）の構造'!J$42</f>
        <v>3</v>
      </c>
      <c r="F65" s="157"/>
      <c r="G65" s="157"/>
      <c r="H65" s="157">
        <f>'将来負担比率（分子）の構造'!K$42</f>
        <v>1</v>
      </c>
      <c r="I65" s="157"/>
      <c r="J65" s="157"/>
      <c r="K65" s="157">
        <f>'将来負担比率（分子）の構造'!L$42</f>
        <v>0</v>
      </c>
      <c r="L65" s="157"/>
      <c r="M65" s="157"/>
      <c r="N65" s="157" t="str">
        <f>'将来負担比率（分子）の構造'!M$42</f>
        <v>-</v>
      </c>
      <c r="O65" s="157"/>
      <c r="P65" s="157"/>
    </row>
    <row r="66" spans="1:16" x14ac:dyDescent="0.15">
      <c r="A66" s="157" t="s">
        <v>31</v>
      </c>
      <c r="B66" s="157">
        <f>'将来負担比率（分子）の構造'!I$41</f>
        <v>38114</v>
      </c>
      <c r="C66" s="157"/>
      <c r="D66" s="157"/>
      <c r="E66" s="157">
        <f>'将来負担比率（分子）の構造'!J$41</f>
        <v>37861</v>
      </c>
      <c r="F66" s="157"/>
      <c r="G66" s="157"/>
      <c r="H66" s="157">
        <f>'将来負担比率（分子）の構造'!K$41</f>
        <v>39123</v>
      </c>
      <c r="I66" s="157"/>
      <c r="J66" s="157"/>
      <c r="K66" s="157">
        <f>'将来負担比率（分子）の構造'!L$41</f>
        <v>38707</v>
      </c>
      <c r="L66" s="157"/>
      <c r="M66" s="157"/>
      <c r="N66" s="157">
        <f>'将来負担比率（分子）の構造'!M$41</f>
        <v>48803</v>
      </c>
      <c r="O66" s="157"/>
      <c r="P66" s="157"/>
    </row>
    <row r="67" spans="1:16" x14ac:dyDescent="0.15">
      <c r="A67" s="157" t="s">
        <v>71</v>
      </c>
      <c r="B67" s="157" t="e">
        <f>NA()</f>
        <v>#N/A</v>
      </c>
      <c r="C67" s="157">
        <f>IF(ISNUMBER('将来負担比率（分子）の構造'!I$53), IF('将来負担比率（分子）の構造'!I$53 &lt; 0, 0, '将来負担比率（分子）の構造'!I$53), NA())</f>
        <v>12060</v>
      </c>
      <c r="D67" s="157" t="e">
        <f>NA()</f>
        <v>#N/A</v>
      </c>
      <c r="E67" s="157" t="e">
        <f>NA()</f>
        <v>#N/A</v>
      </c>
      <c r="F67" s="157">
        <f>IF(ISNUMBER('将来負担比率（分子）の構造'!J$53), IF('将来負担比率（分子）の構造'!J$53 &lt; 0, 0, '将来負担比率（分子）の構造'!J$53), NA())</f>
        <v>10708</v>
      </c>
      <c r="G67" s="157" t="e">
        <f>NA()</f>
        <v>#N/A</v>
      </c>
      <c r="H67" s="157" t="e">
        <f>NA()</f>
        <v>#N/A</v>
      </c>
      <c r="I67" s="157">
        <f>IF(ISNUMBER('将来負担比率（分子）の構造'!K$53), IF('将来負担比率（分子）の構造'!K$53 &lt; 0, 0, '将来負担比率（分子）の構造'!K$53), NA())</f>
        <v>9524</v>
      </c>
      <c r="J67" s="157" t="e">
        <f>NA()</f>
        <v>#N/A</v>
      </c>
      <c r="K67" s="157" t="e">
        <f>NA()</f>
        <v>#N/A</v>
      </c>
      <c r="L67" s="157">
        <f>IF(ISNUMBER('将来負担比率（分子）の構造'!L$53), IF('将来負担比率（分子）の構造'!L$53 &lt; 0, 0, '将来負担比率（分子）の構造'!L$53), NA())</f>
        <v>10128</v>
      </c>
      <c r="M67" s="157" t="e">
        <f>NA()</f>
        <v>#N/A</v>
      </c>
      <c r="N67" s="157" t="e">
        <f>NA()</f>
        <v>#N/A</v>
      </c>
      <c r="O67" s="157">
        <f>IF(ISNUMBER('将来負担比率（分子）の構造'!M$53), IF('将来負担比率（分子）の構造'!M$53 &lt; 0, 0, '将来負担比率（分子）の構造'!M$53), NA())</f>
        <v>6954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3728</v>
      </c>
      <c r="C72" s="161">
        <f>基金残高に係る経年分析!G55</f>
        <v>3769</v>
      </c>
      <c r="D72" s="161">
        <f>基金残高に係る経年分析!H55</f>
        <v>3943</v>
      </c>
    </row>
    <row r="73" spans="1:16" x14ac:dyDescent="0.15">
      <c r="A73" s="160" t="s">
        <v>74</v>
      </c>
      <c r="B73" s="161">
        <f>基金残高に係る経年分析!F56</f>
        <v>435</v>
      </c>
      <c r="C73" s="161">
        <f>基金残高に係る経年分析!G56</f>
        <v>507</v>
      </c>
      <c r="D73" s="161">
        <f>基金残高に係る経年分析!H56</f>
        <v>2281</v>
      </c>
    </row>
    <row r="74" spans="1:16" x14ac:dyDescent="0.15">
      <c r="A74" s="160" t="s">
        <v>75</v>
      </c>
      <c r="B74" s="161">
        <f>基金残高に係る経年分析!F57</f>
        <v>4485</v>
      </c>
      <c r="C74" s="161">
        <f>基金残高に係る経年分析!G57</f>
        <v>5341</v>
      </c>
      <c r="D74" s="161">
        <f>基金残高に係る経年分析!H57</f>
        <v>6834</v>
      </c>
    </row>
  </sheetData>
  <sheetProtection algorithmName="SHA-512" hashValue="TgJJSUU4C7ltzvPj+SGWlbYUTeBDWESMlIw8/iQdObq4ZYmoJeksFLj7JYupoxwfdlDwI0OQWvzXMPOCrUt+lg==" saltValue="Gb9GiYQ+WY1+ELopV1vw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7721475</v>
      </c>
      <c r="S5" s="600"/>
      <c r="T5" s="600"/>
      <c r="U5" s="600"/>
      <c r="V5" s="600"/>
      <c r="W5" s="600"/>
      <c r="X5" s="600"/>
      <c r="Y5" s="601"/>
      <c r="Z5" s="602">
        <v>11.2</v>
      </c>
      <c r="AA5" s="602"/>
      <c r="AB5" s="602"/>
      <c r="AC5" s="602"/>
      <c r="AD5" s="603">
        <v>7307758</v>
      </c>
      <c r="AE5" s="603"/>
      <c r="AF5" s="603"/>
      <c r="AG5" s="603"/>
      <c r="AH5" s="603"/>
      <c r="AI5" s="603"/>
      <c r="AJ5" s="603"/>
      <c r="AK5" s="603"/>
      <c r="AL5" s="604">
        <v>39.299999999999997</v>
      </c>
      <c r="AM5" s="605"/>
      <c r="AN5" s="605"/>
      <c r="AO5" s="606"/>
      <c r="AP5" s="596" t="s">
        <v>215</v>
      </c>
      <c r="AQ5" s="597"/>
      <c r="AR5" s="597"/>
      <c r="AS5" s="597"/>
      <c r="AT5" s="597"/>
      <c r="AU5" s="597"/>
      <c r="AV5" s="597"/>
      <c r="AW5" s="597"/>
      <c r="AX5" s="597"/>
      <c r="AY5" s="597"/>
      <c r="AZ5" s="597"/>
      <c r="BA5" s="597"/>
      <c r="BB5" s="597"/>
      <c r="BC5" s="597"/>
      <c r="BD5" s="597"/>
      <c r="BE5" s="597"/>
      <c r="BF5" s="598"/>
      <c r="BG5" s="610">
        <v>7303832</v>
      </c>
      <c r="BH5" s="611"/>
      <c r="BI5" s="611"/>
      <c r="BJ5" s="611"/>
      <c r="BK5" s="611"/>
      <c r="BL5" s="611"/>
      <c r="BM5" s="611"/>
      <c r="BN5" s="612"/>
      <c r="BO5" s="613">
        <v>94.6</v>
      </c>
      <c r="BP5" s="613"/>
      <c r="BQ5" s="613"/>
      <c r="BR5" s="613"/>
      <c r="BS5" s="614">
        <v>401879</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371390</v>
      </c>
      <c r="S6" s="611"/>
      <c r="T6" s="611"/>
      <c r="U6" s="611"/>
      <c r="V6" s="611"/>
      <c r="W6" s="611"/>
      <c r="X6" s="611"/>
      <c r="Y6" s="612"/>
      <c r="Z6" s="613">
        <v>0.5</v>
      </c>
      <c r="AA6" s="613"/>
      <c r="AB6" s="613"/>
      <c r="AC6" s="613"/>
      <c r="AD6" s="614">
        <v>371390</v>
      </c>
      <c r="AE6" s="614"/>
      <c r="AF6" s="614"/>
      <c r="AG6" s="614"/>
      <c r="AH6" s="614"/>
      <c r="AI6" s="614"/>
      <c r="AJ6" s="614"/>
      <c r="AK6" s="614"/>
      <c r="AL6" s="615">
        <v>2</v>
      </c>
      <c r="AM6" s="616"/>
      <c r="AN6" s="616"/>
      <c r="AO6" s="617"/>
      <c r="AP6" s="607" t="s">
        <v>220</v>
      </c>
      <c r="AQ6" s="608"/>
      <c r="AR6" s="608"/>
      <c r="AS6" s="608"/>
      <c r="AT6" s="608"/>
      <c r="AU6" s="608"/>
      <c r="AV6" s="608"/>
      <c r="AW6" s="608"/>
      <c r="AX6" s="608"/>
      <c r="AY6" s="608"/>
      <c r="AZ6" s="608"/>
      <c r="BA6" s="608"/>
      <c r="BB6" s="608"/>
      <c r="BC6" s="608"/>
      <c r="BD6" s="608"/>
      <c r="BE6" s="608"/>
      <c r="BF6" s="609"/>
      <c r="BG6" s="610">
        <v>7303832</v>
      </c>
      <c r="BH6" s="611"/>
      <c r="BI6" s="611"/>
      <c r="BJ6" s="611"/>
      <c r="BK6" s="611"/>
      <c r="BL6" s="611"/>
      <c r="BM6" s="611"/>
      <c r="BN6" s="612"/>
      <c r="BO6" s="613">
        <v>94.6</v>
      </c>
      <c r="BP6" s="613"/>
      <c r="BQ6" s="613"/>
      <c r="BR6" s="613"/>
      <c r="BS6" s="614">
        <v>401879</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226866</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226866</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2884</v>
      </c>
      <c r="S7" s="611"/>
      <c r="T7" s="611"/>
      <c r="U7" s="611"/>
      <c r="V7" s="611"/>
      <c r="W7" s="611"/>
      <c r="X7" s="611"/>
      <c r="Y7" s="612"/>
      <c r="Z7" s="613">
        <v>0</v>
      </c>
      <c r="AA7" s="613"/>
      <c r="AB7" s="613"/>
      <c r="AC7" s="613"/>
      <c r="AD7" s="614">
        <v>2884</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2585710</v>
      </c>
      <c r="BH7" s="611"/>
      <c r="BI7" s="611"/>
      <c r="BJ7" s="611"/>
      <c r="BK7" s="611"/>
      <c r="BL7" s="611"/>
      <c r="BM7" s="611"/>
      <c r="BN7" s="612"/>
      <c r="BO7" s="613">
        <v>33.5</v>
      </c>
      <c r="BP7" s="613"/>
      <c r="BQ7" s="613"/>
      <c r="BR7" s="613"/>
      <c r="BS7" s="614">
        <v>138961</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7663127</v>
      </c>
      <c r="CS7" s="611"/>
      <c r="CT7" s="611"/>
      <c r="CU7" s="611"/>
      <c r="CV7" s="611"/>
      <c r="CW7" s="611"/>
      <c r="CX7" s="611"/>
      <c r="CY7" s="612"/>
      <c r="CZ7" s="613">
        <v>12.3</v>
      </c>
      <c r="DA7" s="613"/>
      <c r="DB7" s="613"/>
      <c r="DC7" s="613"/>
      <c r="DD7" s="619">
        <v>355310</v>
      </c>
      <c r="DE7" s="611"/>
      <c r="DF7" s="611"/>
      <c r="DG7" s="611"/>
      <c r="DH7" s="611"/>
      <c r="DI7" s="611"/>
      <c r="DJ7" s="611"/>
      <c r="DK7" s="611"/>
      <c r="DL7" s="611"/>
      <c r="DM7" s="611"/>
      <c r="DN7" s="611"/>
      <c r="DO7" s="611"/>
      <c r="DP7" s="612"/>
      <c r="DQ7" s="619">
        <v>5377333</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40399</v>
      </c>
      <c r="S8" s="611"/>
      <c r="T8" s="611"/>
      <c r="U8" s="611"/>
      <c r="V8" s="611"/>
      <c r="W8" s="611"/>
      <c r="X8" s="611"/>
      <c r="Y8" s="612"/>
      <c r="Z8" s="613">
        <v>0.1</v>
      </c>
      <c r="AA8" s="613"/>
      <c r="AB8" s="613"/>
      <c r="AC8" s="613"/>
      <c r="AD8" s="614">
        <v>40399</v>
      </c>
      <c r="AE8" s="614"/>
      <c r="AF8" s="614"/>
      <c r="AG8" s="614"/>
      <c r="AH8" s="614"/>
      <c r="AI8" s="614"/>
      <c r="AJ8" s="614"/>
      <c r="AK8" s="614"/>
      <c r="AL8" s="615">
        <v>0.2</v>
      </c>
      <c r="AM8" s="616"/>
      <c r="AN8" s="616"/>
      <c r="AO8" s="617"/>
      <c r="AP8" s="607" t="s">
        <v>226</v>
      </c>
      <c r="AQ8" s="608"/>
      <c r="AR8" s="608"/>
      <c r="AS8" s="608"/>
      <c r="AT8" s="608"/>
      <c r="AU8" s="608"/>
      <c r="AV8" s="608"/>
      <c r="AW8" s="608"/>
      <c r="AX8" s="608"/>
      <c r="AY8" s="608"/>
      <c r="AZ8" s="608"/>
      <c r="BA8" s="608"/>
      <c r="BB8" s="608"/>
      <c r="BC8" s="608"/>
      <c r="BD8" s="608"/>
      <c r="BE8" s="608"/>
      <c r="BF8" s="609"/>
      <c r="BG8" s="610">
        <v>78183</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12685275</v>
      </c>
      <c r="CS8" s="611"/>
      <c r="CT8" s="611"/>
      <c r="CU8" s="611"/>
      <c r="CV8" s="611"/>
      <c r="CW8" s="611"/>
      <c r="CX8" s="611"/>
      <c r="CY8" s="612"/>
      <c r="CZ8" s="613">
        <v>20.3</v>
      </c>
      <c r="DA8" s="613"/>
      <c r="DB8" s="613"/>
      <c r="DC8" s="613"/>
      <c r="DD8" s="619">
        <v>183865</v>
      </c>
      <c r="DE8" s="611"/>
      <c r="DF8" s="611"/>
      <c r="DG8" s="611"/>
      <c r="DH8" s="611"/>
      <c r="DI8" s="611"/>
      <c r="DJ8" s="611"/>
      <c r="DK8" s="611"/>
      <c r="DL8" s="611"/>
      <c r="DM8" s="611"/>
      <c r="DN8" s="611"/>
      <c r="DO8" s="611"/>
      <c r="DP8" s="612"/>
      <c r="DQ8" s="619">
        <v>5687504</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61429</v>
      </c>
      <c r="S9" s="611"/>
      <c r="T9" s="611"/>
      <c r="U9" s="611"/>
      <c r="V9" s="611"/>
      <c r="W9" s="611"/>
      <c r="X9" s="611"/>
      <c r="Y9" s="612"/>
      <c r="Z9" s="613">
        <v>0.1</v>
      </c>
      <c r="AA9" s="613"/>
      <c r="AB9" s="613"/>
      <c r="AC9" s="613"/>
      <c r="AD9" s="614">
        <v>61429</v>
      </c>
      <c r="AE9" s="614"/>
      <c r="AF9" s="614"/>
      <c r="AG9" s="614"/>
      <c r="AH9" s="614"/>
      <c r="AI9" s="614"/>
      <c r="AJ9" s="614"/>
      <c r="AK9" s="614"/>
      <c r="AL9" s="615">
        <v>0.3</v>
      </c>
      <c r="AM9" s="616"/>
      <c r="AN9" s="616"/>
      <c r="AO9" s="617"/>
      <c r="AP9" s="607" t="s">
        <v>229</v>
      </c>
      <c r="AQ9" s="608"/>
      <c r="AR9" s="608"/>
      <c r="AS9" s="608"/>
      <c r="AT9" s="608"/>
      <c r="AU9" s="608"/>
      <c r="AV9" s="608"/>
      <c r="AW9" s="608"/>
      <c r="AX9" s="608"/>
      <c r="AY9" s="608"/>
      <c r="AZ9" s="608"/>
      <c r="BA9" s="608"/>
      <c r="BB9" s="608"/>
      <c r="BC9" s="608"/>
      <c r="BD9" s="608"/>
      <c r="BE9" s="608"/>
      <c r="BF9" s="609"/>
      <c r="BG9" s="610">
        <v>1926079</v>
      </c>
      <c r="BH9" s="611"/>
      <c r="BI9" s="611"/>
      <c r="BJ9" s="611"/>
      <c r="BK9" s="611"/>
      <c r="BL9" s="611"/>
      <c r="BM9" s="611"/>
      <c r="BN9" s="612"/>
      <c r="BO9" s="613">
        <v>24.9</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19702328</v>
      </c>
      <c r="CS9" s="611"/>
      <c r="CT9" s="611"/>
      <c r="CU9" s="611"/>
      <c r="CV9" s="611"/>
      <c r="CW9" s="611"/>
      <c r="CX9" s="611"/>
      <c r="CY9" s="612"/>
      <c r="CZ9" s="613">
        <v>31.5</v>
      </c>
      <c r="DA9" s="613"/>
      <c r="DB9" s="613"/>
      <c r="DC9" s="613"/>
      <c r="DD9" s="619">
        <v>155505</v>
      </c>
      <c r="DE9" s="611"/>
      <c r="DF9" s="611"/>
      <c r="DG9" s="611"/>
      <c r="DH9" s="611"/>
      <c r="DI9" s="611"/>
      <c r="DJ9" s="611"/>
      <c r="DK9" s="611"/>
      <c r="DL9" s="611"/>
      <c r="DM9" s="611"/>
      <c r="DN9" s="611"/>
      <c r="DO9" s="611"/>
      <c r="DP9" s="612"/>
      <c r="DQ9" s="619">
        <v>2887936</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227279</v>
      </c>
      <c r="BH10" s="611"/>
      <c r="BI10" s="611"/>
      <c r="BJ10" s="611"/>
      <c r="BK10" s="611"/>
      <c r="BL10" s="611"/>
      <c r="BM10" s="611"/>
      <c r="BN10" s="612"/>
      <c r="BO10" s="613">
        <v>2.9</v>
      </c>
      <c r="BP10" s="613"/>
      <c r="BQ10" s="613"/>
      <c r="BR10" s="613"/>
      <c r="BS10" s="614">
        <v>37709</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5053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5053</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1370153</v>
      </c>
      <c r="S11" s="611"/>
      <c r="T11" s="611"/>
      <c r="U11" s="611"/>
      <c r="V11" s="611"/>
      <c r="W11" s="611"/>
      <c r="X11" s="611"/>
      <c r="Y11" s="612"/>
      <c r="Z11" s="615">
        <v>2</v>
      </c>
      <c r="AA11" s="616"/>
      <c r="AB11" s="616"/>
      <c r="AC11" s="622"/>
      <c r="AD11" s="619">
        <v>1370153</v>
      </c>
      <c r="AE11" s="611"/>
      <c r="AF11" s="611"/>
      <c r="AG11" s="611"/>
      <c r="AH11" s="611"/>
      <c r="AI11" s="611"/>
      <c r="AJ11" s="611"/>
      <c r="AK11" s="612"/>
      <c r="AL11" s="615">
        <v>7.4</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354169</v>
      </c>
      <c r="BH11" s="611"/>
      <c r="BI11" s="611"/>
      <c r="BJ11" s="611"/>
      <c r="BK11" s="611"/>
      <c r="BL11" s="611"/>
      <c r="BM11" s="611"/>
      <c r="BN11" s="612"/>
      <c r="BO11" s="613">
        <v>4.5999999999999996</v>
      </c>
      <c r="BP11" s="613"/>
      <c r="BQ11" s="613"/>
      <c r="BR11" s="613"/>
      <c r="BS11" s="614">
        <v>101252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1771119</v>
      </c>
      <c r="CS11" s="611"/>
      <c r="CT11" s="611"/>
      <c r="CU11" s="611"/>
      <c r="CV11" s="611"/>
      <c r="CW11" s="611"/>
      <c r="CX11" s="611"/>
      <c r="CY11" s="612"/>
      <c r="CZ11" s="613">
        <v>2.8</v>
      </c>
      <c r="DA11" s="613"/>
      <c r="DB11" s="613"/>
      <c r="DC11" s="613"/>
      <c r="DD11" s="619">
        <v>529476</v>
      </c>
      <c r="DE11" s="611"/>
      <c r="DF11" s="611"/>
      <c r="DG11" s="611"/>
      <c r="DH11" s="611"/>
      <c r="DI11" s="611"/>
      <c r="DJ11" s="611"/>
      <c r="DK11" s="611"/>
      <c r="DL11" s="611"/>
      <c r="DM11" s="611"/>
      <c r="DN11" s="611"/>
      <c r="DO11" s="611"/>
      <c r="DP11" s="612"/>
      <c r="DQ11" s="619">
        <v>999291</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v>8640</v>
      </c>
      <c r="S12" s="611"/>
      <c r="T12" s="611"/>
      <c r="U12" s="611"/>
      <c r="V12" s="611"/>
      <c r="W12" s="611"/>
      <c r="X12" s="611"/>
      <c r="Y12" s="612"/>
      <c r="Z12" s="613">
        <v>0</v>
      </c>
      <c r="AA12" s="613"/>
      <c r="AB12" s="613"/>
      <c r="AC12" s="613"/>
      <c r="AD12" s="614">
        <v>8640</v>
      </c>
      <c r="AE12" s="614"/>
      <c r="AF12" s="614"/>
      <c r="AG12" s="614"/>
      <c r="AH12" s="614"/>
      <c r="AI12" s="614"/>
      <c r="AJ12" s="614"/>
      <c r="AK12" s="614"/>
      <c r="AL12" s="615">
        <v>0</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4107528</v>
      </c>
      <c r="BH12" s="611"/>
      <c r="BI12" s="611"/>
      <c r="BJ12" s="611"/>
      <c r="BK12" s="611"/>
      <c r="BL12" s="611"/>
      <c r="BM12" s="611"/>
      <c r="BN12" s="612"/>
      <c r="BO12" s="613">
        <v>53.2</v>
      </c>
      <c r="BP12" s="613"/>
      <c r="BQ12" s="613"/>
      <c r="BR12" s="613"/>
      <c r="BS12" s="614">
        <v>262918</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1571442</v>
      </c>
      <c r="CS12" s="611"/>
      <c r="CT12" s="611"/>
      <c r="CU12" s="611"/>
      <c r="CV12" s="611"/>
      <c r="CW12" s="611"/>
      <c r="CX12" s="611"/>
      <c r="CY12" s="612"/>
      <c r="CZ12" s="613">
        <v>2.5</v>
      </c>
      <c r="DA12" s="613"/>
      <c r="DB12" s="613"/>
      <c r="DC12" s="613"/>
      <c r="DD12" s="619">
        <v>44818</v>
      </c>
      <c r="DE12" s="611"/>
      <c r="DF12" s="611"/>
      <c r="DG12" s="611"/>
      <c r="DH12" s="611"/>
      <c r="DI12" s="611"/>
      <c r="DJ12" s="611"/>
      <c r="DK12" s="611"/>
      <c r="DL12" s="611"/>
      <c r="DM12" s="611"/>
      <c r="DN12" s="611"/>
      <c r="DO12" s="611"/>
      <c r="DP12" s="612"/>
      <c r="DQ12" s="619">
        <v>893621</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4002856</v>
      </c>
      <c r="BH13" s="611"/>
      <c r="BI13" s="611"/>
      <c r="BJ13" s="611"/>
      <c r="BK13" s="611"/>
      <c r="BL13" s="611"/>
      <c r="BM13" s="611"/>
      <c r="BN13" s="612"/>
      <c r="BO13" s="613">
        <v>51.8</v>
      </c>
      <c r="BP13" s="613"/>
      <c r="BQ13" s="613"/>
      <c r="BR13" s="613"/>
      <c r="BS13" s="614">
        <v>262918</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2889864</v>
      </c>
      <c r="CS13" s="611"/>
      <c r="CT13" s="611"/>
      <c r="CU13" s="611"/>
      <c r="CV13" s="611"/>
      <c r="CW13" s="611"/>
      <c r="CX13" s="611"/>
      <c r="CY13" s="612"/>
      <c r="CZ13" s="613">
        <v>4.5999999999999996</v>
      </c>
      <c r="DA13" s="613"/>
      <c r="DB13" s="613"/>
      <c r="DC13" s="613"/>
      <c r="DD13" s="619">
        <v>586575</v>
      </c>
      <c r="DE13" s="611"/>
      <c r="DF13" s="611"/>
      <c r="DG13" s="611"/>
      <c r="DH13" s="611"/>
      <c r="DI13" s="611"/>
      <c r="DJ13" s="611"/>
      <c r="DK13" s="611"/>
      <c r="DL13" s="611"/>
      <c r="DM13" s="611"/>
      <c r="DN13" s="611"/>
      <c r="DO13" s="611"/>
      <c r="DP13" s="612"/>
      <c r="DQ13" s="619">
        <v>1953543</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195861</v>
      </c>
      <c r="BH14" s="611"/>
      <c r="BI14" s="611"/>
      <c r="BJ14" s="611"/>
      <c r="BK14" s="611"/>
      <c r="BL14" s="611"/>
      <c r="BM14" s="611"/>
      <c r="BN14" s="612"/>
      <c r="BO14" s="613">
        <v>2.5</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2509427</v>
      </c>
      <c r="CS14" s="611"/>
      <c r="CT14" s="611"/>
      <c r="CU14" s="611"/>
      <c r="CV14" s="611"/>
      <c r="CW14" s="611"/>
      <c r="CX14" s="611"/>
      <c r="CY14" s="612"/>
      <c r="CZ14" s="613">
        <v>4</v>
      </c>
      <c r="DA14" s="613"/>
      <c r="DB14" s="613"/>
      <c r="DC14" s="613"/>
      <c r="DD14" s="619">
        <v>1198401</v>
      </c>
      <c r="DE14" s="611"/>
      <c r="DF14" s="611"/>
      <c r="DG14" s="611"/>
      <c r="DH14" s="611"/>
      <c r="DI14" s="611"/>
      <c r="DJ14" s="611"/>
      <c r="DK14" s="611"/>
      <c r="DL14" s="611"/>
      <c r="DM14" s="611"/>
      <c r="DN14" s="611"/>
      <c r="DO14" s="611"/>
      <c r="DP14" s="612"/>
      <c r="DQ14" s="619">
        <v>1023134</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48797</v>
      </c>
      <c r="S15" s="611"/>
      <c r="T15" s="611"/>
      <c r="U15" s="611"/>
      <c r="V15" s="611"/>
      <c r="W15" s="611"/>
      <c r="X15" s="611"/>
      <c r="Y15" s="612"/>
      <c r="Z15" s="613">
        <v>0.1</v>
      </c>
      <c r="AA15" s="613"/>
      <c r="AB15" s="613"/>
      <c r="AC15" s="613"/>
      <c r="AD15" s="614">
        <v>48797</v>
      </c>
      <c r="AE15" s="614"/>
      <c r="AF15" s="614"/>
      <c r="AG15" s="614"/>
      <c r="AH15" s="614"/>
      <c r="AI15" s="614"/>
      <c r="AJ15" s="614"/>
      <c r="AK15" s="614"/>
      <c r="AL15" s="615">
        <v>0.3</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414733</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3279178</v>
      </c>
      <c r="CS15" s="611"/>
      <c r="CT15" s="611"/>
      <c r="CU15" s="611"/>
      <c r="CV15" s="611"/>
      <c r="CW15" s="611"/>
      <c r="CX15" s="611"/>
      <c r="CY15" s="612"/>
      <c r="CZ15" s="613">
        <v>5.3</v>
      </c>
      <c r="DA15" s="613"/>
      <c r="DB15" s="613"/>
      <c r="DC15" s="613"/>
      <c r="DD15" s="619">
        <v>825459</v>
      </c>
      <c r="DE15" s="611"/>
      <c r="DF15" s="611"/>
      <c r="DG15" s="611"/>
      <c r="DH15" s="611"/>
      <c r="DI15" s="611"/>
      <c r="DJ15" s="611"/>
      <c r="DK15" s="611"/>
      <c r="DL15" s="611"/>
      <c r="DM15" s="611"/>
      <c r="DN15" s="611"/>
      <c r="DO15" s="611"/>
      <c r="DP15" s="612"/>
      <c r="DQ15" s="619">
        <v>2056672</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163469</v>
      </c>
      <c r="S16" s="611"/>
      <c r="T16" s="611"/>
      <c r="U16" s="611"/>
      <c r="V16" s="611"/>
      <c r="W16" s="611"/>
      <c r="X16" s="611"/>
      <c r="Y16" s="612"/>
      <c r="Z16" s="613">
        <v>0.2</v>
      </c>
      <c r="AA16" s="613"/>
      <c r="AB16" s="613"/>
      <c r="AC16" s="613"/>
      <c r="AD16" s="614">
        <v>163469</v>
      </c>
      <c r="AE16" s="614"/>
      <c r="AF16" s="614"/>
      <c r="AG16" s="614"/>
      <c r="AH16" s="614"/>
      <c r="AI16" s="614"/>
      <c r="AJ16" s="614"/>
      <c r="AK16" s="614"/>
      <c r="AL16" s="615">
        <v>0.9</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6149804</v>
      </c>
      <c r="CS16" s="611"/>
      <c r="CT16" s="611"/>
      <c r="CU16" s="611"/>
      <c r="CV16" s="611"/>
      <c r="CW16" s="611"/>
      <c r="CX16" s="611"/>
      <c r="CY16" s="612"/>
      <c r="CZ16" s="613">
        <v>9.8000000000000007</v>
      </c>
      <c r="DA16" s="613"/>
      <c r="DB16" s="613"/>
      <c r="DC16" s="613"/>
      <c r="DD16" s="619" t="s">
        <v>122</v>
      </c>
      <c r="DE16" s="611"/>
      <c r="DF16" s="611"/>
      <c r="DG16" s="611"/>
      <c r="DH16" s="611"/>
      <c r="DI16" s="611"/>
      <c r="DJ16" s="611"/>
      <c r="DK16" s="611"/>
      <c r="DL16" s="611"/>
      <c r="DM16" s="611"/>
      <c r="DN16" s="611"/>
      <c r="DO16" s="611"/>
      <c r="DP16" s="612"/>
      <c r="DQ16" s="619">
        <v>1221128</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221933</v>
      </c>
      <c r="S17" s="611"/>
      <c r="T17" s="611"/>
      <c r="U17" s="611"/>
      <c r="V17" s="611"/>
      <c r="W17" s="611"/>
      <c r="X17" s="611"/>
      <c r="Y17" s="612"/>
      <c r="Z17" s="613">
        <v>0.3</v>
      </c>
      <c r="AA17" s="613"/>
      <c r="AB17" s="613"/>
      <c r="AC17" s="613"/>
      <c r="AD17" s="614">
        <v>221933</v>
      </c>
      <c r="AE17" s="614"/>
      <c r="AF17" s="614"/>
      <c r="AG17" s="614"/>
      <c r="AH17" s="614"/>
      <c r="AI17" s="614"/>
      <c r="AJ17" s="614"/>
      <c r="AK17" s="614"/>
      <c r="AL17" s="615">
        <v>1.2</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4006939</v>
      </c>
      <c r="CS17" s="611"/>
      <c r="CT17" s="611"/>
      <c r="CU17" s="611"/>
      <c r="CV17" s="611"/>
      <c r="CW17" s="611"/>
      <c r="CX17" s="611"/>
      <c r="CY17" s="612"/>
      <c r="CZ17" s="613">
        <v>6.4</v>
      </c>
      <c r="DA17" s="613"/>
      <c r="DB17" s="613"/>
      <c r="DC17" s="613"/>
      <c r="DD17" s="619" t="s">
        <v>122</v>
      </c>
      <c r="DE17" s="611"/>
      <c r="DF17" s="611"/>
      <c r="DG17" s="611"/>
      <c r="DH17" s="611"/>
      <c r="DI17" s="611"/>
      <c r="DJ17" s="611"/>
      <c r="DK17" s="611"/>
      <c r="DL17" s="611"/>
      <c r="DM17" s="611"/>
      <c r="DN17" s="611"/>
      <c r="DO17" s="611"/>
      <c r="DP17" s="612"/>
      <c r="DQ17" s="619">
        <v>3881221</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24891</v>
      </c>
      <c r="S18" s="611"/>
      <c r="T18" s="611"/>
      <c r="U18" s="611"/>
      <c r="V18" s="611"/>
      <c r="W18" s="611"/>
      <c r="X18" s="611"/>
      <c r="Y18" s="612"/>
      <c r="Z18" s="613">
        <v>0</v>
      </c>
      <c r="AA18" s="613"/>
      <c r="AB18" s="613"/>
      <c r="AC18" s="613"/>
      <c r="AD18" s="614">
        <v>24891</v>
      </c>
      <c r="AE18" s="614"/>
      <c r="AF18" s="614"/>
      <c r="AG18" s="614"/>
      <c r="AH18" s="614"/>
      <c r="AI18" s="614"/>
      <c r="AJ18" s="614"/>
      <c r="AK18" s="614"/>
      <c r="AL18" s="615">
        <v>0.1</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195409</v>
      </c>
      <c r="S19" s="611"/>
      <c r="T19" s="611"/>
      <c r="U19" s="611"/>
      <c r="V19" s="611"/>
      <c r="W19" s="611"/>
      <c r="X19" s="611"/>
      <c r="Y19" s="612"/>
      <c r="Z19" s="613">
        <v>0.3</v>
      </c>
      <c r="AA19" s="613"/>
      <c r="AB19" s="613"/>
      <c r="AC19" s="613"/>
      <c r="AD19" s="614">
        <v>195409</v>
      </c>
      <c r="AE19" s="614"/>
      <c r="AF19" s="614"/>
      <c r="AG19" s="614"/>
      <c r="AH19" s="614"/>
      <c r="AI19" s="614"/>
      <c r="AJ19" s="614"/>
      <c r="AK19" s="614"/>
      <c r="AL19" s="615">
        <v>1.1000000000000001</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417643</v>
      </c>
      <c r="BH19" s="611"/>
      <c r="BI19" s="611"/>
      <c r="BJ19" s="611"/>
      <c r="BK19" s="611"/>
      <c r="BL19" s="611"/>
      <c r="BM19" s="611"/>
      <c r="BN19" s="612"/>
      <c r="BO19" s="613">
        <v>5.4</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v>1633</v>
      </c>
      <c r="S20" s="611"/>
      <c r="T20" s="611"/>
      <c r="U20" s="611"/>
      <c r="V20" s="611"/>
      <c r="W20" s="611"/>
      <c r="X20" s="611"/>
      <c r="Y20" s="612"/>
      <c r="Z20" s="613">
        <v>0</v>
      </c>
      <c r="AA20" s="613"/>
      <c r="AB20" s="613"/>
      <c r="AC20" s="613"/>
      <c r="AD20" s="614">
        <v>1633</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417643</v>
      </c>
      <c r="BH20" s="611"/>
      <c r="BI20" s="611"/>
      <c r="BJ20" s="611"/>
      <c r="BK20" s="611"/>
      <c r="BL20" s="611"/>
      <c r="BM20" s="611"/>
      <c r="BN20" s="612"/>
      <c r="BO20" s="613">
        <v>5.4</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62460422</v>
      </c>
      <c r="CS20" s="611"/>
      <c r="CT20" s="611"/>
      <c r="CU20" s="611"/>
      <c r="CV20" s="611"/>
      <c r="CW20" s="611"/>
      <c r="CX20" s="611"/>
      <c r="CY20" s="612"/>
      <c r="CZ20" s="613">
        <v>100</v>
      </c>
      <c r="DA20" s="613"/>
      <c r="DB20" s="613"/>
      <c r="DC20" s="613"/>
      <c r="DD20" s="619">
        <v>3879409</v>
      </c>
      <c r="DE20" s="611"/>
      <c r="DF20" s="611"/>
      <c r="DG20" s="611"/>
      <c r="DH20" s="611"/>
      <c r="DI20" s="611"/>
      <c r="DJ20" s="611"/>
      <c r="DK20" s="611"/>
      <c r="DL20" s="611"/>
      <c r="DM20" s="611"/>
      <c r="DN20" s="611"/>
      <c r="DO20" s="611"/>
      <c r="DP20" s="612"/>
      <c r="DQ20" s="619">
        <v>26213302</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15611123</v>
      </c>
      <c r="S21" s="611"/>
      <c r="T21" s="611"/>
      <c r="U21" s="611"/>
      <c r="V21" s="611"/>
      <c r="W21" s="611"/>
      <c r="X21" s="611"/>
      <c r="Y21" s="612"/>
      <c r="Z21" s="613">
        <v>22.7</v>
      </c>
      <c r="AA21" s="613"/>
      <c r="AB21" s="613"/>
      <c r="AC21" s="613"/>
      <c r="AD21" s="614">
        <v>8957648</v>
      </c>
      <c r="AE21" s="614"/>
      <c r="AF21" s="614"/>
      <c r="AG21" s="614"/>
      <c r="AH21" s="614"/>
      <c r="AI21" s="614"/>
      <c r="AJ21" s="614"/>
      <c r="AK21" s="614"/>
      <c r="AL21" s="615">
        <v>48.1</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3927</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8957648</v>
      </c>
      <c r="S22" s="611"/>
      <c r="T22" s="611"/>
      <c r="U22" s="611"/>
      <c r="V22" s="611"/>
      <c r="W22" s="611"/>
      <c r="X22" s="611"/>
      <c r="Y22" s="612"/>
      <c r="Z22" s="613">
        <v>13</v>
      </c>
      <c r="AA22" s="613"/>
      <c r="AB22" s="613"/>
      <c r="AC22" s="613"/>
      <c r="AD22" s="614">
        <v>8957648</v>
      </c>
      <c r="AE22" s="614"/>
      <c r="AF22" s="614"/>
      <c r="AG22" s="614"/>
      <c r="AH22" s="614"/>
      <c r="AI22" s="614"/>
      <c r="AJ22" s="614"/>
      <c r="AK22" s="614"/>
      <c r="AL22" s="615">
        <v>48.1</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6653475</v>
      </c>
      <c r="S23" s="611"/>
      <c r="T23" s="611"/>
      <c r="U23" s="611"/>
      <c r="V23" s="611"/>
      <c r="W23" s="611"/>
      <c r="X23" s="611"/>
      <c r="Y23" s="612"/>
      <c r="Z23" s="613">
        <v>9.6999999999999993</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v>413716</v>
      </c>
      <c r="BH23" s="611"/>
      <c r="BI23" s="611"/>
      <c r="BJ23" s="611"/>
      <c r="BK23" s="611"/>
      <c r="BL23" s="611"/>
      <c r="BM23" s="611"/>
      <c r="BN23" s="612"/>
      <c r="BO23" s="613">
        <v>5.4</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9" t="s">
        <v>274</v>
      </c>
      <c r="DM23" s="640"/>
      <c r="DN23" s="640"/>
      <c r="DO23" s="640"/>
      <c r="DP23" s="640"/>
      <c r="DQ23" s="640"/>
      <c r="DR23" s="640"/>
      <c r="DS23" s="640"/>
      <c r="DT23" s="640"/>
      <c r="DU23" s="640"/>
      <c r="DV23" s="641"/>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14916844</v>
      </c>
      <c r="CS24" s="600"/>
      <c r="CT24" s="600"/>
      <c r="CU24" s="600"/>
      <c r="CV24" s="600"/>
      <c r="CW24" s="600"/>
      <c r="CX24" s="600"/>
      <c r="CY24" s="601"/>
      <c r="CZ24" s="604">
        <v>23.9</v>
      </c>
      <c r="DA24" s="605"/>
      <c r="DB24" s="605"/>
      <c r="DC24" s="621"/>
      <c r="DD24" s="642">
        <v>10091520</v>
      </c>
      <c r="DE24" s="600"/>
      <c r="DF24" s="600"/>
      <c r="DG24" s="600"/>
      <c r="DH24" s="600"/>
      <c r="DI24" s="600"/>
      <c r="DJ24" s="600"/>
      <c r="DK24" s="601"/>
      <c r="DL24" s="642">
        <v>9327567</v>
      </c>
      <c r="DM24" s="600"/>
      <c r="DN24" s="600"/>
      <c r="DO24" s="600"/>
      <c r="DP24" s="600"/>
      <c r="DQ24" s="600"/>
      <c r="DR24" s="600"/>
      <c r="DS24" s="600"/>
      <c r="DT24" s="600"/>
      <c r="DU24" s="600"/>
      <c r="DV24" s="601"/>
      <c r="DW24" s="604">
        <v>50</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25621692</v>
      </c>
      <c r="S25" s="611"/>
      <c r="T25" s="611"/>
      <c r="U25" s="611"/>
      <c r="V25" s="611"/>
      <c r="W25" s="611"/>
      <c r="X25" s="611"/>
      <c r="Y25" s="612"/>
      <c r="Z25" s="613">
        <v>37.299999999999997</v>
      </c>
      <c r="AA25" s="613"/>
      <c r="AB25" s="613"/>
      <c r="AC25" s="613"/>
      <c r="AD25" s="614">
        <v>18554500</v>
      </c>
      <c r="AE25" s="614"/>
      <c r="AF25" s="614"/>
      <c r="AG25" s="614"/>
      <c r="AH25" s="614"/>
      <c r="AI25" s="614"/>
      <c r="AJ25" s="614"/>
      <c r="AK25" s="614"/>
      <c r="AL25" s="615">
        <v>99.7</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4796326</v>
      </c>
      <c r="CS25" s="631"/>
      <c r="CT25" s="631"/>
      <c r="CU25" s="631"/>
      <c r="CV25" s="631"/>
      <c r="CW25" s="631"/>
      <c r="CX25" s="631"/>
      <c r="CY25" s="632"/>
      <c r="CZ25" s="615">
        <v>7.7</v>
      </c>
      <c r="DA25" s="643"/>
      <c r="DB25" s="643"/>
      <c r="DC25" s="645"/>
      <c r="DD25" s="619">
        <v>4042473</v>
      </c>
      <c r="DE25" s="631"/>
      <c r="DF25" s="631"/>
      <c r="DG25" s="631"/>
      <c r="DH25" s="631"/>
      <c r="DI25" s="631"/>
      <c r="DJ25" s="631"/>
      <c r="DK25" s="632"/>
      <c r="DL25" s="619">
        <v>3874923</v>
      </c>
      <c r="DM25" s="631"/>
      <c r="DN25" s="631"/>
      <c r="DO25" s="631"/>
      <c r="DP25" s="631"/>
      <c r="DQ25" s="631"/>
      <c r="DR25" s="631"/>
      <c r="DS25" s="631"/>
      <c r="DT25" s="631"/>
      <c r="DU25" s="631"/>
      <c r="DV25" s="632"/>
      <c r="DW25" s="615">
        <v>20.8</v>
      </c>
      <c r="DX25" s="643"/>
      <c r="DY25" s="643"/>
      <c r="DZ25" s="643"/>
      <c r="EA25" s="643"/>
      <c r="EB25" s="643"/>
      <c r="EC25" s="644"/>
    </row>
    <row r="26" spans="2:133" ht="11.25" customHeight="1" x14ac:dyDescent="0.15">
      <c r="B26" s="607" t="s">
        <v>282</v>
      </c>
      <c r="C26" s="608"/>
      <c r="D26" s="608"/>
      <c r="E26" s="608"/>
      <c r="F26" s="608"/>
      <c r="G26" s="608"/>
      <c r="H26" s="608"/>
      <c r="I26" s="608"/>
      <c r="J26" s="608"/>
      <c r="K26" s="608"/>
      <c r="L26" s="608"/>
      <c r="M26" s="608"/>
      <c r="N26" s="608"/>
      <c r="O26" s="608"/>
      <c r="P26" s="608"/>
      <c r="Q26" s="609"/>
      <c r="R26" s="610">
        <v>3727</v>
      </c>
      <c r="S26" s="611"/>
      <c r="T26" s="611"/>
      <c r="U26" s="611"/>
      <c r="V26" s="611"/>
      <c r="W26" s="611"/>
      <c r="X26" s="611"/>
      <c r="Y26" s="612"/>
      <c r="Z26" s="613">
        <v>0</v>
      </c>
      <c r="AA26" s="613"/>
      <c r="AB26" s="613"/>
      <c r="AC26" s="613"/>
      <c r="AD26" s="614">
        <v>3727</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3345875</v>
      </c>
      <c r="CS26" s="611"/>
      <c r="CT26" s="611"/>
      <c r="CU26" s="611"/>
      <c r="CV26" s="611"/>
      <c r="CW26" s="611"/>
      <c r="CX26" s="611"/>
      <c r="CY26" s="612"/>
      <c r="CZ26" s="615">
        <v>5.4</v>
      </c>
      <c r="DA26" s="643"/>
      <c r="DB26" s="643"/>
      <c r="DC26" s="645"/>
      <c r="DD26" s="619">
        <v>2689832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285</v>
      </c>
      <c r="C27" s="608"/>
      <c r="D27" s="608"/>
      <c r="E27" s="608"/>
      <c r="F27" s="608"/>
      <c r="G27" s="608"/>
      <c r="H27" s="608"/>
      <c r="I27" s="608"/>
      <c r="J27" s="608"/>
      <c r="K27" s="608"/>
      <c r="L27" s="608"/>
      <c r="M27" s="608"/>
      <c r="N27" s="608"/>
      <c r="O27" s="608"/>
      <c r="P27" s="608"/>
      <c r="Q27" s="609"/>
      <c r="R27" s="610">
        <v>64483</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7721475</v>
      </c>
      <c r="BH27" s="611"/>
      <c r="BI27" s="611"/>
      <c r="BJ27" s="611"/>
      <c r="BK27" s="611"/>
      <c r="BL27" s="611"/>
      <c r="BM27" s="611"/>
      <c r="BN27" s="612"/>
      <c r="BO27" s="613">
        <v>100</v>
      </c>
      <c r="BP27" s="613"/>
      <c r="BQ27" s="613"/>
      <c r="BR27" s="613"/>
      <c r="BS27" s="614">
        <v>401879</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6113579</v>
      </c>
      <c r="CS27" s="631"/>
      <c r="CT27" s="631"/>
      <c r="CU27" s="631"/>
      <c r="CV27" s="631"/>
      <c r="CW27" s="631"/>
      <c r="CX27" s="631"/>
      <c r="CY27" s="632"/>
      <c r="CZ27" s="615">
        <v>9.8000000000000007</v>
      </c>
      <c r="DA27" s="643"/>
      <c r="DB27" s="643"/>
      <c r="DC27" s="645"/>
      <c r="DD27" s="619">
        <v>2167826</v>
      </c>
      <c r="DE27" s="631"/>
      <c r="DF27" s="631"/>
      <c r="DG27" s="631"/>
      <c r="DH27" s="631"/>
      <c r="DI27" s="631"/>
      <c r="DJ27" s="631"/>
      <c r="DK27" s="632"/>
      <c r="DL27" s="619">
        <v>1571423</v>
      </c>
      <c r="DM27" s="631"/>
      <c r="DN27" s="631"/>
      <c r="DO27" s="631"/>
      <c r="DP27" s="631"/>
      <c r="DQ27" s="631"/>
      <c r="DR27" s="631"/>
      <c r="DS27" s="631"/>
      <c r="DT27" s="631"/>
      <c r="DU27" s="631"/>
      <c r="DV27" s="632"/>
      <c r="DW27" s="615">
        <v>8.4</v>
      </c>
      <c r="DX27" s="643"/>
      <c r="DY27" s="643"/>
      <c r="DZ27" s="643"/>
      <c r="EA27" s="643"/>
      <c r="EB27" s="643"/>
      <c r="EC27" s="644"/>
    </row>
    <row r="28" spans="2:133" ht="11.25" customHeight="1" x14ac:dyDescent="0.15">
      <c r="B28" s="607" t="s">
        <v>288</v>
      </c>
      <c r="C28" s="608"/>
      <c r="D28" s="608"/>
      <c r="E28" s="608"/>
      <c r="F28" s="608"/>
      <c r="G28" s="608"/>
      <c r="H28" s="608"/>
      <c r="I28" s="608"/>
      <c r="J28" s="608"/>
      <c r="K28" s="608"/>
      <c r="L28" s="608"/>
      <c r="M28" s="608"/>
      <c r="N28" s="608"/>
      <c r="O28" s="608"/>
      <c r="P28" s="608"/>
      <c r="Q28" s="609"/>
      <c r="R28" s="610">
        <v>427733</v>
      </c>
      <c r="S28" s="611"/>
      <c r="T28" s="611"/>
      <c r="U28" s="611"/>
      <c r="V28" s="611"/>
      <c r="W28" s="611"/>
      <c r="X28" s="611"/>
      <c r="Y28" s="612"/>
      <c r="Z28" s="613">
        <v>0.6</v>
      </c>
      <c r="AA28" s="613"/>
      <c r="AB28" s="613"/>
      <c r="AC28" s="613"/>
      <c r="AD28" s="614">
        <v>33668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4006939</v>
      </c>
      <c r="CS28" s="611"/>
      <c r="CT28" s="611"/>
      <c r="CU28" s="611"/>
      <c r="CV28" s="611"/>
      <c r="CW28" s="611"/>
      <c r="CX28" s="611"/>
      <c r="CY28" s="612"/>
      <c r="CZ28" s="615">
        <v>6.4</v>
      </c>
      <c r="DA28" s="643"/>
      <c r="DB28" s="643"/>
      <c r="DC28" s="645"/>
      <c r="DD28" s="619">
        <v>3881221</v>
      </c>
      <c r="DE28" s="611"/>
      <c r="DF28" s="611"/>
      <c r="DG28" s="611"/>
      <c r="DH28" s="611"/>
      <c r="DI28" s="611"/>
      <c r="DJ28" s="611"/>
      <c r="DK28" s="612"/>
      <c r="DL28" s="619">
        <v>3881221</v>
      </c>
      <c r="DM28" s="611"/>
      <c r="DN28" s="611"/>
      <c r="DO28" s="611"/>
      <c r="DP28" s="611"/>
      <c r="DQ28" s="611"/>
      <c r="DR28" s="611"/>
      <c r="DS28" s="611"/>
      <c r="DT28" s="611"/>
      <c r="DU28" s="611"/>
      <c r="DV28" s="612"/>
      <c r="DW28" s="615">
        <v>20.8</v>
      </c>
      <c r="DX28" s="643"/>
      <c r="DY28" s="643"/>
      <c r="DZ28" s="643"/>
      <c r="EA28" s="643"/>
      <c r="EB28" s="643"/>
      <c r="EC28" s="644"/>
    </row>
    <row r="29" spans="2:133" ht="11.25" customHeight="1" x14ac:dyDescent="0.15">
      <c r="B29" s="607" t="s">
        <v>290</v>
      </c>
      <c r="C29" s="608"/>
      <c r="D29" s="608"/>
      <c r="E29" s="608"/>
      <c r="F29" s="608"/>
      <c r="G29" s="608"/>
      <c r="H29" s="608"/>
      <c r="I29" s="608"/>
      <c r="J29" s="608"/>
      <c r="K29" s="608"/>
      <c r="L29" s="608"/>
      <c r="M29" s="608"/>
      <c r="N29" s="608"/>
      <c r="O29" s="608"/>
      <c r="P29" s="608"/>
      <c r="Q29" s="609"/>
      <c r="R29" s="610">
        <v>528365</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4005817</v>
      </c>
      <c r="CS29" s="631"/>
      <c r="CT29" s="631"/>
      <c r="CU29" s="631"/>
      <c r="CV29" s="631"/>
      <c r="CW29" s="631"/>
      <c r="CX29" s="631"/>
      <c r="CY29" s="632"/>
      <c r="CZ29" s="615">
        <v>6.4</v>
      </c>
      <c r="DA29" s="643"/>
      <c r="DB29" s="643"/>
      <c r="DC29" s="645"/>
      <c r="DD29" s="619">
        <v>3880099</v>
      </c>
      <c r="DE29" s="631"/>
      <c r="DF29" s="631"/>
      <c r="DG29" s="631"/>
      <c r="DH29" s="631"/>
      <c r="DI29" s="631"/>
      <c r="DJ29" s="631"/>
      <c r="DK29" s="632"/>
      <c r="DL29" s="619">
        <v>3880099</v>
      </c>
      <c r="DM29" s="631"/>
      <c r="DN29" s="631"/>
      <c r="DO29" s="631"/>
      <c r="DP29" s="631"/>
      <c r="DQ29" s="631"/>
      <c r="DR29" s="631"/>
      <c r="DS29" s="631"/>
      <c r="DT29" s="631"/>
      <c r="DU29" s="631"/>
      <c r="DV29" s="632"/>
      <c r="DW29" s="615">
        <v>20.8</v>
      </c>
      <c r="DX29" s="643"/>
      <c r="DY29" s="643"/>
      <c r="DZ29" s="643"/>
      <c r="EA29" s="643"/>
      <c r="EB29" s="643"/>
      <c r="EC29" s="644"/>
    </row>
    <row r="30" spans="2:133" ht="11.25" customHeight="1" x14ac:dyDescent="0.15">
      <c r="B30" s="607" t="s">
        <v>292</v>
      </c>
      <c r="C30" s="608"/>
      <c r="D30" s="608"/>
      <c r="E30" s="608"/>
      <c r="F30" s="608"/>
      <c r="G30" s="608"/>
      <c r="H30" s="608"/>
      <c r="I30" s="608"/>
      <c r="J30" s="608"/>
      <c r="K30" s="608"/>
      <c r="L30" s="608"/>
      <c r="M30" s="608"/>
      <c r="N30" s="608"/>
      <c r="O30" s="608"/>
      <c r="P30" s="608"/>
      <c r="Q30" s="609"/>
      <c r="R30" s="610">
        <v>14665987</v>
      </c>
      <c r="S30" s="611"/>
      <c r="T30" s="611"/>
      <c r="U30" s="611"/>
      <c r="V30" s="611"/>
      <c r="W30" s="611"/>
      <c r="X30" s="611"/>
      <c r="Y30" s="612"/>
      <c r="Z30" s="613">
        <v>21.4</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3844399</v>
      </c>
      <c r="CS30" s="611"/>
      <c r="CT30" s="611"/>
      <c r="CU30" s="611"/>
      <c r="CV30" s="611"/>
      <c r="CW30" s="611"/>
      <c r="CX30" s="611"/>
      <c r="CY30" s="612"/>
      <c r="CZ30" s="615">
        <v>6.2</v>
      </c>
      <c r="DA30" s="643"/>
      <c r="DB30" s="643"/>
      <c r="DC30" s="645"/>
      <c r="DD30" s="619">
        <v>3749770</v>
      </c>
      <c r="DE30" s="611"/>
      <c r="DF30" s="611"/>
      <c r="DG30" s="611"/>
      <c r="DH30" s="611"/>
      <c r="DI30" s="611"/>
      <c r="DJ30" s="611"/>
      <c r="DK30" s="612"/>
      <c r="DL30" s="619">
        <v>3749770</v>
      </c>
      <c r="DM30" s="611"/>
      <c r="DN30" s="611"/>
      <c r="DO30" s="611"/>
      <c r="DP30" s="611"/>
      <c r="DQ30" s="611"/>
      <c r="DR30" s="611"/>
      <c r="DS30" s="611"/>
      <c r="DT30" s="611"/>
      <c r="DU30" s="611"/>
      <c r="DV30" s="612"/>
      <c r="DW30" s="615">
        <v>20.100000000000001</v>
      </c>
      <c r="DX30" s="643"/>
      <c r="DY30" s="643"/>
      <c r="DZ30" s="643"/>
      <c r="EA30" s="643"/>
      <c r="EB30" s="643"/>
      <c r="EC30" s="644"/>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98.5</v>
      </c>
      <c r="BH31" s="654"/>
      <c r="BI31" s="654"/>
      <c r="BJ31" s="654"/>
      <c r="BK31" s="654"/>
      <c r="BL31" s="654"/>
      <c r="BM31" s="605">
        <v>94.1</v>
      </c>
      <c r="BN31" s="654"/>
      <c r="BO31" s="654"/>
      <c r="BP31" s="654"/>
      <c r="BQ31" s="655"/>
      <c r="BR31" s="657">
        <v>98.2</v>
      </c>
      <c r="BS31" s="654"/>
      <c r="BT31" s="654"/>
      <c r="BU31" s="654"/>
      <c r="BV31" s="654"/>
      <c r="BW31" s="654"/>
      <c r="BX31" s="605">
        <v>92.3</v>
      </c>
      <c r="BY31" s="654"/>
      <c r="BZ31" s="654"/>
      <c r="CA31" s="654"/>
      <c r="CB31" s="655"/>
      <c r="CD31" s="650"/>
      <c r="CE31" s="651"/>
      <c r="CF31" s="607" t="s">
        <v>299</v>
      </c>
      <c r="CG31" s="608"/>
      <c r="CH31" s="608"/>
      <c r="CI31" s="608"/>
      <c r="CJ31" s="608"/>
      <c r="CK31" s="608"/>
      <c r="CL31" s="608"/>
      <c r="CM31" s="608"/>
      <c r="CN31" s="608"/>
      <c r="CO31" s="608"/>
      <c r="CP31" s="608"/>
      <c r="CQ31" s="609"/>
      <c r="CR31" s="610">
        <v>161418</v>
      </c>
      <c r="CS31" s="631"/>
      <c r="CT31" s="631"/>
      <c r="CU31" s="631"/>
      <c r="CV31" s="631"/>
      <c r="CW31" s="631"/>
      <c r="CX31" s="631"/>
      <c r="CY31" s="632"/>
      <c r="CZ31" s="615">
        <v>0.3</v>
      </c>
      <c r="DA31" s="643"/>
      <c r="DB31" s="643"/>
      <c r="DC31" s="645"/>
      <c r="DD31" s="619">
        <v>130329</v>
      </c>
      <c r="DE31" s="631"/>
      <c r="DF31" s="631"/>
      <c r="DG31" s="631"/>
      <c r="DH31" s="631"/>
      <c r="DI31" s="631"/>
      <c r="DJ31" s="631"/>
      <c r="DK31" s="632"/>
      <c r="DL31" s="619">
        <v>130329</v>
      </c>
      <c r="DM31" s="631"/>
      <c r="DN31" s="631"/>
      <c r="DO31" s="631"/>
      <c r="DP31" s="631"/>
      <c r="DQ31" s="631"/>
      <c r="DR31" s="631"/>
      <c r="DS31" s="631"/>
      <c r="DT31" s="631"/>
      <c r="DU31" s="631"/>
      <c r="DV31" s="632"/>
      <c r="DW31" s="615">
        <v>0.7</v>
      </c>
      <c r="DX31" s="643"/>
      <c r="DY31" s="643"/>
      <c r="DZ31" s="643"/>
      <c r="EA31" s="643"/>
      <c r="EB31" s="643"/>
      <c r="EC31" s="644"/>
    </row>
    <row r="32" spans="2:133" ht="11.25" customHeight="1" x14ac:dyDescent="0.15">
      <c r="B32" s="607" t="s">
        <v>300</v>
      </c>
      <c r="C32" s="608"/>
      <c r="D32" s="608"/>
      <c r="E32" s="608"/>
      <c r="F32" s="608"/>
      <c r="G32" s="608"/>
      <c r="H32" s="608"/>
      <c r="I32" s="608"/>
      <c r="J32" s="608"/>
      <c r="K32" s="608"/>
      <c r="L32" s="608"/>
      <c r="M32" s="608"/>
      <c r="N32" s="608"/>
      <c r="O32" s="608"/>
      <c r="P32" s="608"/>
      <c r="Q32" s="609"/>
      <c r="R32" s="610">
        <v>6834134</v>
      </c>
      <c r="S32" s="611"/>
      <c r="T32" s="611"/>
      <c r="U32" s="611"/>
      <c r="V32" s="611"/>
      <c r="W32" s="611"/>
      <c r="X32" s="611"/>
      <c r="Y32" s="612"/>
      <c r="Z32" s="613">
        <v>10</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99.1</v>
      </c>
      <c r="BH32" s="631"/>
      <c r="BI32" s="631"/>
      <c r="BJ32" s="631"/>
      <c r="BK32" s="631"/>
      <c r="BL32" s="631"/>
      <c r="BM32" s="616">
        <v>96.9</v>
      </c>
      <c r="BN32" s="631"/>
      <c r="BO32" s="631"/>
      <c r="BP32" s="631"/>
      <c r="BQ32" s="656"/>
      <c r="BR32" s="667">
        <v>98.8</v>
      </c>
      <c r="BS32" s="631"/>
      <c r="BT32" s="631"/>
      <c r="BU32" s="631"/>
      <c r="BV32" s="631"/>
      <c r="BW32" s="631"/>
      <c r="BX32" s="616">
        <v>96.6</v>
      </c>
      <c r="BY32" s="631"/>
      <c r="BZ32" s="631"/>
      <c r="CA32" s="631"/>
      <c r="CB32" s="656"/>
      <c r="CD32" s="652"/>
      <c r="CE32" s="653"/>
      <c r="CF32" s="607" t="s">
        <v>303</v>
      </c>
      <c r="CG32" s="608"/>
      <c r="CH32" s="608"/>
      <c r="CI32" s="608"/>
      <c r="CJ32" s="608"/>
      <c r="CK32" s="608"/>
      <c r="CL32" s="608"/>
      <c r="CM32" s="608"/>
      <c r="CN32" s="608"/>
      <c r="CO32" s="608"/>
      <c r="CP32" s="608"/>
      <c r="CQ32" s="609"/>
      <c r="CR32" s="610">
        <v>1122</v>
      </c>
      <c r="CS32" s="611"/>
      <c r="CT32" s="611"/>
      <c r="CU32" s="611"/>
      <c r="CV32" s="611"/>
      <c r="CW32" s="611"/>
      <c r="CX32" s="611"/>
      <c r="CY32" s="612"/>
      <c r="CZ32" s="615">
        <v>0</v>
      </c>
      <c r="DA32" s="643"/>
      <c r="DB32" s="643"/>
      <c r="DC32" s="645"/>
      <c r="DD32" s="619">
        <v>1122</v>
      </c>
      <c r="DE32" s="611"/>
      <c r="DF32" s="611"/>
      <c r="DG32" s="611"/>
      <c r="DH32" s="611"/>
      <c r="DI32" s="611"/>
      <c r="DJ32" s="611"/>
      <c r="DK32" s="612"/>
      <c r="DL32" s="619">
        <v>1122</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304</v>
      </c>
      <c r="C33" s="608"/>
      <c r="D33" s="608"/>
      <c r="E33" s="608"/>
      <c r="F33" s="608"/>
      <c r="G33" s="608"/>
      <c r="H33" s="608"/>
      <c r="I33" s="608"/>
      <c r="J33" s="608"/>
      <c r="K33" s="608"/>
      <c r="L33" s="608"/>
      <c r="M33" s="608"/>
      <c r="N33" s="608"/>
      <c r="O33" s="608"/>
      <c r="P33" s="608"/>
      <c r="Q33" s="609"/>
      <c r="R33" s="610">
        <v>80233</v>
      </c>
      <c r="S33" s="611"/>
      <c r="T33" s="611"/>
      <c r="U33" s="611"/>
      <c r="V33" s="611"/>
      <c r="W33" s="611"/>
      <c r="X33" s="611"/>
      <c r="Y33" s="612"/>
      <c r="Z33" s="613">
        <v>0.1</v>
      </c>
      <c r="AA33" s="613"/>
      <c r="AB33" s="613"/>
      <c r="AC33" s="613"/>
      <c r="AD33" s="614">
        <v>16298</v>
      </c>
      <c r="AE33" s="614"/>
      <c r="AF33" s="614"/>
      <c r="AG33" s="614"/>
      <c r="AH33" s="614"/>
      <c r="AI33" s="614"/>
      <c r="AJ33" s="614"/>
      <c r="AK33" s="614"/>
      <c r="AL33" s="615">
        <v>0.1</v>
      </c>
      <c r="AM33" s="616"/>
      <c r="AN33" s="616"/>
      <c r="AO33" s="617"/>
      <c r="AP33" s="662"/>
      <c r="AQ33" s="663"/>
      <c r="AR33" s="663"/>
      <c r="AS33" s="663"/>
      <c r="AT33" s="666"/>
      <c r="AU33" s="201"/>
      <c r="AV33" s="201"/>
      <c r="AW33" s="201"/>
      <c r="AX33" s="633" t="s">
        <v>305</v>
      </c>
      <c r="AY33" s="634"/>
      <c r="AZ33" s="634"/>
      <c r="BA33" s="634"/>
      <c r="BB33" s="634"/>
      <c r="BC33" s="634"/>
      <c r="BD33" s="634"/>
      <c r="BE33" s="634"/>
      <c r="BF33" s="635"/>
      <c r="BG33" s="668">
        <v>98.1</v>
      </c>
      <c r="BH33" s="669"/>
      <c r="BI33" s="669"/>
      <c r="BJ33" s="669"/>
      <c r="BK33" s="669"/>
      <c r="BL33" s="669"/>
      <c r="BM33" s="670">
        <v>91.7</v>
      </c>
      <c r="BN33" s="669"/>
      <c r="BO33" s="669"/>
      <c r="BP33" s="669"/>
      <c r="BQ33" s="671"/>
      <c r="BR33" s="668">
        <v>97.6</v>
      </c>
      <c r="BS33" s="669"/>
      <c r="BT33" s="669"/>
      <c r="BU33" s="669"/>
      <c r="BV33" s="669"/>
      <c r="BW33" s="669"/>
      <c r="BX33" s="670">
        <v>88.8</v>
      </c>
      <c r="BY33" s="669"/>
      <c r="BZ33" s="669"/>
      <c r="CA33" s="669"/>
      <c r="CB33" s="671"/>
      <c r="CD33" s="607" t="s">
        <v>306</v>
      </c>
      <c r="CE33" s="608"/>
      <c r="CF33" s="608"/>
      <c r="CG33" s="608"/>
      <c r="CH33" s="608"/>
      <c r="CI33" s="608"/>
      <c r="CJ33" s="608"/>
      <c r="CK33" s="608"/>
      <c r="CL33" s="608"/>
      <c r="CM33" s="608"/>
      <c r="CN33" s="608"/>
      <c r="CO33" s="608"/>
      <c r="CP33" s="608"/>
      <c r="CQ33" s="609"/>
      <c r="CR33" s="610">
        <v>37514365</v>
      </c>
      <c r="CS33" s="631"/>
      <c r="CT33" s="631"/>
      <c r="CU33" s="631"/>
      <c r="CV33" s="631"/>
      <c r="CW33" s="631"/>
      <c r="CX33" s="631"/>
      <c r="CY33" s="632"/>
      <c r="CZ33" s="615">
        <v>60.1</v>
      </c>
      <c r="DA33" s="643"/>
      <c r="DB33" s="643"/>
      <c r="DC33" s="645"/>
      <c r="DD33" s="619">
        <v>14412868</v>
      </c>
      <c r="DE33" s="631"/>
      <c r="DF33" s="631"/>
      <c r="DG33" s="631"/>
      <c r="DH33" s="631"/>
      <c r="DI33" s="631"/>
      <c r="DJ33" s="631"/>
      <c r="DK33" s="632"/>
      <c r="DL33" s="619">
        <v>8224376</v>
      </c>
      <c r="DM33" s="631"/>
      <c r="DN33" s="631"/>
      <c r="DO33" s="631"/>
      <c r="DP33" s="631"/>
      <c r="DQ33" s="631"/>
      <c r="DR33" s="631"/>
      <c r="DS33" s="631"/>
      <c r="DT33" s="631"/>
      <c r="DU33" s="631"/>
      <c r="DV33" s="632"/>
      <c r="DW33" s="615">
        <v>44.1</v>
      </c>
      <c r="DX33" s="643"/>
      <c r="DY33" s="643"/>
      <c r="DZ33" s="643"/>
      <c r="EA33" s="643"/>
      <c r="EB33" s="643"/>
      <c r="EC33" s="644"/>
    </row>
    <row r="34" spans="2:133" ht="11.25" customHeight="1" x14ac:dyDescent="0.15">
      <c r="B34" s="607" t="s">
        <v>307</v>
      </c>
      <c r="C34" s="608"/>
      <c r="D34" s="608"/>
      <c r="E34" s="608"/>
      <c r="F34" s="608"/>
      <c r="G34" s="608"/>
      <c r="H34" s="608"/>
      <c r="I34" s="608"/>
      <c r="J34" s="608"/>
      <c r="K34" s="608"/>
      <c r="L34" s="608"/>
      <c r="M34" s="608"/>
      <c r="N34" s="608"/>
      <c r="O34" s="608"/>
      <c r="P34" s="608"/>
      <c r="Q34" s="609"/>
      <c r="R34" s="610">
        <v>1236073</v>
      </c>
      <c r="S34" s="611"/>
      <c r="T34" s="611"/>
      <c r="U34" s="611"/>
      <c r="V34" s="611"/>
      <c r="W34" s="611"/>
      <c r="X34" s="611"/>
      <c r="Y34" s="612"/>
      <c r="Z34" s="613">
        <v>1.8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21545855</v>
      </c>
      <c r="CS34" s="611"/>
      <c r="CT34" s="611"/>
      <c r="CU34" s="611"/>
      <c r="CV34" s="611"/>
      <c r="CW34" s="611"/>
      <c r="CX34" s="611"/>
      <c r="CY34" s="612"/>
      <c r="CZ34" s="615">
        <v>34.5</v>
      </c>
      <c r="DA34" s="643"/>
      <c r="DB34" s="643"/>
      <c r="DC34" s="645"/>
      <c r="DD34" s="619">
        <v>3989547</v>
      </c>
      <c r="DE34" s="611"/>
      <c r="DF34" s="611"/>
      <c r="DG34" s="611"/>
      <c r="DH34" s="611"/>
      <c r="DI34" s="611"/>
      <c r="DJ34" s="611"/>
      <c r="DK34" s="612"/>
      <c r="DL34" s="619">
        <v>2727759</v>
      </c>
      <c r="DM34" s="611"/>
      <c r="DN34" s="611"/>
      <c r="DO34" s="611"/>
      <c r="DP34" s="611"/>
      <c r="DQ34" s="611"/>
      <c r="DR34" s="611"/>
      <c r="DS34" s="611"/>
      <c r="DT34" s="611"/>
      <c r="DU34" s="611"/>
      <c r="DV34" s="612"/>
      <c r="DW34" s="615">
        <v>14.6</v>
      </c>
      <c r="DX34" s="643"/>
      <c r="DY34" s="643"/>
      <c r="DZ34" s="643"/>
      <c r="EA34" s="643"/>
      <c r="EB34" s="643"/>
      <c r="EC34" s="644"/>
    </row>
    <row r="35" spans="2:133" ht="11.25" customHeight="1" x14ac:dyDescent="0.15">
      <c r="B35" s="607" t="s">
        <v>309</v>
      </c>
      <c r="C35" s="608"/>
      <c r="D35" s="608"/>
      <c r="E35" s="608"/>
      <c r="F35" s="608"/>
      <c r="G35" s="608"/>
      <c r="H35" s="608"/>
      <c r="I35" s="608"/>
      <c r="J35" s="608"/>
      <c r="K35" s="608"/>
      <c r="L35" s="608"/>
      <c r="M35" s="608"/>
      <c r="N35" s="608"/>
      <c r="O35" s="608"/>
      <c r="P35" s="608"/>
      <c r="Q35" s="609"/>
      <c r="R35" s="610">
        <v>1789600</v>
      </c>
      <c r="S35" s="611"/>
      <c r="T35" s="611"/>
      <c r="U35" s="611"/>
      <c r="V35" s="611"/>
      <c r="W35" s="611"/>
      <c r="X35" s="611"/>
      <c r="Y35" s="612"/>
      <c r="Z35" s="613">
        <v>2.6</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420785</v>
      </c>
      <c r="CS35" s="631"/>
      <c r="CT35" s="631"/>
      <c r="CU35" s="631"/>
      <c r="CV35" s="631"/>
      <c r="CW35" s="631"/>
      <c r="CX35" s="631"/>
      <c r="CY35" s="632"/>
      <c r="CZ35" s="615">
        <v>0.7</v>
      </c>
      <c r="DA35" s="643"/>
      <c r="DB35" s="643"/>
      <c r="DC35" s="645"/>
      <c r="DD35" s="619">
        <v>320262</v>
      </c>
      <c r="DE35" s="631"/>
      <c r="DF35" s="631"/>
      <c r="DG35" s="631"/>
      <c r="DH35" s="631"/>
      <c r="DI35" s="631"/>
      <c r="DJ35" s="631"/>
      <c r="DK35" s="632"/>
      <c r="DL35" s="619">
        <v>142521</v>
      </c>
      <c r="DM35" s="631"/>
      <c r="DN35" s="631"/>
      <c r="DO35" s="631"/>
      <c r="DP35" s="631"/>
      <c r="DQ35" s="631"/>
      <c r="DR35" s="631"/>
      <c r="DS35" s="631"/>
      <c r="DT35" s="631"/>
      <c r="DU35" s="631"/>
      <c r="DV35" s="632"/>
      <c r="DW35" s="615">
        <v>0.8</v>
      </c>
      <c r="DX35" s="643"/>
      <c r="DY35" s="643"/>
      <c r="DZ35" s="643"/>
      <c r="EA35" s="643"/>
      <c r="EB35" s="643"/>
      <c r="EC35" s="644"/>
    </row>
    <row r="36" spans="2:133" ht="11.25" customHeight="1" x14ac:dyDescent="0.15">
      <c r="B36" s="607" t="s">
        <v>313</v>
      </c>
      <c r="C36" s="608"/>
      <c r="D36" s="608"/>
      <c r="E36" s="608"/>
      <c r="F36" s="608"/>
      <c r="G36" s="608"/>
      <c r="H36" s="608"/>
      <c r="I36" s="608"/>
      <c r="J36" s="608"/>
      <c r="K36" s="608"/>
      <c r="L36" s="608"/>
      <c r="M36" s="608"/>
      <c r="N36" s="608"/>
      <c r="O36" s="608"/>
      <c r="P36" s="608"/>
      <c r="Q36" s="609"/>
      <c r="R36" s="610">
        <v>1601760</v>
      </c>
      <c r="S36" s="611"/>
      <c r="T36" s="611"/>
      <c r="U36" s="611"/>
      <c r="V36" s="611"/>
      <c r="W36" s="611"/>
      <c r="X36" s="611"/>
      <c r="Y36" s="612"/>
      <c r="Z36" s="613">
        <v>2.2999999999999998</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5703969</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237453</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9707684</v>
      </c>
      <c r="CS36" s="611"/>
      <c r="CT36" s="611"/>
      <c r="CU36" s="611"/>
      <c r="CV36" s="611"/>
      <c r="CW36" s="611"/>
      <c r="CX36" s="611"/>
      <c r="CY36" s="612"/>
      <c r="CZ36" s="615">
        <v>15.5</v>
      </c>
      <c r="DA36" s="643"/>
      <c r="DB36" s="643"/>
      <c r="DC36" s="645"/>
      <c r="DD36" s="619">
        <v>5413759</v>
      </c>
      <c r="DE36" s="611"/>
      <c r="DF36" s="611"/>
      <c r="DG36" s="611"/>
      <c r="DH36" s="611"/>
      <c r="DI36" s="611"/>
      <c r="DJ36" s="611"/>
      <c r="DK36" s="612"/>
      <c r="DL36" s="619">
        <v>3177996</v>
      </c>
      <c r="DM36" s="611"/>
      <c r="DN36" s="611"/>
      <c r="DO36" s="611"/>
      <c r="DP36" s="611"/>
      <c r="DQ36" s="611"/>
      <c r="DR36" s="611"/>
      <c r="DS36" s="611"/>
      <c r="DT36" s="611"/>
      <c r="DU36" s="611"/>
      <c r="DV36" s="612"/>
      <c r="DW36" s="615">
        <v>17</v>
      </c>
      <c r="DX36" s="643"/>
      <c r="DY36" s="643"/>
      <c r="DZ36" s="643"/>
      <c r="EA36" s="643"/>
      <c r="EB36" s="643"/>
      <c r="EC36" s="644"/>
    </row>
    <row r="37" spans="2:133" ht="11.25" customHeight="1" x14ac:dyDescent="0.15">
      <c r="B37" s="607" t="s">
        <v>317</v>
      </c>
      <c r="C37" s="608"/>
      <c r="D37" s="608"/>
      <c r="E37" s="608"/>
      <c r="F37" s="608"/>
      <c r="G37" s="608"/>
      <c r="H37" s="608"/>
      <c r="I37" s="608"/>
      <c r="J37" s="608"/>
      <c r="K37" s="608"/>
      <c r="L37" s="608"/>
      <c r="M37" s="608"/>
      <c r="N37" s="608"/>
      <c r="O37" s="608"/>
      <c r="P37" s="608"/>
      <c r="Q37" s="609"/>
      <c r="R37" s="610">
        <v>1865438</v>
      </c>
      <c r="S37" s="611"/>
      <c r="T37" s="611"/>
      <c r="U37" s="611"/>
      <c r="V37" s="611"/>
      <c r="W37" s="611"/>
      <c r="X37" s="611"/>
      <c r="Y37" s="612"/>
      <c r="Z37" s="613">
        <v>2.7</v>
      </c>
      <c r="AA37" s="613"/>
      <c r="AB37" s="613"/>
      <c r="AC37" s="613"/>
      <c r="AD37" s="614">
        <v>176</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1738065</v>
      </c>
      <c r="BA37" s="611"/>
      <c r="BB37" s="611"/>
      <c r="BC37" s="611"/>
      <c r="BD37" s="631"/>
      <c r="BE37" s="631"/>
      <c r="BF37" s="656"/>
      <c r="BG37" s="607" t="s">
        <v>319</v>
      </c>
      <c r="BH37" s="608"/>
      <c r="BI37" s="608"/>
      <c r="BJ37" s="608"/>
      <c r="BK37" s="608"/>
      <c r="BL37" s="608"/>
      <c r="BM37" s="608"/>
      <c r="BN37" s="608"/>
      <c r="BO37" s="608"/>
      <c r="BP37" s="608"/>
      <c r="BQ37" s="608"/>
      <c r="BR37" s="608"/>
      <c r="BS37" s="608"/>
      <c r="BT37" s="608"/>
      <c r="BU37" s="609"/>
      <c r="BV37" s="610">
        <v>236693</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89235</v>
      </c>
      <c r="CS37" s="631"/>
      <c r="CT37" s="631"/>
      <c r="CU37" s="631"/>
      <c r="CV37" s="631"/>
      <c r="CW37" s="631"/>
      <c r="CX37" s="631"/>
      <c r="CY37" s="632"/>
      <c r="CZ37" s="615">
        <v>0.1</v>
      </c>
      <c r="DA37" s="643"/>
      <c r="DB37" s="643"/>
      <c r="DC37" s="645"/>
      <c r="DD37" s="619">
        <v>71160</v>
      </c>
      <c r="DE37" s="631"/>
      <c r="DF37" s="631"/>
      <c r="DG37" s="631"/>
      <c r="DH37" s="631"/>
      <c r="DI37" s="631"/>
      <c r="DJ37" s="631"/>
      <c r="DK37" s="632"/>
      <c r="DL37" s="619">
        <v>69612</v>
      </c>
      <c r="DM37" s="631"/>
      <c r="DN37" s="631"/>
      <c r="DO37" s="631"/>
      <c r="DP37" s="631"/>
      <c r="DQ37" s="631"/>
      <c r="DR37" s="631"/>
      <c r="DS37" s="631"/>
      <c r="DT37" s="631"/>
      <c r="DU37" s="631"/>
      <c r="DV37" s="632"/>
      <c r="DW37" s="615">
        <v>0.4</v>
      </c>
      <c r="DX37" s="643"/>
      <c r="DY37" s="643"/>
      <c r="DZ37" s="643"/>
      <c r="EA37" s="643"/>
      <c r="EB37" s="643"/>
      <c r="EC37" s="644"/>
    </row>
    <row r="38" spans="2:133" ht="11.25" customHeight="1" x14ac:dyDescent="0.15">
      <c r="B38" s="607" t="s">
        <v>321</v>
      </c>
      <c r="C38" s="608"/>
      <c r="D38" s="608"/>
      <c r="E38" s="608"/>
      <c r="F38" s="608"/>
      <c r="G38" s="608"/>
      <c r="H38" s="608"/>
      <c r="I38" s="608"/>
      <c r="J38" s="608"/>
      <c r="K38" s="608"/>
      <c r="L38" s="608"/>
      <c r="M38" s="608"/>
      <c r="N38" s="608"/>
      <c r="O38" s="608"/>
      <c r="P38" s="608"/>
      <c r="Q38" s="609"/>
      <c r="R38" s="610">
        <v>13940016</v>
      </c>
      <c r="S38" s="611"/>
      <c r="T38" s="611"/>
      <c r="U38" s="611"/>
      <c r="V38" s="611"/>
      <c r="W38" s="611"/>
      <c r="X38" s="611"/>
      <c r="Y38" s="612"/>
      <c r="Z38" s="613">
        <v>20.3</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1198482</v>
      </c>
      <c r="BA38" s="611"/>
      <c r="BB38" s="611"/>
      <c r="BC38" s="611"/>
      <c r="BD38" s="631"/>
      <c r="BE38" s="631"/>
      <c r="BF38" s="656"/>
      <c r="BG38" s="607" t="s">
        <v>323</v>
      </c>
      <c r="BH38" s="608"/>
      <c r="BI38" s="608"/>
      <c r="BJ38" s="608"/>
      <c r="BK38" s="608"/>
      <c r="BL38" s="608"/>
      <c r="BM38" s="608"/>
      <c r="BN38" s="608"/>
      <c r="BO38" s="608"/>
      <c r="BP38" s="608"/>
      <c r="BQ38" s="608"/>
      <c r="BR38" s="608"/>
      <c r="BS38" s="608"/>
      <c r="BT38" s="608"/>
      <c r="BU38" s="609"/>
      <c r="BV38" s="610">
        <v>6197</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2606996</v>
      </c>
      <c r="CS38" s="611"/>
      <c r="CT38" s="611"/>
      <c r="CU38" s="611"/>
      <c r="CV38" s="611"/>
      <c r="CW38" s="611"/>
      <c r="CX38" s="611"/>
      <c r="CY38" s="612"/>
      <c r="CZ38" s="615">
        <v>4.2</v>
      </c>
      <c r="DA38" s="643"/>
      <c r="DB38" s="643"/>
      <c r="DC38" s="645"/>
      <c r="DD38" s="619">
        <v>2199425</v>
      </c>
      <c r="DE38" s="611"/>
      <c r="DF38" s="611"/>
      <c r="DG38" s="611"/>
      <c r="DH38" s="611"/>
      <c r="DI38" s="611"/>
      <c r="DJ38" s="611"/>
      <c r="DK38" s="612"/>
      <c r="DL38" s="619">
        <v>2176100</v>
      </c>
      <c r="DM38" s="611"/>
      <c r="DN38" s="611"/>
      <c r="DO38" s="611"/>
      <c r="DP38" s="611"/>
      <c r="DQ38" s="611"/>
      <c r="DR38" s="611"/>
      <c r="DS38" s="611"/>
      <c r="DT38" s="611"/>
      <c r="DU38" s="611"/>
      <c r="DV38" s="612"/>
      <c r="DW38" s="615">
        <v>11.7</v>
      </c>
      <c r="DX38" s="643"/>
      <c r="DY38" s="643"/>
      <c r="DZ38" s="643"/>
      <c r="EA38" s="643"/>
      <c r="EB38" s="643"/>
      <c r="EC38" s="644"/>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160426</v>
      </c>
      <c r="BA39" s="611"/>
      <c r="BB39" s="611"/>
      <c r="BC39" s="611"/>
      <c r="BD39" s="631"/>
      <c r="BE39" s="631"/>
      <c r="BF39" s="656"/>
      <c r="BG39" s="607" t="s">
        <v>327</v>
      </c>
      <c r="BH39" s="608"/>
      <c r="BI39" s="608"/>
      <c r="BJ39" s="608"/>
      <c r="BK39" s="608"/>
      <c r="BL39" s="608"/>
      <c r="BM39" s="608"/>
      <c r="BN39" s="608"/>
      <c r="BO39" s="608"/>
      <c r="BP39" s="608"/>
      <c r="BQ39" s="608"/>
      <c r="BR39" s="608"/>
      <c r="BS39" s="608"/>
      <c r="BT39" s="608"/>
      <c r="BU39" s="609"/>
      <c r="BV39" s="610">
        <v>8750</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3230745</v>
      </c>
      <c r="CS39" s="631"/>
      <c r="CT39" s="631"/>
      <c r="CU39" s="631"/>
      <c r="CV39" s="631"/>
      <c r="CW39" s="631"/>
      <c r="CX39" s="631"/>
      <c r="CY39" s="632"/>
      <c r="CZ39" s="615">
        <v>5.2</v>
      </c>
      <c r="DA39" s="643"/>
      <c r="DB39" s="643"/>
      <c r="DC39" s="645"/>
      <c r="DD39" s="619">
        <v>2489275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329</v>
      </c>
      <c r="C40" s="608"/>
      <c r="D40" s="608"/>
      <c r="E40" s="608"/>
      <c r="F40" s="608"/>
      <c r="G40" s="608"/>
      <c r="H40" s="608"/>
      <c r="I40" s="608"/>
      <c r="J40" s="608"/>
      <c r="K40" s="608"/>
      <c r="L40" s="608"/>
      <c r="M40" s="608"/>
      <c r="N40" s="608"/>
      <c r="O40" s="608"/>
      <c r="P40" s="608"/>
      <c r="Q40" s="609"/>
      <c r="R40" s="610">
        <v>54000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v>24964</v>
      </c>
      <c r="BA40" s="611"/>
      <c r="BB40" s="611"/>
      <c r="BC40" s="611"/>
      <c r="BD40" s="631"/>
      <c r="BE40" s="631"/>
      <c r="BF40" s="656"/>
      <c r="BG40" s="660" t="s">
        <v>331</v>
      </c>
      <c r="BH40" s="661"/>
      <c r="BI40" s="661"/>
      <c r="BJ40" s="661"/>
      <c r="BK40" s="661"/>
      <c r="BL40" s="202"/>
      <c r="BM40" s="608" t="s">
        <v>332</v>
      </c>
      <c r="BN40" s="608"/>
      <c r="BO40" s="608"/>
      <c r="BP40" s="608"/>
      <c r="BQ40" s="608"/>
      <c r="BR40" s="608"/>
      <c r="BS40" s="608"/>
      <c r="BT40" s="608"/>
      <c r="BU40" s="609"/>
      <c r="BV40" s="610">
        <v>84</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2300</v>
      </c>
      <c r="CS40" s="611"/>
      <c r="CT40" s="611"/>
      <c r="CU40" s="611"/>
      <c r="CV40" s="611"/>
      <c r="CW40" s="611"/>
      <c r="CX40" s="611"/>
      <c r="CY40" s="612"/>
      <c r="CZ40" s="615">
        <v>0</v>
      </c>
      <c r="DA40" s="643"/>
      <c r="DB40" s="643"/>
      <c r="DC40" s="645"/>
      <c r="DD40" s="619">
        <v>600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334</v>
      </c>
      <c r="C41" s="634"/>
      <c r="D41" s="634"/>
      <c r="E41" s="634"/>
      <c r="F41" s="634"/>
      <c r="G41" s="634"/>
      <c r="H41" s="634"/>
      <c r="I41" s="634"/>
      <c r="J41" s="634"/>
      <c r="K41" s="634"/>
      <c r="L41" s="634"/>
      <c r="M41" s="634"/>
      <c r="N41" s="634"/>
      <c r="O41" s="634"/>
      <c r="P41" s="634"/>
      <c r="Q41" s="635"/>
      <c r="R41" s="682">
        <v>68659241</v>
      </c>
      <c r="S41" s="683"/>
      <c r="T41" s="683"/>
      <c r="U41" s="683"/>
      <c r="V41" s="683"/>
      <c r="W41" s="683"/>
      <c r="X41" s="683"/>
      <c r="Y41" s="687"/>
      <c r="Z41" s="688">
        <v>100</v>
      </c>
      <c r="AA41" s="688"/>
      <c r="AB41" s="688"/>
      <c r="AC41" s="688"/>
      <c r="AD41" s="689">
        <v>18608369</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327417</v>
      </c>
      <c r="BA41" s="611"/>
      <c r="BB41" s="611"/>
      <c r="BC41" s="611"/>
      <c r="BD41" s="631"/>
      <c r="BE41" s="631"/>
      <c r="BF41" s="656"/>
      <c r="BG41" s="660"/>
      <c r="BH41" s="661"/>
      <c r="BI41" s="661"/>
      <c r="BJ41" s="661"/>
      <c r="BK41" s="661"/>
      <c r="BL41" s="202"/>
      <c r="BM41" s="608" t="s">
        <v>336</v>
      </c>
      <c r="BN41" s="608"/>
      <c r="BO41" s="608"/>
      <c r="BP41" s="608"/>
      <c r="BQ41" s="608"/>
      <c r="BR41" s="608"/>
      <c r="BS41" s="608"/>
      <c r="BT41" s="608"/>
      <c r="BU41" s="609"/>
      <c r="BV41" s="610">
        <v>7</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2254615</v>
      </c>
      <c r="BA42" s="683"/>
      <c r="BB42" s="683"/>
      <c r="BC42" s="683"/>
      <c r="BD42" s="669"/>
      <c r="BE42" s="669"/>
      <c r="BF42" s="671"/>
      <c r="BG42" s="662"/>
      <c r="BH42" s="663"/>
      <c r="BI42" s="663"/>
      <c r="BJ42" s="663"/>
      <c r="BK42" s="663"/>
      <c r="BL42" s="203"/>
      <c r="BM42" s="634" t="s">
        <v>339</v>
      </c>
      <c r="BN42" s="634"/>
      <c r="BO42" s="634"/>
      <c r="BP42" s="634"/>
      <c r="BQ42" s="634"/>
      <c r="BR42" s="634"/>
      <c r="BS42" s="634"/>
      <c r="BT42" s="634"/>
      <c r="BU42" s="635"/>
      <c r="BV42" s="682">
        <v>489</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10029213</v>
      </c>
      <c r="CS42" s="631"/>
      <c r="CT42" s="631"/>
      <c r="CU42" s="631"/>
      <c r="CV42" s="631"/>
      <c r="CW42" s="631"/>
      <c r="CX42" s="631"/>
      <c r="CY42" s="632"/>
      <c r="CZ42" s="615">
        <v>16.100000000000001</v>
      </c>
      <c r="DA42" s="643"/>
      <c r="DB42" s="643"/>
      <c r="DC42" s="645"/>
      <c r="DD42" s="619">
        <v>1708914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215893</v>
      </c>
      <c r="CS43" s="631"/>
      <c r="CT43" s="631"/>
      <c r="CU43" s="631"/>
      <c r="CV43" s="631"/>
      <c r="CW43" s="631"/>
      <c r="CX43" s="631"/>
      <c r="CY43" s="632"/>
      <c r="CZ43" s="615">
        <v>0.3</v>
      </c>
      <c r="DA43" s="643"/>
      <c r="DB43" s="643"/>
      <c r="DC43" s="645"/>
      <c r="DD43" s="619">
        <v>211184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3879409</v>
      </c>
      <c r="CS44" s="611"/>
      <c r="CT44" s="611"/>
      <c r="CU44" s="611"/>
      <c r="CV44" s="611"/>
      <c r="CW44" s="611"/>
      <c r="CX44" s="611"/>
      <c r="CY44" s="612"/>
      <c r="CZ44" s="615">
        <v>6.2</v>
      </c>
      <c r="DA44" s="616"/>
      <c r="DB44" s="616"/>
      <c r="DC44" s="622"/>
      <c r="DD44" s="619">
        <v>487786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1242523</v>
      </c>
      <c r="CS45" s="631"/>
      <c r="CT45" s="631"/>
      <c r="CU45" s="631"/>
      <c r="CV45" s="631"/>
      <c r="CW45" s="631"/>
      <c r="CX45" s="631"/>
      <c r="CY45" s="632"/>
      <c r="CZ45" s="615">
        <v>2</v>
      </c>
      <c r="DA45" s="643"/>
      <c r="DB45" s="643"/>
      <c r="DC45" s="645"/>
      <c r="DD45" s="619">
        <v>156240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347</v>
      </c>
      <c r="CG46" s="608"/>
      <c r="CH46" s="608"/>
      <c r="CI46" s="608"/>
      <c r="CJ46" s="608"/>
      <c r="CK46" s="608"/>
      <c r="CL46" s="608"/>
      <c r="CM46" s="608"/>
      <c r="CN46" s="608"/>
      <c r="CO46" s="608"/>
      <c r="CP46" s="608"/>
      <c r="CQ46" s="609"/>
      <c r="CR46" s="610">
        <v>2419427</v>
      </c>
      <c r="CS46" s="611"/>
      <c r="CT46" s="611"/>
      <c r="CU46" s="611"/>
      <c r="CV46" s="611"/>
      <c r="CW46" s="611"/>
      <c r="CX46" s="611"/>
      <c r="CY46" s="612"/>
      <c r="CZ46" s="615">
        <v>3.9</v>
      </c>
      <c r="DA46" s="616"/>
      <c r="DB46" s="616"/>
      <c r="DC46" s="622"/>
      <c r="DD46" s="619">
        <v>300912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348</v>
      </c>
      <c r="CG47" s="608"/>
      <c r="CH47" s="608"/>
      <c r="CI47" s="608"/>
      <c r="CJ47" s="608"/>
      <c r="CK47" s="608"/>
      <c r="CL47" s="608"/>
      <c r="CM47" s="608"/>
      <c r="CN47" s="608"/>
      <c r="CO47" s="608"/>
      <c r="CP47" s="608"/>
      <c r="CQ47" s="609"/>
      <c r="CR47" s="610">
        <v>6149804</v>
      </c>
      <c r="CS47" s="631"/>
      <c r="CT47" s="631"/>
      <c r="CU47" s="631"/>
      <c r="CV47" s="631"/>
      <c r="CW47" s="631"/>
      <c r="CX47" s="631"/>
      <c r="CY47" s="632"/>
      <c r="CZ47" s="615">
        <v>9.8000000000000007</v>
      </c>
      <c r="DA47" s="643"/>
      <c r="DB47" s="643"/>
      <c r="DC47" s="645"/>
      <c r="DD47" s="619">
        <v>1221128</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350</v>
      </c>
      <c r="CE49" s="634"/>
      <c r="CF49" s="634"/>
      <c r="CG49" s="634"/>
      <c r="CH49" s="634"/>
      <c r="CI49" s="634"/>
      <c r="CJ49" s="634"/>
      <c r="CK49" s="634"/>
      <c r="CL49" s="634"/>
      <c r="CM49" s="634"/>
      <c r="CN49" s="634"/>
      <c r="CO49" s="634"/>
      <c r="CP49" s="634"/>
      <c r="CQ49" s="635"/>
      <c r="CR49" s="682">
        <v>62460422</v>
      </c>
      <c r="CS49" s="669"/>
      <c r="CT49" s="669"/>
      <c r="CU49" s="669"/>
      <c r="CV49" s="669"/>
      <c r="CW49" s="669"/>
      <c r="CX49" s="669"/>
      <c r="CY49" s="698"/>
      <c r="CZ49" s="690">
        <v>100</v>
      </c>
      <c r="DA49" s="699"/>
      <c r="DB49" s="699"/>
      <c r="DC49" s="700"/>
      <c r="DD49" s="701">
        <v>26213302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jqKF3a7oOhPA9mQV3q6F6n8FyL188AFcQ34Nahw2U3tEVCUpEL523aMxvMvOlSKjWLFZuhRsZj98PBJwciUIg==" saltValue="VB2t8az7tgd4+dKkvOgq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68363</v>
      </c>
      <c r="R7" s="740"/>
      <c r="S7" s="740"/>
      <c r="T7" s="740"/>
      <c r="U7" s="740"/>
      <c r="V7" s="740">
        <v>62165</v>
      </c>
      <c r="W7" s="740"/>
      <c r="X7" s="740"/>
      <c r="Y7" s="740"/>
      <c r="Z7" s="740"/>
      <c r="AA7" s="740">
        <v>6199</v>
      </c>
      <c r="AB7" s="740"/>
      <c r="AC7" s="740"/>
      <c r="AD7" s="740"/>
      <c r="AE7" s="741"/>
      <c r="AF7" s="742">
        <v>5119</v>
      </c>
      <c r="AG7" s="743"/>
      <c r="AH7" s="743"/>
      <c r="AI7" s="743"/>
      <c r="AJ7" s="744"/>
      <c r="AK7" s="745">
        <v>0</v>
      </c>
      <c r="AL7" s="746"/>
      <c r="AM7" s="746"/>
      <c r="AN7" s="746"/>
      <c r="AO7" s="746"/>
      <c r="AP7" s="746">
        <v>47995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550</v>
      </c>
      <c r="BT7" s="734"/>
      <c r="BU7" s="734"/>
      <c r="BV7" s="734"/>
      <c r="BW7" s="734"/>
      <c r="BX7" s="734"/>
      <c r="BY7" s="734"/>
      <c r="BZ7" s="734"/>
      <c r="CA7" s="734"/>
      <c r="CB7" s="734"/>
      <c r="CC7" s="734"/>
      <c r="CD7" s="734"/>
      <c r="CE7" s="734"/>
      <c r="CF7" s="734"/>
      <c r="CG7" s="749"/>
      <c r="CH7" s="730">
        <v>0</v>
      </c>
      <c r="CI7" s="731"/>
      <c r="CJ7" s="731"/>
      <c r="CK7" s="731"/>
      <c r="CL7" s="732"/>
      <c r="CM7" s="730">
        <v>18</v>
      </c>
      <c r="CN7" s="731"/>
      <c r="CO7" s="731"/>
      <c r="CP7" s="731"/>
      <c r="CQ7" s="732"/>
      <c r="CR7" s="730">
        <v>10</v>
      </c>
      <c r="CS7" s="731"/>
      <c r="CT7" s="731"/>
      <c r="CU7" s="731"/>
      <c r="CV7" s="732"/>
      <c r="CW7" s="730" t="s">
        <v>549</v>
      </c>
      <c r="CX7" s="731"/>
      <c r="CY7" s="731"/>
      <c r="CZ7" s="731"/>
      <c r="DA7" s="732"/>
      <c r="DB7" s="730" t="s">
        <v>549</v>
      </c>
      <c r="DC7" s="731"/>
      <c r="DD7" s="731"/>
      <c r="DE7" s="731"/>
      <c r="DF7" s="732"/>
      <c r="DG7" s="730">
        <v>80</v>
      </c>
      <c r="DH7" s="731"/>
      <c r="DI7" s="731"/>
      <c r="DJ7" s="731"/>
      <c r="DK7" s="732"/>
      <c r="DL7" s="730" t="s">
        <v>549</v>
      </c>
      <c r="DM7" s="731"/>
      <c r="DN7" s="731"/>
      <c r="DO7" s="731"/>
      <c r="DP7" s="732"/>
      <c r="DQ7" s="730" t="s">
        <v>549</v>
      </c>
      <c r="DR7" s="731"/>
      <c r="DS7" s="731"/>
      <c r="DT7" s="731"/>
      <c r="DU7" s="732"/>
      <c r="DV7" s="733"/>
      <c r="DW7" s="734"/>
      <c r="DX7" s="734"/>
      <c r="DY7" s="734"/>
      <c r="DZ7" s="735"/>
      <c r="EA7" s="217"/>
    </row>
    <row r="8" spans="1:131" s="218" customFormat="1" ht="26.25" customHeight="1" x14ac:dyDescent="0.15">
      <c r="A8" s="221">
        <v>2</v>
      </c>
      <c r="B8" s="767" t="s">
        <v>374</v>
      </c>
      <c r="C8" s="768"/>
      <c r="D8" s="768"/>
      <c r="E8" s="768"/>
      <c r="F8" s="768"/>
      <c r="G8" s="768"/>
      <c r="H8" s="768"/>
      <c r="I8" s="768"/>
      <c r="J8" s="768"/>
      <c r="K8" s="768"/>
      <c r="L8" s="768"/>
      <c r="M8" s="768"/>
      <c r="N8" s="768"/>
      <c r="O8" s="768"/>
      <c r="P8" s="769"/>
      <c r="Q8" s="770">
        <v>402</v>
      </c>
      <c r="R8" s="771"/>
      <c r="S8" s="771"/>
      <c r="T8" s="771"/>
      <c r="U8" s="771"/>
      <c r="V8" s="771">
        <v>402</v>
      </c>
      <c r="W8" s="771"/>
      <c r="X8" s="771"/>
      <c r="Y8" s="771"/>
      <c r="Z8" s="771"/>
      <c r="AA8" s="771">
        <v>0</v>
      </c>
      <c r="AB8" s="771"/>
      <c r="AC8" s="771"/>
      <c r="AD8" s="771"/>
      <c r="AE8" s="772"/>
      <c r="AF8" s="773" t="s">
        <v>122</v>
      </c>
      <c r="AG8" s="774"/>
      <c r="AH8" s="774"/>
      <c r="AI8" s="774"/>
      <c r="AJ8" s="775"/>
      <c r="AK8" s="756">
        <v>77</v>
      </c>
      <c r="AL8" s="757"/>
      <c r="AM8" s="757"/>
      <c r="AN8" s="757"/>
      <c r="AO8" s="757"/>
      <c r="AP8" s="757">
        <v>808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551</v>
      </c>
      <c r="BT8" s="761"/>
      <c r="BU8" s="761"/>
      <c r="BV8" s="761"/>
      <c r="BW8" s="761"/>
      <c r="BX8" s="761"/>
      <c r="BY8" s="761"/>
      <c r="BZ8" s="761"/>
      <c r="CA8" s="761"/>
      <c r="CB8" s="761"/>
      <c r="CC8" s="761"/>
      <c r="CD8" s="761"/>
      <c r="CE8" s="761"/>
      <c r="CF8" s="761"/>
      <c r="CG8" s="762"/>
      <c r="CH8" s="763">
        <v>1</v>
      </c>
      <c r="CI8" s="764"/>
      <c r="CJ8" s="764"/>
      <c r="CK8" s="764"/>
      <c r="CL8" s="765"/>
      <c r="CM8" s="763">
        <v>48</v>
      </c>
      <c r="CN8" s="764"/>
      <c r="CO8" s="764"/>
      <c r="CP8" s="764"/>
      <c r="CQ8" s="765"/>
      <c r="CR8" s="763">
        <v>10</v>
      </c>
      <c r="CS8" s="764"/>
      <c r="CT8" s="764"/>
      <c r="CU8" s="764"/>
      <c r="CV8" s="765"/>
      <c r="CW8" s="763">
        <v>3</v>
      </c>
      <c r="CX8" s="764"/>
      <c r="CY8" s="764"/>
      <c r="CZ8" s="764"/>
      <c r="DA8" s="765"/>
      <c r="DB8" s="763" t="s">
        <v>549</v>
      </c>
      <c r="DC8" s="764"/>
      <c r="DD8" s="764"/>
      <c r="DE8" s="764"/>
      <c r="DF8" s="765"/>
      <c r="DG8" s="763" t="s">
        <v>549</v>
      </c>
      <c r="DH8" s="764"/>
      <c r="DI8" s="764"/>
      <c r="DJ8" s="764"/>
      <c r="DK8" s="765"/>
      <c r="DL8" s="763" t="s">
        <v>549</v>
      </c>
      <c r="DM8" s="764"/>
      <c r="DN8" s="764"/>
      <c r="DO8" s="764"/>
      <c r="DP8" s="765"/>
      <c r="DQ8" s="763" t="s">
        <v>549</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552</v>
      </c>
      <c r="BT9" s="761"/>
      <c r="BU9" s="761"/>
      <c r="BV9" s="761"/>
      <c r="BW9" s="761"/>
      <c r="BX9" s="761"/>
      <c r="BY9" s="761"/>
      <c r="BZ9" s="761"/>
      <c r="CA9" s="761"/>
      <c r="CB9" s="761"/>
      <c r="CC9" s="761"/>
      <c r="CD9" s="761"/>
      <c r="CE9" s="761"/>
      <c r="CF9" s="761"/>
      <c r="CG9" s="762"/>
      <c r="CH9" s="763">
        <v>0</v>
      </c>
      <c r="CI9" s="764"/>
      <c r="CJ9" s="764"/>
      <c r="CK9" s="764"/>
      <c r="CL9" s="765"/>
      <c r="CM9" s="763">
        <v>27</v>
      </c>
      <c r="CN9" s="764"/>
      <c r="CO9" s="764"/>
      <c r="CP9" s="764"/>
      <c r="CQ9" s="765"/>
      <c r="CR9" s="763">
        <v>56</v>
      </c>
      <c r="CS9" s="764"/>
      <c r="CT9" s="764"/>
      <c r="CU9" s="764"/>
      <c r="CV9" s="765"/>
      <c r="CW9" s="763" t="s">
        <v>549</v>
      </c>
      <c r="CX9" s="764"/>
      <c r="CY9" s="764"/>
      <c r="CZ9" s="764"/>
      <c r="DA9" s="765"/>
      <c r="DB9" s="763" t="s">
        <v>549</v>
      </c>
      <c r="DC9" s="764"/>
      <c r="DD9" s="764"/>
      <c r="DE9" s="764"/>
      <c r="DF9" s="765"/>
      <c r="DG9" s="763" t="s">
        <v>549</v>
      </c>
      <c r="DH9" s="764"/>
      <c r="DI9" s="764"/>
      <c r="DJ9" s="764"/>
      <c r="DK9" s="765"/>
      <c r="DL9" s="763" t="s">
        <v>549</v>
      </c>
      <c r="DM9" s="764"/>
      <c r="DN9" s="764"/>
      <c r="DO9" s="764"/>
      <c r="DP9" s="765"/>
      <c r="DQ9" s="763" t="s">
        <v>549</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553</v>
      </c>
      <c r="BT10" s="761"/>
      <c r="BU10" s="761"/>
      <c r="BV10" s="761"/>
      <c r="BW10" s="761"/>
      <c r="BX10" s="761"/>
      <c r="BY10" s="761"/>
      <c r="BZ10" s="761"/>
      <c r="CA10" s="761"/>
      <c r="CB10" s="761"/>
      <c r="CC10" s="761"/>
      <c r="CD10" s="761"/>
      <c r="CE10" s="761"/>
      <c r="CF10" s="761"/>
      <c r="CG10" s="762"/>
      <c r="CH10" s="763">
        <v>108</v>
      </c>
      <c r="CI10" s="764"/>
      <c r="CJ10" s="764"/>
      <c r="CK10" s="764"/>
      <c r="CL10" s="765"/>
      <c r="CM10" s="763">
        <v>1485</v>
      </c>
      <c r="CN10" s="764"/>
      <c r="CO10" s="764"/>
      <c r="CP10" s="764"/>
      <c r="CQ10" s="765"/>
      <c r="CR10" s="763">
        <v>3</v>
      </c>
      <c r="CS10" s="764"/>
      <c r="CT10" s="764"/>
      <c r="CU10" s="764"/>
      <c r="CV10" s="765"/>
      <c r="CW10" s="763" t="s">
        <v>549</v>
      </c>
      <c r="CX10" s="764"/>
      <c r="CY10" s="764"/>
      <c r="CZ10" s="764"/>
      <c r="DA10" s="765"/>
      <c r="DB10" s="763" t="s">
        <v>549</v>
      </c>
      <c r="DC10" s="764"/>
      <c r="DD10" s="764"/>
      <c r="DE10" s="764"/>
      <c r="DF10" s="765"/>
      <c r="DG10" s="763" t="s">
        <v>549</v>
      </c>
      <c r="DH10" s="764"/>
      <c r="DI10" s="764"/>
      <c r="DJ10" s="764"/>
      <c r="DK10" s="765"/>
      <c r="DL10" s="763" t="s">
        <v>549</v>
      </c>
      <c r="DM10" s="764"/>
      <c r="DN10" s="764"/>
      <c r="DO10" s="764"/>
      <c r="DP10" s="765"/>
      <c r="DQ10" s="763" t="s">
        <v>549</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554</v>
      </c>
      <c r="BT11" s="761"/>
      <c r="BU11" s="761"/>
      <c r="BV11" s="761"/>
      <c r="BW11" s="761"/>
      <c r="BX11" s="761"/>
      <c r="BY11" s="761"/>
      <c r="BZ11" s="761"/>
      <c r="CA11" s="761"/>
      <c r="CB11" s="761"/>
      <c r="CC11" s="761"/>
      <c r="CD11" s="761"/>
      <c r="CE11" s="761"/>
      <c r="CF11" s="761"/>
      <c r="CG11" s="762"/>
      <c r="CH11" s="763">
        <v>-12</v>
      </c>
      <c r="CI11" s="764"/>
      <c r="CJ11" s="764"/>
      <c r="CK11" s="764"/>
      <c r="CL11" s="765"/>
      <c r="CM11" s="763">
        <v>41</v>
      </c>
      <c r="CN11" s="764"/>
      <c r="CO11" s="764"/>
      <c r="CP11" s="764"/>
      <c r="CQ11" s="765"/>
      <c r="CR11" s="763">
        <v>30</v>
      </c>
      <c r="CS11" s="764"/>
      <c r="CT11" s="764"/>
      <c r="CU11" s="764"/>
      <c r="CV11" s="765"/>
      <c r="CW11" s="763">
        <v>52</v>
      </c>
      <c r="CX11" s="764"/>
      <c r="CY11" s="764"/>
      <c r="CZ11" s="764"/>
      <c r="DA11" s="765"/>
      <c r="DB11" s="763" t="s">
        <v>549</v>
      </c>
      <c r="DC11" s="764"/>
      <c r="DD11" s="764"/>
      <c r="DE11" s="764"/>
      <c r="DF11" s="765"/>
      <c r="DG11" s="763" t="s">
        <v>549</v>
      </c>
      <c r="DH11" s="764"/>
      <c r="DI11" s="764"/>
      <c r="DJ11" s="764"/>
      <c r="DK11" s="765"/>
      <c r="DL11" s="763" t="s">
        <v>549</v>
      </c>
      <c r="DM11" s="764"/>
      <c r="DN11" s="764"/>
      <c r="DO11" s="764"/>
      <c r="DP11" s="765"/>
      <c r="DQ11" s="763" t="s">
        <v>549</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555</v>
      </c>
      <c r="BT12" s="761"/>
      <c r="BU12" s="761"/>
      <c r="BV12" s="761"/>
      <c r="BW12" s="761"/>
      <c r="BX12" s="761"/>
      <c r="BY12" s="761"/>
      <c r="BZ12" s="761"/>
      <c r="CA12" s="761"/>
      <c r="CB12" s="761"/>
      <c r="CC12" s="761"/>
      <c r="CD12" s="761"/>
      <c r="CE12" s="761"/>
      <c r="CF12" s="761"/>
      <c r="CG12" s="762"/>
      <c r="CH12" s="763">
        <v>0</v>
      </c>
      <c r="CI12" s="764"/>
      <c r="CJ12" s="764"/>
      <c r="CK12" s="764"/>
      <c r="CL12" s="765"/>
      <c r="CM12" s="763">
        <v>130</v>
      </c>
      <c r="CN12" s="764"/>
      <c r="CO12" s="764"/>
      <c r="CP12" s="764"/>
      <c r="CQ12" s="765"/>
      <c r="CR12" s="763">
        <v>96</v>
      </c>
      <c r="CS12" s="764"/>
      <c r="CT12" s="764"/>
      <c r="CU12" s="764"/>
      <c r="CV12" s="765"/>
      <c r="CW12" s="763" t="s">
        <v>488</v>
      </c>
      <c r="CX12" s="764"/>
      <c r="CY12" s="764"/>
      <c r="CZ12" s="764"/>
      <c r="DA12" s="765"/>
      <c r="DB12" s="763" t="s">
        <v>549</v>
      </c>
      <c r="DC12" s="764"/>
      <c r="DD12" s="764"/>
      <c r="DE12" s="764"/>
      <c r="DF12" s="765"/>
      <c r="DG12" s="763" t="s">
        <v>549</v>
      </c>
      <c r="DH12" s="764"/>
      <c r="DI12" s="764"/>
      <c r="DJ12" s="764"/>
      <c r="DK12" s="765"/>
      <c r="DL12" s="763" t="s">
        <v>549</v>
      </c>
      <c r="DM12" s="764"/>
      <c r="DN12" s="764"/>
      <c r="DO12" s="764"/>
      <c r="DP12" s="765"/>
      <c r="DQ12" s="763" t="s">
        <v>549</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556</v>
      </c>
      <c r="BT13" s="761"/>
      <c r="BU13" s="761"/>
      <c r="BV13" s="761"/>
      <c r="BW13" s="761"/>
      <c r="BX13" s="761"/>
      <c r="BY13" s="761"/>
      <c r="BZ13" s="761"/>
      <c r="CA13" s="761"/>
      <c r="CB13" s="761"/>
      <c r="CC13" s="761"/>
      <c r="CD13" s="761"/>
      <c r="CE13" s="761"/>
      <c r="CF13" s="761"/>
      <c r="CG13" s="762"/>
      <c r="CH13" s="763">
        <v>7</v>
      </c>
      <c r="CI13" s="764"/>
      <c r="CJ13" s="764"/>
      <c r="CK13" s="764"/>
      <c r="CL13" s="765"/>
      <c r="CM13" s="763">
        <v>23</v>
      </c>
      <c r="CN13" s="764"/>
      <c r="CO13" s="764"/>
      <c r="CP13" s="764"/>
      <c r="CQ13" s="765"/>
      <c r="CR13" s="763">
        <v>5</v>
      </c>
      <c r="CS13" s="764"/>
      <c r="CT13" s="764"/>
      <c r="CU13" s="764"/>
      <c r="CV13" s="765"/>
      <c r="CW13" s="763" t="s">
        <v>488</v>
      </c>
      <c r="CX13" s="764"/>
      <c r="CY13" s="764"/>
      <c r="CZ13" s="764"/>
      <c r="DA13" s="765"/>
      <c r="DB13" s="763" t="s">
        <v>549</v>
      </c>
      <c r="DC13" s="764"/>
      <c r="DD13" s="764"/>
      <c r="DE13" s="764"/>
      <c r="DF13" s="765"/>
      <c r="DG13" s="763" t="s">
        <v>549</v>
      </c>
      <c r="DH13" s="764"/>
      <c r="DI13" s="764"/>
      <c r="DJ13" s="764"/>
      <c r="DK13" s="765"/>
      <c r="DL13" s="763" t="s">
        <v>549</v>
      </c>
      <c r="DM13" s="764"/>
      <c r="DN13" s="764"/>
      <c r="DO13" s="764"/>
      <c r="DP13" s="765"/>
      <c r="DQ13" s="763" t="s">
        <v>549</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68659</v>
      </c>
      <c r="R23" s="780"/>
      <c r="S23" s="780"/>
      <c r="T23" s="780"/>
      <c r="U23" s="780"/>
      <c r="V23" s="780">
        <v>62460</v>
      </c>
      <c r="W23" s="780"/>
      <c r="X23" s="780"/>
      <c r="Y23" s="780"/>
      <c r="Z23" s="780"/>
      <c r="AA23" s="780">
        <v>6199</v>
      </c>
      <c r="AB23" s="780"/>
      <c r="AC23" s="780"/>
      <c r="AD23" s="780"/>
      <c r="AE23" s="781"/>
      <c r="AF23" s="782">
        <v>5119</v>
      </c>
      <c r="AG23" s="780"/>
      <c r="AH23" s="780"/>
      <c r="AI23" s="780"/>
      <c r="AJ23" s="783"/>
      <c r="AK23" s="784"/>
      <c r="AL23" s="785"/>
      <c r="AM23" s="785"/>
      <c r="AN23" s="785"/>
      <c r="AO23" s="785"/>
      <c r="AP23" s="780">
        <v>48803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6076</v>
      </c>
      <c r="R28" s="810"/>
      <c r="S28" s="810"/>
      <c r="T28" s="810"/>
      <c r="U28" s="810"/>
      <c r="V28" s="810">
        <v>5839</v>
      </c>
      <c r="W28" s="810"/>
      <c r="X28" s="810"/>
      <c r="Y28" s="810"/>
      <c r="Z28" s="810"/>
      <c r="AA28" s="810">
        <v>237</v>
      </c>
      <c r="AB28" s="810"/>
      <c r="AC28" s="810"/>
      <c r="AD28" s="810"/>
      <c r="AE28" s="811"/>
      <c r="AF28" s="812">
        <v>237</v>
      </c>
      <c r="AG28" s="810"/>
      <c r="AH28" s="810"/>
      <c r="AI28" s="810"/>
      <c r="AJ28" s="813"/>
      <c r="AK28" s="814">
        <v>447</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924</v>
      </c>
      <c r="R29" s="771"/>
      <c r="S29" s="771"/>
      <c r="T29" s="771"/>
      <c r="U29" s="771"/>
      <c r="V29" s="771">
        <v>923</v>
      </c>
      <c r="W29" s="771"/>
      <c r="X29" s="771"/>
      <c r="Y29" s="771"/>
      <c r="Z29" s="771"/>
      <c r="AA29" s="771">
        <v>1</v>
      </c>
      <c r="AB29" s="771"/>
      <c r="AC29" s="771"/>
      <c r="AD29" s="771"/>
      <c r="AE29" s="772"/>
      <c r="AF29" s="773">
        <v>1</v>
      </c>
      <c r="AG29" s="774"/>
      <c r="AH29" s="774"/>
      <c r="AI29" s="774"/>
      <c r="AJ29" s="775"/>
      <c r="AK29" s="821">
        <v>292</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7508</v>
      </c>
      <c r="R30" s="771"/>
      <c r="S30" s="771"/>
      <c r="T30" s="771"/>
      <c r="U30" s="771"/>
      <c r="V30" s="771">
        <v>7406</v>
      </c>
      <c r="W30" s="771"/>
      <c r="X30" s="771"/>
      <c r="Y30" s="771"/>
      <c r="Z30" s="771"/>
      <c r="AA30" s="771">
        <v>102</v>
      </c>
      <c r="AB30" s="771"/>
      <c r="AC30" s="771"/>
      <c r="AD30" s="771"/>
      <c r="AE30" s="772"/>
      <c r="AF30" s="773">
        <v>102</v>
      </c>
      <c r="AG30" s="774"/>
      <c r="AH30" s="774"/>
      <c r="AI30" s="774"/>
      <c r="AJ30" s="775"/>
      <c r="AK30" s="821">
        <v>1233</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2681</v>
      </c>
      <c r="R31" s="771"/>
      <c r="S31" s="771"/>
      <c r="T31" s="771"/>
      <c r="U31" s="771"/>
      <c r="V31" s="771">
        <v>2649</v>
      </c>
      <c r="W31" s="771"/>
      <c r="X31" s="771"/>
      <c r="Y31" s="771"/>
      <c r="Z31" s="771"/>
      <c r="AA31" s="771">
        <v>32</v>
      </c>
      <c r="AB31" s="771"/>
      <c r="AC31" s="771"/>
      <c r="AD31" s="771"/>
      <c r="AE31" s="772"/>
      <c r="AF31" s="773">
        <v>1171</v>
      </c>
      <c r="AG31" s="774"/>
      <c r="AH31" s="774"/>
      <c r="AI31" s="774"/>
      <c r="AJ31" s="775"/>
      <c r="AK31" s="821">
        <v>160</v>
      </c>
      <c r="AL31" s="817"/>
      <c r="AM31" s="817"/>
      <c r="AN31" s="817"/>
      <c r="AO31" s="817"/>
      <c r="AP31" s="817">
        <v>3240</v>
      </c>
      <c r="AQ31" s="817"/>
      <c r="AR31" s="817"/>
      <c r="AS31" s="817"/>
      <c r="AT31" s="817"/>
      <c r="AU31" s="817">
        <v>421</v>
      </c>
      <c r="AV31" s="817"/>
      <c r="AW31" s="817"/>
      <c r="AX31" s="817"/>
      <c r="AY31" s="817"/>
      <c r="AZ31" s="818" t="s">
        <v>549</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2684</v>
      </c>
      <c r="R32" s="771"/>
      <c r="S32" s="771"/>
      <c r="T32" s="771"/>
      <c r="U32" s="771"/>
      <c r="V32" s="771">
        <v>2602</v>
      </c>
      <c r="W32" s="771"/>
      <c r="X32" s="771"/>
      <c r="Y32" s="771"/>
      <c r="Z32" s="771"/>
      <c r="AA32" s="771">
        <v>82</v>
      </c>
      <c r="AB32" s="771"/>
      <c r="AC32" s="771"/>
      <c r="AD32" s="771"/>
      <c r="AE32" s="772"/>
      <c r="AF32" s="773">
        <v>165</v>
      </c>
      <c r="AG32" s="774"/>
      <c r="AH32" s="774"/>
      <c r="AI32" s="774"/>
      <c r="AJ32" s="775"/>
      <c r="AK32" s="821">
        <v>1738</v>
      </c>
      <c r="AL32" s="817"/>
      <c r="AM32" s="817"/>
      <c r="AN32" s="817"/>
      <c r="AO32" s="817"/>
      <c r="AP32" s="817">
        <v>18993</v>
      </c>
      <c r="AQ32" s="817"/>
      <c r="AR32" s="817"/>
      <c r="AS32" s="817"/>
      <c r="AT32" s="817"/>
      <c r="AU32" s="817">
        <v>15784</v>
      </c>
      <c r="AV32" s="817"/>
      <c r="AW32" s="817"/>
      <c r="AX32" s="817"/>
      <c r="AY32" s="817"/>
      <c r="AZ32" s="818" t="s">
        <v>549</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8993</v>
      </c>
      <c r="R33" s="771"/>
      <c r="S33" s="771"/>
      <c r="T33" s="771"/>
      <c r="U33" s="771"/>
      <c r="V33" s="771">
        <v>9288</v>
      </c>
      <c r="W33" s="771"/>
      <c r="X33" s="771"/>
      <c r="Y33" s="771"/>
      <c r="Z33" s="771"/>
      <c r="AA33" s="771">
        <v>-295</v>
      </c>
      <c r="AB33" s="771"/>
      <c r="AC33" s="771"/>
      <c r="AD33" s="771"/>
      <c r="AE33" s="772"/>
      <c r="AF33" s="773">
        <v>8608</v>
      </c>
      <c r="AG33" s="774"/>
      <c r="AH33" s="774"/>
      <c r="AI33" s="774"/>
      <c r="AJ33" s="775"/>
      <c r="AK33" s="821">
        <v>1198</v>
      </c>
      <c r="AL33" s="817"/>
      <c r="AM33" s="817"/>
      <c r="AN33" s="817"/>
      <c r="AO33" s="817"/>
      <c r="AP33" s="817">
        <v>6044</v>
      </c>
      <c r="AQ33" s="817"/>
      <c r="AR33" s="817"/>
      <c r="AS33" s="817"/>
      <c r="AT33" s="817"/>
      <c r="AU33" s="817">
        <v>3922</v>
      </c>
      <c r="AV33" s="817"/>
      <c r="AW33" s="817"/>
      <c r="AX33" s="817"/>
      <c r="AY33" s="817"/>
      <c r="AZ33" s="818" t="s">
        <v>549</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217</v>
      </c>
      <c r="R34" s="771"/>
      <c r="S34" s="771"/>
      <c r="T34" s="771"/>
      <c r="U34" s="771"/>
      <c r="V34" s="771">
        <v>296</v>
      </c>
      <c r="W34" s="771"/>
      <c r="X34" s="771"/>
      <c r="Y34" s="771"/>
      <c r="Z34" s="771"/>
      <c r="AA34" s="771">
        <v>-79</v>
      </c>
      <c r="AB34" s="771"/>
      <c r="AC34" s="771"/>
      <c r="AD34" s="771"/>
      <c r="AE34" s="772"/>
      <c r="AF34" s="773" t="s">
        <v>122</v>
      </c>
      <c r="AG34" s="774"/>
      <c r="AH34" s="774"/>
      <c r="AI34" s="774"/>
      <c r="AJ34" s="775"/>
      <c r="AK34" s="821">
        <v>25</v>
      </c>
      <c r="AL34" s="817"/>
      <c r="AM34" s="817"/>
      <c r="AN34" s="817"/>
      <c r="AO34" s="817"/>
      <c r="AP34" s="817">
        <v>147</v>
      </c>
      <c r="AQ34" s="817"/>
      <c r="AR34" s="817"/>
      <c r="AS34" s="817"/>
      <c r="AT34" s="817"/>
      <c r="AU34" s="817">
        <v>92</v>
      </c>
      <c r="AV34" s="817"/>
      <c r="AW34" s="817"/>
      <c r="AX34" s="817"/>
      <c r="AY34" s="817"/>
      <c r="AZ34" s="818" t="s">
        <v>549</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10285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557</v>
      </c>
      <c r="C68" s="857"/>
      <c r="D68" s="857"/>
      <c r="E68" s="857"/>
      <c r="F68" s="857"/>
      <c r="G68" s="857"/>
      <c r="H68" s="857"/>
      <c r="I68" s="857"/>
      <c r="J68" s="857"/>
      <c r="K68" s="857"/>
      <c r="L68" s="857"/>
      <c r="M68" s="857"/>
      <c r="N68" s="857"/>
      <c r="O68" s="857"/>
      <c r="P68" s="858"/>
      <c r="Q68" s="859">
        <v>80</v>
      </c>
      <c r="R68" s="853"/>
      <c r="S68" s="853"/>
      <c r="T68" s="853"/>
      <c r="U68" s="853"/>
      <c r="V68" s="853">
        <v>72</v>
      </c>
      <c r="W68" s="853"/>
      <c r="X68" s="853"/>
      <c r="Y68" s="853"/>
      <c r="Z68" s="853"/>
      <c r="AA68" s="853">
        <v>8</v>
      </c>
      <c r="AB68" s="853"/>
      <c r="AC68" s="853"/>
      <c r="AD68" s="853"/>
      <c r="AE68" s="853"/>
      <c r="AF68" s="853">
        <v>8</v>
      </c>
      <c r="AG68" s="853"/>
      <c r="AH68" s="853"/>
      <c r="AI68" s="853"/>
      <c r="AJ68" s="853"/>
      <c r="AK68" s="853" t="s">
        <v>549</v>
      </c>
      <c r="AL68" s="853"/>
      <c r="AM68" s="853"/>
      <c r="AN68" s="853"/>
      <c r="AO68" s="853"/>
      <c r="AP68" s="853" t="s">
        <v>549</v>
      </c>
      <c r="AQ68" s="853"/>
      <c r="AR68" s="853"/>
      <c r="AS68" s="853"/>
      <c r="AT68" s="853"/>
      <c r="AU68" s="853" t="s">
        <v>549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558</v>
      </c>
      <c r="C69" s="861"/>
      <c r="D69" s="861"/>
      <c r="E69" s="861"/>
      <c r="F69" s="861"/>
      <c r="G69" s="861"/>
      <c r="H69" s="861"/>
      <c r="I69" s="861"/>
      <c r="J69" s="861"/>
      <c r="K69" s="861"/>
      <c r="L69" s="861"/>
      <c r="M69" s="861"/>
      <c r="N69" s="861"/>
      <c r="O69" s="861"/>
      <c r="P69" s="862"/>
      <c r="Q69" s="863">
        <v>881</v>
      </c>
      <c r="R69" s="817"/>
      <c r="S69" s="817"/>
      <c r="T69" s="817"/>
      <c r="U69" s="817"/>
      <c r="V69" s="817">
        <v>858</v>
      </c>
      <c r="W69" s="817"/>
      <c r="X69" s="817"/>
      <c r="Y69" s="817"/>
      <c r="Z69" s="817"/>
      <c r="AA69" s="817">
        <v>23</v>
      </c>
      <c r="AB69" s="817"/>
      <c r="AC69" s="817"/>
      <c r="AD69" s="817"/>
      <c r="AE69" s="817"/>
      <c r="AF69" s="817">
        <v>23</v>
      </c>
      <c r="AG69" s="817"/>
      <c r="AH69" s="817"/>
      <c r="AI69" s="817"/>
      <c r="AJ69" s="817"/>
      <c r="AK69" s="817" t="s">
        <v>549</v>
      </c>
      <c r="AL69" s="817"/>
      <c r="AM69" s="817"/>
      <c r="AN69" s="817"/>
      <c r="AO69" s="817"/>
      <c r="AP69" s="817" t="s">
        <v>549</v>
      </c>
      <c r="AQ69" s="817"/>
      <c r="AR69" s="817"/>
      <c r="AS69" s="817"/>
      <c r="AT69" s="817"/>
      <c r="AU69" s="817" t="s">
        <v>549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559</v>
      </c>
      <c r="C70" s="861"/>
      <c r="D70" s="861"/>
      <c r="E70" s="861"/>
      <c r="F70" s="861"/>
      <c r="G70" s="861"/>
      <c r="H70" s="861"/>
      <c r="I70" s="861"/>
      <c r="J70" s="861"/>
      <c r="K70" s="861"/>
      <c r="L70" s="861"/>
      <c r="M70" s="861"/>
      <c r="N70" s="861"/>
      <c r="O70" s="861"/>
      <c r="P70" s="862"/>
      <c r="Q70" s="863">
        <v>184908</v>
      </c>
      <c r="R70" s="817"/>
      <c r="S70" s="817"/>
      <c r="T70" s="817"/>
      <c r="U70" s="817"/>
      <c r="V70" s="817">
        <v>182658</v>
      </c>
      <c r="W70" s="817"/>
      <c r="X70" s="817"/>
      <c r="Y70" s="817"/>
      <c r="Z70" s="817"/>
      <c r="AA70" s="817">
        <v>2250</v>
      </c>
      <c r="AB70" s="817"/>
      <c r="AC70" s="817"/>
      <c r="AD70" s="817"/>
      <c r="AE70" s="817"/>
      <c r="AF70" s="817">
        <v>2250</v>
      </c>
      <c r="AG70" s="817"/>
      <c r="AH70" s="817"/>
      <c r="AI70" s="817"/>
      <c r="AJ70" s="817"/>
      <c r="AK70" s="817" t="s">
        <v>549</v>
      </c>
      <c r="AL70" s="817"/>
      <c r="AM70" s="817"/>
      <c r="AN70" s="817"/>
      <c r="AO70" s="817"/>
      <c r="AP70" s="817" t="s">
        <v>549</v>
      </c>
      <c r="AQ70" s="817"/>
      <c r="AR70" s="817"/>
      <c r="AS70" s="817"/>
      <c r="AT70" s="817"/>
      <c r="AU70" s="817" t="s">
        <v>549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560</v>
      </c>
      <c r="C71" s="861"/>
      <c r="D71" s="861"/>
      <c r="E71" s="861"/>
      <c r="F71" s="861"/>
      <c r="G71" s="861"/>
      <c r="H71" s="861"/>
      <c r="I71" s="861"/>
      <c r="J71" s="861"/>
      <c r="K71" s="861"/>
      <c r="L71" s="861"/>
      <c r="M71" s="861"/>
      <c r="N71" s="861"/>
      <c r="O71" s="861"/>
      <c r="P71" s="862"/>
      <c r="Q71" s="863">
        <v>173</v>
      </c>
      <c r="R71" s="817"/>
      <c r="S71" s="817"/>
      <c r="T71" s="817"/>
      <c r="U71" s="817"/>
      <c r="V71" s="817">
        <v>168</v>
      </c>
      <c r="W71" s="817"/>
      <c r="X71" s="817"/>
      <c r="Y71" s="817"/>
      <c r="Z71" s="817"/>
      <c r="AA71" s="817">
        <v>5</v>
      </c>
      <c r="AB71" s="817"/>
      <c r="AC71" s="817"/>
      <c r="AD71" s="817"/>
      <c r="AE71" s="817"/>
      <c r="AF71" s="817">
        <v>5</v>
      </c>
      <c r="AG71" s="817"/>
      <c r="AH71" s="817"/>
      <c r="AI71" s="817"/>
      <c r="AJ71" s="817"/>
      <c r="AK71" s="817" t="s">
        <v>549</v>
      </c>
      <c r="AL71" s="817"/>
      <c r="AM71" s="817"/>
      <c r="AN71" s="817"/>
      <c r="AO71" s="817"/>
      <c r="AP71" s="817" t="s">
        <v>549</v>
      </c>
      <c r="AQ71" s="817"/>
      <c r="AR71" s="817"/>
      <c r="AS71" s="817"/>
      <c r="AT71" s="817"/>
      <c r="AU71" s="817" t="s">
        <v>549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561</v>
      </c>
      <c r="C72" s="861"/>
      <c r="D72" s="861"/>
      <c r="E72" s="861"/>
      <c r="F72" s="861"/>
      <c r="G72" s="861"/>
      <c r="H72" s="861"/>
      <c r="I72" s="861"/>
      <c r="J72" s="861"/>
      <c r="K72" s="861"/>
      <c r="L72" s="861"/>
      <c r="M72" s="861"/>
      <c r="N72" s="861"/>
      <c r="O72" s="861"/>
      <c r="P72" s="862"/>
      <c r="Q72" s="863">
        <v>8</v>
      </c>
      <c r="R72" s="817"/>
      <c r="S72" s="817"/>
      <c r="T72" s="817"/>
      <c r="U72" s="817"/>
      <c r="V72" s="817">
        <v>7</v>
      </c>
      <c r="W72" s="817"/>
      <c r="X72" s="817"/>
      <c r="Y72" s="817"/>
      <c r="Z72" s="817"/>
      <c r="AA72" s="817">
        <v>1</v>
      </c>
      <c r="AB72" s="817"/>
      <c r="AC72" s="817"/>
      <c r="AD72" s="817"/>
      <c r="AE72" s="817"/>
      <c r="AF72" s="817">
        <v>1</v>
      </c>
      <c r="AG72" s="817"/>
      <c r="AH72" s="817"/>
      <c r="AI72" s="817"/>
      <c r="AJ72" s="817"/>
      <c r="AK72" s="817" t="s">
        <v>549</v>
      </c>
      <c r="AL72" s="817"/>
      <c r="AM72" s="817"/>
      <c r="AN72" s="817"/>
      <c r="AO72" s="817"/>
      <c r="AP72" s="817" t="s">
        <v>549</v>
      </c>
      <c r="AQ72" s="817"/>
      <c r="AR72" s="817"/>
      <c r="AS72" s="817"/>
      <c r="AT72" s="817"/>
      <c r="AU72" s="817" t="s">
        <v>549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562</v>
      </c>
      <c r="C73" s="861"/>
      <c r="D73" s="861"/>
      <c r="E73" s="861"/>
      <c r="F73" s="861"/>
      <c r="G73" s="861"/>
      <c r="H73" s="861"/>
      <c r="I73" s="861"/>
      <c r="J73" s="861"/>
      <c r="K73" s="861"/>
      <c r="L73" s="861"/>
      <c r="M73" s="861"/>
      <c r="N73" s="861"/>
      <c r="O73" s="861"/>
      <c r="P73" s="862"/>
      <c r="Q73" s="863">
        <v>405107</v>
      </c>
      <c r="R73" s="817"/>
      <c r="S73" s="817"/>
      <c r="T73" s="817"/>
      <c r="U73" s="817"/>
      <c r="V73" s="817">
        <v>405107</v>
      </c>
      <c r="W73" s="817"/>
      <c r="X73" s="817"/>
      <c r="Y73" s="817"/>
      <c r="Z73" s="817"/>
      <c r="AA73" s="817">
        <v>0</v>
      </c>
      <c r="AB73" s="817"/>
      <c r="AC73" s="817"/>
      <c r="AD73" s="817"/>
      <c r="AE73" s="817"/>
      <c r="AF73" s="817">
        <v>0</v>
      </c>
      <c r="AG73" s="817"/>
      <c r="AH73" s="817"/>
      <c r="AI73" s="817"/>
      <c r="AJ73" s="817"/>
      <c r="AK73" s="817" t="s">
        <v>549</v>
      </c>
      <c r="AL73" s="817"/>
      <c r="AM73" s="817"/>
      <c r="AN73" s="817"/>
      <c r="AO73" s="817"/>
      <c r="AP73" s="817" t="s">
        <v>549</v>
      </c>
      <c r="AQ73" s="817"/>
      <c r="AR73" s="817"/>
      <c r="AS73" s="817"/>
      <c r="AT73" s="817"/>
      <c r="AU73" s="817" t="s">
        <v>549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293</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293</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293</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4168951</v>
      </c>
      <c r="AB110" s="887"/>
      <c r="AC110" s="887"/>
      <c r="AD110" s="887"/>
      <c r="AE110" s="888"/>
      <c r="AF110" s="889">
        <v>4147923</v>
      </c>
      <c r="AG110" s="887"/>
      <c r="AH110" s="887"/>
      <c r="AI110" s="887"/>
      <c r="AJ110" s="888"/>
      <c r="AK110" s="889">
        <v>4005817</v>
      </c>
      <c r="AL110" s="887"/>
      <c r="AM110" s="887"/>
      <c r="AN110" s="887"/>
      <c r="AO110" s="888"/>
      <c r="AP110" s="890">
        <v>28.3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39123397</v>
      </c>
      <c r="BR110" s="918"/>
      <c r="BS110" s="918"/>
      <c r="BT110" s="918"/>
      <c r="BU110" s="918"/>
      <c r="BV110" s="918">
        <v>38707101</v>
      </c>
      <c r="BW110" s="918"/>
      <c r="BX110" s="918"/>
      <c r="BY110" s="918"/>
      <c r="BZ110" s="918"/>
      <c r="CA110" s="918">
        <v>48802718</v>
      </c>
      <c r="CB110" s="918"/>
      <c r="CC110" s="918"/>
      <c r="CD110" s="918"/>
      <c r="CE110" s="918"/>
      <c r="CF110" s="931">
        <v>344.4</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564</v>
      </c>
      <c r="BR111" s="913"/>
      <c r="BS111" s="913"/>
      <c r="BT111" s="913"/>
      <c r="BU111" s="913"/>
      <c r="BV111" s="913">
        <v>222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20602502</v>
      </c>
      <c r="BR112" s="913"/>
      <c r="BS112" s="913"/>
      <c r="BT112" s="913"/>
      <c r="BU112" s="913"/>
      <c r="BV112" s="913">
        <v>20654494</v>
      </c>
      <c r="BW112" s="913"/>
      <c r="BX112" s="913"/>
      <c r="BY112" s="913"/>
      <c r="BZ112" s="913"/>
      <c r="CA112" s="913">
        <v>20219317</v>
      </c>
      <c r="CB112" s="913"/>
      <c r="CC112" s="913"/>
      <c r="CD112" s="913"/>
      <c r="CE112" s="913"/>
      <c r="CF112" s="907">
        <v>142.69999999999999</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2158219</v>
      </c>
      <c r="AB113" s="925"/>
      <c r="AC113" s="925"/>
      <c r="AD113" s="925"/>
      <c r="AE113" s="926"/>
      <c r="AF113" s="927">
        <v>2226239</v>
      </c>
      <c r="AG113" s="925"/>
      <c r="AH113" s="925"/>
      <c r="AI113" s="925"/>
      <c r="AJ113" s="926"/>
      <c r="AK113" s="927">
        <v>2032873</v>
      </c>
      <c r="AL113" s="925"/>
      <c r="AM113" s="925"/>
      <c r="AN113" s="925"/>
      <c r="AO113" s="926"/>
      <c r="AP113" s="928">
        <v>14.3</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4733097</v>
      </c>
      <c r="BR114" s="913"/>
      <c r="BS114" s="913"/>
      <c r="BT114" s="913"/>
      <c r="BU114" s="913"/>
      <c r="BV114" s="913">
        <v>4939959</v>
      </c>
      <c r="BW114" s="913"/>
      <c r="BX114" s="913"/>
      <c r="BY114" s="913"/>
      <c r="BZ114" s="913"/>
      <c r="CA114" s="913">
        <v>5149812</v>
      </c>
      <c r="CB114" s="913"/>
      <c r="CC114" s="913"/>
      <c r="CD114" s="913"/>
      <c r="CE114" s="913"/>
      <c r="CF114" s="907">
        <v>36.299999999999997</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2071</v>
      </c>
      <c r="AB115" s="925"/>
      <c r="AC115" s="925"/>
      <c r="AD115" s="925"/>
      <c r="AE115" s="926"/>
      <c r="AF115" s="927">
        <v>342</v>
      </c>
      <c r="AG115" s="925"/>
      <c r="AH115" s="925"/>
      <c r="AI115" s="925"/>
      <c r="AJ115" s="926"/>
      <c r="AK115" s="927">
        <v>223</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6329241</v>
      </c>
      <c r="AB117" s="966"/>
      <c r="AC117" s="966"/>
      <c r="AD117" s="966"/>
      <c r="AE117" s="967"/>
      <c r="AF117" s="968">
        <v>6374504</v>
      </c>
      <c r="AG117" s="966"/>
      <c r="AH117" s="966"/>
      <c r="AI117" s="966"/>
      <c r="AJ117" s="967"/>
      <c r="AK117" s="968">
        <v>6038913</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293</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443</v>
      </c>
      <c r="BP119" s="992"/>
      <c r="BQ119" s="986">
        <v>64459560</v>
      </c>
      <c r="BR119" s="987"/>
      <c r="BS119" s="987"/>
      <c r="BT119" s="987"/>
      <c r="BU119" s="987"/>
      <c r="BV119" s="987">
        <v>64301776</v>
      </c>
      <c r="BW119" s="987"/>
      <c r="BX119" s="987"/>
      <c r="BY119" s="987"/>
      <c r="BZ119" s="987"/>
      <c r="CA119" s="987">
        <v>74171847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564</v>
      </c>
      <c r="DH119" s="973"/>
      <c r="DI119" s="973"/>
      <c r="DJ119" s="973"/>
      <c r="DK119" s="974"/>
      <c r="DL119" s="972">
        <v>222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7180866</v>
      </c>
      <c r="BR120" s="918"/>
      <c r="BS120" s="918"/>
      <c r="BT120" s="918"/>
      <c r="BU120" s="918"/>
      <c r="BV120" s="918">
        <v>8032418</v>
      </c>
      <c r="BW120" s="918"/>
      <c r="BX120" s="918"/>
      <c r="BY120" s="918"/>
      <c r="BZ120" s="918"/>
      <c r="CA120" s="918">
        <v>11558180</v>
      </c>
      <c r="CB120" s="918"/>
      <c r="CC120" s="918"/>
      <c r="CD120" s="918"/>
      <c r="CE120" s="918"/>
      <c r="CF120" s="931">
        <v>81.599999999999994</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16719983</v>
      </c>
      <c r="DH120" s="918"/>
      <c r="DI120" s="918"/>
      <c r="DJ120" s="918"/>
      <c r="DK120" s="918"/>
      <c r="DL120" s="918">
        <v>16516566</v>
      </c>
      <c r="DM120" s="918"/>
      <c r="DN120" s="918"/>
      <c r="DO120" s="918"/>
      <c r="DP120" s="918"/>
      <c r="DQ120" s="918">
        <v>15783506</v>
      </c>
      <c r="DR120" s="918"/>
      <c r="DS120" s="918"/>
      <c r="DT120" s="918"/>
      <c r="DU120" s="918"/>
      <c r="DV120" s="919">
        <v>111.4</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6526617</v>
      </c>
      <c r="BR121" s="913"/>
      <c r="BS121" s="913"/>
      <c r="BT121" s="913"/>
      <c r="BU121" s="913"/>
      <c r="BV121" s="913">
        <v>5796748</v>
      </c>
      <c r="BW121" s="913"/>
      <c r="BX121" s="913"/>
      <c r="BY121" s="913"/>
      <c r="BZ121" s="913"/>
      <c r="CA121" s="913">
        <v>6153518</v>
      </c>
      <c r="CB121" s="913"/>
      <c r="CC121" s="913"/>
      <c r="CD121" s="913"/>
      <c r="CE121" s="913"/>
      <c r="CF121" s="907">
        <v>43.4</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3392288</v>
      </c>
      <c r="DH121" s="913"/>
      <c r="DI121" s="913"/>
      <c r="DJ121" s="913"/>
      <c r="DK121" s="913"/>
      <c r="DL121" s="913">
        <v>3660457</v>
      </c>
      <c r="DM121" s="913"/>
      <c r="DN121" s="913"/>
      <c r="DO121" s="913"/>
      <c r="DP121" s="913"/>
      <c r="DQ121" s="913">
        <v>3922291</v>
      </c>
      <c r="DR121" s="913"/>
      <c r="DS121" s="913"/>
      <c r="DT121" s="913"/>
      <c r="DU121" s="913"/>
      <c r="DV121" s="914">
        <v>27.7</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41227980</v>
      </c>
      <c r="BR122" s="987"/>
      <c r="BS122" s="987"/>
      <c r="BT122" s="987"/>
      <c r="BU122" s="987"/>
      <c r="BV122" s="987">
        <v>40345099</v>
      </c>
      <c r="BW122" s="987"/>
      <c r="BX122" s="987"/>
      <c r="BY122" s="987"/>
      <c r="BZ122" s="987"/>
      <c r="CA122" s="987">
        <v>49505995</v>
      </c>
      <c r="CB122" s="987"/>
      <c r="CC122" s="987"/>
      <c r="CD122" s="987"/>
      <c r="CE122" s="987"/>
      <c r="CF122" s="1004">
        <v>349.3</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450220</v>
      </c>
      <c r="DH122" s="913"/>
      <c r="DI122" s="913"/>
      <c r="DJ122" s="913"/>
      <c r="DK122" s="913"/>
      <c r="DL122" s="913">
        <v>439986</v>
      </c>
      <c r="DM122" s="913"/>
      <c r="DN122" s="913"/>
      <c r="DO122" s="913"/>
      <c r="DP122" s="913"/>
      <c r="DQ122" s="913">
        <v>421175</v>
      </c>
      <c r="DR122" s="913"/>
      <c r="DS122" s="913"/>
      <c r="DT122" s="913"/>
      <c r="DU122" s="913"/>
      <c r="DV122" s="914">
        <v>3</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451</v>
      </c>
      <c r="BP123" s="992"/>
      <c r="BQ123" s="1050">
        <v>54935463</v>
      </c>
      <c r="BR123" s="1051"/>
      <c r="BS123" s="1051"/>
      <c r="BT123" s="1051"/>
      <c r="BU123" s="1051"/>
      <c r="BV123" s="1051">
        <v>54174265</v>
      </c>
      <c r="BW123" s="1051"/>
      <c r="BX123" s="1051"/>
      <c r="BY123" s="1051"/>
      <c r="BZ123" s="1051"/>
      <c r="CA123" s="1051">
        <v>67217693</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v>40011</v>
      </c>
      <c r="DH123" s="946"/>
      <c r="DI123" s="946"/>
      <c r="DJ123" s="946"/>
      <c r="DK123" s="947"/>
      <c r="DL123" s="948">
        <v>37485</v>
      </c>
      <c r="DM123" s="946"/>
      <c r="DN123" s="946"/>
      <c r="DO123" s="946"/>
      <c r="DP123" s="947"/>
      <c r="DQ123" s="948">
        <v>92345</v>
      </c>
      <c r="DR123" s="946"/>
      <c r="DS123" s="946"/>
      <c r="DT123" s="946"/>
      <c r="DU123" s="947"/>
      <c r="DV123" s="949">
        <v>0.7</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68.3</v>
      </c>
      <c r="BR124" s="1014"/>
      <c r="BS124" s="1014"/>
      <c r="BT124" s="1014"/>
      <c r="BU124" s="1014"/>
      <c r="BV124" s="1014">
        <v>72</v>
      </c>
      <c r="BW124" s="1014"/>
      <c r="BX124" s="1014"/>
      <c r="BY124" s="1014"/>
      <c r="BZ124" s="1014"/>
      <c r="CA124" s="1014">
        <v>49</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2071</v>
      </c>
      <c r="AB126" s="946"/>
      <c r="AC126" s="946"/>
      <c r="AD126" s="946"/>
      <c r="AE126" s="947"/>
      <c r="AF126" s="948">
        <v>342</v>
      </c>
      <c r="AG126" s="946"/>
      <c r="AH126" s="946"/>
      <c r="AI126" s="946"/>
      <c r="AJ126" s="947"/>
      <c r="AK126" s="948">
        <v>223</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528893</v>
      </c>
      <c r="AB128" s="1033"/>
      <c r="AC128" s="1033"/>
      <c r="AD128" s="1033"/>
      <c r="AE128" s="1034"/>
      <c r="AF128" s="1035">
        <v>471034</v>
      </c>
      <c r="AG128" s="1033"/>
      <c r="AH128" s="1033"/>
      <c r="AI128" s="1033"/>
      <c r="AJ128" s="1034"/>
      <c r="AK128" s="1035">
        <v>494811</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12.59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17913413</v>
      </c>
      <c r="AB129" s="946"/>
      <c r="AC129" s="946"/>
      <c r="AD129" s="946"/>
      <c r="AE129" s="947"/>
      <c r="AF129" s="948">
        <v>17945824</v>
      </c>
      <c r="AG129" s="946"/>
      <c r="AH129" s="946"/>
      <c r="AI129" s="946"/>
      <c r="AJ129" s="947"/>
      <c r="AK129" s="948">
        <v>17985089</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17.59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3983195</v>
      </c>
      <c r="AB130" s="946"/>
      <c r="AC130" s="946"/>
      <c r="AD130" s="946"/>
      <c r="AE130" s="947"/>
      <c r="AF130" s="948">
        <v>3884239</v>
      </c>
      <c r="AG130" s="946"/>
      <c r="AH130" s="946"/>
      <c r="AI130" s="946"/>
      <c r="AJ130" s="947"/>
      <c r="AK130" s="948">
        <v>3813560</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13.2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13930218</v>
      </c>
      <c r="AB131" s="973"/>
      <c r="AC131" s="973"/>
      <c r="AD131" s="973"/>
      <c r="AE131" s="974"/>
      <c r="AF131" s="972">
        <v>14061585</v>
      </c>
      <c r="AG131" s="973"/>
      <c r="AH131" s="973"/>
      <c r="AI131" s="973"/>
      <c r="AJ131" s="974"/>
      <c r="AK131" s="972">
        <v>14171529</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49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13.04468458</v>
      </c>
      <c r="AB132" s="1084"/>
      <c r="AC132" s="1084"/>
      <c r="AD132" s="1084"/>
      <c r="AE132" s="1085"/>
      <c r="AF132" s="1086">
        <v>14.35991035</v>
      </c>
      <c r="AG132" s="1084"/>
      <c r="AH132" s="1084"/>
      <c r="AI132" s="1084"/>
      <c r="AJ132" s="1085"/>
      <c r="AK132" s="1086">
        <v>12.211402270000001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12</v>
      </c>
      <c r="AB133" s="1067"/>
      <c r="AC133" s="1067"/>
      <c r="AD133" s="1067"/>
      <c r="AE133" s="1068"/>
      <c r="AF133" s="1066">
        <v>12.9</v>
      </c>
      <c r="AG133" s="1067"/>
      <c r="AH133" s="1067"/>
      <c r="AI133" s="1067"/>
      <c r="AJ133" s="1068"/>
      <c r="AK133" s="1066">
        <v>13.2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nv3xDmFfRHaf4me52yupvOYC6dwAGZOBQgjjk5kTDyXV8QBHmXpauUXFLfyPu4VTbjNhtSvlID+xn/xdGJIHQ==" saltValue="2MBmomncxXZXhUX8Vkdg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4xO1uA4KAheMy1L1FVLuThu5hM5lvNPQX+h81AM0uMq2hVTZKZB6B+2QbdXtDj4C1lb3oiJcP9NP9CfeOfKzA==" saltValue="FcuNZgtpCoorAHiIR90T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cf7887Ay+MaQaTTJJTEI13VcuixfJKBTmw+Y4heoWLEEvvC+eVSSE1f7ilinPU5Ti5YiJsvywiMU41To9blPg==" saltValue="3Lnft+NwTbDUKuTwCq4M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4796326</v>
      </c>
      <c r="AP9" s="262">
        <v>103147</v>
      </c>
      <c r="AQ9" s="263">
        <v>72348</v>
      </c>
      <c r="AR9" s="264">
        <v>42.6</v>
      </c>
    </row>
    <row r="10" spans="1:46" ht="13.5" customHeight="1" x14ac:dyDescent="0.15">
      <c r="A10" s="247"/>
      <c r="AK10" s="1103" t="s">
        <v>486</v>
      </c>
      <c r="AL10" s="1104"/>
      <c r="AM10" s="1104"/>
      <c r="AN10" s="1105"/>
      <c r="AO10" s="265">
        <v>12350</v>
      </c>
      <c r="AP10" s="265">
        <v>266</v>
      </c>
      <c r="AQ10" s="266">
        <v>6364</v>
      </c>
      <c r="AR10" s="267">
        <v>-95.8</v>
      </c>
    </row>
    <row r="11" spans="1:46" ht="13.5" customHeight="1" x14ac:dyDescent="0.15">
      <c r="A11" s="247"/>
      <c r="AK11" s="1103" t="s">
        <v>487</v>
      </c>
      <c r="AL11" s="1104"/>
      <c r="AM11" s="1104"/>
      <c r="AN11" s="1105"/>
      <c r="AO11" s="265" t="s">
        <v>488</v>
      </c>
      <c r="AP11" s="265" t="s">
        <v>488</v>
      </c>
      <c r="AQ11" s="266">
        <v>1262</v>
      </c>
      <c r="AR11" s="267" t="s">
        <v>488</v>
      </c>
    </row>
    <row r="12" spans="1:46" ht="13.5" customHeight="1" x14ac:dyDescent="0.15">
      <c r="A12" s="247"/>
      <c r="AK12" s="1103" t="s">
        <v>489</v>
      </c>
      <c r="AL12" s="1104"/>
      <c r="AM12" s="1104"/>
      <c r="AN12" s="1105"/>
      <c r="AO12" s="265" t="s">
        <v>488</v>
      </c>
      <c r="AP12" s="265" t="s">
        <v>488</v>
      </c>
      <c r="AQ12" s="266">
        <v>10</v>
      </c>
      <c r="AR12" s="267" t="s">
        <v>488</v>
      </c>
    </row>
    <row r="13" spans="1:46" ht="13.5" customHeight="1" x14ac:dyDescent="0.15">
      <c r="A13" s="247"/>
      <c r="AK13" s="1103" t="s">
        <v>490</v>
      </c>
      <c r="AL13" s="1104"/>
      <c r="AM13" s="1104"/>
      <c r="AN13" s="1105"/>
      <c r="AO13" s="265" t="s">
        <v>488</v>
      </c>
      <c r="AP13" s="265" t="s">
        <v>488</v>
      </c>
      <c r="AQ13" s="266">
        <v>3257</v>
      </c>
      <c r="AR13" s="267" t="s">
        <v>488</v>
      </c>
    </row>
    <row r="14" spans="1:46" ht="13.5" customHeight="1" x14ac:dyDescent="0.15">
      <c r="A14" s="247"/>
      <c r="AK14" s="1103" t="s">
        <v>491</v>
      </c>
      <c r="AL14" s="1104"/>
      <c r="AM14" s="1104"/>
      <c r="AN14" s="1105"/>
      <c r="AO14" s="265">
        <v>215893</v>
      </c>
      <c r="AP14" s="265">
        <v>4643</v>
      </c>
      <c r="AQ14" s="266">
        <v>1617</v>
      </c>
      <c r="AR14" s="267">
        <v>187.1</v>
      </c>
    </row>
    <row r="15" spans="1:46" ht="13.5" customHeight="1" x14ac:dyDescent="0.15">
      <c r="A15" s="247"/>
      <c r="AK15" s="1106" t="s">
        <v>492</v>
      </c>
      <c r="AL15" s="1107"/>
      <c r="AM15" s="1107"/>
      <c r="AN15" s="1108"/>
      <c r="AO15" s="265">
        <v>-299651</v>
      </c>
      <c r="AP15" s="265">
        <v>-6444</v>
      </c>
      <c r="AQ15" s="266">
        <v>-3947</v>
      </c>
      <c r="AR15" s="267">
        <v>63.3</v>
      </c>
    </row>
    <row r="16" spans="1:46" x14ac:dyDescent="0.15">
      <c r="A16" s="247"/>
      <c r="AK16" s="1106" t="s">
        <v>176</v>
      </c>
      <c r="AL16" s="1107"/>
      <c r="AM16" s="1107"/>
      <c r="AN16" s="1108"/>
      <c r="AO16" s="265">
        <v>4724918</v>
      </c>
      <c r="AP16" s="265">
        <v>101611</v>
      </c>
      <c r="AQ16" s="266">
        <v>80912</v>
      </c>
      <c r="AR16" s="267">
        <v>25.6</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12</v>
      </c>
      <c r="AP21" s="278">
        <v>6.71</v>
      </c>
      <c r="AQ21" s="279">
        <v>5.29</v>
      </c>
      <c r="AS21" s="280"/>
      <c r="AT21" s="276"/>
    </row>
    <row r="22" spans="1:46" s="248" customFormat="1" x14ac:dyDescent="0.15">
      <c r="A22" s="276"/>
      <c r="AK22" s="1109" t="s">
        <v>498</v>
      </c>
      <c r="AL22" s="1110"/>
      <c r="AM22" s="1110"/>
      <c r="AN22" s="1111"/>
      <c r="AO22" s="281">
        <v>94.5</v>
      </c>
      <c r="AP22" s="282">
        <v>98.3</v>
      </c>
      <c r="AQ22" s="283">
        <v>-3.8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4005817</v>
      </c>
      <c r="AP32" s="291">
        <v>86147</v>
      </c>
      <c r="AQ32" s="292">
        <v>34344</v>
      </c>
      <c r="AR32" s="293">
        <v>150.80000000000001</v>
      </c>
    </row>
    <row r="33" spans="1:46" ht="13.5" customHeight="1" x14ac:dyDescent="0.15">
      <c r="A33" s="247"/>
      <c r="AK33" s="1117" t="s">
        <v>503</v>
      </c>
      <c r="AL33" s="1118"/>
      <c r="AM33" s="1118"/>
      <c r="AN33" s="1119"/>
      <c r="AO33" s="291" t="s">
        <v>488</v>
      </c>
      <c r="AP33" s="291" t="s">
        <v>488</v>
      </c>
      <c r="AQ33" s="292" t="s">
        <v>488</v>
      </c>
      <c r="AR33" s="293" t="s">
        <v>488</v>
      </c>
    </row>
    <row r="34" spans="1:46" ht="27" customHeight="1" x14ac:dyDescent="0.15">
      <c r="A34" s="247"/>
      <c r="AK34" s="1117" t="s">
        <v>504</v>
      </c>
      <c r="AL34" s="1118"/>
      <c r="AM34" s="1118"/>
      <c r="AN34" s="1119"/>
      <c r="AO34" s="291" t="s">
        <v>488</v>
      </c>
      <c r="AP34" s="291" t="s">
        <v>488</v>
      </c>
      <c r="AQ34" s="292">
        <v>3</v>
      </c>
      <c r="AR34" s="293" t="s">
        <v>488</v>
      </c>
    </row>
    <row r="35" spans="1:46" ht="27" customHeight="1" x14ac:dyDescent="0.15">
      <c r="A35" s="247"/>
      <c r="AK35" s="1117" t="s">
        <v>505</v>
      </c>
      <c r="AL35" s="1118"/>
      <c r="AM35" s="1118"/>
      <c r="AN35" s="1119"/>
      <c r="AO35" s="291">
        <v>2032873</v>
      </c>
      <c r="AP35" s="291">
        <v>43718</v>
      </c>
      <c r="AQ35" s="292">
        <v>7806</v>
      </c>
      <c r="AR35" s="293">
        <v>460.1</v>
      </c>
    </row>
    <row r="36" spans="1:46" ht="27" customHeight="1" x14ac:dyDescent="0.15">
      <c r="A36" s="247"/>
      <c r="AK36" s="1117" t="s">
        <v>506</v>
      </c>
      <c r="AL36" s="1118"/>
      <c r="AM36" s="1118"/>
      <c r="AN36" s="1119"/>
      <c r="AO36" s="291" t="s">
        <v>488</v>
      </c>
      <c r="AP36" s="291" t="s">
        <v>488</v>
      </c>
      <c r="AQ36" s="292">
        <v>1690</v>
      </c>
      <c r="AR36" s="293" t="s">
        <v>488</v>
      </c>
    </row>
    <row r="37" spans="1:46" ht="13.5" customHeight="1" x14ac:dyDescent="0.15">
      <c r="A37" s="247"/>
      <c r="AK37" s="1117" t="s">
        <v>507</v>
      </c>
      <c r="AL37" s="1118"/>
      <c r="AM37" s="1118"/>
      <c r="AN37" s="1119"/>
      <c r="AO37" s="291">
        <v>223</v>
      </c>
      <c r="AP37" s="291">
        <v>5</v>
      </c>
      <c r="AQ37" s="292">
        <v>666</v>
      </c>
      <c r="AR37" s="293">
        <v>-99.2</v>
      </c>
    </row>
    <row r="38" spans="1:46" ht="27" customHeight="1" x14ac:dyDescent="0.15">
      <c r="A38" s="247"/>
      <c r="AK38" s="1120" t="s">
        <v>508</v>
      </c>
      <c r="AL38" s="1121"/>
      <c r="AM38" s="1121"/>
      <c r="AN38" s="1122"/>
      <c r="AO38" s="294" t="s">
        <v>488</v>
      </c>
      <c r="AP38" s="294" t="s">
        <v>488</v>
      </c>
      <c r="AQ38" s="295">
        <v>3</v>
      </c>
      <c r="AR38" s="283" t="s">
        <v>488</v>
      </c>
      <c r="AS38" s="290"/>
    </row>
    <row r="39" spans="1:46" x14ac:dyDescent="0.15">
      <c r="A39" s="247"/>
      <c r="AK39" s="1120" t="s">
        <v>509</v>
      </c>
      <c r="AL39" s="1121"/>
      <c r="AM39" s="1121"/>
      <c r="AN39" s="1122"/>
      <c r="AO39" s="291">
        <v>-494811</v>
      </c>
      <c r="AP39" s="291">
        <v>-10641</v>
      </c>
      <c r="AQ39" s="292">
        <v>-5822</v>
      </c>
      <c r="AR39" s="293">
        <v>82.8</v>
      </c>
      <c r="AS39" s="290"/>
    </row>
    <row r="40" spans="1:46" ht="27" customHeight="1" x14ac:dyDescent="0.15">
      <c r="A40" s="247"/>
      <c r="AK40" s="1117" t="s">
        <v>510</v>
      </c>
      <c r="AL40" s="1118"/>
      <c r="AM40" s="1118"/>
      <c r="AN40" s="1119"/>
      <c r="AO40" s="291">
        <v>-3813560</v>
      </c>
      <c r="AP40" s="291">
        <v>-82012</v>
      </c>
      <c r="AQ40" s="292">
        <v>-26710</v>
      </c>
      <c r="AR40" s="293">
        <v>207</v>
      </c>
      <c r="AS40" s="290"/>
    </row>
    <row r="41" spans="1:46" x14ac:dyDescent="0.15">
      <c r="A41" s="247"/>
      <c r="AK41" s="1123" t="s">
        <v>286</v>
      </c>
      <c r="AL41" s="1124"/>
      <c r="AM41" s="1124"/>
      <c r="AN41" s="1125"/>
      <c r="AO41" s="291">
        <v>1730542</v>
      </c>
      <c r="AP41" s="291">
        <v>37216</v>
      </c>
      <c r="AQ41" s="292">
        <v>11979</v>
      </c>
      <c r="AR41" s="293">
        <v>210.7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3582742</v>
      </c>
      <c r="AN51" s="313">
        <v>70006</v>
      </c>
      <c r="AO51" s="314">
        <v>-4.7</v>
      </c>
      <c r="AP51" s="315">
        <v>45483</v>
      </c>
      <c r="AQ51" s="316">
        <v>-0.2</v>
      </c>
      <c r="AR51" s="317">
        <v>-4.5</v>
      </c>
    </row>
    <row r="52" spans="1:44" x14ac:dyDescent="0.15">
      <c r="A52" s="247"/>
      <c r="AK52" s="318"/>
      <c r="AL52" s="319" t="s">
        <v>520</v>
      </c>
      <c r="AM52" s="320">
        <v>2322918</v>
      </c>
      <c r="AN52" s="321">
        <v>45389</v>
      </c>
      <c r="AO52" s="322">
        <v>27.8</v>
      </c>
      <c r="AP52" s="323">
        <v>24241</v>
      </c>
      <c r="AQ52" s="324">
        <v>0.4</v>
      </c>
      <c r="AR52" s="325">
        <v>27.4</v>
      </c>
    </row>
    <row r="53" spans="1:44" x14ac:dyDescent="0.15">
      <c r="A53" s="247"/>
      <c r="AK53" s="303" t="s">
        <v>521</v>
      </c>
      <c r="AL53" s="304"/>
      <c r="AM53" s="312">
        <v>5511783</v>
      </c>
      <c r="AN53" s="313">
        <v>109836</v>
      </c>
      <c r="AO53" s="314">
        <v>56.9</v>
      </c>
      <c r="AP53" s="315">
        <v>45945</v>
      </c>
      <c r="AQ53" s="316">
        <v>1</v>
      </c>
      <c r="AR53" s="317">
        <v>55.9</v>
      </c>
    </row>
    <row r="54" spans="1:44" x14ac:dyDescent="0.15">
      <c r="A54" s="247"/>
      <c r="AK54" s="318"/>
      <c r="AL54" s="319" t="s">
        <v>520</v>
      </c>
      <c r="AM54" s="320">
        <v>1784205</v>
      </c>
      <c r="AN54" s="321">
        <v>35555</v>
      </c>
      <c r="AO54" s="322">
        <v>-21.7</v>
      </c>
      <c r="AP54" s="323">
        <v>25180</v>
      </c>
      <c r="AQ54" s="324">
        <v>3.9</v>
      </c>
      <c r="AR54" s="325">
        <v>-25.6</v>
      </c>
    </row>
    <row r="55" spans="1:44" x14ac:dyDescent="0.15">
      <c r="A55" s="247"/>
      <c r="AK55" s="303" t="s">
        <v>522</v>
      </c>
      <c r="AL55" s="304"/>
      <c r="AM55" s="312">
        <v>8266756</v>
      </c>
      <c r="AN55" s="313">
        <v>167822</v>
      </c>
      <c r="AO55" s="314">
        <v>52.8</v>
      </c>
      <c r="AP55" s="315">
        <v>44475</v>
      </c>
      <c r="AQ55" s="316">
        <v>-3.2</v>
      </c>
      <c r="AR55" s="317">
        <v>56</v>
      </c>
    </row>
    <row r="56" spans="1:44" x14ac:dyDescent="0.15">
      <c r="A56" s="247"/>
      <c r="AK56" s="318"/>
      <c r="AL56" s="319" t="s">
        <v>520</v>
      </c>
      <c r="AM56" s="320">
        <v>2557631</v>
      </c>
      <c r="AN56" s="321">
        <v>51922</v>
      </c>
      <c r="AO56" s="322">
        <v>46</v>
      </c>
      <c r="AP56" s="323">
        <v>24780</v>
      </c>
      <c r="AQ56" s="324">
        <v>-1.6</v>
      </c>
      <c r="AR56" s="325">
        <v>47.6</v>
      </c>
    </row>
    <row r="57" spans="1:44" x14ac:dyDescent="0.15">
      <c r="A57" s="247"/>
      <c r="AK57" s="303" t="s">
        <v>523</v>
      </c>
      <c r="AL57" s="304"/>
      <c r="AM57" s="312">
        <v>3217000</v>
      </c>
      <c r="AN57" s="313">
        <v>66649</v>
      </c>
      <c r="AO57" s="314">
        <v>-60.3</v>
      </c>
      <c r="AP57" s="315">
        <v>45982</v>
      </c>
      <c r="AQ57" s="316">
        <v>3.4</v>
      </c>
      <c r="AR57" s="317">
        <v>-63.7</v>
      </c>
    </row>
    <row r="58" spans="1:44" x14ac:dyDescent="0.15">
      <c r="A58" s="247"/>
      <c r="AK58" s="318"/>
      <c r="AL58" s="319" t="s">
        <v>520</v>
      </c>
      <c r="AM58" s="320">
        <v>1911154</v>
      </c>
      <c r="AN58" s="321">
        <v>39595</v>
      </c>
      <c r="AO58" s="322">
        <v>-23.7</v>
      </c>
      <c r="AP58" s="323">
        <v>25583</v>
      </c>
      <c r="AQ58" s="324">
        <v>3.2</v>
      </c>
      <c r="AR58" s="325">
        <v>-26.9</v>
      </c>
    </row>
    <row r="59" spans="1:44" x14ac:dyDescent="0.15">
      <c r="A59" s="247"/>
      <c r="AK59" s="303" t="s">
        <v>524</v>
      </c>
      <c r="AL59" s="304"/>
      <c r="AM59" s="312">
        <v>3879409</v>
      </c>
      <c r="AN59" s="313">
        <v>83428</v>
      </c>
      <c r="AO59" s="314">
        <v>25.2</v>
      </c>
      <c r="AP59" s="315">
        <v>50538</v>
      </c>
      <c r="AQ59" s="316">
        <v>9.9</v>
      </c>
      <c r="AR59" s="317">
        <v>15.3</v>
      </c>
    </row>
    <row r="60" spans="1:44" x14ac:dyDescent="0.15">
      <c r="A60" s="247"/>
      <c r="AK60" s="318"/>
      <c r="AL60" s="319" t="s">
        <v>520</v>
      </c>
      <c r="AM60" s="320">
        <v>2419427</v>
      </c>
      <c r="AN60" s="321">
        <v>52031</v>
      </c>
      <c r="AO60" s="322">
        <v>31.4</v>
      </c>
      <c r="AP60" s="323">
        <v>29053</v>
      </c>
      <c r="AQ60" s="324">
        <v>13.6</v>
      </c>
      <c r="AR60" s="325">
        <v>17.8</v>
      </c>
    </row>
    <row r="61" spans="1:44" x14ac:dyDescent="0.15">
      <c r="A61" s="247"/>
      <c r="AK61" s="303" t="s">
        <v>525</v>
      </c>
      <c r="AL61" s="326"/>
      <c r="AM61" s="312">
        <v>4891538</v>
      </c>
      <c r="AN61" s="313">
        <v>99548</v>
      </c>
      <c r="AO61" s="314">
        <v>14</v>
      </c>
      <c r="AP61" s="315">
        <v>46485</v>
      </c>
      <c r="AQ61" s="327">
        <v>2.2000000000000002</v>
      </c>
      <c r="AR61" s="317">
        <v>11.8</v>
      </c>
    </row>
    <row r="62" spans="1:44" x14ac:dyDescent="0.15">
      <c r="A62" s="247"/>
      <c r="AK62" s="318"/>
      <c r="AL62" s="319" t="s">
        <v>520</v>
      </c>
      <c r="AM62" s="320">
        <v>2199067</v>
      </c>
      <c r="AN62" s="321">
        <v>44898</v>
      </c>
      <c r="AO62" s="322">
        <v>12</v>
      </c>
      <c r="AP62" s="323">
        <v>25767</v>
      </c>
      <c r="AQ62" s="324">
        <v>3.9</v>
      </c>
      <c r="AR62" s="325">
        <v>8.1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hdolP+4ke3RqQjVnx+rPt0oGwowWLVzLlvAU+AJFfnc9Xuyej/9JmY/YRPYXNjTYbjlFm+hDFkjuaXH2M/0Hw==" saltValue="CPYEGkEK2Sjiu81uEk+a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lidaWj765d1ef9AaRtMaC2o8fD+7qa7PHrEXCAd+Ylk7CLEkGeRlFZg6rSq438berjrne9q0MyNiEom/mpVwow==" saltValue="LT7n1YAuT6dlDORyzcwU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QVhrFd3DPLKSjITPC6A7vDU4yHHc2LMvY5K9yRM61t6mtdrOVMIQ7HgH58nZfuNrfluwFl9M+EQR/mNBB/lnfQ==" saltValue="iilyzxTMWJ25H+WEXQSz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26.26</v>
      </c>
      <c r="G47" s="12">
        <v>22.32</v>
      </c>
      <c r="H47" s="12">
        <v>20.81</v>
      </c>
      <c r="I47" s="12">
        <v>21</v>
      </c>
      <c r="J47" s="13">
        <v>21.92</v>
      </c>
    </row>
    <row r="48" spans="2:10" ht="57.75" customHeight="1" x14ac:dyDescent="0.15">
      <c r="B48" s="14"/>
      <c r="C48" s="1128" t="s">
        <v>4</v>
      </c>
      <c r="D48" s="1128"/>
      <c r="E48" s="1129"/>
      <c r="F48" s="15">
        <v>4.87</v>
      </c>
      <c r="G48" s="16">
        <v>6.56</v>
      </c>
      <c r="H48" s="16">
        <v>6.36</v>
      </c>
      <c r="I48" s="16">
        <v>17.59</v>
      </c>
      <c r="J48" s="17">
        <v>28.46</v>
      </c>
    </row>
    <row r="49" spans="2:10" ht="57.75" customHeight="1" thickBot="1" x14ac:dyDescent="0.2">
      <c r="B49" s="18"/>
      <c r="C49" s="1130" t="s">
        <v>5</v>
      </c>
      <c r="D49" s="1130"/>
      <c r="E49" s="1131"/>
      <c r="F49" s="19">
        <v>2.82</v>
      </c>
      <c r="G49" s="20" t="s">
        <v>532</v>
      </c>
      <c r="H49" s="20" t="s">
        <v>533</v>
      </c>
      <c r="I49" s="20">
        <v>8.2799999999999994</v>
      </c>
      <c r="J49" s="21">
        <v>6.32</v>
      </c>
    </row>
    <row r="50" spans="2:10" x14ac:dyDescent="0.15"/>
  </sheetData>
  <sheetProtection algorithmName="SHA-512" hashValue="7lMIoijRyUb3hsMtS6K3fK9E4g954yxPhT7jQJ8JbVq2YmSmUpTCKbVNsS0nlURsVptXIl6EnZzaf8o8b6FRjA==" saltValue="PF1rdQXiVIZXotKZBWFt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二角　貴博</cp:lastModifiedBy>
  <cp:lastPrinted>2026-03-10T02:32:04Z</cp:lastPrinted>
  <dcterms:created xsi:type="dcterms:W3CDTF">2026-02-23T06:17:27Z</dcterms:created>
  <dcterms:modified xsi:type="dcterms:W3CDTF">2026-03-12T06:03:36Z</dcterms:modified>
  <cp:category/>
</cp:coreProperties>
</file>