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200E1783-5BF2-42AC-8C52-FCE3A8A683F1}"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A23" i="12"/>
  <c r="V23" i="12"/>
  <c r="Q23" i="12"/>
  <c r="BG36" i="10"/>
  <c r="BG35" i="10"/>
  <c r="BG34"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BW38" i="10"/>
  <c r="BE38" i="10"/>
  <c r="C38" i="10"/>
  <c r="BW37" i="10"/>
  <c r="BE37" i="10"/>
  <c r="C37" i="10"/>
  <c r="CO34" i="10"/>
  <c r="CO35" i="10" s="1"/>
  <c r="CO36" i="10" s="1"/>
  <c r="CO37" i="10" s="1"/>
  <c r="CO38" i="10" s="1"/>
  <c r="CO39" i="10" s="1"/>
  <c r="CO40" i="10" s="1"/>
  <c r="CO41" i="10" s="1"/>
  <c r="CO42" i="10" s="1"/>
  <c r="CO43" i="10" s="1"/>
  <c r="BW34" i="10"/>
  <c r="BW35" i="10" s="1"/>
  <c r="BW36" i="10" s="1"/>
  <c r="C34" i="10"/>
  <c r="C35" i="10" l="1"/>
  <c r="C36" i="10" s="1"/>
  <c r="AM34" i="10" s="1"/>
  <c r="AM35" i="10" s="1"/>
  <c r="AM36" i="10" s="1"/>
  <c r="AM37" i="10" s="1"/>
  <c r="AM38" i="10" s="1"/>
  <c r="AM39"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<sst xmlns="http://schemas.openxmlformats.org/spreadsheetml/2006/main" count="1107" uniqueCount="596">
  <si>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</si>
  <si>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</si>
  <si>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</si>
  <si>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</si>
  <si>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</si>
  <si>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</si>
  <si>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</si>
  <si>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</si>
  <si>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</si>
  <si>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</si>
  <si>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</si>
  <si>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</si>
  <si>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</si>
  <si>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</si>
  <si>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</si>
  <si>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</si>
  <si>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</si>
  <si>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</si>
  <si>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</si>
  <si>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</si>
  <si>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</si>
  <si>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</si>
  <si>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</si>
  <si>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</si>
  <si>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</si>
  <si>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</si>
  <si>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</si>
  <si>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</si>
  <si>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</si>
  <si>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</si>
  <si>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</si>
  <si>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</si>
  <si>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</si>
  <si>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</si>
  <si>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</si>
  <si>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</si>
  <si>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</si>
  <si>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</si>
  <si>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</si>
  <si>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</si>
  <si>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</si>
  <si>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</si>
  <si>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</si>
  <si>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</si>
  <si>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</si>
  <si>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</si>
  <si>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</si>
  <si>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</si>
  <si>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</si>
  <si>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</si>
  <si>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</si>
  <si>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</si>
  <si>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</si>
  <si>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</si>
  <si>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</si>
  <si>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</si>
  <si>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</si>
  <si>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</si>
  <si>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</si>
  <si>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</si>
  <si>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</si>
  <si>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</si>
  <si>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</si>
  <si>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</si>
  <si>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</si>
  <si>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</si>
  <si>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</si>
  <si>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</si>
  <si>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</si>
  <si>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</si>
  <si>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</si>
  <si>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</si>
  <si>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</si>
  <si>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</si>
  <si>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</si>
  <si>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</si>
  <si>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</si>
  <si>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</si>
  <si>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</si>
  <si>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</si>
  <si>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</si>
  <si>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</si>
  <si>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</si>
  <si>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</si>
  <si>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</si>
  <si>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</si>
  <si>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</si>
  <si>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</si>
  <si>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</si>
  <si>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</si>
  <si>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</si>
  <si>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</si>
  <si>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</si>
  <si>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</si>
  <si>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金沢市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</si>
  <si>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</si>
  <si>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</si>
  <si>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</si>
  <si>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</si>
  <si>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</si>
  <si>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</si>
  <si>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</si>
  <si>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</si>
  <si>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</si>
  <si>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</si>
  <si>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</si>
  <si>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</si>
  <si>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</si>
  <si>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</si>
  <si>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</si>
  <si>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</si>
  <si>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</si>
  <si>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</si>
  <si>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</si>
  <si>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</si>
  <si>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</si>
  <si>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</si>
  <si>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</si>
  <si>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</si>
  <si>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</si>
  <si>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</si>
  <si>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</si>
  <si>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</si>
  <si>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</si>
  <si>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</si>
  <si>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</si>
  <si>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</si>
  <si>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</si>
  <si>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</si>
  <si>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</si>
  <si>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</si>
  <si>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</si>
  <si>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</si>
  <si>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</si>
  <si>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</si>
  <si>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</si>
  <si>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</si>
  <si>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</si>
  <si>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</si>
  <si>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</si>
  <si>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</si>
  <si>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</si>
  <si>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</si>
  <si>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</si>
  <si>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</si>
  <si>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</si>
  <si>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</si>
  <si>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</si>
  <si>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</si>
  <si>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</si>
  <si>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</si>
  <si>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</si>
  <si>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</si>
  <si>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</si>
  <si>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</si>
  <si>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</si>
  <si>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</si>
  <si>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</si>
  <si>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</si>
  <si>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</si>
  <si>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</si>
  <si>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</si>
  <si>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</si>
  <si>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</si>
  <si>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</si>
  <si>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</si>
  <si>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</si>
  <si>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</si>
  <si>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</si>
  <si>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</si>
  <si>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</si>
  <si>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</si>
  <si>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</si>
  <si>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</si>
  <si>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</si>
  <si>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</si>
  <si>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</si>
  <si>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</si>
  <si>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</si>
  <si>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</si>
  <si>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</si>
  <si>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</si>
  <si>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</si>
  <si>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</si>
  <si>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</si>
  <si>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</si>
  <si>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</si>
  <si>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</si>
  <si>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</si>
  <si>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</si>
  <si>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</si>
  <si>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</si>
  <si>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</si>
  <si>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</si>
  <si>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</si>
  <si>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</si>
  <si>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</si>
  <si>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</si>
  <si>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</si>
  <si>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</si>
  <si>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</si>
  <si>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</si>
  <si>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石川県金沢市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</si>
  <si>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</si>
  <si>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</si>
  <si>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</si>
  <si>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</si>
  <si>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</si>
  <si>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</si>
  <si>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</si>
  <si>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</si>
  <si>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</si>
  <si>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</si>
  <si>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</si>
  <si>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</si>
  <si>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</si>
  <si>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</si>
  <si>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</si>
  <si>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</si>
  <si>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</si>
  <si>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</si>
  <si>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</si>
  <si>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</si>
  <si>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</si>
  <si>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</si>
  <si>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</si>
  <si>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</si>
  <si>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</si>
  <si>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</si>
  <si>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</si>
  <si>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</si>
  <si>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</si>
  <si>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</si>
  <si>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</si>
  <si>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</si>
  <si>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</si>
  <si>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</si>
  <si>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</si>
  <si>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</si>
  <si>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</si>
  <si>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</si>
  <si>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</si>
  <si>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</si>
  <si>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</si>
  <si>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</si>
  <si>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</si>
  <si>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</si>
  <si>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</si>
  <si>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</si>
  <si>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</si>
  <si>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</si>
  <si>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</si>
  <si>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</si>
  <si>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</si>
  <si>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</si>
  <si>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</si>
  <si>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</si>
  <si>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</si>
  <si>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</si>
  <si>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</si>
  <si>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</si>
  <si>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</si>
  <si>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</si>
  <si>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</si>
  <si>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</si>
  <si>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</si>
  <si>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</si>
  <si>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</si>
  <si>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</si>
  <si>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</si>
  <si>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</si>
  <si>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</si>
  <si>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</si>
  <si>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</si>
  <si>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</si>
  <si>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</si>
  <si>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</si>
  <si>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</si>
  <si>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</si>
  <si>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</si>
  <si>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</si>
  <si>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</si>
  <si>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</si>
  <si>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</si>
  <si>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</si>
  <si>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</si>
  <si>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</si>
  <si>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</si>
  <si>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</si>
  <si>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</si>
  <si>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</si>
  <si>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</si>
  <si>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</si>
  <si>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</si>
  <si>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</si>
  <si>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</si>
  <si>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</si>
  <si>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</si>
  <si>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</si>
  <si>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</si>
  <si>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</si>
  <si>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</si>
  <si>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</si>
  <si>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</si>
  <si>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</si>
  <si>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</si>
  <si>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</si>
  <si>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</si>
  <si>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</si>
  <si>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</si>
  <si>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</si>
  <si>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</si>
  <si>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</si>
  <si>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</si>
  <si>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</si>
  <si>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</si>
  <si>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</si>
  <si>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</si>
  <si>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</si>
  <si>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</si>
  <si>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</si>
  <si>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</si>
  <si>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</si>
  <si>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</si>
  <si>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</si>
  <si>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</si>
  <si>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</si>
  <si>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</si>
  <si>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</si>
  <si>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</si>
  <si>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</si>
  <si>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</si>
  <si>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</si>
  <si>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</si>
  <si>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</si>
  <si>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</si>
  <si>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</si>
  <si>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</si>
  <si>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</si>
  <si>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</si>
  <si>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</si>
  <si>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</si>
  <si>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</si>
  <si>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</si>
  <si>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</si>
  <si>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</si>
  <si>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</si>
  <si>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</si>
  <si>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</si>
  <si>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</si>
  <si>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</si>
  <si>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</si>
  <si>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</si>
  <si>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石川県金沢市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</si>
  <si>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</si>
  <si>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</si>
  <si>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</si>
  <si>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</si>
  <si>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</si>
  <si>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</si>
  <si>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</si>
  <si>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</si>
  <si>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</si>
  <si>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</si>
  <si>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</si>
  <si>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</si>
  <si>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</si>
  <si>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</si>
  <si>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</si>
  <si>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</si>
  <si>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</si>
  <si>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</si>
  <si>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</si>
  <si>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</si>
  <si>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金沢市公共用地先行取得事業費特別会計</t>
    <phoneticPr fontId="5"/>
  </si>
  <si>
    <t>金沢市母子父子寡婦福祉資金貸付事業費特別会計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</si>
  <si>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</si>
  <si>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</si>
  <si>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</si>
  <si>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</si>
  <si>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</si>
  <si>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</si>
  <si>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</si>
  <si>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</si>
  <si>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</si>
  <si>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</si>
  <si>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</si>
  <si>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</si>
  <si>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</si>
  <si>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金沢市営地方競馬事業費特別会計</t>
    <phoneticPr fontId="5"/>
  </si>
  <si>
    <t>金沢市駐車場事業費特別会計</t>
    <phoneticPr fontId="5"/>
  </si>
  <si>
    <t>金沢市国民健康保険費特別会計</t>
    <phoneticPr fontId="5"/>
  </si>
  <si>
    <t>金沢市後期高齢者医療費特別会計</t>
    <phoneticPr fontId="5"/>
  </si>
  <si>
    <t>金沢市介護保険費特別会計</t>
    <phoneticPr fontId="5"/>
  </si>
  <si>
    <t>金沢市水道事業特別会計</t>
    <phoneticPr fontId="5"/>
  </si>
  <si>
    <t>法適用企業</t>
    <phoneticPr fontId="5"/>
  </si>
  <si>
    <t>金沢市下水道事業特別会計</t>
    <phoneticPr fontId="5"/>
  </si>
  <si>
    <t>金沢市工業用水道事業特別会計</t>
    <phoneticPr fontId="5"/>
  </si>
  <si>
    <t>金沢市中央卸売市場事業特別会計</t>
    <phoneticPr fontId="5"/>
  </si>
  <si>
    <t>金沢市公設花き地方卸売市場事業特別会計</t>
    <phoneticPr fontId="5"/>
  </si>
  <si>
    <t>金沢市病院事業特別会計</t>
    <phoneticPr fontId="5"/>
  </si>
  <si>
    <t>金沢市工業団地造成事業費特別会計</t>
    <phoneticPr fontId="5"/>
  </si>
  <si>
    <t>法非適用企業</t>
    <phoneticPr fontId="5"/>
  </si>
  <si>
    <t>金沢市市街地再開発事業費特別会計</t>
    <phoneticPr fontId="5"/>
  </si>
  <si>
    <t>金沢市住宅団地建設事業費特別会計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</si>
  <si>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</si>
  <si>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</si>
  <si>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</si>
  <si>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</si>
  <si>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</si>
  <si>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</si>
  <si>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</si>
  <si>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</si>
  <si>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</si>
  <si>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</si>
  <si>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</si>
  <si>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</si>
  <si>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</si>
  <si>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</si>
  <si>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</si>
  <si>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</si>
  <si>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</si>
  <si>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</si>
  <si>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</si>
  <si>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</si>
  <si>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</si>
  <si>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</si>
  <si>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</si>
  <si>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</si>
  <si>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</si>
  <si>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</si>
  <si>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</si>
  <si>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</si>
  <si>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</si>
  <si>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</si>
  <si>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</si>
  <si>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</si>
  <si>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</si>
  <si>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</si>
  <si>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</si>
  <si>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</si>
  <si>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</si>
  <si>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</si>
  <si>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</si>
  <si>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</si>
  <si>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</si>
  <si>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</si>
  <si>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</si>
  <si>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</si>
  <si>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</si>
  <si>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</si>
  <si>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</si>
  <si>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</si>
  <si>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</si>
  <si>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</si>
  <si>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</si>
  <si>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</si>
  <si>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</si>
  <si>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</si>
  <si>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</si>
  <si>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</si>
  <si>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</si>
  <si>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</si>
  <si>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</si>
  <si>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</si>
  <si>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</si>
  <si>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</si>
  <si>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</si>
  <si>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</si>
  <si>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</si>
  <si>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</si>
  <si>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</si>
  <si>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</si>
  <si>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</si>
  <si>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</si>
  <si>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</si>
  <si>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</si>
  <si>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</si>
  <si>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</si>
  <si>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</si>
  <si>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</si>
  <si>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</si>
  <si>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</si>
  <si>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</si>
  <si>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</si>
  <si>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</si>
  <si>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</si>
  <si>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</si>
  <si>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</si>
  <si>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</si>
  <si>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</si>
  <si>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</si>
  <si>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</si>
  <si>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</si>
  <si>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</si>
  <si>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</si>
  <si>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</si>
  <si>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</si>
  <si>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</si>
  <si>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</si>
  <si>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</si>
  <si>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</si>
  <si>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</si>
  <si>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</si>
  <si>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</si>
  <si>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</si>
  <si>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</si>
  <si>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</si>
  <si>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</si>
  <si>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</si>
  <si>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</si>
  <si>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</si>
  <si>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</si>
  <si>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</si>
  <si>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</si>
  <si>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</si>
  <si>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</si>
  <si>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</si>
  <si>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</si>
  <si>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</si>
  <si>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</si>
  <si>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</si>
  <si>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</si>
  <si>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</si>
  <si>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</si>
  <si>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</si>
  <si>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</si>
  <si>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</si>
  <si>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</si>
  <si>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</si>
  <si>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</si>
  <si>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</si>
  <si>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</si>
  <si>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</si>
  <si>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</si>
  <si>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</si>
  <si>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</si>
  <si>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</si>
  <si>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</si>
  <si>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</si>
  <si>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0.09</t>
  </si>
  <si>
    <t>金沢市水道事業特別会計</t>
  </si>
  <si>
    <t>金沢市病院事業特別会計</t>
  </si>
  <si>
    <t>金沢市工業団地造成事業費特別会計</t>
  </si>
  <si>
    <t>一般会計</t>
  </si>
  <si>
    <t>金沢市下水道事業特別会計</t>
  </si>
  <si>
    <t>金沢市中央卸売市場事業特別会計</t>
  </si>
  <si>
    <t>金沢市介護保険費特別会計</t>
  </si>
  <si>
    <t>金沢市公設花き地方卸売市場事業特別会計</t>
  </si>
  <si>
    <t>その他会計（赤字）</t>
  </si>
  <si>
    <t>その他会計（黒字）</t>
  </si>
  <si>
    <t>R01</t>
    <phoneticPr fontId="5"/>
  </si>
  <si>
    <t>R02</t>
    <phoneticPr fontId="5"/>
  </si>
  <si>
    <t>R03</t>
    <phoneticPr fontId="5"/>
  </si>
  <si>
    <t>R04</t>
    <phoneticPr fontId="5"/>
  </si>
  <si>
    <t>R05</t>
    <phoneticPr fontId="5"/>
  </si>
  <si>
    <t>教育福祉施設等再整備積立基金</t>
    <rPh sb="0" eb="2">
      <t>キョウイク</t>
    </rPh>
    <rPh sb="2" eb="4">
      <t>フクシ</t>
    </rPh>
    <rPh sb="4" eb="6">
      <t>シセツ</t>
    </rPh>
    <rPh sb="6" eb="7">
      <t>トウ</t>
    </rPh>
    <rPh sb="7" eb="10">
      <t>サイセイビ</t>
    </rPh>
    <rPh sb="10" eb="14">
      <t>ツミタテキキン</t>
    </rPh>
    <phoneticPr fontId="5"/>
  </si>
  <si>
    <t>文化スポーツ施設再整備積立基金</t>
    <rPh sb="0" eb="2">
      <t>ブンカ</t>
    </rPh>
    <rPh sb="6" eb="8">
      <t>シセツ</t>
    </rPh>
    <rPh sb="8" eb="11">
      <t>サイセイビ</t>
    </rPh>
    <rPh sb="11" eb="13">
      <t>ツミタテ</t>
    </rPh>
    <rPh sb="13" eb="15">
      <t>キキン</t>
    </rPh>
    <phoneticPr fontId="2"/>
  </si>
  <si>
    <t>金沢市福祉活動育成基金</t>
    <rPh sb="0" eb="3">
      <t>カナザワシ</t>
    </rPh>
    <rPh sb="3" eb="7">
      <t>フクシカツドウ</t>
    </rPh>
    <rPh sb="7" eb="9">
      <t>イクセイ</t>
    </rPh>
    <rPh sb="9" eb="11">
      <t>キキン</t>
    </rPh>
    <phoneticPr fontId="2"/>
  </si>
  <si>
    <t>金沢市の文化の人づくり基金</t>
    <rPh sb="0" eb="3">
      <t>カナザワシ</t>
    </rPh>
    <rPh sb="4" eb="6">
      <t>ブンカ</t>
    </rPh>
    <rPh sb="7" eb="8">
      <t>ヒト</t>
    </rPh>
    <rPh sb="11" eb="13">
      <t>キキン</t>
    </rPh>
    <phoneticPr fontId="2"/>
  </si>
  <si>
    <t>市場病院施設再整備積立基金</t>
    <rPh sb="0" eb="2">
      <t>イチバ</t>
    </rPh>
    <rPh sb="2" eb="4">
      <t>ビョウイン</t>
    </rPh>
    <rPh sb="4" eb="6">
      <t>シセツ</t>
    </rPh>
    <rPh sb="6" eb="13">
      <t>サイセイビツミタテキキン</t>
    </rPh>
    <phoneticPr fontId="2"/>
  </si>
  <si>
    <t>-</t>
    <phoneticPr fontId="2"/>
  </si>
  <si>
    <t>石川県後期高齢者医療広域連合（一般会計）</t>
    <rPh sb="0" eb="3">
      <t>イシカワケン</t>
    </rPh>
    <rPh sb="3" eb="5">
      <t>コウキ</t>
    </rPh>
    <rPh sb="5" eb="8">
      <t>コウレイシャ</t>
    </rPh>
    <rPh sb="8" eb="10">
      <t>イリョウ</t>
    </rPh>
    <rPh sb="10" eb="12">
      <t>コウイキ</t>
    </rPh>
    <rPh sb="12" eb="14">
      <t>レンゴウ</t>
    </rPh>
    <rPh sb="15" eb="19">
      <t>イッパンカイケイ</t>
    </rPh>
    <phoneticPr fontId="2"/>
  </si>
  <si>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2"/>
  </si>
  <si>
    <t>石川県市町村消防賞じゅつ金組合</t>
    <rPh sb="0" eb="3">
      <t>イシカワケン</t>
    </rPh>
    <rPh sb="3" eb="6">
      <t>シチョウソン</t>
    </rPh>
    <rPh sb="6" eb="8">
      <t>ショウボウ</t>
    </rPh>
    <rPh sb="8" eb="9">
      <t>ショウ</t>
    </rPh>
    <rPh sb="12" eb="13">
      <t>カネ</t>
    </rPh>
    <rPh sb="13" eb="15">
      <t>クミアイ</t>
    </rPh>
    <phoneticPr fontId="2"/>
  </si>
  <si>
    <t xml:space="preserve"> (株)金沢商業活性化センター</t>
  </si>
  <si>
    <t xml:space="preserve"> (公財)石川県音楽文化振興事業団</t>
  </si>
  <si>
    <t xml:space="preserve"> (公財)横浜記念金沢の文化創生財団</t>
  </si>
  <si>
    <t>-</t>
    <phoneticPr fontId="2"/>
  </si>
  <si>
    <t xml:space="preserve"> (公財)金沢芸術創造財団</t>
  </si>
  <si>
    <t xml:space="preserve"> (公財)金沢文化振興財団</t>
  </si>
  <si>
    <t xml:space="preserve"> (公財)金沢国際交流財団</t>
  </si>
  <si>
    <t xml:space="preserve"> (公社)金沢職人大学校</t>
  </si>
  <si>
    <t xml:space="preserve"> 公立大学法人金沢美術工芸大学</t>
  </si>
  <si>
    <t xml:space="preserve"> (一財)石川県文化・産業振興基金</t>
  </si>
  <si>
    <t xml:space="preserve"> (公財)金沢コンベンションビューロー</t>
  </si>
  <si>
    <t xml:space="preserve"> (一財)石川県金沢勤労者プラザ</t>
  </si>
  <si>
    <t>(公財)金沢勤労者福祉サービスセンター</t>
  </si>
  <si>
    <t xml:space="preserve"> （一社）石川県金沢食肉公社</t>
  </si>
  <si>
    <t xml:space="preserve"> (公社)金沢ボランティア大学校</t>
  </si>
  <si>
    <t xml:space="preserve"> (公財)金沢市スポーツ事業団</t>
  </si>
  <si>
    <t xml:space="preserve"> (公財)金沢健康福祉財団</t>
    <rPh sb="7" eb="9">
      <t>ケンコウ</t>
    </rPh>
    <rPh sb="9" eb="11">
      <t>フクシ</t>
    </rPh>
    <rPh sb="11" eb="13">
      <t>ザイダン</t>
    </rPh>
    <phoneticPr fontId="10"/>
  </si>
  <si>
    <t xml:space="preserve"> (一財)石川県県民ふれあい公社</t>
  </si>
  <si>
    <t xml:space="preserve"> (公財)金沢子ども科学財団</t>
  </si>
  <si>
    <t xml:space="preserve"> (公財)金沢市水道サービス公社</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</si>
  <si>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</si>
  <si>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</si>
  <si>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</si>
  <si>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</si>
  <si>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</si>
  <si>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実質公債費比率は前年度の4.3%から0.3ポイント減の4.0%となり、早期健全化基準の25.0%を下回っているほか、市債発行に許可が必要な18.0%も下回っている。
また、将来負担比率は前年度の23.6%から3.4ポイント減の20.2%となり、依然として国の早期健全化基準である350％に対しては低い水準にあり、今後も中期財政計画に基づき市債の繰上償還等に取り組んでいく。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</si>
  <si>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</si>
  <si>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</si>
  <si>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</si>
  <si>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前年度の23.6%から3.4ポイント減の20.2%となった。有形固定資産減価償却率については、概ね類似団体の平均並みとなっており、引き続き平成28年度に策定した公共施設等総合管理計画に基づき公共施設の適正かつ効率的な管理に努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</si>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</sst>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F83ECD6-51A8-4604-988F-3E79F9C879C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396A-4C41-9C64-80DC64DF19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68911</c:v>
                </c:pt>
                <c:pt idx="1">
                  <c:v>57067</c:v>
                </c:pt>
                <c:pt idx="2">
                  <c:v>77149</c:v>
                </c:pt>
                <c:pt idx="3">
                  <c:v>80396</c:v>
                </c:pt>
                <c:pt idx="4">
                  <c:v>66250</c:v>
                </c:pt>
              </c:numCache>
            </c:numRef>
          </c:val>
          <c:smooth val="0"/>
          <c:extLst>
            <c:ext xmlns:c16="http://schemas.microsoft.com/office/drawing/2014/chart" uri="{C3380CC4-5D6E-409C-BE32-E72D297353CC}">
              <c16:uniqueId val="{00000001-396A-4C41-9C64-80DC64DF19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1.69</c:v>
                </c:pt>
                <c:pt idx="1">
                  <c:v>3.36</c:v>
                </c:pt>
                <c:pt idx="2">
                  <c:v>4.3</c:v>
                </c:pt>
                <c:pt idx="3">
                  <c:v>4.13</c:v>
                </c:pt>
                <c:pt idx="4">
                  <c:v>3.98</c:v>
                </c:pt>
              </c:numCache>
            </c:numRef>
          </c:val>
          <c:extLst>
            <c:ext xmlns:c16="http://schemas.microsoft.com/office/drawing/2014/chart" uri="{C3380CC4-5D6E-409C-BE32-E72D297353CC}">
              <c16:uniqueId val="{00000000-BEBF-476B-80CD-C177C48DBA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2.57</c:v>
                </c:pt>
                <c:pt idx="1">
                  <c:v>2.4</c:v>
                </c:pt>
                <c:pt idx="2">
                  <c:v>2.25</c:v>
                </c:pt>
                <c:pt idx="3">
                  <c:v>6.54</c:v>
                </c:pt>
                <c:pt idx="4">
                  <c:v>6</c:v>
                </c:pt>
              </c:numCache>
            </c:numRef>
          </c:val>
          <c:extLst>
            <c:ext xmlns:c16="http://schemas.microsoft.com/office/drawing/2014/chart" uri="{C3380CC4-5D6E-409C-BE32-E72D297353CC}">
              <c16:uniqueId val="{00000001-BEBF-476B-80CD-C177C48DBA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0.18</c:v>
                </c:pt>
                <c:pt idx="1">
                  <c:v>3.04</c:v>
                </c:pt>
                <c:pt idx="2">
                  <c:v>2.12</c:v>
                </c:pt>
                <c:pt idx="3">
                  <c:v>5.48</c:v>
                </c:pt>
                <c:pt idx="4">
                  <c:v>-0.09</c:v>
                </c:pt>
              </c:numCache>
            </c:numRef>
          </c:val>
          <c:smooth val="0"/>
          <c:extLst>
            <c:ext xmlns:c16="http://schemas.microsoft.com/office/drawing/2014/chart" uri="{C3380CC4-5D6E-409C-BE32-E72D297353CC}">
              <c16:uniqueId val="{00000002-BEBF-476B-80CD-C177C48DBA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7.46</c:v>
                </c:pt>
                <c:pt idx="2">
                  <c:v>#N/A</c:v>
                </c:pt>
                <c:pt idx="3">
                  <c:v>6.08</c:v>
                </c:pt>
                <c:pt idx="4">
                  <c:v>#N/A</c:v>
                </c:pt>
                <c:pt idx="5">
                  <c:v>5.74</c:v>
                </c:pt>
                <c:pt idx="6">
                  <c:v>#N/A</c:v>
                </c:pt>
                <c:pt idx="7">
                  <c:v>0.71</c:v>
                </c:pt>
                <c:pt idx="8">
                  <c:v>#N/A</c:v>
                </c:pt>
                <c:pt idx="9">
                  <c:v>0.84</c:v>
                </c:pt>
              </c:numCache>
            </c:numRef>
          </c:val>
          <c:extLst>
            <c:ext xmlns:c16="http://schemas.microsoft.com/office/drawing/2014/chart" uri="{C3380CC4-5D6E-409C-BE32-E72D297353CC}">
              <c16:uniqueId val="{00000000-B33A-4219-AB8D-66C78885EE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3A-4219-AB8D-66C78885EE06}"/>
            </c:ext>
          </c:extLst>
        </c:ser>
        <c:ser>
          <c:idx val="2"/>
          <c:order val="2"/>
          <c:tx>
            <c:strRef>
              <c:f>データシート!$A$29</c:f>
              <c:strCache>
                <c:ptCount val="1"/>
                <c:pt idx="0">
                  <c:v>金沢市公設花き地方卸売市場事業特別会計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0.28000000000000003</c:v>
                </c:pt>
                <c:pt idx="2">
                  <c:v>#N/A</c:v>
                </c:pt>
                <c:pt idx="3">
                  <c:v>0.28999999999999998</c:v>
                </c:pt>
                <c:pt idx="4">
                  <c:v>#N/A</c:v>
                </c:pt>
                <c:pt idx="5">
                  <c:v>0.28999999999999998</c:v>
                </c:pt>
                <c:pt idx="6">
                  <c:v>#N/A</c:v>
                </c:pt>
                <c:pt idx="7">
                  <c:v>0.3</c:v>
                </c:pt>
                <c:pt idx="8">
                  <c:v>#N/A</c:v>
                </c:pt>
                <c:pt idx="9">
                  <c:v>0.31</c:v>
                </c:pt>
              </c:numCache>
            </c:numRef>
          </c:val>
          <c:extLst>
            <c:ext xmlns:c16="http://schemas.microsoft.com/office/drawing/2014/chart" uri="{C3380CC4-5D6E-409C-BE32-E72D297353CC}">
              <c16:uniqueId val="{00000002-B33A-4219-AB8D-66C78885EE06}"/>
            </c:ext>
          </c:extLst>
        </c:ser>
        <c:ser>
          <c:idx val="3"/>
          <c:order val="3"/>
          <c:tx>
            <c:strRef>
              <c:f>データシート!$A$30</c:f>
              <c:strCache>
                <c:ptCount val="1"/>
                <c:pt idx="0">
                  <c:v>金沢市介護保険費特別会計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0.86</c:v>
                </c:pt>
                <c:pt idx="2">
                  <c:v>#N/A</c:v>
                </c:pt>
                <c:pt idx="3">
                  <c:v>0.92</c:v>
                </c:pt>
                <c:pt idx="4">
                  <c:v>#N/A</c:v>
                </c:pt>
                <c:pt idx="5">
                  <c:v>0.65</c:v>
                </c:pt>
                <c:pt idx="6">
                  <c:v>#N/A</c:v>
                </c:pt>
                <c:pt idx="7">
                  <c:v>1.02</c:v>
                </c:pt>
                <c:pt idx="8">
                  <c:v>#N/A</c:v>
                </c:pt>
                <c:pt idx="9">
                  <c:v>0.62</c:v>
                </c:pt>
              </c:numCache>
            </c:numRef>
          </c:val>
          <c:extLst>
            <c:ext xmlns:c16="http://schemas.microsoft.com/office/drawing/2014/chart" uri="{C3380CC4-5D6E-409C-BE32-E72D297353CC}">
              <c16:uniqueId val="{00000003-B33A-4219-AB8D-66C78885EE06}"/>
            </c:ext>
          </c:extLst>
        </c:ser>
        <c:ser>
          <c:idx val="4"/>
          <c:order val="4"/>
          <c:tx>
            <c:strRef>
              <c:f>データシート!$A$31</c:f>
              <c:strCache>
                <c:ptCount val="1"/>
                <c:pt idx="0">
                  <c:v>金沢市中央卸売市場事業特別会計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1.84</c:v>
                </c:pt>
                <c:pt idx="2">
                  <c:v>#N/A</c:v>
                </c:pt>
                <c:pt idx="3">
                  <c:v>1.78</c:v>
                </c:pt>
                <c:pt idx="4">
                  <c:v>#N/A</c:v>
                </c:pt>
                <c:pt idx="5">
                  <c:v>1.65</c:v>
                </c:pt>
                <c:pt idx="6">
                  <c:v>#N/A</c:v>
                </c:pt>
                <c:pt idx="7">
                  <c:v>1.58</c:v>
                </c:pt>
                <c:pt idx="8">
                  <c:v>#N/A</c:v>
                </c:pt>
                <c:pt idx="9">
                  <c:v>1.6</c:v>
                </c:pt>
              </c:numCache>
            </c:numRef>
          </c:val>
          <c:extLst>
            <c:ext xmlns:c16="http://schemas.microsoft.com/office/drawing/2014/chart" uri="{C3380CC4-5D6E-409C-BE32-E72D297353CC}">
              <c16:uniqueId val="{00000004-B33A-4219-AB8D-66C78885EE06}"/>
            </c:ext>
          </c:extLst>
        </c:ser>
        <c:ser>
          <c:idx val="5"/>
          <c:order val="5"/>
          <c:tx>
            <c:strRef>
              <c:f>データシート!$A$32</c:f>
              <c:strCache>
                <c:ptCount val="1"/>
                <c:pt idx="0">
                  <c:v>金沢市下水道事業特別会計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3.9</c:v>
                </c:pt>
                <c:pt idx="2">
                  <c:v>#N/A</c:v>
                </c:pt>
                <c:pt idx="3">
                  <c:v>3.13</c:v>
                </c:pt>
                <c:pt idx="4">
                  <c:v>#N/A</c:v>
                </c:pt>
                <c:pt idx="5">
                  <c:v>3.12</c:v>
                </c:pt>
                <c:pt idx="6">
                  <c:v>#N/A</c:v>
                </c:pt>
                <c:pt idx="7">
                  <c:v>3</c:v>
                </c:pt>
                <c:pt idx="8">
                  <c:v>#N/A</c:v>
                </c:pt>
                <c:pt idx="9">
                  <c:v>2.5499999999999998</c:v>
                </c:pt>
              </c:numCache>
            </c:numRef>
          </c:val>
          <c:extLst>
            <c:ext xmlns:c16="http://schemas.microsoft.com/office/drawing/2014/chart" uri="{C3380CC4-5D6E-409C-BE32-E72D297353CC}">
              <c16:uniqueId val="{00000005-B33A-4219-AB8D-66C78885EE0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1.66</c:v>
                </c:pt>
                <c:pt idx="2">
                  <c:v>#N/A</c:v>
                </c:pt>
                <c:pt idx="3">
                  <c:v>3.3</c:v>
                </c:pt>
                <c:pt idx="4">
                  <c:v>#N/A</c:v>
                </c:pt>
                <c:pt idx="5">
                  <c:v>4.24</c:v>
                </c:pt>
                <c:pt idx="6">
                  <c:v>#N/A</c:v>
                </c:pt>
                <c:pt idx="7">
                  <c:v>4.08</c:v>
                </c:pt>
                <c:pt idx="8">
                  <c:v>#N/A</c:v>
                </c:pt>
                <c:pt idx="9">
                  <c:v>3.96</c:v>
                </c:pt>
              </c:numCache>
            </c:numRef>
          </c:val>
          <c:extLst>
            <c:ext xmlns:c16="http://schemas.microsoft.com/office/drawing/2014/chart" uri="{C3380CC4-5D6E-409C-BE32-E72D297353CC}">
              <c16:uniqueId val="{00000006-B33A-4219-AB8D-66C78885EE06}"/>
            </c:ext>
          </c:extLst>
        </c:ser>
        <c:ser>
          <c:idx val="7"/>
          <c:order val="7"/>
          <c:tx>
            <c:strRef>
              <c:f>データシート!$A$34</c:f>
              <c:strCache>
                <c:ptCount val="1"/>
                <c:pt idx="0">
                  <c:v>金沢市工業団地造成事業費特別会計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1.62</c:v>
                </c:pt>
                <c:pt idx="6">
                  <c:v>#N/A</c:v>
                </c:pt>
                <c:pt idx="7">
                  <c:v>4.22</c:v>
                </c:pt>
                <c:pt idx="8">
                  <c:v>#N/A</c:v>
                </c:pt>
                <c:pt idx="9">
                  <c:v>5.16</c:v>
                </c:pt>
              </c:numCache>
            </c:numRef>
          </c:val>
          <c:extLst>
            <c:ext xmlns:c16="http://schemas.microsoft.com/office/drawing/2014/chart" uri="{C3380CC4-5D6E-409C-BE32-E72D297353CC}">
              <c16:uniqueId val="{00000007-B33A-4219-AB8D-66C78885EE06}"/>
            </c:ext>
          </c:extLst>
        </c:ser>
        <c:ser>
          <c:idx val="8"/>
          <c:order val="8"/>
          <c:tx>
            <c:strRef>
              <c:f>データシート!$A$35</c:f>
              <c:strCache>
                <c:ptCount val="1"/>
                <c:pt idx="0">
                  <c:v>金沢市病院事業特別会計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3.24</c:v>
                </c:pt>
                <c:pt idx="2">
                  <c:v>#N/A</c:v>
                </c:pt>
                <c:pt idx="3">
                  <c:v>4.5</c:v>
                </c:pt>
                <c:pt idx="4">
                  <c:v>#N/A</c:v>
                </c:pt>
                <c:pt idx="5">
                  <c:v>5.24</c:v>
                </c:pt>
                <c:pt idx="6">
                  <c:v>#N/A</c:v>
                </c:pt>
                <c:pt idx="7">
                  <c:v>5.71</c:v>
                </c:pt>
                <c:pt idx="8">
                  <c:v>#N/A</c:v>
                </c:pt>
                <c:pt idx="9">
                  <c:v>5.51</c:v>
                </c:pt>
              </c:numCache>
            </c:numRef>
          </c:val>
          <c:extLst>
            <c:ext xmlns:c16="http://schemas.microsoft.com/office/drawing/2014/chart" uri="{C3380CC4-5D6E-409C-BE32-E72D297353CC}">
              <c16:uniqueId val="{00000008-B33A-4219-AB8D-66C78885EE06}"/>
            </c:ext>
          </c:extLst>
        </c:ser>
        <c:ser>
          <c:idx val="9"/>
          <c:order val="9"/>
          <c:tx>
            <c:strRef>
              <c:f>データシート!$A$36</c:f>
              <c:strCache>
                <c:ptCount val="1"/>
                <c:pt idx="0">
                  <c:v>金沢市水道事業特別会計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c:v>
                </c:pt>
                <c:pt idx="2">
                  <c:v>#N/A</c:v>
                </c:pt>
                <c:pt idx="3">
                  <c:v>6.4</c:v>
                </c:pt>
                <c:pt idx="4">
                  <c:v>#N/A</c:v>
                </c:pt>
                <c:pt idx="5">
                  <c:v>6.94</c:v>
                </c:pt>
                <c:pt idx="6">
                  <c:v>#N/A</c:v>
                </c:pt>
                <c:pt idx="7">
                  <c:v>6.31</c:v>
                </c:pt>
                <c:pt idx="8">
                  <c:v>#N/A</c:v>
                </c:pt>
                <c:pt idx="9">
                  <c:v>5.9</c:v>
                </c:pt>
              </c:numCache>
            </c:numRef>
          </c:val>
          <c:extLst>
            <c:ext xmlns:c16="http://schemas.microsoft.com/office/drawing/2014/chart" uri="{C3380CC4-5D6E-409C-BE32-E72D297353CC}">
              <c16:uniqueId val="{00000009-B33A-4219-AB8D-66C78885EE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22202</c:v>
                </c:pt>
                <c:pt idx="5">
                  <c:v>21472</c:v>
                </c:pt>
                <c:pt idx="8">
                  <c:v>22566</c:v>
                </c:pt>
                <c:pt idx="11">
                  <c:v>21475</c:v>
                </c:pt>
                <c:pt idx="14">
                  <c:v>20559</c:v>
                </c:pt>
              </c:numCache>
            </c:numRef>
          </c:val>
          <c:extLst>
            <c:ext xmlns:c16="http://schemas.microsoft.com/office/drawing/2014/chart" uri="{C3380CC4-5D6E-409C-BE32-E72D297353CC}">
              <c16:uniqueId val="{00000000-E0D2-4F7F-9542-409D49DB1F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D2-4F7F-9542-409D49DB1F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108</c:v>
                </c:pt>
                <c:pt idx="3">
                  <c:v>109</c:v>
                </c:pt>
                <c:pt idx="6">
                  <c:v>109</c:v>
                </c:pt>
                <c:pt idx="9">
                  <c:v>193</c:v>
                </c:pt>
                <c:pt idx="12">
                  <c:v>193</c:v>
                </c:pt>
              </c:numCache>
            </c:numRef>
          </c:val>
          <c:extLst>
            <c:ext xmlns:c16="http://schemas.microsoft.com/office/drawing/2014/chart" uri="{C3380CC4-5D6E-409C-BE32-E72D297353CC}">
              <c16:uniqueId val="{00000002-E0D2-4F7F-9542-409D49DB1F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D2-4F7F-9542-409D49DB1F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5521</c:v>
                </c:pt>
                <c:pt idx="3">
                  <c:v>5353</c:v>
                </c:pt>
                <c:pt idx="6">
                  <c:v>5282</c:v>
                </c:pt>
                <c:pt idx="9">
                  <c:v>6304</c:v>
                </c:pt>
                <c:pt idx="12">
                  <c:v>5546</c:v>
                </c:pt>
              </c:numCache>
            </c:numRef>
          </c:val>
          <c:extLst>
            <c:ext xmlns:c16="http://schemas.microsoft.com/office/drawing/2014/chart" uri="{C3380CC4-5D6E-409C-BE32-E72D297353CC}">
              <c16:uniqueId val="{00000004-E0D2-4F7F-9542-409D49DB1F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D2-4F7F-9542-409D49DB1F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D2-4F7F-9542-409D49DB1F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20509</c:v>
                </c:pt>
                <c:pt idx="3">
                  <c:v>20192</c:v>
                </c:pt>
                <c:pt idx="6">
                  <c:v>20785</c:v>
                </c:pt>
                <c:pt idx="9">
                  <c:v>18726</c:v>
                </c:pt>
                <c:pt idx="12">
                  <c:v>18433</c:v>
                </c:pt>
              </c:numCache>
            </c:numRef>
          </c:val>
          <c:extLst>
            <c:ext xmlns:c16="http://schemas.microsoft.com/office/drawing/2014/chart" uri="{C3380CC4-5D6E-409C-BE32-E72D297353CC}">
              <c16:uniqueId val="{00000007-E0D2-4F7F-9542-409D49DB1F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3936</c:v>
                </c:pt>
                <c:pt idx="2">
                  <c:v>#N/A</c:v>
                </c:pt>
                <c:pt idx="3">
                  <c:v>#N/A</c:v>
                </c:pt>
                <c:pt idx="4">
                  <c:v>4182</c:v>
                </c:pt>
                <c:pt idx="5">
                  <c:v>#N/A</c:v>
                </c:pt>
                <c:pt idx="6">
                  <c:v>#N/A</c:v>
                </c:pt>
                <c:pt idx="7">
                  <c:v>3610</c:v>
                </c:pt>
                <c:pt idx="8">
                  <c:v>#N/A</c:v>
                </c:pt>
                <c:pt idx="9">
                  <c:v>#N/A</c:v>
                </c:pt>
                <c:pt idx="10">
                  <c:v>3748</c:v>
                </c:pt>
                <c:pt idx="11">
                  <c:v>#N/A</c:v>
                </c:pt>
                <c:pt idx="12">
                  <c:v>#N/A</c:v>
                </c:pt>
                <c:pt idx="13">
                  <c:v>3613</c:v>
                </c:pt>
                <c:pt idx="14">
                  <c:v>#N/A</c:v>
                </c:pt>
              </c:numCache>
            </c:numRef>
          </c:val>
          <c:smooth val="0"/>
          <c:extLst>
            <c:ext xmlns:c16="http://schemas.microsoft.com/office/drawing/2014/chart" uri="{C3380CC4-5D6E-409C-BE32-E72D297353CC}">
              <c16:uniqueId val="{00000008-E0D2-4F7F-9542-409D49DB1F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186467</c:v>
                </c:pt>
                <c:pt idx="5">
                  <c:v>183192</c:v>
                </c:pt>
                <c:pt idx="8">
                  <c:v>184805</c:v>
                </c:pt>
                <c:pt idx="11">
                  <c:v>180903</c:v>
                </c:pt>
                <c:pt idx="14">
                  <c:v>174287</c:v>
                </c:pt>
              </c:numCache>
            </c:numRef>
          </c:val>
          <c:extLst>
            <c:ext xmlns:c16="http://schemas.microsoft.com/office/drawing/2014/chart" uri="{C3380CC4-5D6E-409C-BE32-E72D297353CC}">
              <c16:uniqueId val="{00000000-1CE4-44AB-B833-D6E0729FE8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51444</c:v>
                </c:pt>
                <c:pt idx="5">
                  <c:v>53156</c:v>
                </c:pt>
                <c:pt idx="8">
                  <c:v>55861</c:v>
                </c:pt>
                <c:pt idx="11">
                  <c:v>57567</c:v>
                </c:pt>
                <c:pt idx="14">
                  <c:v>59389</c:v>
                </c:pt>
              </c:numCache>
            </c:numRef>
          </c:val>
          <c:extLst>
            <c:ext xmlns:c16="http://schemas.microsoft.com/office/drawing/2014/chart" uri="{C3380CC4-5D6E-409C-BE32-E72D297353CC}">
              <c16:uniqueId val="{00000001-1CE4-44AB-B833-D6E0729FE8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16015</c:v>
                </c:pt>
                <c:pt idx="5">
                  <c:v>17308</c:v>
                </c:pt>
                <c:pt idx="8">
                  <c:v>21726</c:v>
                </c:pt>
                <c:pt idx="11">
                  <c:v>40314</c:v>
                </c:pt>
                <c:pt idx="14">
                  <c:v>41884</c:v>
                </c:pt>
              </c:numCache>
            </c:numRef>
          </c:val>
          <c:extLst>
            <c:ext xmlns:c16="http://schemas.microsoft.com/office/drawing/2014/chart" uri="{C3380CC4-5D6E-409C-BE32-E72D297353CC}">
              <c16:uniqueId val="{00000002-1CE4-44AB-B833-D6E0729FE8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E4-44AB-B833-D6E0729FE8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E4-44AB-B833-D6E0729FE8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E4-44AB-B833-D6E0729FE8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16464</c:v>
                </c:pt>
                <c:pt idx="3">
                  <c:v>16480</c:v>
                </c:pt>
                <c:pt idx="6">
                  <c:v>16349</c:v>
                </c:pt>
                <c:pt idx="9">
                  <c:v>16686</c:v>
                </c:pt>
                <c:pt idx="12">
                  <c:v>17034</c:v>
                </c:pt>
              </c:numCache>
            </c:numRef>
          </c:val>
          <c:extLst>
            <c:ext xmlns:c16="http://schemas.microsoft.com/office/drawing/2014/chart" uri="{C3380CC4-5D6E-409C-BE32-E72D297353CC}">
              <c16:uniqueId val="{00000006-1CE4-44AB-B833-D6E0729FE8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CE4-44AB-B833-D6E0729FE8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70503</c:v>
                </c:pt>
                <c:pt idx="3">
                  <c:v>66946</c:v>
                </c:pt>
                <c:pt idx="6">
                  <c:v>63560</c:v>
                </c:pt>
                <c:pt idx="9">
                  <c:v>63124</c:v>
                </c:pt>
                <c:pt idx="12">
                  <c:v>62086</c:v>
                </c:pt>
              </c:numCache>
            </c:numRef>
          </c:val>
          <c:extLst>
            <c:ext xmlns:c16="http://schemas.microsoft.com/office/drawing/2014/chart" uri="{C3380CC4-5D6E-409C-BE32-E72D297353CC}">
              <c16:uniqueId val="{00000008-1CE4-44AB-B833-D6E0729FE8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1606</c:v>
                </c:pt>
                <c:pt idx="3">
                  <c:v>1450</c:v>
                </c:pt>
                <c:pt idx="6">
                  <c:v>2139</c:v>
                </c:pt>
                <c:pt idx="9">
                  <c:v>3088</c:v>
                </c:pt>
                <c:pt idx="12">
                  <c:v>2848</c:v>
                </c:pt>
              </c:numCache>
            </c:numRef>
          </c:val>
          <c:extLst>
            <c:ext xmlns:c16="http://schemas.microsoft.com/office/drawing/2014/chart" uri="{C3380CC4-5D6E-409C-BE32-E72D297353CC}">
              <c16:uniqueId val="{00000009-1CE4-44AB-B833-D6E0729FE8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216595</c:v>
                </c:pt>
                <c:pt idx="3">
                  <c:v>212956</c:v>
                </c:pt>
                <c:pt idx="6">
                  <c:v>215642</c:v>
                </c:pt>
                <c:pt idx="9">
                  <c:v>216940</c:v>
                </c:pt>
                <c:pt idx="12">
                  <c:v>212044</c:v>
                </c:pt>
              </c:numCache>
            </c:numRef>
          </c:val>
          <c:extLst>
            <c:ext xmlns:c16="http://schemas.microsoft.com/office/drawing/2014/chart" uri="{C3380CC4-5D6E-409C-BE32-E72D297353CC}">
              <c16:uniqueId val="{0000000A-1CE4-44AB-B833-D6E0729FE8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51242</c:v>
                </c:pt>
                <c:pt idx="2">
                  <c:v>#N/A</c:v>
                </c:pt>
                <c:pt idx="3">
                  <c:v>#N/A</c:v>
                </c:pt>
                <c:pt idx="4">
                  <c:v>44176</c:v>
                </c:pt>
                <c:pt idx="5">
                  <c:v>#N/A</c:v>
                </c:pt>
                <c:pt idx="6">
                  <c:v>#N/A</c:v>
                </c:pt>
                <c:pt idx="7">
                  <c:v>35298</c:v>
                </c:pt>
                <c:pt idx="8">
                  <c:v>#N/A</c:v>
                </c:pt>
                <c:pt idx="9">
                  <c:v>#N/A</c:v>
                </c:pt>
                <c:pt idx="10">
                  <c:v>21055</c:v>
                </c:pt>
                <c:pt idx="11">
                  <c:v>#N/A</c:v>
                </c:pt>
                <c:pt idx="12">
                  <c:v>#N/A</c:v>
                </c:pt>
                <c:pt idx="13">
                  <c:v>18451</c:v>
                </c:pt>
                <c:pt idx="14">
                  <c:v>#N/A</c:v>
                </c:pt>
              </c:numCache>
            </c:numRef>
          </c:val>
          <c:smooth val="0"/>
          <c:extLst>
            <c:ext xmlns:c16="http://schemas.microsoft.com/office/drawing/2014/chart" uri="{C3380CC4-5D6E-409C-BE32-E72D297353CC}">
              <c16:uniqueId val="{0000000B-1CE4-44AB-B833-D6E0729FE8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2392</c:v>
                </c:pt>
                <c:pt idx="1">
                  <c:v>6851</c:v>
                </c:pt>
                <c:pt idx="2">
                  <c:v>6363</c:v>
                </c:pt>
              </c:numCache>
            </c:numRef>
          </c:val>
          <c:extLst>
            <c:ext xmlns:c16="http://schemas.microsoft.com/office/drawing/2014/chart" uri="{C3380CC4-5D6E-409C-BE32-E72D297353CC}">
              <c16:uniqueId val="{00000000-4AD3-4194-A3F9-53C7B73191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2595</c:v>
                </c:pt>
                <c:pt idx="1">
                  <c:v>2596</c:v>
                </c:pt>
                <c:pt idx="2">
                  <c:v>3112</c:v>
                </c:pt>
              </c:numCache>
            </c:numRef>
          </c:val>
          <c:extLst>
            <c:ext xmlns:c16="http://schemas.microsoft.com/office/drawing/2014/chart" uri="{C3380CC4-5D6E-409C-BE32-E72D297353CC}">
              <c16:uniqueId val="{00000001-4AD3-4194-A3F9-53C7B73191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16717</c:v>
                </c:pt>
                <c:pt idx="1">
                  <c:v>31267</c:v>
                </c:pt>
                <c:pt idx="2">
                  <c:v>31962</c:v>
                </c:pt>
              </c:numCache>
            </c:numRef>
          </c:val>
          <c:extLst>
            <c:ext xmlns:c16="http://schemas.microsoft.com/office/drawing/2014/chart" uri="{C3380CC4-5D6E-409C-BE32-E72D297353CC}">
              <c16:uniqueId val="{00000002-4AD3-4194-A3F9-53C7B73191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{C75C78A9-2DD0-464C-988B-4EA418BD8C3F}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2B5-4424-B961-B3B16FC220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{DF7C3626-9DB0-4F48-9C03-69460B160657}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B5-4424-B961-B3B16FC220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{B1058E95-A99D-4D80-8686-0ED619042B5E}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B5-4424-B961-B3B16FC220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{AE416935-7AD2-412A-AD82-3930B1B99056}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B5-4424-B961-B3B16FC220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{0EBF6C8D-1630-4AD0-A89F-21730BA7D010}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B5-4424-B961-B3B16FC220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{C221DDE2-64E3-49F2-9B5B-5DF616CDA1EA}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2B5-4424-B961-B3B16FC220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{5572B690-3CF3-4FFF-A1A6-7206DD693009}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2B5-4424-B961-B3B16FC220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{791D8306-57A7-4308-AB64-604385B13775}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2B5-4424-B961-B3B16FC220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{8E0619E0-E638-4EC6-92EB-FFEB2AF6EA98}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2B5-4424-B961-B3B16FC220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64.400000000000006</c:v>
                </c:pt>
                <c:pt idx="16">
                  <c:v>65</c:v>
                </c:pt>
                <c:pt idx="24">
                  <c:v>63.7</c:v>
                </c:pt>
                <c:pt idx="32">
                  <c:v>65.2</c:v>
                </c:pt>
              </c:numCache>
            </c:numRef>
          </c:xVal>
          <c:yVal>
            <c:numRef>
              <c:f>公会計指標分析・財政指標組合せ分析表!$BP$51:$DC$51</c:f>
              <c:numCache>
                <c:formatCode>#,##0.0;"▲ "#,##0.0</c:formatCode>
                <c:ptCount val="40"/>
                <c:pt idx="0">
                  <c:v>60.5</c:v>
                </c:pt>
                <c:pt idx="8">
                  <c:v>51</c:v>
                </c:pt>
                <c:pt idx="16">
                  <c:v>38.9</c:v>
                </c:pt>
                <c:pt idx="24">
                  <c:v>23.6</c:v>
                </c:pt>
                <c:pt idx="32">
                  <c:v>20.2</c:v>
                </c:pt>
              </c:numCache>
            </c:numRef>
          </c:yVal>
          <c:smooth val="0"/>
          <c:extLst>
            <c:ext xmlns:c16="http://schemas.microsoft.com/office/drawing/2014/chart" uri="{C3380CC4-5D6E-409C-BE32-E72D297353CC}">
              <c16:uniqueId val="{00000009-F2B5-4424-B961-B3B16FC220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{CB72A469-D82A-4BD9-B9C5-2BF2F260B34B}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2B5-4424-B961-B3B16FC220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{5074C8D3-44A2-47EF-A816-885DD6D0D814}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B5-4424-B961-B3B16FC220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{F93FB3D4-52FD-4DDD-9A7D-FF2281597ED4}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B5-4424-B961-B3B16FC220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{81FEE3FC-CB5E-4A79-B781-29097CF3A2EF}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B5-4424-B961-B3B16FC220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{C065ED75-2EEB-4E24-9F1E-2400E7720804}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B5-4424-B961-B3B16FC220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{64C405F5-3BAD-4CD6-B4E9-7DEAF2ED75B8}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2B5-4424-B961-B3B16FC220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{241FB1A6-46D4-4398-B9BB-73A535FC3F28}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2B5-4424-B961-B3B16FC220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{A5FAAA1E-F7C2-4315-946F-21FEDEDB1489}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2B5-4424-B961-B3B16FC220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{004D8E27-4D8B-4AD2-BBE0-18775F1F51A5}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2B5-4424-B961-B3B16FC220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F2B5-4424-B961-B3B16FC22051}"/>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{72696F56-FA30-41A3-B4C5-ECAE363A8365}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483-447F-9E65-CC55F80805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{486153E6-ACDB-475D-A1DD-6032893685E6}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83-447F-9E65-CC55F80805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{2693B0F7-0F6F-4D9B-8F85-CDCEB4D54102}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83-447F-9E65-CC55F80805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{04CBFA8D-BB12-4299-93F9-3CEE54455129}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83-447F-9E65-CC55F80805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{DB2CA0F7-6BDF-41E4-824F-6F672D5816BB}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83-447F-9E65-CC55F80805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{7BB53753-9544-48BA-AA5D-6304B91E1136}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483-447F-9E65-CC55F80805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{E5752ED8-D1DA-4BE1-AE0A-5D11624DA396}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483-447F-9E65-CC55F80805E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{85EB57CC-0ACC-49B0-8490-BCC2D79BE4FD}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483-447F-9E65-CC55F80805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{E09724F1-633E-4938-8874-F20E6D221213}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483-447F-9E65-CC55F80805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4.8</c:v>
                </c:pt>
                <c:pt idx="16">
                  <c:v>4.4000000000000004</c:v>
                </c:pt>
                <c:pt idx="24">
                  <c:v>4.3</c:v>
                </c:pt>
                <c:pt idx="32">
                  <c:v>4</c:v>
                </c:pt>
              </c:numCache>
            </c:numRef>
          </c:xVal>
          <c:yVal>
            <c:numRef>
              <c:f>公会計指標分析・財政指標組合せ分析表!$BP$73:$DC$73</c:f>
              <c:numCache>
                <c:formatCode>#,##0.0;"▲ "#,##0.0</c:formatCode>
                <c:ptCount val="40"/>
                <c:pt idx="0">
                  <c:v>60.5</c:v>
                </c:pt>
                <c:pt idx="8">
                  <c:v>51</c:v>
                </c:pt>
                <c:pt idx="16">
                  <c:v>38.9</c:v>
                </c:pt>
                <c:pt idx="24">
                  <c:v>23.6</c:v>
                </c:pt>
                <c:pt idx="32">
                  <c:v>20.2</c:v>
                </c:pt>
              </c:numCache>
            </c:numRef>
          </c:yVal>
          <c:smooth val="0"/>
          <c:extLst>
            <c:ext xmlns:c16="http://schemas.microsoft.com/office/drawing/2014/chart" uri="{C3380CC4-5D6E-409C-BE32-E72D297353CC}">
              <c16:uniqueId val="{00000009-9483-447F-9E65-CC55F80805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{4BD1EBD6-6EF7-43D9-AB68-D54DFF86F152}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483-447F-9E65-CC55F80805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{D839108F-B707-4BDC-A568-71E791285309}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83-447F-9E65-CC55F80805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{E43812EA-2F1E-4304-8711-37A651377BEF}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83-447F-9E65-CC55F80805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{E3D45E20-AE3A-428C-8B4E-45753EB98C71}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83-447F-9E65-CC55F80805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{C32BEE64-956B-443C-A9DF-ACAB543B6A02}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83-447F-9E65-CC55F80805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{8FC3783F-CCA8-483F-A512-8A527CD58A21}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483-447F-9E65-CC55F80805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{4B73462D-B724-4E3D-BDD7-E2847C3E9C82}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483-447F-9E65-CC55F80805EC}"/>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{C1775F37-F483-43AB-97D8-E88EC01C1BA9}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483-447F-9E65-CC55F80805EC}"/>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{69746E26-81BC-4A7E-96B6-6217BA696DCE}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483-447F-9E65-CC55F80805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9483-447F-9E65-CC55F80805EC}"/>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年度の実質公債比率は、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％と前年度</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ポイント減となり、中期財政計画の実践により、引き続き起債発行に許可が必要な</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を大きく下回っており、健全性を堅持している。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年度の将来負担比率は、</a:t>
          </a:r>
          <a:r>
            <a:rPr kumimoji="1" lang="en-US" altLang="ja-JP" sz="1100">
              <a:solidFill>
                <a:schemeClr val="dk1"/>
              </a:solidFill>
              <a:effectLst/>
              <a:latin typeface="+mn-lt"/>
              <a:ea typeface="+mn-ea"/>
              <a:cs typeface="+mn-cs"/>
            </a:rPr>
            <a:t>20.2</a:t>
          </a:r>
          <a:r>
            <a:rPr kumimoji="1" lang="ja-JP" altLang="ja-JP" sz="1100">
              <a:solidFill>
                <a:schemeClr val="dk1"/>
              </a:solidFill>
              <a:effectLst/>
              <a:latin typeface="+mn-lt"/>
              <a:ea typeface="+mn-ea"/>
              <a:cs typeface="+mn-cs"/>
            </a:rPr>
            <a:t>％と対前年比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％の減となっており、その要因としては、</a:t>
          </a:r>
          <a:r>
            <a:rPr kumimoji="1" lang="ja-JP" altLang="en-US" sz="1100">
              <a:solidFill>
                <a:schemeClr val="dk1"/>
              </a:solidFill>
              <a:effectLst/>
              <a:latin typeface="+mn-lt"/>
              <a:ea typeface="+mn-ea"/>
              <a:cs typeface="+mn-cs"/>
            </a:rPr>
            <a:t>臨時財政対策債の減少により、将来負担額が減少した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が挙げられる。今後も、中期財政計画を着実に実践し、財政基盤の強化に努めていく。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石川県金沢市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文化スポーツ施設再整備積立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や廃棄物処理施設整備積立基金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など、基金の有効活用に向けた計画的な積立てを実施した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一方で、令和６年能登半島地震対策に伴う予算措置への財源補填のため、財政調整基金を取り崩した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結果、基金全体として、約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今後の財政需要を見据え、特定目的基金の新設ほか既存の基金への積立てを実施し基金の有効活用を図る。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教育施設等再整備積立基金：教育施設及び福祉施設等の再整備に充てる資金を積立てるため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市場病院施設再整備積立基金：中央卸売市場及び金沢市立病院の再整備に充てる資金を積立てるため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教育福祉施設等再整備積立基金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文化スポーツ施設再整備積立基金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教育福祉施設等再整備積立基金：将来的な学校施設の改築に向けて計画的に積立・取崩を実施</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市場病院施設再整備積立基金：将来的な中央卸売市場及び金沢市立病院の再整備に向けて計画的に積立・取崩を実施</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令和６年能登半島地震対策に伴う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決算の状況を踏まえ、可能な範囲で積立て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交付税措置に基づく臨時財政対策債償還分の積み立てによる増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償還計画に沿って順次取り崩し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EE8CCE-C41B-4570-B251-9A08E34705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048F6E-5FA7-4BA2-8FEB-30AB47E090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FD46BBF-F8CF-463E-81B9-10246A96ED6F}"/>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CE40BFE-FC61-4CB6-8DE3-8011B69E28FC}"/>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3411689-B503-4C99-9384-941A8BA33428}"/>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442AD9A-E395-4403-BD5D-C02E91BFE2C6}"/>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FC48628-0582-4312-8A6D-A2EF9C41E9DB}"/>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7B8975D-CF9E-4C0A-A17A-85F950BE1153}"/>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9F957CF-FBC0-41BA-81CB-3D4CDBA26626}"/>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6DDC7A0-C3A2-4181-BCF2-69265B47B539}"/>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DFECEFA-9A0D-4FCD-956D-E803D17D5C8C}"/>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F84BA64-A4DA-43EE-B602-C750C166886E}"/>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444,996
437,846
468.81
210,170,827
202,425,613
4,219,621
106,112,588
211,912,879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AA53CC2-FB2D-47ED-AC70-5481439ACC2F}"/>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02966A8-9C8B-4597-81CF-295359B81E2A}"/>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7F4578B-94D2-4D2A-A271-FDFA54F42AA4}"/>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5BE1D04-A86B-42A6-8969-B10EA465EC82}"/>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ED0A6C2-6C9E-4292-A0D0-12DCBE3026AD}"/>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B105BA1-C902-402D-997A-5E3495B48A85}"/>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E8811C7-3318-416B-932A-A63AA93AD3FE}"/>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A97B2BB-F225-47E7-8F02-5DE1366BC43C}"/>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21493C3-109C-4AB0-8111-F342744A7251}"/>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3C7E384-2FCE-45CA-AD3A-59A9BA39C195}"/>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64C2C5E-A4C0-4A1E-9116-538A4D21B8D5}"/>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6241DDA-A83A-4AF7-A71C-43F7972323BE}"/>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3FC6495-CA61-42E0-851A-457ADCD98C9F}"/>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9509724-7A6C-4087-9FB7-5941DC5292C8}"/>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A59DC11-72F5-4975-8FEA-ADB7B102E369}"/>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8996F9E-15E6-44F4-BD87-06401AFDE940}"/>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469154E-0A6F-428F-B978-0E0BF7D78F0C}"/>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0076093-89D0-4B49-A009-922BD91E320D}"/>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72EA11C-BBFB-42BC-A4D3-6D5330943A95}"/>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659F797-0C8E-4B17-A0F9-3168EA5E9056}"/>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7C8AD55-41C3-4C82-9C9E-C887402D5924}"/>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80FEF5F-34EE-4596-A7F8-183FAFB2EFBB}"/>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0575212-7CCD-4146-ACA1-32CC6F2B99DE}"/>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7108BE3-9FF3-4079-B277-7B129AD9B1A5}"/>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00666F3-4E0E-440F-B78A-0FBB4DCE5DC9}"/>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710ADB5-E2BD-4219-BA5F-5FD4AFC454D4}"/>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ED194D7-0EC9-43F3-A898-42BF0E0C1BFC}"/>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141B149-0711-4E3F-943F-A4B7E9B1CF7C}"/>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2A6AD62-076B-4829-889D-8E12DCDBBAA2}"/>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8018682-F089-4659-874D-A4290BE370E3}"/>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E0051B8-7E40-474B-84FC-31995EC5A553}"/>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F83F826-3769-4FF7-B015-8954B35FD697}"/>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8293996-804F-4558-B989-878844E6779D}"/>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48A4FCF-F7DE-4ADC-844E-0DDB496A8E47}"/>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2E8B9ED-9876-4160-B763-2564B093ED90}"/>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50" b="0" i="0" baseline="0">
              <a:solidFill>
                <a:schemeClr val="dk1"/>
              </a:solidFill>
              <a:effectLst/>
              <a:latin typeface="+mn-lt"/>
              <a:ea typeface="+mn-ea"/>
              <a:cs typeface="+mn-cs"/>
            </a:rPr>
            <a:t>当市では、平成</a:t>
          </a:r>
          <a:r>
            <a:rPr lang="en-US" altLang="ja-JP" sz="950" b="0" i="0" baseline="0">
              <a:solidFill>
                <a:schemeClr val="dk1"/>
              </a:solidFill>
              <a:effectLst/>
              <a:latin typeface="+mn-lt"/>
              <a:ea typeface="+mn-ea"/>
              <a:cs typeface="+mn-cs"/>
            </a:rPr>
            <a:t>28</a:t>
          </a:r>
          <a:r>
            <a:rPr lang="ja-JP" altLang="ja-JP" sz="950" b="0" i="0" baseline="0">
              <a:solidFill>
                <a:schemeClr val="dk1"/>
              </a:solidFill>
              <a:effectLst/>
              <a:latin typeface="+mn-lt"/>
              <a:ea typeface="+mn-ea"/>
              <a:cs typeface="+mn-cs"/>
            </a:rPr>
            <a:t>年度に策定した公共施設等総合管理計画において、今後生じる改修・更新費用を見込み、総合的かつ計画的な管理の推進に取り組むことを目的に掲げ、将来にわたって公共施設を適正かつ効率的に管理し、行政サービスを安定的に提供できるよう、その着実な実践に取り組んでいる。</a:t>
          </a:r>
          <a:endParaRPr lang="ja-JP" altLang="ja-JP" sz="950">
            <a:effectLst/>
          </a:endParaRPr>
        </a:p>
        <a:p>
          <a:r>
            <a:rPr lang="ja-JP" altLang="ja-JP" sz="950" b="0" i="0" baseline="0">
              <a:solidFill>
                <a:schemeClr val="dk1"/>
              </a:solidFill>
              <a:effectLst/>
              <a:latin typeface="+mn-lt"/>
              <a:ea typeface="+mn-ea"/>
              <a:cs typeface="+mn-cs"/>
            </a:rPr>
            <a:t>有形固定資産減価償却率については、概ね類似団体の平均並みとなっており、引き続き公共施設の適正かつ効率的な管理に努めていく。</a:t>
          </a:r>
          <a:endParaRPr lang="ja-JP" altLang="ja-JP" sz="9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F35BA8C-6E71-4908-A7BA-FD3DB83EF1CB}"/>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DA2357B-B4B3-4B42-87B3-312814E775F6}"/>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03AC942-4AD2-476E-BEA2-C090331AB4DF}"/>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83EDFB5-2882-4EAF-A7AB-9EB2D837562E}"/>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D7E98CF-BEBC-492E-A12F-69DA2A99B315}"/>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BD2851C-4710-4CA8-A640-334338494AD6}"/>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E4E4666-9F47-4E5B-82B6-4CF2072596DF}"/>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30792BF-B54C-4AD7-80B3-66B0971B2133}"/>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765FB51-43D1-4A5D-AA5F-718183511382}"/>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1F468DD-4A66-46DC-B4AF-6424E52D9D24}"/>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6E32E4C-5E31-4487-A35F-B1057D015EA2}"/>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E475CF4-B23C-423A-ABA7-C72730D973E5}"/>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E6D2FD1-29C3-4299-A9AA-1F767E6241AB}"/>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CF727DE-50B5-48B8-ABA8-572B20040C05}"/>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4BBDF7A-F10F-46A1-AD2E-8921B25FAE44}"/>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CDD538C-F294-4C8B-83E4-3EA4BCF1560F}"/>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3FF602C7-06BE-4CEE-B5B3-823DE42F07DE}"/>
            </a:ext>
          </a:extLst>
        </xdr:cNvPr>
        <xdr:cNvCxnSpPr/>
      </xdr:nvCxnSpPr>
      <xdr:spPr>
        <a:xfrm flipV="1">
          <a:off x="4300220" y="4463415"/>
          <a:ext cx="127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28B875B1-611D-41FD-95A6-EB08BD938BAD}"/>
            </a:ext>
          </a:extLst>
        </xdr:cNvPr>
        <xdr:cNvSpPr txBox="1"/>
      </xdr:nvSpPr>
      <xdr:spPr>
        <a:xfrm>
          <a:off x="4352925"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5889159-78EF-47D6-B844-B10C10B3C2CD}"/>
            </a:ext>
          </a:extLst>
        </xdr:cNvPr>
        <xdr:cNvCxnSpPr/>
      </xdr:nvCxnSpPr>
      <xdr:spPr>
        <a:xfrm>
          <a:off x="4213225" y="57251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BF93B601-8F2C-4523-95D9-0D48348F89A7}"/>
            </a:ext>
          </a:extLst>
        </xdr:cNvPr>
        <xdr:cNvSpPr txBox="1"/>
      </xdr:nvSpPr>
      <xdr:spPr>
        <a:xfrm>
          <a:off x="4352925" y="425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F67D89C1-4C94-4D9D-AE74-16A6288E58D7}"/>
            </a:ext>
          </a:extLst>
        </xdr:cNvPr>
        <xdr:cNvCxnSpPr/>
      </xdr:nvCxnSpPr>
      <xdr:spPr>
        <a:xfrm>
          <a:off x="4213225" y="44634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013936DE-AAC4-4C67-8E79-00B1EB168DB6}"/>
            </a:ext>
          </a:extLst>
        </xdr:cNvPr>
        <xdr:cNvSpPr txBox="1"/>
      </xdr:nvSpPr>
      <xdr:spPr>
        <a:xfrm>
          <a:off x="4352925" y="5200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66C9D16A-540E-4B77-B505-FFB3FC8BACCF}"/>
            </a:ext>
          </a:extLst>
        </xdr:cNvPr>
        <xdr:cNvSpPr/>
      </xdr:nvSpPr>
      <xdr:spPr>
        <a:xfrm>
          <a:off x="4251325" y="5222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1BB301CC-E86D-4702-B37D-0A23560B418D}"/>
            </a:ext>
          </a:extLst>
        </xdr:cNvPr>
        <xdr:cNvSpPr/>
      </xdr:nvSpPr>
      <xdr:spPr>
        <a:xfrm>
          <a:off x="3616325" y="5189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FF63EA45-6519-4C48-8D1C-F60677D29F13}"/>
            </a:ext>
          </a:extLst>
        </xdr:cNvPr>
        <xdr:cNvSpPr/>
      </xdr:nvSpPr>
      <xdr:spPr>
        <a:xfrm>
          <a:off x="2930525" y="5153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743950D5-6DD3-42C5-8C0C-5DE3A73D093E}"/>
            </a:ext>
          </a:extLst>
        </xdr:cNvPr>
        <xdr:cNvSpPr/>
      </xdr:nvSpPr>
      <xdr:spPr>
        <a:xfrm>
          <a:off x="2244725" y="51176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204ECC15-E5A2-4680-B035-C1204C6AFDF6}"/>
            </a:ext>
          </a:extLst>
        </xdr:cNvPr>
        <xdr:cNvSpPr/>
      </xdr:nvSpPr>
      <xdr:spPr>
        <a:xfrm>
          <a:off x="1558925" y="5084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61AC929-170D-44EE-AD9A-21FE1E5FF381}"/>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B3343DA-7670-4F21-BA63-444D2DC62EA9}"/>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2505740-0D6B-49F2-B87B-91DCF9AC7AB8}"/>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3DB2B6D-45E1-49DD-B69C-D5CA4CD43511}"/>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FDD7CF1-A055-4D84-A95E-90ABD8C38CC9}"/>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82338</xdr:rowOff>
    </xdr:from>
    <xdr:to>
      <xdr:col>23</xdr:col>
      <xdr:colOff>136525</xdr:colOff>
      <xdr:row>32</xdr:row>
      <xdr:rowOff>12488</xdr:rowOff>
    </xdr:to>
    <xdr:sp macro="" textlink="">
      <xdr:nvSpPr>
        <xdr:cNvPr id="81" name="楕円 80">
          <a:extLst>
            <a:ext uri="{FF2B5EF4-FFF2-40B4-BE49-F238E27FC236}">
              <a16:creationId xmlns:a16="http://schemas.microsoft.com/office/drawing/2014/main" id="{EBD43955-CD53-4DC6-A2D5-2C330029EE3E}"/>
            </a:ext>
          </a:extLst>
        </xdr:cNvPr>
        <xdr:cNvSpPr/>
      </xdr:nvSpPr>
      <xdr:spPr>
        <a:xfrm>
          <a:off x="4251325" y="52004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105215</xdr:rowOff>
    </xdr:from>
    <xdr:ext cx="405111" cy="259045"/>
    <xdr:sp macro="" textlink="">
      <xdr:nvSpPr>
        <xdr:cNvPr id="82" name="有形固定資産減価償却率該当値テキスト">
          <a:extLst>
            <a:ext uri="{FF2B5EF4-FFF2-40B4-BE49-F238E27FC236}">
              <a16:creationId xmlns:a16="http://schemas.microsoft.com/office/drawing/2014/main" id="{337C2B61-B3E4-4F23-B29D-33B29E1729DB}"/>
            </a:ext>
          </a:extLst>
        </xdr:cNvPr>
        <xdr:cNvSpPr txBox="1"/>
      </xdr:nvSpPr>
      <xdr:spPr>
        <a:xfrm>
          <a:off x="4352925" y="505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28363</xdr:rowOff>
    </xdr:from>
    <xdr:to>
      <xdr:col>19</xdr:col>
      <xdr:colOff>187325</xdr:colOff>
      <xdr:row>31</xdr:row>
      <xdr:rowOff>129963</xdr:rowOff>
    </xdr:to>
    <xdr:sp macro="" textlink="">
      <xdr:nvSpPr>
        <xdr:cNvPr id="83" name="楕円 82">
          <a:extLst>
            <a:ext uri="{FF2B5EF4-FFF2-40B4-BE49-F238E27FC236}">
              <a16:creationId xmlns:a16="http://schemas.microsoft.com/office/drawing/2014/main" id="{AFA7B0D4-9423-466B-879A-768A06DFA9C4}"/>
            </a:ext>
          </a:extLst>
        </xdr:cNvPr>
        <xdr:cNvSpPr/>
      </xdr:nvSpPr>
      <xdr:spPr>
        <a:xfrm>
          <a:off x="3616325" y="5146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79163</xdr:rowOff>
    </xdr:from>
    <xdr:to>
      <xdr:col>23</xdr:col>
      <xdr:colOff>85725</xdr:colOff>
      <xdr:row>31</xdr:row>
      <xdr:rowOff>133138</xdr:rowOff>
    </xdr:to>
    <xdr:cxnSp macro="">
      <xdr:nvCxnSpPr>
        <xdr:cNvPr id="84" name="直線コネクタ 83">
          <a:extLst>
            <a:ext uri="{FF2B5EF4-FFF2-40B4-BE49-F238E27FC236}">
              <a16:creationId xmlns:a16="http://schemas.microsoft.com/office/drawing/2014/main" id="{F193E5C2-1A6D-4FC6-ABD3-0CF5DAC16572}"/>
            </a:ext>
          </a:extLst>
        </xdr:cNvPr>
        <xdr:cNvCxnSpPr/>
      </xdr:nvCxnSpPr>
      <xdr:spPr>
        <a:xfrm>
          <a:off x="3667125" y="5197263"/>
          <a:ext cx="635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85" name="楕円 84">
          <a:extLst>
            <a:ext uri="{FF2B5EF4-FFF2-40B4-BE49-F238E27FC236}">
              <a16:creationId xmlns:a16="http://schemas.microsoft.com/office/drawing/2014/main" id="{6D5E5943-01EE-4056-92B5-02C4C9BEC941}"/>
            </a:ext>
          </a:extLst>
        </xdr:cNvPr>
        <xdr:cNvSpPr/>
      </xdr:nvSpPr>
      <xdr:spPr>
        <a:xfrm>
          <a:off x="2930525" y="51932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79163</xdr:rowOff>
    </xdr:from>
    <xdr:to>
      <xdr:col>19</xdr:col>
      <xdr:colOff>136525</xdr:colOff>
      <xdr:row>31</xdr:row>
      <xdr:rowOff>125942</xdr:rowOff>
    </xdr:to>
    <xdr:cxnSp macro="">
      <xdr:nvCxnSpPr>
        <xdr:cNvPr id="86" name="直線コネクタ 85">
          <a:extLst>
            <a:ext uri="{FF2B5EF4-FFF2-40B4-BE49-F238E27FC236}">
              <a16:creationId xmlns:a16="http://schemas.microsoft.com/office/drawing/2014/main" id="{44DE3753-1EE0-412B-9924-D7FE9F2E80F6}"/>
            </a:ext>
          </a:extLst>
        </xdr:cNvPr>
        <xdr:cNvCxnSpPr/>
      </xdr:nvCxnSpPr>
      <xdr:spPr>
        <a:xfrm flipV="1">
          <a:off x="2981325" y="5197263"/>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53552</xdr:rowOff>
    </xdr:from>
    <xdr:to>
      <xdr:col>11</xdr:col>
      <xdr:colOff>187325</xdr:colOff>
      <xdr:row>31</xdr:row>
      <xdr:rowOff>155152</xdr:rowOff>
    </xdr:to>
    <xdr:sp macro="" textlink="">
      <xdr:nvSpPr>
        <xdr:cNvPr id="87" name="楕円 86">
          <a:extLst>
            <a:ext uri="{FF2B5EF4-FFF2-40B4-BE49-F238E27FC236}">
              <a16:creationId xmlns:a16="http://schemas.microsoft.com/office/drawing/2014/main" id="{5A34583E-9835-47B9-9D66-E2DBAE269ED0}"/>
            </a:ext>
          </a:extLst>
        </xdr:cNvPr>
        <xdr:cNvSpPr/>
      </xdr:nvSpPr>
      <xdr:spPr>
        <a:xfrm>
          <a:off x="2244725" y="51716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104352</xdr:rowOff>
    </xdr:from>
    <xdr:to>
      <xdr:col>15</xdr:col>
      <xdr:colOff>136525</xdr:colOff>
      <xdr:row>31</xdr:row>
      <xdr:rowOff>125942</xdr:rowOff>
    </xdr:to>
    <xdr:cxnSp macro="">
      <xdr:nvCxnSpPr>
        <xdr:cNvPr id="88" name="直線コネクタ 87">
          <a:extLst>
            <a:ext uri="{FF2B5EF4-FFF2-40B4-BE49-F238E27FC236}">
              <a16:creationId xmlns:a16="http://schemas.microsoft.com/office/drawing/2014/main" id="{872EB25B-9D5C-40D4-A32E-A4E7E0F0A5BA}"/>
            </a:ext>
          </a:extLst>
        </xdr:cNvPr>
        <xdr:cNvCxnSpPr/>
      </xdr:nvCxnSpPr>
      <xdr:spPr>
        <a:xfrm>
          <a:off x="2295525" y="522245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6773</xdr:rowOff>
    </xdr:from>
    <xdr:to>
      <xdr:col>7</xdr:col>
      <xdr:colOff>187325</xdr:colOff>
      <xdr:row>31</xdr:row>
      <xdr:rowOff>108373</xdr:rowOff>
    </xdr:to>
    <xdr:sp macro="" textlink="">
      <xdr:nvSpPr>
        <xdr:cNvPr id="89" name="楕円 88">
          <a:extLst>
            <a:ext uri="{FF2B5EF4-FFF2-40B4-BE49-F238E27FC236}">
              <a16:creationId xmlns:a16="http://schemas.microsoft.com/office/drawing/2014/main" id="{DEE445BA-45EB-4ED4-BDD7-4B7703F4454E}"/>
            </a:ext>
          </a:extLst>
        </xdr:cNvPr>
        <xdr:cNvSpPr/>
      </xdr:nvSpPr>
      <xdr:spPr>
        <a:xfrm>
          <a:off x="1558925" y="51248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104352</xdr:rowOff>
    </xdr:to>
    <xdr:cxnSp macro="">
      <xdr:nvCxnSpPr>
        <xdr:cNvPr id="90" name="直線コネクタ 89">
          <a:extLst>
            <a:ext uri="{FF2B5EF4-FFF2-40B4-BE49-F238E27FC236}">
              <a16:creationId xmlns:a16="http://schemas.microsoft.com/office/drawing/2014/main" id="{19C72FA3-AF55-46D2-9ED3-4FA2740603FD}"/>
            </a:ext>
          </a:extLst>
        </xdr:cNvPr>
        <xdr:cNvCxnSpPr/>
      </xdr:nvCxnSpPr>
      <xdr:spPr>
        <a:xfrm>
          <a:off x="1609725" y="5175673"/>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83219958-582E-4162-A95B-35A189C133DC}"/>
            </a:ext>
          </a:extLst>
        </xdr:cNvPr>
        <xdr:cNvSpPr txBox="1"/>
      </xdr:nvSpPr>
      <xdr:spPr>
        <a:xfrm>
          <a:off x="3470919" y="5282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D3864872-3278-4A59-9B68-950B08287E14}"/>
            </a:ext>
          </a:extLst>
        </xdr:cNvPr>
        <xdr:cNvSpPr txBox="1"/>
      </xdr:nvSpPr>
      <xdr:spPr>
        <a:xfrm>
          <a:off x="2797819" y="494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B43CEE4E-7ACE-45FB-A5B1-C88B5A3887EA}"/>
            </a:ext>
          </a:extLst>
        </xdr:cNvPr>
        <xdr:cNvSpPr txBox="1"/>
      </xdr:nvSpPr>
      <xdr:spPr>
        <a:xfrm>
          <a:off x="2112019" y="4905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6A304A51-572F-49C0-BA80-DAF1FA69AEEB}"/>
            </a:ext>
          </a:extLst>
        </xdr:cNvPr>
        <xdr:cNvSpPr txBox="1"/>
      </xdr:nvSpPr>
      <xdr:spPr>
        <a:xfrm>
          <a:off x="1426219" y="486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146490</xdr:rowOff>
    </xdr:from>
    <xdr:ext cx="405111" cy="259045"/>
    <xdr:sp macro="" textlink="">
      <xdr:nvSpPr>
        <xdr:cNvPr id="95" name="n_1mainValue有形固定資産減価償却率">
          <a:extLst>
            <a:ext uri="{FF2B5EF4-FFF2-40B4-BE49-F238E27FC236}">
              <a16:creationId xmlns:a16="http://schemas.microsoft.com/office/drawing/2014/main" id="{75D6AFAA-C708-42D5-94F2-ED282F9D669E}"/>
            </a:ext>
          </a:extLst>
        </xdr:cNvPr>
        <xdr:cNvSpPr txBox="1"/>
      </xdr:nvSpPr>
      <xdr:spPr>
        <a:xfrm>
          <a:off x="3470919" y="493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96" name="n_2mainValue有形固定資産減価償却率">
          <a:extLst>
            <a:ext uri="{FF2B5EF4-FFF2-40B4-BE49-F238E27FC236}">
              <a16:creationId xmlns:a16="http://schemas.microsoft.com/office/drawing/2014/main" id="{B7EB02CA-5BDB-4F17-B758-A8F2CED9F762}"/>
            </a:ext>
          </a:extLst>
        </xdr:cNvPr>
        <xdr:cNvSpPr txBox="1"/>
      </xdr:nvSpPr>
      <xdr:spPr>
        <a:xfrm>
          <a:off x="2797819"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97" name="n_3mainValue有形固定資産減価償却率">
          <a:extLst>
            <a:ext uri="{FF2B5EF4-FFF2-40B4-BE49-F238E27FC236}">
              <a16:creationId xmlns:a16="http://schemas.microsoft.com/office/drawing/2014/main" id="{01AC91F7-0432-43DC-AE42-EECFCAB2B552}"/>
            </a:ext>
          </a:extLst>
        </xdr:cNvPr>
        <xdr:cNvSpPr txBox="1"/>
      </xdr:nvSpPr>
      <xdr:spPr>
        <a:xfrm>
          <a:off x="2112019"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99500</xdr:rowOff>
    </xdr:from>
    <xdr:ext cx="405111" cy="259045"/>
    <xdr:sp macro="" textlink="">
      <xdr:nvSpPr>
        <xdr:cNvPr id="98" name="n_4mainValue有形固定資産減価償却率">
          <a:extLst>
            <a:ext uri="{FF2B5EF4-FFF2-40B4-BE49-F238E27FC236}">
              <a16:creationId xmlns:a16="http://schemas.microsoft.com/office/drawing/2014/main" id="{BCB639A6-C780-4831-BF55-04E537360AD8}"/>
            </a:ext>
          </a:extLst>
        </xdr:cNvPr>
        <xdr:cNvSpPr txBox="1"/>
      </xdr:nvSpPr>
      <xdr:spPr>
        <a:xfrm>
          <a:off x="1426219" y="521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1F843B7-B388-4549-86B3-00443FCDD907}"/>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EDF3F47-FCE6-48D0-81ED-BB7717F00F2A}"/>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3C28953-0D1D-46A3-98AF-8571E2605C6B}"/>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C776027-1A8D-4433-99FB-EFEDA84032E9}"/>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F61BCE1-2C14-477E-B601-35F0D655A49B}"/>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53C59ED-45CA-4662-BC0E-98D7E3A4E741}"/>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F61DE22-0B86-4041-B83C-5E94E4DF351B}"/>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D8F8FFD-FAFA-4F41-937D-DBE7AF5EB439}"/>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7BF1344-80BA-474E-B93C-20ACCF5516F6}"/>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FC7DE55-2F7C-4045-8428-6B8FBDED77E5}"/>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A0E9D41-9EED-4798-8814-883CD2EC6C86}"/>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FEB9B0B-69A7-4009-8A56-040A37DC0B3D}"/>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BD52CF4-FC93-43DD-A5AB-5E7D49C97928}"/>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定時償還の進捗や計画的な繰上償還の実施により地方債残高が減少傾向にあり、債務償還比率は類似団体平均並の水準となっている。</a:t>
          </a:r>
          <a:endParaRPr lang="ja-JP" altLang="ja-JP" sz="950">
            <a:effectLst/>
          </a:endParaRPr>
        </a:p>
        <a:p>
          <a:r>
            <a:rPr kumimoji="1" lang="ja-JP" altLang="ja-JP" sz="950">
              <a:solidFill>
                <a:schemeClr val="dk1"/>
              </a:solidFill>
              <a:effectLst/>
              <a:latin typeface="+mn-lt"/>
              <a:ea typeface="+mn-ea"/>
              <a:cs typeface="+mn-cs"/>
            </a:rPr>
            <a:t>今後も、事業費精査による借入額の圧縮や、交付税措置のある地方債を中心とした借入を行い、将来負担の軽減に努める。</a:t>
          </a:r>
          <a:endParaRPr lang="ja-JP" altLang="ja-JP" sz="9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BFFF31B-9ED3-4998-8357-F4F59A2D7D92}"/>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926BE67-07B7-4DFA-A746-34775F7DB973}"/>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B495753-3384-4728-8311-8C7C4E635593}"/>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8A1B399-C0CF-46E7-A5D3-5CD0AEBD06BD}"/>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AA5335AF-4654-41F5-90F2-43620A42159D}"/>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13E5DF0-2224-48DA-906A-1F7F7261C08E}"/>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94CB326-6D5D-49A3-A542-17186017D3C0}"/>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4CAE738-B1DA-4F0E-B0AE-586688D1A5B2}"/>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98EB1D7-E8CE-4B5C-AAC6-D95E8AAD87AF}"/>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907CBB5-A34B-4B94-89BE-A5264D349175}"/>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6B74518-25BB-4C11-97A5-CD881A81DE3D}"/>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48276FD-C9B1-449D-8846-DCB7B830F123}"/>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713EED3-D347-4D53-8099-5D15DAAB9624}"/>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7CD9614-DB37-4B4C-92E8-61770D87407B}"/>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923CAB25-72DB-4019-9592-F33CF229CE5B}"/>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1857003A-6532-4FD1-9B4D-8C51A688D220}"/>
            </a:ext>
          </a:extLst>
        </xdr:cNvPr>
        <xdr:cNvCxnSpPr/>
      </xdr:nvCxnSpPr>
      <xdr:spPr>
        <a:xfrm flipV="1">
          <a:off x="13323570" y="4376208"/>
          <a:ext cx="1269" cy="138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EB33FE7F-33E1-4FDE-A7DC-99CE12A7EA50}"/>
            </a:ext>
          </a:extLst>
        </xdr:cNvPr>
        <xdr:cNvSpPr txBox="1"/>
      </xdr:nvSpPr>
      <xdr:spPr>
        <a:xfrm>
          <a:off x="13376275" y="57698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5769B317-2221-4501-9CA5-69AE53F63061}"/>
            </a:ext>
          </a:extLst>
        </xdr:cNvPr>
        <xdr:cNvCxnSpPr/>
      </xdr:nvCxnSpPr>
      <xdr:spPr>
        <a:xfrm>
          <a:off x="13255625" y="5766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A7A87A5-ED61-4B12-991B-5FAD1ACF50CE}"/>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6C1832FA-32C8-4C34-B9DB-8A1194AB6783}"/>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2" name="債務償還比率平均値テキスト">
          <a:extLst>
            <a:ext uri="{FF2B5EF4-FFF2-40B4-BE49-F238E27FC236}">
              <a16:creationId xmlns:a16="http://schemas.microsoft.com/office/drawing/2014/main" id="{7DEEBB75-076A-472F-9C6F-44967F5A736C}"/>
            </a:ext>
          </a:extLst>
        </xdr:cNvPr>
        <xdr:cNvSpPr txBox="1"/>
      </xdr:nvSpPr>
      <xdr:spPr>
        <a:xfrm>
          <a:off x="13376275" y="4966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12B7362D-7468-4047-96E1-7BA3445BED10}"/>
            </a:ext>
          </a:extLst>
        </xdr:cNvPr>
        <xdr:cNvSpPr/>
      </xdr:nvSpPr>
      <xdr:spPr>
        <a:xfrm>
          <a:off x="13293725" y="4988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8135CF3C-A660-47ED-A170-1AF7521793AF}"/>
            </a:ext>
          </a:extLst>
        </xdr:cNvPr>
        <xdr:cNvSpPr/>
      </xdr:nvSpPr>
      <xdr:spPr>
        <a:xfrm>
          <a:off x="12639675" y="49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B9CFCE89-19F4-45C8-BADE-20CDC797E850}"/>
            </a:ext>
          </a:extLst>
        </xdr:cNvPr>
        <xdr:cNvSpPr/>
      </xdr:nvSpPr>
      <xdr:spPr>
        <a:xfrm>
          <a:off x="11953875" y="491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E057C4DE-3C04-4AF9-8A62-0F7F17146249}"/>
            </a:ext>
          </a:extLst>
        </xdr:cNvPr>
        <xdr:cNvSpPr/>
      </xdr:nvSpPr>
      <xdr:spPr>
        <a:xfrm>
          <a:off x="11268075" y="5088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8B807D29-38E8-45B8-8C4C-A0CA5E821471}"/>
            </a:ext>
          </a:extLst>
        </xdr:cNvPr>
        <xdr:cNvSpPr/>
      </xdr:nvSpPr>
      <xdr:spPr>
        <a:xfrm>
          <a:off x="10582275" y="5095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B143017-893A-4AFA-9376-119E689960D8}"/>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3478A49-33D9-4D68-AEC2-AA1A297FC1CF}"/>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544C50D-C2AB-44D2-B77F-5D8F1C3803C8}"/>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21EA875-A3BF-4D84-8D65-B7EFBDA7806B}"/>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4930A35-5846-4128-B7C2-815F71F0C7B4}"/>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26974</xdr:rowOff>
    </xdr:from>
    <xdr:to>
      <xdr:col>76</xdr:col>
      <xdr:colOff>73025</xdr:colOff>
      <xdr:row>30</xdr:row>
      <xdr:rowOff>128574</xdr:rowOff>
    </xdr:to>
    <xdr:sp macro="" textlink="">
      <xdr:nvSpPr>
        <xdr:cNvPr id="143" name="楕円 142">
          <a:extLst>
            <a:ext uri="{FF2B5EF4-FFF2-40B4-BE49-F238E27FC236}">
              <a16:creationId xmlns:a16="http://schemas.microsoft.com/office/drawing/2014/main" id="{F2F550BE-D198-4DB0-AC3A-E8352CA5E34C}"/>
            </a:ext>
          </a:extLst>
        </xdr:cNvPr>
        <xdr:cNvSpPr/>
      </xdr:nvSpPr>
      <xdr:spPr>
        <a:xfrm>
          <a:off x="13293725" y="49799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49851</xdr:rowOff>
    </xdr:from>
    <xdr:ext cx="469744" cy="259045"/>
    <xdr:sp macro="" textlink="">
      <xdr:nvSpPr>
        <xdr:cNvPr id="144" name="債務償還比率該当値テキスト">
          <a:extLst>
            <a:ext uri="{FF2B5EF4-FFF2-40B4-BE49-F238E27FC236}">
              <a16:creationId xmlns:a16="http://schemas.microsoft.com/office/drawing/2014/main" id="{178C05B2-0DD0-4D58-97C3-49187504130D}"/>
            </a:ext>
          </a:extLst>
        </xdr:cNvPr>
        <xdr:cNvSpPr txBox="1"/>
      </xdr:nvSpPr>
      <xdr:spPr>
        <a:xfrm>
          <a:off x="13376275" y="48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169876</xdr:rowOff>
    </xdr:from>
    <xdr:to>
      <xdr:col>72</xdr:col>
      <xdr:colOff>123825</xdr:colOff>
      <xdr:row>30</xdr:row>
      <xdr:rowOff>100026</xdr:rowOff>
    </xdr:to>
    <xdr:sp macro="" textlink="">
      <xdr:nvSpPr>
        <xdr:cNvPr id="145" name="楕円 144">
          <a:extLst>
            <a:ext uri="{FF2B5EF4-FFF2-40B4-BE49-F238E27FC236}">
              <a16:creationId xmlns:a16="http://schemas.microsoft.com/office/drawing/2014/main" id="{2B95A10C-2E81-4A96-B2EC-AF98E43617B0}"/>
            </a:ext>
          </a:extLst>
        </xdr:cNvPr>
        <xdr:cNvSpPr/>
      </xdr:nvSpPr>
      <xdr:spPr>
        <a:xfrm>
          <a:off x="12639675" y="495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49226</xdr:rowOff>
    </xdr:from>
    <xdr:to>
      <xdr:col>76</xdr:col>
      <xdr:colOff>22225</xdr:colOff>
      <xdr:row>30</xdr:row>
      <xdr:rowOff>77774</xdr:rowOff>
    </xdr:to>
    <xdr:cxnSp macro="">
      <xdr:nvCxnSpPr>
        <xdr:cNvPr id="146" name="直線コネクタ 145">
          <a:extLst>
            <a:ext uri="{FF2B5EF4-FFF2-40B4-BE49-F238E27FC236}">
              <a16:creationId xmlns:a16="http://schemas.microsoft.com/office/drawing/2014/main" id="{079791F7-E769-490C-BA91-011219031C39}"/>
            </a:ext>
          </a:extLst>
        </xdr:cNvPr>
        <xdr:cNvCxnSpPr/>
      </xdr:nvCxnSpPr>
      <xdr:spPr>
        <a:xfrm>
          <a:off x="12690475" y="5002226"/>
          <a:ext cx="635000" cy="2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159082</xdr:rowOff>
    </xdr:from>
    <xdr:to>
      <xdr:col>68</xdr:col>
      <xdr:colOff>123825</xdr:colOff>
      <xdr:row>30</xdr:row>
      <xdr:rowOff>89232</xdr:rowOff>
    </xdr:to>
    <xdr:sp macro="" textlink="">
      <xdr:nvSpPr>
        <xdr:cNvPr id="147" name="楕円 146">
          <a:extLst>
            <a:ext uri="{FF2B5EF4-FFF2-40B4-BE49-F238E27FC236}">
              <a16:creationId xmlns:a16="http://schemas.microsoft.com/office/drawing/2014/main" id="{4905F584-E25A-427D-8019-C081226E55B8}"/>
            </a:ext>
          </a:extLst>
        </xdr:cNvPr>
        <xdr:cNvSpPr/>
      </xdr:nvSpPr>
      <xdr:spPr>
        <a:xfrm>
          <a:off x="11953875" y="4946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38432</xdr:rowOff>
    </xdr:from>
    <xdr:to>
      <xdr:col>72</xdr:col>
      <xdr:colOff>73025</xdr:colOff>
      <xdr:row>30</xdr:row>
      <xdr:rowOff>49226</xdr:rowOff>
    </xdr:to>
    <xdr:cxnSp macro="">
      <xdr:nvCxnSpPr>
        <xdr:cNvPr id="148" name="直線コネクタ 147">
          <a:extLst>
            <a:ext uri="{FF2B5EF4-FFF2-40B4-BE49-F238E27FC236}">
              <a16:creationId xmlns:a16="http://schemas.microsoft.com/office/drawing/2014/main" id="{68A68921-8F4B-4F4C-8D09-04C20FB16DD7}"/>
            </a:ext>
          </a:extLst>
        </xdr:cNvPr>
        <xdr:cNvCxnSpPr/>
      </xdr:nvCxnSpPr>
      <xdr:spPr>
        <a:xfrm>
          <a:off x="12004675" y="4991432"/>
          <a:ext cx="6858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143320</xdr:rowOff>
    </xdr:from>
    <xdr:to>
      <xdr:col>64</xdr:col>
      <xdr:colOff>123825</xdr:colOff>
      <xdr:row>31</xdr:row>
      <xdr:rowOff>73470</xdr:rowOff>
    </xdr:to>
    <xdr:sp macro="" textlink="">
      <xdr:nvSpPr>
        <xdr:cNvPr id="149" name="楕円 148">
          <a:extLst>
            <a:ext uri="{FF2B5EF4-FFF2-40B4-BE49-F238E27FC236}">
              <a16:creationId xmlns:a16="http://schemas.microsoft.com/office/drawing/2014/main" id="{7F4049B9-4E72-4EF9-A303-8AA029E0D7BE}"/>
            </a:ext>
          </a:extLst>
        </xdr:cNvPr>
        <xdr:cNvSpPr/>
      </xdr:nvSpPr>
      <xdr:spPr>
        <a:xfrm>
          <a:off x="11268075" y="5096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38432</xdr:rowOff>
    </xdr:from>
    <xdr:to>
      <xdr:col>68</xdr:col>
      <xdr:colOff>73025</xdr:colOff>
      <xdr:row>31</xdr:row>
      <xdr:rowOff>22670</xdr:rowOff>
    </xdr:to>
    <xdr:cxnSp macro="">
      <xdr:nvCxnSpPr>
        <xdr:cNvPr id="150" name="直線コネクタ 149">
          <a:extLst>
            <a:ext uri="{FF2B5EF4-FFF2-40B4-BE49-F238E27FC236}">
              <a16:creationId xmlns:a16="http://schemas.microsoft.com/office/drawing/2014/main" id="{C570F25F-310F-42F5-B976-F49C64E6DDBC}"/>
            </a:ext>
          </a:extLst>
        </xdr:cNvPr>
        <xdr:cNvCxnSpPr/>
      </xdr:nvCxnSpPr>
      <xdr:spPr>
        <a:xfrm flipV="1">
          <a:off x="11318875" y="4991432"/>
          <a:ext cx="685800" cy="14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167788</xdr:rowOff>
    </xdr:from>
    <xdr:to>
      <xdr:col>60</xdr:col>
      <xdr:colOff>123825</xdr:colOff>
      <xdr:row>31</xdr:row>
      <xdr:rowOff>97938</xdr:rowOff>
    </xdr:to>
    <xdr:sp macro="" textlink="">
      <xdr:nvSpPr>
        <xdr:cNvPr id="151" name="楕円 150">
          <a:extLst>
            <a:ext uri="{FF2B5EF4-FFF2-40B4-BE49-F238E27FC236}">
              <a16:creationId xmlns:a16="http://schemas.microsoft.com/office/drawing/2014/main" id="{B5E9EC27-86FC-4375-9C9D-AAC797E82A54}"/>
            </a:ext>
          </a:extLst>
        </xdr:cNvPr>
        <xdr:cNvSpPr/>
      </xdr:nvSpPr>
      <xdr:spPr>
        <a:xfrm>
          <a:off x="10582275" y="5120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22670</xdr:rowOff>
    </xdr:from>
    <xdr:to>
      <xdr:col>64</xdr:col>
      <xdr:colOff>73025</xdr:colOff>
      <xdr:row>31</xdr:row>
      <xdr:rowOff>47138</xdr:rowOff>
    </xdr:to>
    <xdr:cxnSp macro="">
      <xdr:nvCxnSpPr>
        <xdr:cNvPr id="152" name="直線コネクタ 151">
          <a:extLst>
            <a:ext uri="{FF2B5EF4-FFF2-40B4-BE49-F238E27FC236}">
              <a16:creationId xmlns:a16="http://schemas.microsoft.com/office/drawing/2014/main" id="{F1086838-69BD-41F6-93C7-95B9D94AE3A0}"/>
            </a:ext>
          </a:extLst>
        </xdr:cNvPr>
        <xdr:cNvCxnSpPr/>
      </xdr:nvCxnSpPr>
      <xdr:spPr>
        <a:xfrm flipV="1">
          <a:off x="10633075" y="5140770"/>
          <a:ext cx="6858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3" name="n_1aveValue債務償還比率">
          <a:extLst>
            <a:ext uri="{FF2B5EF4-FFF2-40B4-BE49-F238E27FC236}">
              <a16:creationId xmlns:a16="http://schemas.microsoft.com/office/drawing/2014/main" id="{32B52719-06CD-4C88-A8E6-631541A0FD2E}"/>
            </a:ext>
          </a:extLst>
        </xdr:cNvPr>
        <xdr:cNvSpPr txBox="1"/>
      </xdr:nvSpPr>
      <xdr:spPr>
        <a:xfrm>
          <a:off x="12461952" y="50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21F2CD90-C4BB-48A4-AFFE-8D4EFE2D58AD}"/>
            </a:ext>
          </a:extLst>
        </xdr:cNvPr>
        <xdr:cNvSpPr txBox="1"/>
      </xdr:nvSpPr>
      <xdr:spPr>
        <a:xfrm>
          <a:off x="11788852" y="469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C80848C7-ECD5-4DC0-A34D-69D766BB93DC}"/>
            </a:ext>
          </a:extLst>
        </xdr:cNvPr>
        <xdr:cNvSpPr txBox="1"/>
      </xdr:nvSpPr>
      <xdr:spPr>
        <a:xfrm>
          <a:off x="11103052" y="48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A7E4F41D-B6F3-41E9-8EB3-5BE189466FB0}"/>
            </a:ext>
          </a:extLst>
        </xdr:cNvPr>
        <xdr:cNvSpPr txBox="1"/>
      </xdr:nvSpPr>
      <xdr:spPr>
        <a:xfrm>
          <a:off x="10417252" y="487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116553</xdr:rowOff>
    </xdr:from>
    <xdr:ext cx="469744" cy="259045"/>
    <xdr:sp macro="" textlink="">
      <xdr:nvSpPr>
        <xdr:cNvPr id="157" name="n_1mainValue債務償還比率">
          <a:extLst>
            <a:ext uri="{FF2B5EF4-FFF2-40B4-BE49-F238E27FC236}">
              <a16:creationId xmlns:a16="http://schemas.microsoft.com/office/drawing/2014/main" id="{A5B6CA73-F137-424B-A1FE-2EBD122F7585}"/>
            </a:ext>
          </a:extLst>
        </xdr:cNvPr>
        <xdr:cNvSpPr txBox="1"/>
      </xdr:nvSpPr>
      <xdr:spPr>
        <a:xfrm>
          <a:off x="12461952" y="473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80359</xdr:rowOff>
    </xdr:from>
    <xdr:ext cx="469744" cy="259045"/>
    <xdr:sp macro="" textlink="">
      <xdr:nvSpPr>
        <xdr:cNvPr id="158" name="n_2mainValue債務償還比率">
          <a:extLst>
            <a:ext uri="{FF2B5EF4-FFF2-40B4-BE49-F238E27FC236}">
              <a16:creationId xmlns:a16="http://schemas.microsoft.com/office/drawing/2014/main" id="{0B99872E-1117-4D3E-8098-42A63AFC8B23}"/>
            </a:ext>
          </a:extLst>
        </xdr:cNvPr>
        <xdr:cNvSpPr txBox="1"/>
      </xdr:nvSpPr>
      <xdr:spPr>
        <a:xfrm>
          <a:off x="11788852" y="50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64597</xdr:rowOff>
    </xdr:from>
    <xdr:ext cx="469744" cy="259045"/>
    <xdr:sp macro="" textlink="">
      <xdr:nvSpPr>
        <xdr:cNvPr id="159" name="n_3mainValue債務償還比率">
          <a:extLst>
            <a:ext uri="{FF2B5EF4-FFF2-40B4-BE49-F238E27FC236}">
              <a16:creationId xmlns:a16="http://schemas.microsoft.com/office/drawing/2014/main" id="{4DEBCBD3-F603-4385-84CC-FE9DA77FF161}"/>
            </a:ext>
          </a:extLst>
        </xdr:cNvPr>
        <xdr:cNvSpPr txBox="1"/>
      </xdr:nvSpPr>
      <xdr:spPr>
        <a:xfrm>
          <a:off x="11103052" y="518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89065</xdr:rowOff>
    </xdr:from>
    <xdr:ext cx="469744" cy="259045"/>
    <xdr:sp macro="" textlink="">
      <xdr:nvSpPr>
        <xdr:cNvPr id="160" name="n_4mainValue債務償還比率">
          <a:extLst>
            <a:ext uri="{FF2B5EF4-FFF2-40B4-BE49-F238E27FC236}">
              <a16:creationId xmlns:a16="http://schemas.microsoft.com/office/drawing/2014/main" id="{9123AC61-6E47-42A0-B085-DC8A2575ECD0}"/>
            </a:ext>
          </a:extLst>
        </xdr:cNvPr>
        <xdr:cNvSpPr txBox="1"/>
      </xdr:nvSpPr>
      <xdr:spPr>
        <a:xfrm>
          <a:off x="10417252" y="520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0FB63E2-21CB-4F1D-B80C-1AF60DA39C46}"/>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7841D28-25BE-4036-8D07-1CE141D19375}"/>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0091624-21F3-4832-9D4A-EB53E780BFED}"/>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D5D0BF7-1B87-48A2-AB34-A96D96910DA7}"/>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6893F3C-8C05-4457-BD04-63D557786ECE}"/>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80E4E90-6B39-4813-A51D-40803F7F92E3}"/>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D16229-A37C-4DF5-A676-754873C8BFF5}"/>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8E6ECF-3A63-4C6B-AEBB-CC2F878E0B66}"/>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356887-3FA1-491B-BFAB-599B7AEDA8E4}"/>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7D1B9F-F5EA-45EB-9D57-DCACA1143131}"/>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AA771F-D29B-464A-9083-7BCA3163C736}"/>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F0411D-4351-46C0-BA31-408A5FF0B703}"/>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437F8B-03C2-4F4C-B773-4E2922CCAC8D}"/>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351FAC-4FD9-4EBC-A99D-5CCE77A99114}"/>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3BDD34-808A-461E-9A70-FB29084A5C23}"/>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13559E-DF56-457B-9894-3ACB59194E50}"/>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444,996
437,846
468.81
210,170,827
202,425,613
4,219,621
106,112,588
211,912,879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A23E7A-9B17-4081-90CC-1653887CB552}"/>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ABDA99-93F5-4909-96C6-B92ADE5036CF}"/>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469C6C-122B-4EBB-BDE3-9F18B5269926}"/>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9F4282-3AA6-43B6-B124-998C896A3EA3}"/>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A51067-AB9D-48B9-9E71-73E429CA11B0}"/>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6A5599-498B-4C0D-AD55-87BAA494114E}"/>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BB99E6-6A7F-47AD-8EC4-87FCAC064977}"/>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C63A35-88C6-49C5-9715-2718C43EF113}"/>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E87049-661D-45FF-8FC0-ABEEEDD0FBCE}"/>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ECF4CD-5424-4F4A-A111-24514BEE66D3}"/>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86FBD2-D0CB-47C1-BE62-38B9E9ECE434}"/>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1B622A-D4C3-4ECF-9F38-C724636E4682}"/>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83DC48-EF00-4D29-951D-7FF8437FF3AF}"/>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0BEEE8-EA01-4DC8-84F6-50312415E20F}"/>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F3F1A8-5631-4546-8BA6-FFA9F3BD3FE0}"/>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731C24-16C1-4FFC-83CB-921EBD93567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7B8337-3F33-4888-9B84-47813EED4ACA}"/>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110491-489D-4107-9FA1-B1047935775E}"/>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3F6795-E083-4DD1-831B-27F25175A568}"/>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5DC86E-6CB7-42C4-BF83-8F496256B016}"/>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0270B6-99B0-4AF8-92C8-49886DBC0C31}"/>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1FCDE2-16AB-44C6-90F3-9B86135A138F}"/>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700725-F924-4A45-B0FC-9EC2FF1445D7}"/>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7C3EC8-F727-4214-B26A-0B79EADB82FB}"/>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56D020-B535-494F-BA90-F1078FCDFA5A}"/>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C1F9D8-497A-4BCC-ABD9-3FBF159929C9}"/>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49ED89-181F-49B9-828F-413C36493C19}"/>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536BA8-FA58-4A19-8D7C-16C50F71C2FD}"/>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FF043B-4EE3-4EDA-B522-52E33EA8EEE4}"/>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22C9BB-812C-41AC-A4DB-8BD959CBB392}"/>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23B665-093F-453C-85CF-C69013AB1B67}"/>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7242DB-D877-4E07-8334-139940F93D8D}"/>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9F5CF77-484D-486F-B297-4A194DEBFFC3}"/>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E7B384B-71D4-4869-9C5E-68133BE976A5}"/>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679B21B-50F5-433E-B0C7-9F38D7B1DED4}"/>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C0D4CA3-15BB-43A7-9A7E-FB1D2F6A8FB5}"/>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5D6CF74-CFFD-44B6-8128-846F47EED58E}"/>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F69AFBF-FA67-4840-A328-BC335FE3FA0C}"/>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91168C5-92C1-4A5A-8D75-F2B175129375}"/>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96E89C4-04BB-4E3F-A7B8-1F576EEF98CB}"/>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D1E4377-EA6D-40C2-8562-3BEC23471753}"/>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715DFC3-43C8-4A09-AE7B-DB27734163D3}"/>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A0E4D36-CDFD-473D-8FD5-E3BD3D75A8B3}"/>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14389846-34F1-4891-8F28-C77D90DFC2BE}"/>
            </a:ext>
          </a:extLst>
        </xdr:cNvPr>
        <xdr:cNvCxnSpPr/>
      </xdr:nvCxnSpPr>
      <xdr:spPr>
        <a:xfrm flipV="1">
          <a:off x="4177665" y="5586222"/>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91D9D646-EB1B-46AA-BC96-8A7B1A422D66}"/>
            </a:ext>
          </a:extLst>
        </xdr:cNvPr>
        <xdr:cNvSpPr txBox="1"/>
      </xdr:nvSpPr>
      <xdr:spPr>
        <a:xfrm>
          <a:off x="4216400" y="685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D72124E6-9A9B-4C93-8E83-4C8E905FA862}"/>
            </a:ext>
          </a:extLst>
        </xdr:cNvPr>
        <xdr:cNvCxnSpPr/>
      </xdr:nvCxnSpPr>
      <xdr:spPr>
        <a:xfrm>
          <a:off x="4108450" y="6847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594214BD-6506-4652-ACDB-A78E91DA2691}"/>
            </a:ext>
          </a:extLst>
        </xdr:cNvPr>
        <xdr:cNvSpPr txBox="1"/>
      </xdr:nvSpPr>
      <xdr:spPr>
        <a:xfrm>
          <a:off x="4216400" y="53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2DA19489-C925-4FEA-86EB-5FDE7F48B26C}"/>
            </a:ext>
          </a:extLst>
        </xdr:cNvPr>
        <xdr:cNvCxnSpPr/>
      </xdr:nvCxnSpPr>
      <xdr:spPr>
        <a:xfrm>
          <a:off x="4108450" y="5586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E7B42686-56FE-4674-9136-2ECC27741BE2}"/>
            </a:ext>
          </a:extLst>
        </xdr:cNvPr>
        <xdr:cNvSpPr txBox="1"/>
      </xdr:nvSpPr>
      <xdr:spPr>
        <a:xfrm>
          <a:off x="42164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10C7B007-C78F-48C5-BE8A-964C4B5F7F14}"/>
            </a:ext>
          </a:extLst>
        </xdr:cNvPr>
        <xdr:cNvSpPr/>
      </xdr:nvSpPr>
      <xdr:spPr>
        <a:xfrm>
          <a:off x="41275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B9AA892F-1D5E-4632-B394-48D2877438C9}"/>
            </a:ext>
          </a:extLst>
        </xdr:cNvPr>
        <xdr:cNvSpPr/>
      </xdr:nvSpPr>
      <xdr:spPr>
        <a:xfrm>
          <a:off x="3384550" y="6131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97FCCE7-162B-470D-8213-A59A1E327F67}"/>
            </a:ext>
          </a:extLst>
        </xdr:cNvPr>
        <xdr:cNvSpPr/>
      </xdr:nvSpPr>
      <xdr:spPr>
        <a:xfrm>
          <a:off x="2571750" y="6108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A8183ADE-11FD-4B7F-A5EB-431D1315F8D0}"/>
            </a:ext>
          </a:extLst>
        </xdr:cNvPr>
        <xdr:cNvSpPr/>
      </xdr:nvSpPr>
      <xdr:spPr>
        <a:xfrm>
          <a:off x="1778000" y="6076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96C74F87-0EAE-445A-9DA2-36F16CE23C36}"/>
            </a:ext>
          </a:extLst>
        </xdr:cNvPr>
        <xdr:cNvSpPr/>
      </xdr:nvSpPr>
      <xdr:spPr>
        <a:xfrm>
          <a:off x="984250" y="6042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6C9A197-F0DA-4BAC-B5BB-BDFA1FC1F254}"/>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3AFEF95-AACA-4706-B776-1AB567CFE896}"/>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0FF9014-52F7-4955-8C28-8227E763D474}"/>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B56774-276E-4722-B2B4-24D76DF7A8F8}"/>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0CADF4-198F-45A2-AB1F-9812762E8123}"/>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100838</xdr:rowOff>
    </xdr:from>
    <xdr:to>
      <xdr:col>24</xdr:col>
      <xdr:colOff>114300</xdr:colOff>
      <xdr:row>38</xdr:row>
      <xdr:rowOff>30988</xdr:rowOff>
    </xdr:to>
    <xdr:sp macro="" textlink="">
      <xdr:nvSpPr>
        <xdr:cNvPr id="71" name="楕円 70">
          <a:extLst>
            <a:ext uri="{FF2B5EF4-FFF2-40B4-BE49-F238E27FC236}">
              <a16:creationId xmlns:a16="http://schemas.microsoft.com/office/drawing/2014/main" id="{29B3FD57-7DE3-48BB-BA2B-541FC742F48B}"/>
            </a:ext>
          </a:extLst>
        </xdr:cNvPr>
        <xdr:cNvSpPr/>
      </xdr:nvSpPr>
      <xdr:spPr>
        <a:xfrm>
          <a:off x="4127500" y="62095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79265</xdr:rowOff>
    </xdr:from>
    <xdr:ext cx="405111" cy="259045"/>
    <xdr:sp macro="" textlink="">
      <xdr:nvSpPr>
        <xdr:cNvPr id="72" name="【道路】&#10;有形固定資産減価償却率該当値テキスト">
          <a:extLst>
            <a:ext uri="{FF2B5EF4-FFF2-40B4-BE49-F238E27FC236}">
              <a16:creationId xmlns:a16="http://schemas.microsoft.com/office/drawing/2014/main" id="{CDDC78D7-9F6E-4B6A-A432-14D529A085C8}"/>
            </a:ext>
          </a:extLst>
        </xdr:cNvPr>
        <xdr:cNvSpPr txBox="1"/>
      </xdr:nvSpPr>
      <xdr:spPr>
        <a:xfrm>
          <a:off x="4216400" y="618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68834</xdr:rowOff>
    </xdr:from>
    <xdr:to>
      <xdr:col>20</xdr:col>
      <xdr:colOff>38100</xdr:colOff>
      <xdr:row>37</xdr:row>
      <xdr:rowOff>170435</xdr:rowOff>
    </xdr:to>
    <xdr:sp macro="" textlink="">
      <xdr:nvSpPr>
        <xdr:cNvPr id="73" name="楕円 72">
          <a:extLst>
            <a:ext uri="{FF2B5EF4-FFF2-40B4-BE49-F238E27FC236}">
              <a16:creationId xmlns:a16="http://schemas.microsoft.com/office/drawing/2014/main" id="{91799A74-9115-4690-AFED-6DBD71101FA5}"/>
            </a:ext>
          </a:extLst>
        </xdr:cNvPr>
        <xdr:cNvSpPr/>
      </xdr:nvSpPr>
      <xdr:spPr>
        <a:xfrm>
          <a:off x="3384550" y="6177534"/>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119634</xdr:rowOff>
    </xdr:from>
    <xdr:to>
      <xdr:col>24</xdr:col>
      <xdr:colOff>63500</xdr:colOff>
      <xdr:row>37</xdr:row>
      <xdr:rowOff>151638</xdr:rowOff>
    </xdr:to>
    <xdr:cxnSp macro="">
      <xdr:nvCxnSpPr>
        <xdr:cNvPr id="74" name="直線コネクタ 73">
          <a:extLst>
            <a:ext uri="{FF2B5EF4-FFF2-40B4-BE49-F238E27FC236}">
              <a16:creationId xmlns:a16="http://schemas.microsoft.com/office/drawing/2014/main" id="{BB87F645-4546-4C2F-BBF0-96EA565EA7E3}"/>
            </a:ext>
          </a:extLst>
        </xdr:cNvPr>
        <xdr:cNvCxnSpPr/>
      </xdr:nvCxnSpPr>
      <xdr:spPr>
        <a:xfrm>
          <a:off x="3429000" y="6228334"/>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109982</xdr:rowOff>
    </xdr:from>
    <xdr:to>
      <xdr:col>15</xdr:col>
      <xdr:colOff>101600</xdr:colOff>
      <xdr:row>38</xdr:row>
      <xdr:rowOff>40132</xdr:rowOff>
    </xdr:to>
    <xdr:sp macro="" textlink="">
      <xdr:nvSpPr>
        <xdr:cNvPr id="75" name="楕円 74">
          <a:extLst>
            <a:ext uri="{FF2B5EF4-FFF2-40B4-BE49-F238E27FC236}">
              <a16:creationId xmlns:a16="http://schemas.microsoft.com/office/drawing/2014/main" id="{8FAE26C0-D636-4316-9952-BDB705903FD6}"/>
            </a:ext>
          </a:extLst>
        </xdr:cNvPr>
        <xdr:cNvSpPr/>
      </xdr:nvSpPr>
      <xdr:spPr>
        <a:xfrm>
          <a:off x="2571750" y="62186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119634</xdr:rowOff>
    </xdr:from>
    <xdr:to>
      <xdr:col>19</xdr:col>
      <xdr:colOff>177800</xdr:colOff>
      <xdr:row>37</xdr:row>
      <xdr:rowOff>160782</xdr:rowOff>
    </xdr:to>
    <xdr:cxnSp macro="">
      <xdr:nvCxnSpPr>
        <xdr:cNvPr id="76" name="直線コネクタ 75">
          <a:extLst>
            <a:ext uri="{FF2B5EF4-FFF2-40B4-BE49-F238E27FC236}">
              <a16:creationId xmlns:a16="http://schemas.microsoft.com/office/drawing/2014/main" id="{2B7503BE-832C-4178-A758-EC63BF842392}"/>
            </a:ext>
          </a:extLst>
        </xdr:cNvPr>
        <xdr:cNvCxnSpPr/>
      </xdr:nvCxnSpPr>
      <xdr:spPr>
        <a:xfrm flipV="1">
          <a:off x="2622550" y="6228334"/>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77978</xdr:rowOff>
    </xdr:from>
    <xdr:to>
      <xdr:col>10</xdr:col>
      <xdr:colOff>165100</xdr:colOff>
      <xdr:row>38</xdr:row>
      <xdr:rowOff>8128</xdr:rowOff>
    </xdr:to>
    <xdr:sp macro="" textlink="">
      <xdr:nvSpPr>
        <xdr:cNvPr id="77" name="楕円 76">
          <a:extLst>
            <a:ext uri="{FF2B5EF4-FFF2-40B4-BE49-F238E27FC236}">
              <a16:creationId xmlns:a16="http://schemas.microsoft.com/office/drawing/2014/main" id="{81E0020B-02E4-40D2-8957-DD928139ACB6}"/>
            </a:ext>
          </a:extLst>
        </xdr:cNvPr>
        <xdr:cNvSpPr/>
      </xdr:nvSpPr>
      <xdr:spPr>
        <a:xfrm>
          <a:off x="1778000" y="6186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128778</xdr:rowOff>
    </xdr:from>
    <xdr:to>
      <xdr:col>15</xdr:col>
      <xdr:colOff>50800</xdr:colOff>
      <xdr:row>37</xdr:row>
      <xdr:rowOff>160782</xdr:rowOff>
    </xdr:to>
    <xdr:cxnSp macro="">
      <xdr:nvCxnSpPr>
        <xdr:cNvPr id="78" name="直線コネクタ 77">
          <a:extLst>
            <a:ext uri="{FF2B5EF4-FFF2-40B4-BE49-F238E27FC236}">
              <a16:creationId xmlns:a16="http://schemas.microsoft.com/office/drawing/2014/main" id="{FDD2EBD8-DCB1-4E60-87BE-15E786ADB253}"/>
            </a:ext>
          </a:extLst>
        </xdr:cNvPr>
        <xdr:cNvCxnSpPr/>
      </xdr:nvCxnSpPr>
      <xdr:spPr>
        <a:xfrm>
          <a:off x="1828800" y="6237478"/>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41402</xdr:rowOff>
    </xdr:from>
    <xdr:to>
      <xdr:col>6</xdr:col>
      <xdr:colOff>38100</xdr:colOff>
      <xdr:row>37</xdr:row>
      <xdr:rowOff>143002</xdr:rowOff>
    </xdr:to>
    <xdr:sp macro="" textlink="">
      <xdr:nvSpPr>
        <xdr:cNvPr id="79" name="楕円 78">
          <a:extLst>
            <a:ext uri="{FF2B5EF4-FFF2-40B4-BE49-F238E27FC236}">
              <a16:creationId xmlns:a16="http://schemas.microsoft.com/office/drawing/2014/main" id="{67D26738-D791-4E92-91EE-5B971BE00766}"/>
            </a:ext>
          </a:extLst>
        </xdr:cNvPr>
        <xdr:cNvSpPr/>
      </xdr:nvSpPr>
      <xdr:spPr>
        <a:xfrm>
          <a:off x="984250" y="6150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92202</xdr:rowOff>
    </xdr:from>
    <xdr:to>
      <xdr:col>10</xdr:col>
      <xdr:colOff>114300</xdr:colOff>
      <xdr:row>37</xdr:row>
      <xdr:rowOff>128778</xdr:rowOff>
    </xdr:to>
    <xdr:cxnSp macro="">
      <xdr:nvCxnSpPr>
        <xdr:cNvPr id="80" name="直線コネクタ 79">
          <a:extLst>
            <a:ext uri="{FF2B5EF4-FFF2-40B4-BE49-F238E27FC236}">
              <a16:creationId xmlns:a16="http://schemas.microsoft.com/office/drawing/2014/main" id="{7FE452EB-F098-4A30-87A3-13D12EFDAB8F}"/>
            </a:ext>
          </a:extLst>
        </xdr:cNvPr>
        <xdr:cNvCxnSpPr/>
      </xdr:nvCxnSpPr>
      <xdr:spPr>
        <a:xfrm>
          <a:off x="1028700" y="6200902"/>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EBEFB625-475B-4C0D-988D-3979FD34E24E}"/>
            </a:ext>
          </a:extLst>
        </xdr:cNvPr>
        <xdr:cNvSpPr txBox="1"/>
      </xdr:nvSpPr>
      <xdr:spPr>
        <a:xfrm>
          <a:off x="3239144" y="591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CBB8FD20-4A54-4879-BEE8-4A1085F4D451}"/>
            </a:ext>
          </a:extLst>
        </xdr:cNvPr>
        <xdr:cNvSpPr txBox="1"/>
      </xdr:nvSpPr>
      <xdr:spPr>
        <a:xfrm>
          <a:off x="2439044" y="589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986DB4BA-E464-4423-A99B-148545176EC7}"/>
            </a:ext>
          </a:extLst>
        </xdr:cNvPr>
        <xdr:cNvSpPr txBox="1"/>
      </xdr:nvSpPr>
      <xdr:spPr>
        <a:xfrm>
          <a:off x="1645294" y="585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5E3148C7-9A8C-4DD2-A4DA-9E68DBA97D22}"/>
            </a:ext>
          </a:extLst>
        </xdr:cNvPr>
        <xdr:cNvSpPr txBox="1"/>
      </xdr:nvSpPr>
      <xdr:spPr>
        <a:xfrm>
          <a:off x="851544" y="5823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161561</xdr:rowOff>
    </xdr:from>
    <xdr:ext cx="405111" cy="259045"/>
    <xdr:sp macro="" textlink="">
      <xdr:nvSpPr>
        <xdr:cNvPr id="85" name="n_1mainValue【道路】&#10;有形固定資産減価償却率">
          <a:extLst>
            <a:ext uri="{FF2B5EF4-FFF2-40B4-BE49-F238E27FC236}">
              <a16:creationId xmlns:a16="http://schemas.microsoft.com/office/drawing/2014/main" id="{9855EBAA-84D0-4365-BAF6-655FB945821D}"/>
            </a:ext>
          </a:extLst>
        </xdr:cNvPr>
        <xdr:cNvSpPr txBox="1"/>
      </xdr:nvSpPr>
      <xdr:spPr>
        <a:xfrm>
          <a:off x="3239144" y="6270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31259</xdr:rowOff>
    </xdr:from>
    <xdr:ext cx="405111" cy="259045"/>
    <xdr:sp macro="" textlink="">
      <xdr:nvSpPr>
        <xdr:cNvPr id="86" name="n_2mainValue【道路】&#10;有形固定資産減価償却率">
          <a:extLst>
            <a:ext uri="{FF2B5EF4-FFF2-40B4-BE49-F238E27FC236}">
              <a16:creationId xmlns:a16="http://schemas.microsoft.com/office/drawing/2014/main" id="{99D3752D-414F-4858-B7F0-53866058C854}"/>
            </a:ext>
          </a:extLst>
        </xdr:cNvPr>
        <xdr:cNvSpPr txBox="1"/>
      </xdr:nvSpPr>
      <xdr:spPr>
        <a:xfrm>
          <a:off x="2439044" y="630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170705</xdr:rowOff>
    </xdr:from>
    <xdr:ext cx="405111" cy="259045"/>
    <xdr:sp macro="" textlink="">
      <xdr:nvSpPr>
        <xdr:cNvPr id="87" name="n_3mainValue【道路】&#10;有形固定資産減価償却率">
          <a:extLst>
            <a:ext uri="{FF2B5EF4-FFF2-40B4-BE49-F238E27FC236}">
              <a16:creationId xmlns:a16="http://schemas.microsoft.com/office/drawing/2014/main" id="{99FF6B01-9FC0-4E01-8D36-BE53766DBB41}"/>
            </a:ext>
          </a:extLst>
        </xdr:cNvPr>
        <xdr:cNvSpPr txBox="1"/>
      </xdr:nvSpPr>
      <xdr:spPr>
        <a:xfrm>
          <a:off x="1645294"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134129</xdr:rowOff>
    </xdr:from>
    <xdr:ext cx="405111" cy="259045"/>
    <xdr:sp macro="" textlink="">
      <xdr:nvSpPr>
        <xdr:cNvPr id="88" name="n_4mainValue【道路】&#10;有形固定資産減価償却率">
          <a:extLst>
            <a:ext uri="{FF2B5EF4-FFF2-40B4-BE49-F238E27FC236}">
              <a16:creationId xmlns:a16="http://schemas.microsoft.com/office/drawing/2014/main" id="{73654E6D-42FE-4E7B-A4E4-C9577A05E6F1}"/>
            </a:ext>
          </a:extLst>
        </xdr:cNvPr>
        <xdr:cNvSpPr txBox="1"/>
      </xdr:nvSpPr>
      <xdr:spPr>
        <a:xfrm>
          <a:off x="8515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096AE56-D747-4524-80C9-A9AF6ABDC838}"/>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CB7D30A-24F2-431C-BD43-EE97DAE6A4B1}"/>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7A20570-499B-4D6B-8252-73F00DCFCE1A}"/>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B083075-DC1C-41C4-A353-37472657076A}"/>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FE725EA-5A87-4937-B6E2-D0A61F5CAD3D}"/>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E27DF45-72A9-4189-8D91-7A4F057305F9}"/>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41CE276-23CA-4AF1-845D-1A3DA93C8B33}"/>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6D36A71-4A3F-4B99-AB33-7C5256EE593A}"/>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9346587-F98A-469A-BD0B-D5DCF83DD6B0}"/>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B2292D6-9C25-4BE4-8E96-F8A2E2E832DD}"/>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1ECDCC7-D195-479D-8E33-E2EF42E4A555}"/>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16BDFFB-AD7B-4D0B-BE7D-48853483797C}"/>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B3206FC4-1D96-4D6F-B577-0A2A944646B1}"/>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BCA5CC0-3AC4-4C84-AE7E-7354134BD914}"/>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28F1F218-D586-40CF-8308-30A37D5AB169}"/>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E73492E-2FE7-40AA-A133-33EF77218B12}"/>
            </a:ext>
          </a:extLst>
        </xdr:cNvPr>
        <xdr:cNvSpPr txBox="1"/>
      </xdr:nvSpPr>
      <xdr:spPr>
        <a:xfrm>
          <a:off x="5482151" y="5883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97BDE9D-61C8-4D99-9471-7F13FA94EDE3}"/>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CFFC7683-0FD4-423C-85EB-9943575A532E}"/>
            </a:ext>
          </a:extLst>
        </xdr:cNvPr>
        <xdr:cNvSpPr txBox="1"/>
      </xdr:nvSpPr>
      <xdr:spPr>
        <a:xfrm>
          <a:off x="548215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3ECE8EC2-CCDE-49C4-92D8-C620F69D96B2}"/>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DDEA890-B8D4-42CD-83EF-A1021CC8DBEE}"/>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CBC23D0C-8E0F-4675-99CA-7087612F8FEF}"/>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BFAF5D77-2B25-4FB8-98AD-096744BE078A}"/>
            </a:ext>
          </a:extLst>
        </xdr:cNvPr>
        <xdr:cNvCxnSpPr/>
      </xdr:nvCxnSpPr>
      <xdr:spPr>
        <a:xfrm flipV="1">
          <a:off x="9429115" y="5503194"/>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99F9E92F-2E0A-4292-AEB9-559149541DCD}"/>
            </a:ext>
          </a:extLst>
        </xdr:cNvPr>
        <xdr:cNvSpPr txBox="1"/>
      </xdr:nvSpPr>
      <xdr:spPr>
        <a:xfrm>
          <a:off x="9467850" y="684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6EDEEE66-E56E-4276-815A-6FDD2681FDB4}"/>
            </a:ext>
          </a:extLst>
        </xdr:cNvPr>
        <xdr:cNvCxnSpPr/>
      </xdr:nvCxnSpPr>
      <xdr:spPr>
        <a:xfrm>
          <a:off x="9359900" y="6839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82A757AE-CCDF-4C51-B1C2-CBFD088A18B7}"/>
            </a:ext>
          </a:extLst>
        </xdr:cNvPr>
        <xdr:cNvSpPr txBox="1"/>
      </xdr:nvSpPr>
      <xdr:spPr>
        <a:xfrm>
          <a:off x="9467850" y="52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63CB7E82-59A5-44F4-A8B0-D5B4A9DB5C91}"/>
            </a:ext>
          </a:extLst>
        </xdr:cNvPr>
        <xdr:cNvCxnSpPr/>
      </xdr:nvCxnSpPr>
      <xdr:spPr>
        <a:xfrm>
          <a:off x="9359900" y="5503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B8D67269-2E53-4390-AEFB-B29FC3056434}"/>
            </a:ext>
          </a:extLst>
        </xdr:cNvPr>
        <xdr:cNvSpPr txBox="1"/>
      </xdr:nvSpPr>
      <xdr:spPr>
        <a:xfrm>
          <a:off x="9467850" y="6187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7EF98445-BFB6-4545-B7C9-74C7E1E5C6D8}"/>
            </a:ext>
          </a:extLst>
        </xdr:cNvPr>
        <xdr:cNvSpPr/>
      </xdr:nvSpPr>
      <xdr:spPr>
        <a:xfrm>
          <a:off x="9398000" y="6329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D73DDAF2-2705-4BEE-95A4-287587BDA3D4}"/>
            </a:ext>
          </a:extLst>
        </xdr:cNvPr>
        <xdr:cNvSpPr/>
      </xdr:nvSpPr>
      <xdr:spPr>
        <a:xfrm>
          <a:off x="86360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0F548CEF-F81A-4D7B-A93E-140242A2B38E}"/>
            </a:ext>
          </a:extLst>
        </xdr:cNvPr>
        <xdr:cNvSpPr/>
      </xdr:nvSpPr>
      <xdr:spPr>
        <a:xfrm>
          <a:off x="7842250" y="6342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A524D1B5-F6AC-44E4-A8D7-B297055F603A}"/>
            </a:ext>
          </a:extLst>
        </xdr:cNvPr>
        <xdr:cNvSpPr/>
      </xdr:nvSpPr>
      <xdr:spPr>
        <a:xfrm>
          <a:off x="7029450" y="635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C70012FA-DFA0-4171-BD31-7B0B542C6ADB}"/>
            </a:ext>
          </a:extLst>
        </xdr:cNvPr>
        <xdr:cNvSpPr/>
      </xdr:nvSpPr>
      <xdr:spPr>
        <a:xfrm>
          <a:off x="6235700" y="6345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A7A6FC0-2B91-454E-99F7-5B3A78AEF168}"/>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1C994F2-ACBC-4DC8-A5D6-0C239BABCA0C}"/>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26EA93B-74B2-4BC6-9177-83F476CF422D}"/>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B86BBE0-F034-40C4-9938-D624335731FA}"/>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7B21642-B0CA-4300-AAEF-0E8E77B17413}"/>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149392</xdr:rowOff>
    </xdr:from>
    <xdr:to>
      <xdr:col>55</xdr:col>
      <xdr:colOff>50800</xdr:colOff>
      <xdr:row>39</xdr:row>
      <xdr:rowOff>79542</xdr:rowOff>
    </xdr:to>
    <xdr:sp macro="" textlink="">
      <xdr:nvSpPr>
        <xdr:cNvPr id="126" name="楕円 125">
          <a:extLst>
            <a:ext uri="{FF2B5EF4-FFF2-40B4-BE49-F238E27FC236}">
              <a16:creationId xmlns:a16="http://schemas.microsoft.com/office/drawing/2014/main" id="{67BED367-FAFF-4C7D-8C76-E43D7278746E}"/>
            </a:ext>
          </a:extLst>
        </xdr:cNvPr>
        <xdr:cNvSpPr/>
      </xdr:nvSpPr>
      <xdr:spPr>
        <a:xfrm>
          <a:off x="9398000" y="6423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127819</xdr:rowOff>
    </xdr:from>
    <xdr:ext cx="469744" cy="259045"/>
    <xdr:sp macro="" textlink="">
      <xdr:nvSpPr>
        <xdr:cNvPr id="127" name="【道路】&#10;一人当たり延長該当値テキスト">
          <a:extLst>
            <a:ext uri="{FF2B5EF4-FFF2-40B4-BE49-F238E27FC236}">
              <a16:creationId xmlns:a16="http://schemas.microsoft.com/office/drawing/2014/main" id="{50B68259-CB43-4B08-B3BE-278B8730C10C}"/>
            </a:ext>
          </a:extLst>
        </xdr:cNvPr>
        <xdr:cNvSpPr txBox="1"/>
      </xdr:nvSpPr>
      <xdr:spPr>
        <a:xfrm>
          <a:off x="9467850" y="640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152136</xdr:rowOff>
    </xdr:from>
    <xdr:to>
      <xdr:col>50</xdr:col>
      <xdr:colOff>165100</xdr:colOff>
      <xdr:row>39</xdr:row>
      <xdr:rowOff>82286</xdr:rowOff>
    </xdr:to>
    <xdr:sp macro="" textlink="">
      <xdr:nvSpPr>
        <xdr:cNvPr id="128" name="楕円 127">
          <a:extLst>
            <a:ext uri="{FF2B5EF4-FFF2-40B4-BE49-F238E27FC236}">
              <a16:creationId xmlns:a16="http://schemas.microsoft.com/office/drawing/2014/main" id="{8D9A0D9F-1B3F-4046-975D-AA718320A889}"/>
            </a:ext>
          </a:extLst>
        </xdr:cNvPr>
        <xdr:cNvSpPr/>
      </xdr:nvSpPr>
      <xdr:spPr>
        <a:xfrm>
          <a:off x="8636000" y="6425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28742</xdr:rowOff>
    </xdr:from>
    <xdr:to>
      <xdr:col>55</xdr:col>
      <xdr:colOff>0</xdr:colOff>
      <xdr:row>39</xdr:row>
      <xdr:rowOff>31486</xdr:rowOff>
    </xdr:to>
    <xdr:cxnSp macro="">
      <xdr:nvCxnSpPr>
        <xdr:cNvPr id="129" name="直線コネクタ 128">
          <a:extLst>
            <a:ext uri="{FF2B5EF4-FFF2-40B4-BE49-F238E27FC236}">
              <a16:creationId xmlns:a16="http://schemas.microsoft.com/office/drawing/2014/main" id="{F84BC29D-BF1B-45C3-9855-038A29F472D5}"/>
            </a:ext>
          </a:extLst>
        </xdr:cNvPr>
        <xdr:cNvCxnSpPr/>
      </xdr:nvCxnSpPr>
      <xdr:spPr>
        <a:xfrm flipV="1">
          <a:off x="8686800" y="6467642"/>
          <a:ext cx="74295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154513</xdr:rowOff>
    </xdr:from>
    <xdr:to>
      <xdr:col>46</xdr:col>
      <xdr:colOff>38100</xdr:colOff>
      <xdr:row>39</xdr:row>
      <xdr:rowOff>84663</xdr:rowOff>
    </xdr:to>
    <xdr:sp macro="" textlink="">
      <xdr:nvSpPr>
        <xdr:cNvPr id="130" name="楕円 129">
          <a:extLst>
            <a:ext uri="{FF2B5EF4-FFF2-40B4-BE49-F238E27FC236}">
              <a16:creationId xmlns:a16="http://schemas.microsoft.com/office/drawing/2014/main" id="{D351D56F-4AE7-4D01-AC36-442E7A717EEE}"/>
            </a:ext>
          </a:extLst>
        </xdr:cNvPr>
        <xdr:cNvSpPr/>
      </xdr:nvSpPr>
      <xdr:spPr>
        <a:xfrm>
          <a:off x="7842250" y="6428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31486</xdr:rowOff>
    </xdr:from>
    <xdr:to>
      <xdr:col>50</xdr:col>
      <xdr:colOff>114300</xdr:colOff>
      <xdr:row>39</xdr:row>
      <xdr:rowOff>33863</xdr:rowOff>
    </xdr:to>
    <xdr:cxnSp macro="">
      <xdr:nvCxnSpPr>
        <xdr:cNvPr id="131" name="直線コネクタ 130">
          <a:extLst>
            <a:ext uri="{FF2B5EF4-FFF2-40B4-BE49-F238E27FC236}">
              <a16:creationId xmlns:a16="http://schemas.microsoft.com/office/drawing/2014/main" id="{728DA506-FFCC-46DC-8271-05356DE3C33D}"/>
            </a:ext>
          </a:extLst>
        </xdr:cNvPr>
        <xdr:cNvCxnSpPr/>
      </xdr:nvCxnSpPr>
      <xdr:spPr>
        <a:xfrm flipV="1">
          <a:off x="7886700" y="6470386"/>
          <a:ext cx="8001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157256</xdr:rowOff>
    </xdr:from>
    <xdr:to>
      <xdr:col>41</xdr:col>
      <xdr:colOff>101600</xdr:colOff>
      <xdr:row>39</xdr:row>
      <xdr:rowOff>87406</xdr:rowOff>
    </xdr:to>
    <xdr:sp macro="" textlink="">
      <xdr:nvSpPr>
        <xdr:cNvPr id="132" name="楕円 131">
          <a:extLst>
            <a:ext uri="{FF2B5EF4-FFF2-40B4-BE49-F238E27FC236}">
              <a16:creationId xmlns:a16="http://schemas.microsoft.com/office/drawing/2014/main" id="{77407360-5998-4212-935F-8A81B2F4C61B}"/>
            </a:ext>
          </a:extLst>
        </xdr:cNvPr>
        <xdr:cNvSpPr/>
      </xdr:nvSpPr>
      <xdr:spPr>
        <a:xfrm>
          <a:off x="7029450" y="6431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33863</xdr:rowOff>
    </xdr:from>
    <xdr:to>
      <xdr:col>45</xdr:col>
      <xdr:colOff>177800</xdr:colOff>
      <xdr:row>39</xdr:row>
      <xdr:rowOff>36606</xdr:rowOff>
    </xdr:to>
    <xdr:cxnSp macro="">
      <xdr:nvCxnSpPr>
        <xdr:cNvPr id="133" name="直線コネクタ 132">
          <a:extLst>
            <a:ext uri="{FF2B5EF4-FFF2-40B4-BE49-F238E27FC236}">
              <a16:creationId xmlns:a16="http://schemas.microsoft.com/office/drawing/2014/main" id="{7B2BAFC4-530B-4C68-A2E2-15C4B92530C6}"/>
            </a:ext>
          </a:extLst>
        </xdr:cNvPr>
        <xdr:cNvCxnSpPr/>
      </xdr:nvCxnSpPr>
      <xdr:spPr>
        <a:xfrm flipV="1">
          <a:off x="7080250" y="6472763"/>
          <a:ext cx="8064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159268</xdr:rowOff>
    </xdr:from>
    <xdr:to>
      <xdr:col>36</xdr:col>
      <xdr:colOff>165100</xdr:colOff>
      <xdr:row>39</xdr:row>
      <xdr:rowOff>89418</xdr:rowOff>
    </xdr:to>
    <xdr:sp macro="" textlink="">
      <xdr:nvSpPr>
        <xdr:cNvPr id="134" name="楕円 133">
          <a:extLst>
            <a:ext uri="{FF2B5EF4-FFF2-40B4-BE49-F238E27FC236}">
              <a16:creationId xmlns:a16="http://schemas.microsoft.com/office/drawing/2014/main" id="{6EF9167E-8D00-4699-A3B3-C4823A1BAC72}"/>
            </a:ext>
          </a:extLst>
        </xdr:cNvPr>
        <xdr:cNvSpPr/>
      </xdr:nvSpPr>
      <xdr:spPr>
        <a:xfrm>
          <a:off x="6235700" y="64330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36606</xdr:rowOff>
    </xdr:from>
    <xdr:to>
      <xdr:col>41</xdr:col>
      <xdr:colOff>50800</xdr:colOff>
      <xdr:row>39</xdr:row>
      <xdr:rowOff>38618</xdr:rowOff>
    </xdr:to>
    <xdr:cxnSp macro="">
      <xdr:nvCxnSpPr>
        <xdr:cNvPr id="135" name="直線コネクタ 134">
          <a:extLst>
            <a:ext uri="{FF2B5EF4-FFF2-40B4-BE49-F238E27FC236}">
              <a16:creationId xmlns:a16="http://schemas.microsoft.com/office/drawing/2014/main" id="{15174985-6CB8-46F5-952A-B250169836A0}"/>
            </a:ext>
          </a:extLst>
        </xdr:cNvPr>
        <xdr:cNvCxnSpPr/>
      </xdr:nvCxnSpPr>
      <xdr:spPr>
        <a:xfrm flipV="1">
          <a:off x="6286500" y="6475506"/>
          <a:ext cx="79375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85E7CC57-EF4F-44C6-A192-3606300880EA}"/>
            </a:ext>
          </a:extLst>
        </xdr:cNvPr>
        <xdr:cNvSpPr txBox="1"/>
      </xdr:nvSpPr>
      <xdr:spPr>
        <a:xfrm>
          <a:off x="8458277" y="612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B67010A0-EF19-45D6-A9FB-00E39CB79B54}"/>
            </a:ext>
          </a:extLst>
        </xdr:cNvPr>
        <xdr:cNvSpPr txBox="1"/>
      </xdr:nvSpPr>
      <xdr:spPr>
        <a:xfrm>
          <a:off x="7677227" y="612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FD9A0626-1C8B-4E0B-B8B3-C1F211F64E26}"/>
            </a:ext>
          </a:extLst>
        </xdr:cNvPr>
        <xdr:cNvSpPr txBox="1"/>
      </xdr:nvSpPr>
      <xdr:spPr>
        <a:xfrm>
          <a:off x="6864427" y="613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B8E532AF-D2D2-4DF4-ADA7-B49985066735}"/>
            </a:ext>
          </a:extLst>
        </xdr:cNvPr>
        <xdr:cNvSpPr txBox="1"/>
      </xdr:nvSpPr>
      <xdr:spPr>
        <a:xfrm>
          <a:off x="6070677" y="612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73413</xdr:rowOff>
    </xdr:from>
    <xdr:ext cx="469744" cy="259045"/>
    <xdr:sp macro="" textlink="">
      <xdr:nvSpPr>
        <xdr:cNvPr id="140" name="n_1mainValue【道路】&#10;一人当たり延長">
          <a:extLst>
            <a:ext uri="{FF2B5EF4-FFF2-40B4-BE49-F238E27FC236}">
              <a16:creationId xmlns:a16="http://schemas.microsoft.com/office/drawing/2014/main" id="{2325B638-3C92-4DD5-90AD-4E7ADB6CF2CE}"/>
            </a:ext>
          </a:extLst>
        </xdr:cNvPr>
        <xdr:cNvSpPr txBox="1"/>
      </xdr:nvSpPr>
      <xdr:spPr>
        <a:xfrm>
          <a:off x="8458277" y="65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75790</xdr:rowOff>
    </xdr:from>
    <xdr:ext cx="469744" cy="259045"/>
    <xdr:sp macro="" textlink="">
      <xdr:nvSpPr>
        <xdr:cNvPr id="141" name="n_2mainValue【道路】&#10;一人当たり延長">
          <a:extLst>
            <a:ext uri="{FF2B5EF4-FFF2-40B4-BE49-F238E27FC236}">
              <a16:creationId xmlns:a16="http://schemas.microsoft.com/office/drawing/2014/main" id="{184861E4-0B2F-4EB2-ABF8-DD931A26950E}"/>
            </a:ext>
          </a:extLst>
        </xdr:cNvPr>
        <xdr:cNvSpPr txBox="1"/>
      </xdr:nvSpPr>
      <xdr:spPr>
        <a:xfrm>
          <a:off x="7677227" y="651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78533</xdr:rowOff>
    </xdr:from>
    <xdr:ext cx="469744" cy="259045"/>
    <xdr:sp macro="" textlink="">
      <xdr:nvSpPr>
        <xdr:cNvPr id="142" name="n_3mainValue【道路】&#10;一人当たり延長">
          <a:extLst>
            <a:ext uri="{FF2B5EF4-FFF2-40B4-BE49-F238E27FC236}">
              <a16:creationId xmlns:a16="http://schemas.microsoft.com/office/drawing/2014/main" id="{D7E5BA70-E786-48C4-B175-E78F608FABF4}"/>
            </a:ext>
          </a:extLst>
        </xdr:cNvPr>
        <xdr:cNvSpPr txBox="1"/>
      </xdr:nvSpPr>
      <xdr:spPr>
        <a:xfrm>
          <a:off x="6864427" y="651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80545</xdr:rowOff>
    </xdr:from>
    <xdr:ext cx="469744" cy="259045"/>
    <xdr:sp macro="" textlink="">
      <xdr:nvSpPr>
        <xdr:cNvPr id="143" name="n_4mainValue【道路】&#10;一人当たり延長">
          <a:extLst>
            <a:ext uri="{FF2B5EF4-FFF2-40B4-BE49-F238E27FC236}">
              <a16:creationId xmlns:a16="http://schemas.microsoft.com/office/drawing/2014/main" id="{E1E37908-BD3B-4A95-A6AD-EB8BD17EA9EC}"/>
            </a:ext>
          </a:extLst>
        </xdr:cNvPr>
        <xdr:cNvSpPr txBox="1"/>
      </xdr:nvSpPr>
      <xdr:spPr>
        <a:xfrm>
          <a:off x="6070677" y="65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4523EE90-7A93-47D0-8512-E30838B06FC8}"/>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B1D88A0E-9523-4EBF-AA6F-B999D1B8F9F5}"/>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E36A31E-237E-40F8-91C8-095C50CA3BA6}"/>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C0EAFCA6-69E8-4AAE-B5D8-3510D09E9126}"/>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9E1FEFA7-4C12-4B49-AE3C-4FCB812A5B7C}"/>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8BDB173D-F772-477A-A185-5EA8E0568191}"/>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56AECD60-35FD-4753-A369-F9FD0AC86362}"/>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61C92737-1A1A-4392-A724-23A6E34C90F1}"/>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4689925-43E1-4679-A504-AAD5B7FAED8F}"/>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F9D9B93-B6D1-499A-B8C3-C4C009D817B3}"/>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910C3F79-9554-4BC7-BB41-BDFB2439CE50}"/>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D1DF7165-5C07-4DD0-A6B7-F5DDFEB8728A}"/>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EA1B5244-D5FE-49FF-9BA3-1DDAF8C5B564}"/>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72E4753E-6ABB-430D-AAE1-1982C433FF24}"/>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B774324-436A-4084-9EEA-90179AB8077F}"/>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30AB5CE7-2BD2-4614-B398-F7E5A67A352A}"/>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4D825D4B-C59E-4C4A-A162-7192B0D2D6D2}"/>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712314E1-A34E-4845-9ACD-9300539606E7}"/>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8CA39D93-E2F3-4704-AF39-2482336B64D2}"/>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C85EE705-CD4E-480A-AE2A-20B36353F4CC}"/>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2172AFF7-4699-4755-A67D-FD1E0C8DADC0}"/>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662D6FA2-A3EB-4E0E-851B-272E2BCF9D43}"/>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82A4D96-C4AA-4614-8B38-B9C1D2CB0CE6}"/>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6080D1E-A9D3-48AA-8E37-200F777B1956}"/>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2A5BBD0D-A482-4774-B305-61CFAB5BD7EC}"/>
            </a:ext>
          </a:extLst>
        </xdr:cNvPr>
        <xdr:cNvCxnSpPr/>
      </xdr:nvCxnSpPr>
      <xdr:spPr>
        <a:xfrm flipV="1">
          <a:off x="4177665" y="913193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D37DA01-097E-4235-B498-AD06E517F3F8}"/>
            </a:ext>
          </a:extLst>
        </xdr:cNvPr>
        <xdr:cNvSpPr txBox="1"/>
      </xdr:nvSpPr>
      <xdr:spPr>
        <a:xfrm>
          <a:off x="42164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1FED8947-86D3-401C-8240-D0344C2A81F2}"/>
            </a:ext>
          </a:extLst>
        </xdr:cNvPr>
        <xdr:cNvCxnSpPr/>
      </xdr:nvCxnSpPr>
      <xdr:spPr>
        <a:xfrm>
          <a:off x="4108450" y="10429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EAFFB87B-E1D1-4B02-B07D-DF4859CA3D76}"/>
            </a:ext>
          </a:extLst>
        </xdr:cNvPr>
        <xdr:cNvSpPr txBox="1"/>
      </xdr:nvSpPr>
      <xdr:spPr>
        <a:xfrm>
          <a:off x="4216400" y="891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C8E8771E-57DD-4183-911A-F4129A4AAEE9}"/>
            </a:ext>
          </a:extLst>
        </xdr:cNvPr>
        <xdr:cNvCxnSpPr/>
      </xdr:nvCxnSpPr>
      <xdr:spPr>
        <a:xfrm>
          <a:off x="4108450" y="9131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D81D2E00-7DF7-4540-A005-2D31747A429A}"/>
            </a:ext>
          </a:extLst>
        </xdr:cNvPr>
        <xdr:cNvSpPr txBox="1"/>
      </xdr:nvSpPr>
      <xdr:spPr>
        <a:xfrm>
          <a:off x="4216400" y="9773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B07708A2-7569-4076-99E6-0C777686061B}"/>
            </a:ext>
          </a:extLst>
        </xdr:cNvPr>
        <xdr:cNvSpPr/>
      </xdr:nvSpPr>
      <xdr:spPr>
        <a:xfrm>
          <a:off x="4127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28BF8F8C-FA33-4798-9086-4A5DA0DA3B9F}"/>
            </a:ext>
          </a:extLst>
        </xdr:cNvPr>
        <xdr:cNvSpPr/>
      </xdr:nvSpPr>
      <xdr:spPr>
        <a:xfrm>
          <a:off x="3384550" y="9903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81D76254-600A-4F60-8C76-D53C9AAE06BD}"/>
            </a:ext>
          </a:extLst>
        </xdr:cNvPr>
        <xdr:cNvSpPr/>
      </xdr:nvSpPr>
      <xdr:spPr>
        <a:xfrm>
          <a:off x="2571750" y="9878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6FA40030-ECF6-4FAB-A144-47D282005897}"/>
            </a:ext>
          </a:extLst>
        </xdr:cNvPr>
        <xdr:cNvSpPr/>
      </xdr:nvSpPr>
      <xdr:spPr>
        <a:xfrm>
          <a:off x="1778000" y="9867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49247488-844D-4CB8-B8BC-2339845B0D8D}"/>
            </a:ext>
          </a:extLst>
        </xdr:cNvPr>
        <xdr:cNvSpPr/>
      </xdr:nvSpPr>
      <xdr:spPr>
        <a:xfrm>
          <a:off x="984250" y="98405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82010A9-08ED-4E73-A9E6-F89D047552A5}"/>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527C8CA-7C08-422F-8D12-678526542D11}"/>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27FBA65-0899-40EA-B1F8-DDA95D52349D}"/>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6FD0E07-FC31-46E4-90C3-D9B5D50A4DDA}"/>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0E2C98D-7CD7-4212-8181-B3FC9BEEBFC2}"/>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4" name="楕円 183">
          <a:extLst>
            <a:ext uri="{FF2B5EF4-FFF2-40B4-BE49-F238E27FC236}">
              <a16:creationId xmlns:a16="http://schemas.microsoft.com/office/drawing/2014/main" id="{D25A8C72-E62C-47E0-87AC-5E2F938326AB}"/>
            </a:ext>
          </a:extLst>
        </xdr:cNvPr>
        <xdr:cNvSpPr/>
      </xdr:nvSpPr>
      <xdr:spPr>
        <a:xfrm>
          <a:off x="4127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15257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9D061EA6-8EC6-4EDE-BE3D-CD6A8DF34497}"/>
            </a:ext>
          </a:extLst>
        </xdr:cNvPr>
        <xdr:cNvSpPr txBox="1"/>
      </xdr:nvSpPr>
      <xdr:spPr>
        <a:xfrm>
          <a:off x="4216400"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86" name="楕円 185">
          <a:extLst>
            <a:ext uri="{FF2B5EF4-FFF2-40B4-BE49-F238E27FC236}">
              <a16:creationId xmlns:a16="http://schemas.microsoft.com/office/drawing/2014/main" id="{4FDB4990-E649-4722-A8BF-6C5A70D86B06}"/>
            </a:ext>
          </a:extLst>
        </xdr:cNvPr>
        <xdr:cNvSpPr/>
      </xdr:nvSpPr>
      <xdr:spPr>
        <a:xfrm>
          <a:off x="3384550" y="9927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87630</xdr:rowOff>
    </xdr:to>
    <xdr:cxnSp macro="">
      <xdr:nvCxnSpPr>
        <xdr:cNvPr id="187" name="直線コネクタ 186">
          <a:extLst>
            <a:ext uri="{FF2B5EF4-FFF2-40B4-BE49-F238E27FC236}">
              <a16:creationId xmlns:a16="http://schemas.microsoft.com/office/drawing/2014/main" id="{9948F32E-F1B6-4AF1-8F0B-8102252AD796}"/>
            </a:ext>
          </a:extLst>
        </xdr:cNvPr>
        <xdr:cNvCxnSpPr/>
      </xdr:nvCxnSpPr>
      <xdr:spPr>
        <a:xfrm>
          <a:off x="3429000" y="997839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88" name="楕円 187">
          <a:extLst>
            <a:ext uri="{FF2B5EF4-FFF2-40B4-BE49-F238E27FC236}">
              <a16:creationId xmlns:a16="http://schemas.microsoft.com/office/drawing/2014/main" id="{261AC36D-3ADD-4B1F-87BA-1392CCC78981}"/>
            </a:ext>
          </a:extLst>
        </xdr:cNvPr>
        <xdr:cNvSpPr/>
      </xdr:nvSpPr>
      <xdr:spPr>
        <a:xfrm>
          <a:off x="257175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72390</xdr:rowOff>
    </xdr:to>
    <xdr:cxnSp macro="">
      <xdr:nvCxnSpPr>
        <xdr:cNvPr id="189" name="直線コネクタ 188">
          <a:extLst>
            <a:ext uri="{FF2B5EF4-FFF2-40B4-BE49-F238E27FC236}">
              <a16:creationId xmlns:a16="http://schemas.microsoft.com/office/drawing/2014/main" id="{AB850333-A463-42F5-8747-2809FE651602}"/>
            </a:ext>
          </a:extLst>
        </xdr:cNvPr>
        <xdr:cNvCxnSpPr/>
      </xdr:nvCxnSpPr>
      <xdr:spPr>
        <a:xfrm>
          <a:off x="2622550" y="995934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0" name="楕円 189">
          <a:extLst>
            <a:ext uri="{FF2B5EF4-FFF2-40B4-BE49-F238E27FC236}">
              <a16:creationId xmlns:a16="http://schemas.microsoft.com/office/drawing/2014/main" id="{690607B4-94F0-4654-9D23-F0058436E4CB}"/>
            </a:ext>
          </a:extLst>
        </xdr:cNvPr>
        <xdr:cNvSpPr/>
      </xdr:nvSpPr>
      <xdr:spPr>
        <a:xfrm>
          <a:off x="1778000" y="9895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53340</xdr:rowOff>
    </xdr:to>
    <xdr:cxnSp macro="">
      <xdr:nvCxnSpPr>
        <xdr:cNvPr id="191" name="直線コネクタ 190">
          <a:extLst>
            <a:ext uri="{FF2B5EF4-FFF2-40B4-BE49-F238E27FC236}">
              <a16:creationId xmlns:a16="http://schemas.microsoft.com/office/drawing/2014/main" id="{515C9EBD-634E-46D2-8873-42984DFD8454}"/>
            </a:ext>
          </a:extLst>
        </xdr:cNvPr>
        <xdr:cNvCxnSpPr/>
      </xdr:nvCxnSpPr>
      <xdr:spPr>
        <a:xfrm>
          <a:off x="1828800" y="994029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2" name="楕円 191">
          <a:extLst>
            <a:ext uri="{FF2B5EF4-FFF2-40B4-BE49-F238E27FC236}">
              <a16:creationId xmlns:a16="http://schemas.microsoft.com/office/drawing/2014/main" id="{0088A4F8-8617-4297-B3C5-9F446F9FCFD9}"/>
            </a:ext>
          </a:extLst>
        </xdr:cNvPr>
        <xdr:cNvSpPr/>
      </xdr:nvSpPr>
      <xdr:spPr>
        <a:xfrm>
          <a:off x="984250" y="9872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34290</xdr:rowOff>
    </xdr:to>
    <xdr:cxnSp macro="">
      <xdr:nvCxnSpPr>
        <xdr:cNvPr id="193" name="直線コネクタ 192">
          <a:extLst>
            <a:ext uri="{FF2B5EF4-FFF2-40B4-BE49-F238E27FC236}">
              <a16:creationId xmlns:a16="http://schemas.microsoft.com/office/drawing/2014/main" id="{074E36D2-4C16-4A35-91C0-39E4C7A81164}"/>
            </a:ext>
          </a:extLst>
        </xdr:cNvPr>
        <xdr:cNvCxnSpPr/>
      </xdr:nvCxnSpPr>
      <xdr:spPr>
        <a:xfrm>
          <a:off x="1028700" y="991743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9D88064F-BFFD-4F0D-8B60-91F846290485}"/>
            </a:ext>
          </a:extLst>
        </xdr:cNvPr>
        <xdr:cNvSpPr txBox="1"/>
      </xdr:nvSpPr>
      <xdr:spPr>
        <a:xfrm>
          <a:off x="3239144" y="968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4FEFA223-2237-41D2-BD39-2C8494C984D9}"/>
            </a:ext>
          </a:extLst>
        </xdr:cNvPr>
        <xdr:cNvSpPr txBox="1"/>
      </xdr:nvSpPr>
      <xdr:spPr>
        <a:xfrm>
          <a:off x="2439044" y="966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E41DE105-9017-4B4F-B4A9-41855F38FF6B}"/>
            </a:ext>
          </a:extLst>
        </xdr:cNvPr>
        <xdr:cNvSpPr txBox="1"/>
      </xdr:nvSpPr>
      <xdr:spPr>
        <a:xfrm>
          <a:off x="1645294" y="964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EB722BE4-2657-4479-8ADD-3400B9CC6061}"/>
            </a:ext>
          </a:extLst>
        </xdr:cNvPr>
        <xdr:cNvSpPr txBox="1"/>
      </xdr:nvSpPr>
      <xdr:spPr>
        <a:xfrm>
          <a:off x="851544" y="962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FFD17268-BB05-4D0B-B15D-15F7EC4EA64C}"/>
            </a:ext>
          </a:extLst>
        </xdr:cNvPr>
        <xdr:cNvSpPr txBox="1"/>
      </xdr:nvSpPr>
      <xdr:spPr>
        <a:xfrm>
          <a:off x="32391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FC4BAA7E-9A8A-45AA-B043-FC14E59959A6}"/>
            </a:ext>
          </a:extLst>
        </xdr:cNvPr>
        <xdr:cNvSpPr txBox="1"/>
      </xdr:nvSpPr>
      <xdr:spPr>
        <a:xfrm>
          <a:off x="24390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D0B5A833-38E6-4F86-97F8-627755716E24}"/>
            </a:ext>
          </a:extLst>
        </xdr:cNvPr>
        <xdr:cNvSpPr txBox="1"/>
      </xdr:nvSpPr>
      <xdr:spPr>
        <a:xfrm>
          <a:off x="1645294"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53357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92474DAE-C35C-4400-B217-D3B0571EF9F9}"/>
            </a:ext>
          </a:extLst>
        </xdr:cNvPr>
        <xdr:cNvSpPr txBox="1"/>
      </xdr:nvSpPr>
      <xdr:spPr>
        <a:xfrm>
          <a:off x="8515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ACC42678-8764-4F60-BE9E-A8CFD6DE6144}"/>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46E89AE-D286-407B-A87A-9E7B47A182E5}"/>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88FA590B-45AD-4285-8BB8-E5F55A87A3DF}"/>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E16AB6A2-DB77-45D0-924D-8BFF9A0C9049}"/>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698ADD17-41AD-4E63-B7D6-FC6D619EF619}"/>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F9E132A-F612-494A-A2D2-3A8A93ACE8B4}"/>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C108527E-2A17-4C6C-BD76-259755D5F598}"/>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EEBC3B18-381B-40F2-A7F8-877ED1296237}"/>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261959E-1B67-4C2B-9ECD-3FB325C18764}"/>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CAFC58C1-ADC9-452D-9CF3-8A8235516EFA}"/>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19B35A0F-B78F-452F-A821-2E2B2758A5AB}"/>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3A4BF412-5525-434E-A911-C35A1BEA3192}"/>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9E502DB2-0E1F-4484-A5FD-2264B49D962A}"/>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5DF6CC05-1059-43AB-9705-F02FA08C75BA}"/>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994AB97-8F9D-4DFE-97A5-861760E2D29B}"/>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C6EDE4F8-233A-4575-B954-5F59D64DAC2F}"/>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1955CBB-9E56-44F3-AD6C-9CEEA60E8E90}"/>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F8169846-6298-4354-A59F-DA4DF40C56F9}"/>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F323E1E5-E3E9-4B1B-8FFA-5B5E8C70E78D}"/>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E5F6EF9B-2A86-4BBE-9809-BF51D438860D}"/>
            </a:ext>
          </a:extLst>
        </xdr:cNvPr>
        <xdr:cNvSpPr txBox="1"/>
      </xdr:nvSpPr>
      <xdr:spPr>
        <a:xfrm>
          <a:off x="5418031" y="9039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9CABE731-DE61-4644-BC2A-D2B04A98B7BF}"/>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A8751B0-25A6-43CF-A150-EE53BEBAB609}"/>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9AA089A-DC88-40EA-9E59-A3703FC6A683}"/>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2C67EFF6-F266-4B54-AD1B-10E6C8237910}"/>
            </a:ext>
          </a:extLst>
        </xdr:cNvPr>
        <xdr:cNvCxnSpPr/>
      </xdr:nvCxnSpPr>
      <xdr:spPr>
        <a:xfrm flipV="1">
          <a:off x="9429115" y="9266620"/>
          <a:ext cx="0" cy="137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5C0A1CFF-556C-4521-A29C-E0D777CF9F3F}"/>
            </a:ext>
          </a:extLst>
        </xdr:cNvPr>
        <xdr:cNvSpPr txBox="1"/>
      </xdr:nvSpPr>
      <xdr:spPr>
        <a:xfrm>
          <a:off x="9467850" y="106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1107E15F-7DD8-4C4B-9633-A856844FCED9}"/>
            </a:ext>
          </a:extLst>
        </xdr:cNvPr>
        <xdr:cNvCxnSpPr/>
      </xdr:nvCxnSpPr>
      <xdr:spPr>
        <a:xfrm>
          <a:off x="9359900" y="10637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2C472C70-5044-4BD3-AED9-ECD69486A927}"/>
            </a:ext>
          </a:extLst>
        </xdr:cNvPr>
        <xdr:cNvSpPr txBox="1"/>
      </xdr:nvSpPr>
      <xdr:spPr>
        <a:xfrm>
          <a:off x="9467850" y="905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61C33D5D-3B2B-43F9-A042-C4718DC629A8}"/>
            </a:ext>
          </a:extLst>
        </xdr:cNvPr>
        <xdr:cNvCxnSpPr/>
      </xdr:nvCxnSpPr>
      <xdr:spPr>
        <a:xfrm>
          <a:off x="9359900" y="926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771B8B38-E083-4E61-A439-BDA972CBA395}"/>
            </a:ext>
          </a:extLst>
        </xdr:cNvPr>
        <xdr:cNvSpPr txBox="1"/>
      </xdr:nvSpPr>
      <xdr:spPr>
        <a:xfrm>
          <a:off x="9467850" y="1021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C9B81339-49BD-4504-92C3-0462BDB4C603}"/>
            </a:ext>
          </a:extLst>
        </xdr:cNvPr>
        <xdr:cNvSpPr/>
      </xdr:nvSpPr>
      <xdr:spPr>
        <a:xfrm>
          <a:off x="9398000" y="10232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428507A9-5B97-433C-84D7-5656EDDD0533}"/>
            </a:ext>
          </a:extLst>
        </xdr:cNvPr>
        <xdr:cNvSpPr/>
      </xdr:nvSpPr>
      <xdr:spPr>
        <a:xfrm>
          <a:off x="8636000" y="102367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F4DC2090-06C7-406B-863B-EA77FDA98D7B}"/>
            </a:ext>
          </a:extLst>
        </xdr:cNvPr>
        <xdr:cNvSpPr/>
      </xdr:nvSpPr>
      <xdr:spPr>
        <a:xfrm>
          <a:off x="7842250" y="10234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749D1FA7-0116-4397-B68B-9794826AC3E0}"/>
            </a:ext>
          </a:extLst>
        </xdr:cNvPr>
        <xdr:cNvSpPr/>
      </xdr:nvSpPr>
      <xdr:spPr>
        <a:xfrm>
          <a:off x="7029450" y="1024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BCE19ADB-63B3-4ECF-835C-F4A507CA9426}"/>
            </a:ext>
          </a:extLst>
        </xdr:cNvPr>
        <xdr:cNvSpPr/>
      </xdr:nvSpPr>
      <xdr:spPr>
        <a:xfrm>
          <a:off x="6235700" y="1023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DD8CB25-6551-4CE6-9772-50DA813132C3}"/>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0589833-773B-4CAD-AD56-F99A975E7588}"/>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FD2A56A-9976-40F9-818A-CD21D4197BB8}"/>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580B039-52E4-486D-BB6D-D659BD38BCF4}"/>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EE769E4-D9D7-461E-BF13-A00E9E87F986}"/>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133330</xdr:rowOff>
    </xdr:from>
    <xdr:to>
      <xdr:col>55</xdr:col>
      <xdr:colOff>50800</xdr:colOff>
      <xdr:row>62</xdr:row>
      <xdr:rowOff>63480</xdr:rowOff>
    </xdr:to>
    <xdr:sp macro="" textlink="">
      <xdr:nvSpPr>
        <xdr:cNvPr id="241" name="楕円 240">
          <a:extLst>
            <a:ext uri="{FF2B5EF4-FFF2-40B4-BE49-F238E27FC236}">
              <a16:creationId xmlns:a16="http://schemas.microsoft.com/office/drawing/2014/main" id="{642437A0-4E79-46CD-AAF6-04E2B50DF6D6}"/>
            </a:ext>
          </a:extLst>
        </xdr:cNvPr>
        <xdr:cNvSpPr/>
      </xdr:nvSpPr>
      <xdr:spPr>
        <a:xfrm>
          <a:off x="9398000" y="10204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156207</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D0ED6FD4-181D-4A4B-AC7F-97598F351FD9}"/>
            </a:ext>
          </a:extLst>
        </xdr:cNvPr>
        <xdr:cNvSpPr txBox="1"/>
      </xdr:nvSpPr>
      <xdr:spPr>
        <a:xfrm>
          <a:off x="9467850" y="1006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139109</xdr:rowOff>
    </xdr:from>
    <xdr:to>
      <xdr:col>50</xdr:col>
      <xdr:colOff>165100</xdr:colOff>
      <xdr:row>62</xdr:row>
      <xdr:rowOff>69259</xdr:rowOff>
    </xdr:to>
    <xdr:sp macro="" textlink="">
      <xdr:nvSpPr>
        <xdr:cNvPr id="243" name="楕円 242">
          <a:extLst>
            <a:ext uri="{FF2B5EF4-FFF2-40B4-BE49-F238E27FC236}">
              <a16:creationId xmlns:a16="http://schemas.microsoft.com/office/drawing/2014/main" id="{4CA9DC75-64D2-4461-98D0-CDBE7CBD7917}"/>
            </a:ext>
          </a:extLst>
        </xdr:cNvPr>
        <xdr:cNvSpPr/>
      </xdr:nvSpPr>
      <xdr:spPr>
        <a:xfrm>
          <a:off x="8636000" y="102102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12680</xdr:rowOff>
    </xdr:from>
    <xdr:to>
      <xdr:col>55</xdr:col>
      <xdr:colOff>0</xdr:colOff>
      <xdr:row>62</xdr:row>
      <xdr:rowOff>18459</xdr:rowOff>
    </xdr:to>
    <xdr:cxnSp macro="">
      <xdr:nvCxnSpPr>
        <xdr:cNvPr id="244" name="直線コネクタ 243">
          <a:extLst>
            <a:ext uri="{FF2B5EF4-FFF2-40B4-BE49-F238E27FC236}">
              <a16:creationId xmlns:a16="http://schemas.microsoft.com/office/drawing/2014/main" id="{2AECBD1A-4C1B-4753-A5C1-8E836D04D548}"/>
            </a:ext>
          </a:extLst>
        </xdr:cNvPr>
        <xdr:cNvCxnSpPr/>
      </xdr:nvCxnSpPr>
      <xdr:spPr>
        <a:xfrm flipV="1">
          <a:off x="8686800" y="10248880"/>
          <a:ext cx="74295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143784</xdr:rowOff>
    </xdr:from>
    <xdr:to>
      <xdr:col>46</xdr:col>
      <xdr:colOff>38100</xdr:colOff>
      <xdr:row>62</xdr:row>
      <xdr:rowOff>73934</xdr:rowOff>
    </xdr:to>
    <xdr:sp macro="" textlink="">
      <xdr:nvSpPr>
        <xdr:cNvPr id="245" name="楕円 244">
          <a:extLst>
            <a:ext uri="{FF2B5EF4-FFF2-40B4-BE49-F238E27FC236}">
              <a16:creationId xmlns:a16="http://schemas.microsoft.com/office/drawing/2014/main" id="{9A454784-C4D7-4538-BB90-8C8CD00CD186}"/>
            </a:ext>
          </a:extLst>
        </xdr:cNvPr>
        <xdr:cNvSpPr/>
      </xdr:nvSpPr>
      <xdr:spPr>
        <a:xfrm>
          <a:off x="7842250" y="102148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18459</xdr:rowOff>
    </xdr:from>
    <xdr:to>
      <xdr:col>50</xdr:col>
      <xdr:colOff>114300</xdr:colOff>
      <xdr:row>62</xdr:row>
      <xdr:rowOff>23134</xdr:rowOff>
    </xdr:to>
    <xdr:cxnSp macro="">
      <xdr:nvCxnSpPr>
        <xdr:cNvPr id="246" name="直線コネクタ 245">
          <a:extLst>
            <a:ext uri="{FF2B5EF4-FFF2-40B4-BE49-F238E27FC236}">
              <a16:creationId xmlns:a16="http://schemas.microsoft.com/office/drawing/2014/main" id="{901E3346-33A5-40A2-94D8-98A678382CA2}"/>
            </a:ext>
          </a:extLst>
        </xdr:cNvPr>
        <xdr:cNvCxnSpPr/>
      </xdr:nvCxnSpPr>
      <xdr:spPr>
        <a:xfrm flipV="1">
          <a:off x="7886700" y="10254659"/>
          <a:ext cx="8001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149446</xdr:rowOff>
    </xdr:from>
    <xdr:to>
      <xdr:col>41</xdr:col>
      <xdr:colOff>101600</xdr:colOff>
      <xdr:row>62</xdr:row>
      <xdr:rowOff>79596</xdr:rowOff>
    </xdr:to>
    <xdr:sp macro="" textlink="">
      <xdr:nvSpPr>
        <xdr:cNvPr id="247" name="楕円 246">
          <a:extLst>
            <a:ext uri="{FF2B5EF4-FFF2-40B4-BE49-F238E27FC236}">
              <a16:creationId xmlns:a16="http://schemas.microsoft.com/office/drawing/2014/main" id="{FA554A38-8CD3-479D-99E4-23A051F62046}"/>
            </a:ext>
          </a:extLst>
        </xdr:cNvPr>
        <xdr:cNvSpPr/>
      </xdr:nvSpPr>
      <xdr:spPr>
        <a:xfrm>
          <a:off x="7029450" y="102205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23134</xdr:rowOff>
    </xdr:from>
    <xdr:to>
      <xdr:col>45</xdr:col>
      <xdr:colOff>177800</xdr:colOff>
      <xdr:row>62</xdr:row>
      <xdr:rowOff>28796</xdr:rowOff>
    </xdr:to>
    <xdr:cxnSp macro="">
      <xdr:nvCxnSpPr>
        <xdr:cNvPr id="248" name="直線コネクタ 247">
          <a:extLst>
            <a:ext uri="{FF2B5EF4-FFF2-40B4-BE49-F238E27FC236}">
              <a16:creationId xmlns:a16="http://schemas.microsoft.com/office/drawing/2014/main" id="{A77CE5D2-6024-4130-95AF-004FE9731C63}"/>
            </a:ext>
          </a:extLst>
        </xdr:cNvPr>
        <xdr:cNvCxnSpPr/>
      </xdr:nvCxnSpPr>
      <xdr:spPr>
        <a:xfrm flipV="1">
          <a:off x="7080250" y="10259334"/>
          <a:ext cx="80645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153381</xdr:rowOff>
    </xdr:from>
    <xdr:to>
      <xdr:col>36</xdr:col>
      <xdr:colOff>165100</xdr:colOff>
      <xdr:row>62</xdr:row>
      <xdr:rowOff>83531</xdr:rowOff>
    </xdr:to>
    <xdr:sp macro="" textlink="">
      <xdr:nvSpPr>
        <xdr:cNvPr id="249" name="楕円 248">
          <a:extLst>
            <a:ext uri="{FF2B5EF4-FFF2-40B4-BE49-F238E27FC236}">
              <a16:creationId xmlns:a16="http://schemas.microsoft.com/office/drawing/2014/main" id="{D0E1320A-7E14-4903-B75E-65A0ED15B98E}"/>
            </a:ext>
          </a:extLst>
        </xdr:cNvPr>
        <xdr:cNvSpPr/>
      </xdr:nvSpPr>
      <xdr:spPr>
        <a:xfrm>
          <a:off x="6235700" y="102244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28796</xdr:rowOff>
    </xdr:from>
    <xdr:to>
      <xdr:col>41</xdr:col>
      <xdr:colOff>50800</xdr:colOff>
      <xdr:row>62</xdr:row>
      <xdr:rowOff>32731</xdr:rowOff>
    </xdr:to>
    <xdr:cxnSp macro="">
      <xdr:nvCxnSpPr>
        <xdr:cNvPr id="250" name="直線コネクタ 249">
          <a:extLst>
            <a:ext uri="{FF2B5EF4-FFF2-40B4-BE49-F238E27FC236}">
              <a16:creationId xmlns:a16="http://schemas.microsoft.com/office/drawing/2014/main" id="{4059CBD6-E5FB-4103-8F8C-3E48DC28CE74}"/>
            </a:ext>
          </a:extLst>
        </xdr:cNvPr>
        <xdr:cNvCxnSpPr/>
      </xdr:nvCxnSpPr>
      <xdr:spPr>
        <a:xfrm flipV="1">
          <a:off x="6286500" y="10264996"/>
          <a:ext cx="79375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88CB5CA5-AC72-4528-A6EC-E2C2D32EFD73}"/>
            </a:ext>
          </a:extLst>
        </xdr:cNvPr>
        <xdr:cNvSpPr txBox="1"/>
      </xdr:nvSpPr>
      <xdr:spPr>
        <a:xfrm>
          <a:off x="8425961" y="103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B5374C7E-B776-4298-BF7B-F29C20928CDB}"/>
            </a:ext>
          </a:extLst>
        </xdr:cNvPr>
        <xdr:cNvSpPr txBox="1"/>
      </xdr:nvSpPr>
      <xdr:spPr>
        <a:xfrm>
          <a:off x="7644911" y="1032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3403550C-8FB3-4B6E-BA8F-3565776EC853}"/>
            </a:ext>
          </a:extLst>
        </xdr:cNvPr>
        <xdr:cNvSpPr txBox="1"/>
      </xdr:nvSpPr>
      <xdr:spPr>
        <a:xfrm>
          <a:off x="6851161" y="1033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16E9838E-6572-4C3D-9174-9FE5A6C44BA2}"/>
            </a:ext>
          </a:extLst>
        </xdr:cNvPr>
        <xdr:cNvSpPr txBox="1"/>
      </xdr:nvSpPr>
      <xdr:spPr>
        <a:xfrm>
          <a:off x="6038361" y="1032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85786</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94E1DD69-5F7A-41AF-A3CD-686137404778}"/>
            </a:ext>
          </a:extLst>
        </xdr:cNvPr>
        <xdr:cNvSpPr txBox="1"/>
      </xdr:nvSpPr>
      <xdr:spPr>
        <a:xfrm>
          <a:off x="8399995" y="999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90461</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CD7C9AEC-AB10-44C2-82DF-446EE20C4443}"/>
            </a:ext>
          </a:extLst>
        </xdr:cNvPr>
        <xdr:cNvSpPr txBox="1"/>
      </xdr:nvSpPr>
      <xdr:spPr>
        <a:xfrm>
          <a:off x="7612595" y="999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96123</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A416366D-A5B7-441E-90CA-DD5CB0ECF698}"/>
            </a:ext>
          </a:extLst>
        </xdr:cNvPr>
        <xdr:cNvSpPr txBox="1"/>
      </xdr:nvSpPr>
      <xdr:spPr>
        <a:xfrm>
          <a:off x="6818845" y="1000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100058</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F6221B5A-DAD2-46FF-99E5-9F2F18BBD48C}"/>
            </a:ext>
          </a:extLst>
        </xdr:cNvPr>
        <xdr:cNvSpPr txBox="1"/>
      </xdr:nvSpPr>
      <xdr:spPr>
        <a:xfrm>
          <a:off x="6006045" y="1000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7179133-3C3F-44C8-BDFE-7392B91FD7B4}"/>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2EBD438-A21B-4968-942D-73615FA7929A}"/>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0F0462C-E9E8-48FD-81C0-06A0243C9216}"/>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965D5CC-CC0F-457B-BA13-4D3D81C131B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D98090C-B886-4758-87CF-8AE968DD1D21}"/>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30FE125-9CF3-4041-8ABD-38D75823F18B}"/>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4C30CB5-F927-4342-B782-65C5D27BF37B}"/>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F79F430-5193-4D99-ADAD-EC28F901CF73}"/>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D5725B9-240F-489B-8FE7-3003C717766B}"/>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259D792-89AE-4828-8356-E87F77D36700}"/>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178D9FE1-BE4B-457B-A183-9C042A0B57C6}"/>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EB8CCC1D-D1BA-48D8-925F-A82FE163DB32}"/>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21E4943-DE56-4A24-8ACB-EEBF49A73DC3}"/>
            </a:ext>
          </a:extLst>
        </xdr:cNvPr>
        <xdr:cNvSpPr txBox="1"/>
      </xdr:nvSpPr>
      <xdr:spPr>
        <a:xfrm>
          <a:off x="339891" y="142251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9FCB5C55-AB9E-4C3E-8200-5405278B1A11}"/>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F099D37-C8C5-4CBE-BBE4-318A7F1C5270}"/>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1E02778F-EC3B-4C95-B949-F419FE34400C}"/>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7AB9B81-024A-4F08-8165-D18DCC32C715}"/>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9579B9B-E8E0-4461-8197-699F9FE2280E}"/>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4E83E9B8-06C2-451B-BBB2-3383B44645AC}"/>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18B041E1-53E1-4577-8DEE-4DE0C65EFDFE}"/>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B99F3C6D-A4E8-4F17-A357-EBFC942B27CD}"/>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8E6AEC22-3826-403C-A77E-C3938F2EADE1}"/>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3B197CDC-7048-4018-ADDB-186311FD7DB8}"/>
            </a:ext>
          </a:extLst>
        </xdr:cNvPr>
        <xdr:cNvSpPr txBox="1"/>
      </xdr:nvSpPr>
      <xdr:spPr>
        <a:xfrm>
          <a:off x="339891" y="126557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8A58A39-C2AC-4E02-BB57-42BF855F6AB2}"/>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C3D0BF33-437B-4BD2-80B8-EF0D56CABF77}"/>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DDB2542D-8F1F-4B96-83D1-5E1431D0E82D}"/>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F5C66C01-F126-4F02-B561-9A13343ED01D}"/>
            </a:ext>
          </a:extLst>
        </xdr:cNvPr>
        <xdr:cNvCxnSpPr/>
      </xdr:nvCxnSpPr>
      <xdr:spPr>
        <a:xfrm flipV="1">
          <a:off x="4177665" y="12840607"/>
          <a:ext cx="0" cy="1330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99A849D5-AC34-4D22-83F9-BF498E17B1B8}"/>
            </a:ext>
          </a:extLst>
        </xdr:cNvPr>
        <xdr:cNvSpPr txBox="1"/>
      </xdr:nvSpPr>
      <xdr:spPr>
        <a:xfrm>
          <a:off x="4216400" y="1417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E332CB52-3895-47F1-9A7D-03E27F687DD7}"/>
            </a:ext>
          </a:extLst>
        </xdr:cNvPr>
        <xdr:cNvCxnSpPr/>
      </xdr:nvCxnSpPr>
      <xdr:spPr>
        <a:xfrm>
          <a:off x="4108450" y="14171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A7A8A46D-22BE-4614-B572-949CF03638F2}"/>
            </a:ext>
          </a:extLst>
        </xdr:cNvPr>
        <xdr:cNvSpPr txBox="1"/>
      </xdr:nvSpPr>
      <xdr:spPr>
        <a:xfrm>
          <a:off x="4216400" y="1262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BB7E06BC-7B2D-4D04-A985-EEB1579CA740}"/>
            </a:ext>
          </a:extLst>
        </xdr:cNvPr>
        <xdr:cNvCxnSpPr/>
      </xdr:nvCxnSpPr>
      <xdr:spPr>
        <a:xfrm>
          <a:off x="4108450" y="12840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64189977-38DC-4E35-8279-69B6981D323B}"/>
            </a:ext>
          </a:extLst>
        </xdr:cNvPr>
        <xdr:cNvSpPr txBox="1"/>
      </xdr:nvSpPr>
      <xdr:spPr>
        <a:xfrm>
          <a:off x="4216400" y="13628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35C85BF6-EFF7-4A7A-9162-03025F114FEF}"/>
            </a:ext>
          </a:extLst>
        </xdr:cNvPr>
        <xdr:cNvSpPr/>
      </xdr:nvSpPr>
      <xdr:spPr>
        <a:xfrm>
          <a:off x="4127500" y="13649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6F302BBA-54BD-4A22-BAB5-38B1D031333B}"/>
            </a:ext>
          </a:extLst>
        </xdr:cNvPr>
        <xdr:cNvSpPr/>
      </xdr:nvSpPr>
      <xdr:spPr>
        <a:xfrm>
          <a:off x="3384550" y="13613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3812BFCD-8A7C-458D-8FF2-E1CB6831D251}"/>
            </a:ext>
          </a:extLst>
        </xdr:cNvPr>
        <xdr:cNvSpPr/>
      </xdr:nvSpPr>
      <xdr:spPr>
        <a:xfrm>
          <a:off x="2571750" y="1357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28FADA7C-7DB4-4066-8863-46787DBA3874}"/>
            </a:ext>
          </a:extLst>
        </xdr:cNvPr>
        <xdr:cNvSpPr/>
      </xdr:nvSpPr>
      <xdr:spPr>
        <a:xfrm>
          <a:off x="1778000" y="1354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BA4744AE-62B9-48EE-869C-FD337DBFA01C}"/>
            </a:ext>
          </a:extLst>
        </xdr:cNvPr>
        <xdr:cNvSpPr/>
      </xdr:nvSpPr>
      <xdr:spPr>
        <a:xfrm>
          <a:off x="984250" y="135155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CF9CF3B-268A-4D3B-B553-1A829FD37212}"/>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89FD6D8-0867-444B-BF87-7721F593AD58}"/>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C0299D6-0BED-41A3-86B1-E9365D8534F4}"/>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87211A-7E12-41DC-A237-B3DA7233E84B}"/>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0AD571C-F753-4533-A2DB-48BAE7899168}"/>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301" name="楕円 300">
          <a:extLst>
            <a:ext uri="{FF2B5EF4-FFF2-40B4-BE49-F238E27FC236}">
              <a16:creationId xmlns:a16="http://schemas.microsoft.com/office/drawing/2014/main" id="{5278BC79-4067-4683-A077-B064A5373923}"/>
            </a:ext>
          </a:extLst>
        </xdr:cNvPr>
        <xdr:cNvSpPr/>
      </xdr:nvSpPr>
      <xdr:spPr>
        <a:xfrm>
          <a:off x="4127500" y="136202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104883</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E22EDA84-6236-4370-A76B-43BEC2493098}"/>
            </a:ext>
          </a:extLst>
        </xdr:cNvPr>
        <xdr:cNvSpPr txBox="1"/>
      </xdr:nvSpPr>
      <xdr:spPr>
        <a:xfrm>
          <a:off x="4216400" y="134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39551</xdr:rowOff>
    </xdr:from>
    <xdr:to>
      <xdr:col>20</xdr:col>
      <xdr:colOff>38100</xdr:colOff>
      <xdr:row>82</xdr:row>
      <xdr:rowOff>141151</xdr:rowOff>
    </xdr:to>
    <xdr:sp macro="" textlink="">
      <xdr:nvSpPr>
        <xdr:cNvPr id="303" name="楕円 302">
          <a:extLst>
            <a:ext uri="{FF2B5EF4-FFF2-40B4-BE49-F238E27FC236}">
              <a16:creationId xmlns:a16="http://schemas.microsoft.com/office/drawing/2014/main" id="{6B15CAD1-BB08-4FCE-9FB0-D2D516F66708}"/>
            </a:ext>
          </a:extLst>
        </xdr:cNvPr>
        <xdr:cNvSpPr/>
      </xdr:nvSpPr>
      <xdr:spPr>
        <a:xfrm>
          <a:off x="3384550" y="13577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90351</xdr:rowOff>
    </xdr:from>
    <xdr:to>
      <xdr:col>24</xdr:col>
      <xdr:colOff>63500</xdr:colOff>
      <xdr:row>82</xdr:row>
      <xdr:rowOff>132806</xdr:rowOff>
    </xdr:to>
    <xdr:cxnSp macro="">
      <xdr:nvCxnSpPr>
        <xdr:cNvPr id="304" name="直線コネクタ 303">
          <a:extLst>
            <a:ext uri="{FF2B5EF4-FFF2-40B4-BE49-F238E27FC236}">
              <a16:creationId xmlns:a16="http://schemas.microsoft.com/office/drawing/2014/main" id="{8DCF1402-EAE2-4704-864C-B02249C2B65B}"/>
            </a:ext>
          </a:extLst>
        </xdr:cNvPr>
        <xdr:cNvCxnSpPr/>
      </xdr:nvCxnSpPr>
      <xdr:spPr>
        <a:xfrm>
          <a:off x="3429000" y="13628551"/>
          <a:ext cx="7493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3629</xdr:rowOff>
    </xdr:from>
    <xdr:to>
      <xdr:col>15</xdr:col>
      <xdr:colOff>101600</xdr:colOff>
      <xdr:row>82</xdr:row>
      <xdr:rowOff>105229</xdr:rowOff>
    </xdr:to>
    <xdr:sp macro="" textlink="">
      <xdr:nvSpPr>
        <xdr:cNvPr id="305" name="楕円 304">
          <a:extLst>
            <a:ext uri="{FF2B5EF4-FFF2-40B4-BE49-F238E27FC236}">
              <a16:creationId xmlns:a16="http://schemas.microsoft.com/office/drawing/2014/main" id="{B171F93E-A743-4F28-80B0-5AC68819C101}"/>
            </a:ext>
          </a:extLst>
        </xdr:cNvPr>
        <xdr:cNvSpPr/>
      </xdr:nvSpPr>
      <xdr:spPr>
        <a:xfrm>
          <a:off x="2571750" y="135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54429</xdr:rowOff>
    </xdr:from>
    <xdr:to>
      <xdr:col>19</xdr:col>
      <xdr:colOff>177800</xdr:colOff>
      <xdr:row>82</xdr:row>
      <xdr:rowOff>90351</xdr:rowOff>
    </xdr:to>
    <xdr:cxnSp macro="">
      <xdr:nvCxnSpPr>
        <xdr:cNvPr id="306" name="直線コネクタ 305">
          <a:extLst>
            <a:ext uri="{FF2B5EF4-FFF2-40B4-BE49-F238E27FC236}">
              <a16:creationId xmlns:a16="http://schemas.microsoft.com/office/drawing/2014/main" id="{F37DCE8A-6D68-4F65-BFAD-1C044B5881D2}"/>
            </a:ext>
          </a:extLst>
        </xdr:cNvPr>
        <xdr:cNvCxnSpPr/>
      </xdr:nvCxnSpPr>
      <xdr:spPr>
        <a:xfrm>
          <a:off x="2622550" y="13592629"/>
          <a:ext cx="8064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16692</xdr:rowOff>
    </xdr:from>
    <xdr:to>
      <xdr:col>10</xdr:col>
      <xdr:colOff>165100</xdr:colOff>
      <xdr:row>82</xdr:row>
      <xdr:rowOff>118292</xdr:rowOff>
    </xdr:to>
    <xdr:sp macro="" textlink="">
      <xdr:nvSpPr>
        <xdr:cNvPr id="307" name="楕円 306">
          <a:extLst>
            <a:ext uri="{FF2B5EF4-FFF2-40B4-BE49-F238E27FC236}">
              <a16:creationId xmlns:a16="http://schemas.microsoft.com/office/drawing/2014/main" id="{C2E64A87-8252-44D9-A07E-6DF262DBC169}"/>
            </a:ext>
          </a:extLst>
        </xdr:cNvPr>
        <xdr:cNvSpPr/>
      </xdr:nvSpPr>
      <xdr:spPr>
        <a:xfrm>
          <a:off x="1778000" y="135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54429</xdr:rowOff>
    </xdr:from>
    <xdr:to>
      <xdr:col>15</xdr:col>
      <xdr:colOff>50800</xdr:colOff>
      <xdr:row>82</xdr:row>
      <xdr:rowOff>67492</xdr:rowOff>
    </xdr:to>
    <xdr:cxnSp macro="">
      <xdr:nvCxnSpPr>
        <xdr:cNvPr id="308" name="直線コネクタ 307">
          <a:extLst>
            <a:ext uri="{FF2B5EF4-FFF2-40B4-BE49-F238E27FC236}">
              <a16:creationId xmlns:a16="http://schemas.microsoft.com/office/drawing/2014/main" id="{7B6175EC-85C9-476E-B3F9-A431CF990B6D}"/>
            </a:ext>
          </a:extLst>
        </xdr:cNvPr>
        <xdr:cNvCxnSpPr/>
      </xdr:nvCxnSpPr>
      <xdr:spPr>
        <a:xfrm flipV="1">
          <a:off x="1828800" y="13592629"/>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309" name="楕円 308">
          <a:extLst>
            <a:ext uri="{FF2B5EF4-FFF2-40B4-BE49-F238E27FC236}">
              <a16:creationId xmlns:a16="http://schemas.microsoft.com/office/drawing/2014/main" id="{ADCAA7D5-7A95-4581-BDAA-4BFD9F6C22C4}"/>
            </a:ext>
          </a:extLst>
        </xdr:cNvPr>
        <xdr:cNvSpPr/>
      </xdr:nvSpPr>
      <xdr:spPr>
        <a:xfrm>
          <a:off x="984250" y="13486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67492</xdr:rowOff>
    </xdr:to>
    <xdr:cxnSp macro="">
      <xdr:nvCxnSpPr>
        <xdr:cNvPr id="310" name="直線コネクタ 309">
          <a:extLst>
            <a:ext uri="{FF2B5EF4-FFF2-40B4-BE49-F238E27FC236}">
              <a16:creationId xmlns:a16="http://schemas.microsoft.com/office/drawing/2014/main" id="{F0E82348-C927-4649-9458-9AA1B438127D}"/>
            </a:ext>
          </a:extLst>
        </xdr:cNvPr>
        <xdr:cNvCxnSpPr/>
      </xdr:nvCxnSpPr>
      <xdr:spPr>
        <a:xfrm>
          <a:off x="1028700" y="13536930"/>
          <a:ext cx="8001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F3F44A3D-C94C-4842-A393-359CADE3FCCE}"/>
            </a:ext>
          </a:extLst>
        </xdr:cNvPr>
        <xdr:cNvSpPr txBox="1"/>
      </xdr:nvSpPr>
      <xdr:spPr>
        <a:xfrm>
          <a:off x="3239144" y="13706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920EC39C-87A8-43C5-ADCF-095E13D13891}"/>
            </a:ext>
          </a:extLst>
        </xdr:cNvPr>
        <xdr:cNvSpPr txBox="1"/>
      </xdr:nvSpPr>
      <xdr:spPr>
        <a:xfrm>
          <a:off x="2439044" y="13670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E84CD232-BF03-4FFD-AC7C-A108BA261979}"/>
            </a:ext>
          </a:extLst>
        </xdr:cNvPr>
        <xdr:cNvSpPr txBox="1"/>
      </xdr:nvSpPr>
      <xdr:spPr>
        <a:xfrm>
          <a:off x="1645294" y="13333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0F987404-DB15-453D-83FB-7543FF510DE6}"/>
            </a:ext>
          </a:extLst>
        </xdr:cNvPr>
        <xdr:cNvSpPr txBox="1"/>
      </xdr:nvSpPr>
      <xdr:spPr>
        <a:xfrm>
          <a:off x="851544" y="1360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157678</xdr:rowOff>
    </xdr:from>
    <xdr:ext cx="405111" cy="259045"/>
    <xdr:sp macro="" textlink="">
      <xdr:nvSpPr>
        <xdr:cNvPr id="315" name="n_1mainValue【公営住宅】&#10;有形固定資産減価償却率">
          <a:extLst>
            <a:ext uri="{FF2B5EF4-FFF2-40B4-BE49-F238E27FC236}">
              <a16:creationId xmlns:a16="http://schemas.microsoft.com/office/drawing/2014/main" id="{11B2D28E-F701-456E-875D-6967968813FE}"/>
            </a:ext>
          </a:extLst>
        </xdr:cNvPr>
        <xdr:cNvSpPr txBox="1"/>
      </xdr:nvSpPr>
      <xdr:spPr>
        <a:xfrm>
          <a:off x="3239144" y="1336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121756</xdr:rowOff>
    </xdr:from>
    <xdr:ext cx="405111" cy="259045"/>
    <xdr:sp macro="" textlink="">
      <xdr:nvSpPr>
        <xdr:cNvPr id="316" name="n_2mainValue【公営住宅】&#10;有形固定資産減価償却率">
          <a:extLst>
            <a:ext uri="{FF2B5EF4-FFF2-40B4-BE49-F238E27FC236}">
              <a16:creationId xmlns:a16="http://schemas.microsoft.com/office/drawing/2014/main" id="{EAADE8B4-BAFF-4830-A35E-A08B187F3276}"/>
            </a:ext>
          </a:extLst>
        </xdr:cNvPr>
        <xdr:cNvSpPr txBox="1"/>
      </xdr:nvSpPr>
      <xdr:spPr>
        <a:xfrm>
          <a:off x="2439044" y="13329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109419</xdr:rowOff>
    </xdr:from>
    <xdr:ext cx="405111" cy="259045"/>
    <xdr:sp macro="" textlink="">
      <xdr:nvSpPr>
        <xdr:cNvPr id="317" name="n_3mainValue【公営住宅】&#10;有形固定資産減価償却率">
          <a:extLst>
            <a:ext uri="{FF2B5EF4-FFF2-40B4-BE49-F238E27FC236}">
              <a16:creationId xmlns:a16="http://schemas.microsoft.com/office/drawing/2014/main" id="{E1E9A931-C636-4B72-883F-5E835500A32C}"/>
            </a:ext>
          </a:extLst>
        </xdr:cNvPr>
        <xdr:cNvSpPr txBox="1"/>
      </xdr:nvSpPr>
      <xdr:spPr>
        <a:xfrm>
          <a:off x="1645294" y="13647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59707</xdr:rowOff>
    </xdr:from>
    <xdr:ext cx="405111" cy="259045"/>
    <xdr:sp macro="" textlink="">
      <xdr:nvSpPr>
        <xdr:cNvPr id="318" name="n_4mainValue【公営住宅】&#10;有形固定資産減価償却率">
          <a:extLst>
            <a:ext uri="{FF2B5EF4-FFF2-40B4-BE49-F238E27FC236}">
              <a16:creationId xmlns:a16="http://schemas.microsoft.com/office/drawing/2014/main" id="{87C15F2C-7F8A-44B5-9A38-5FAD18E1BF9F}"/>
            </a:ext>
          </a:extLst>
        </xdr:cNvPr>
        <xdr:cNvSpPr txBox="1"/>
      </xdr:nvSpPr>
      <xdr:spPr>
        <a:xfrm>
          <a:off x="851544" y="1326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69BEBC58-CC40-44BA-9DBD-A598F2A1B43E}"/>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99F666D5-B65D-4E87-A2C6-A7735AC18A87}"/>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6D2F16C-E4C9-4D90-AC16-BAB1356647F5}"/>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F245FBB-914B-475D-969D-5606E659EE7C}"/>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F7D158DB-1CE9-4862-9A5D-22DFCDC25DB9}"/>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8D200413-0DB2-4C8C-A820-D6FCF9C98556}"/>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6F1B65D4-E168-4118-90A3-EF9A9C39DD1F}"/>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6309D647-F53C-4973-A7C3-8C84BF75F1EA}"/>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77DA38AB-EB21-403A-947A-6DD619A232D5}"/>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C23F6EF6-3A60-4B63-ADB3-022DF9FA5108}"/>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B50F3741-7605-495C-A251-D0D34CA883D5}"/>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40DC79A5-FE15-4AFF-9816-3897242365F8}"/>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9175812C-2ACD-43C8-9304-0D9F308F4411}"/>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67A51368-529B-41D0-BF85-A4DE144E320D}"/>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59BCA92-89CF-447E-AB53-22DCC34CA1C1}"/>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02DD1D8-DFAA-4F1F-8EEC-852936D9FA18}"/>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40918958-EE4B-40E4-933A-65222CA16083}"/>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7E249B0F-BA0D-4445-8EA1-6FA38A8B9137}"/>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DF6783F2-066D-4E13-8B74-3313C88D8F2F}"/>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81910145-2C5F-4F38-AC80-6DF93C8AB542}"/>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2A1CB5D-69F0-4620-A5BE-CDA9F785FF13}"/>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2070B990-1CC8-4A70-902E-6A5D2C9B7689}"/>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213D73F-2DAE-48CD-89FF-DB2BD295D9DE}"/>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B5F49DD2-D9C8-4A8D-B4AC-C80DA605B211}"/>
            </a:ext>
          </a:extLst>
        </xdr:cNvPr>
        <xdr:cNvCxnSpPr/>
      </xdr:nvCxnSpPr>
      <xdr:spPr>
        <a:xfrm flipV="1">
          <a:off x="9429115" y="12980670"/>
          <a:ext cx="0" cy="13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66C1AC42-2773-4C18-8DF9-29563C7C1AF2}"/>
            </a:ext>
          </a:extLst>
        </xdr:cNvPr>
        <xdr:cNvSpPr txBox="1"/>
      </xdr:nvSpPr>
      <xdr:spPr>
        <a:xfrm>
          <a:off x="9467850"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48A205C8-3CFA-4E9F-AFFB-729941A5C4A5}"/>
            </a:ext>
          </a:extLst>
        </xdr:cNvPr>
        <xdr:cNvCxnSpPr/>
      </xdr:nvCxnSpPr>
      <xdr:spPr>
        <a:xfrm>
          <a:off x="9359900" y="14309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5D3E1354-802B-47F4-9AE4-EB798709DE47}"/>
            </a:ext>
          </a:extLst>
        </xdr:cNvPr>
        <xdr:cNvSpPr txBox="1"/>
      </xdr:nvSpPr>
      <xdr:spPr>
        <a:xfrm>
          <a:off x="9467850" y="1276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28A32FA4-341C-4D43-A5FE-32800E581486}"/>
            </a:ext>
          </a:extLst>
        </xdr:cNvPr>
        <xdr:cNvCxnSpPr/>
      </xdr:nvCxnSpPr>
      <xdr:spPr>
        <a:xfrm>
          <a:off x="9359900" y="12980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ABAA6595-0284-40F0-945C-E8B43B7D7D15}"/>
            </a:ext>
          </a:extLst>
        </xdr:cNvPr>
        <xdr:cNvSpPr txBox="1"/>
      </xdr:nvSpPr>
      <xdr:spPr>
        <a:xfrm>
          <a:off x="9467850" y="1362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D2B287DF-F1CE-466E-BCB5-CF156830E819}"/>
            </a:ext>
          </a:extLst>
        </xdr:cNvPr>
        <xdr:cNvSpPr/>
      </xdr:nvSpPr>
      <xdr:spPr>
        <a:xfrm>
          <a:off x="9398000" y="13762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AA3B1389-BBFA-48A0-8CAC-3F2DEB05581E}"/>
            </a:ext>
          </a:extLst>
        </xdr:cNvPr>
        <xdr:cNvSpPr/>
      </xdr:nvSpPr>
      <xdr:spPr>
        <a:xfrm>
          <a:off x="8636000" y="137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D75BCD9C-927E-486F-BC4B-03A879FEFFBA}"/>
            </a:ext>
          </a:extLst>
        </xdr:cNvPr>
        <xdr:cNvSpPr/>
      </xdr:nvSpPr>
      <xdr:spPr>
        <a:xfrm>
          <a:off x="7842250" y="137660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21241662-CD97-4929-A5C8-B02355A6F8CF}"/>
            </a:ext>
          </a:extLst>
        </xdr:cNvPr>
        <xdr:cNvSpPr/>
      </xdr:nvSpPr>
      <xdr:spPr>
        <a:xfrm>
          <a:off x="7029450" y="137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7135EEE7-C4AA-415A-8D95-AE47A9B630AB}"/>
            </a:ext>
          </a:extLst>
        </xdr:cNvPr>
        <xdr:cNvSpPr/>
      </xdr:nvSpPr>
      <xdr:spPr>
        <a:xfrm>
          <a:off x="6235700" y="1375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8004593-2E63-4490-8701-849E1E891F48}"/>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8AF32D9-089C-4AD8-B29B-0D58BC39FA18}"/>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55C3F8A-8CA8-41D9-88DD-FD75C68DF109}"/>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2FFCD13-C834-4F41-AA2A-338A8376C073}"/>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16EF249-990B-4FA4-832A-F34388CDE64E}"/>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151892</xdr:rowOff>
    </xdr:from>
    <xdr:to>
      <xdr:col>55</xdr:col>
      <xdr:colOff>50800</xdr:colOff>
      <xdr:row>84</xdr:row>
      <xdr:rowOff>82042</xdr:rowOff>
    </xdr:to>
    <xdr:sp macro="" textlink="">
      <xdr:nvSpPr>
        <xdr:cNvPr id="358" name="楕円 357">
          <a:extLst>
            <a:ext uri="{FF2B5EF4-FFF2-40B4-BE49-F238E27FC236}">
              <a16:creationId xmlns:a16="http://schemas.microsoft.com/office/drawing/2014/main" id="{E8175EA7-3030-41FF-B8C0-D02A64328A85}"/>
            </a:ext>
          </a:extLst>
        </xdr:cNvPr>
        <xdr:cNvSpPr/>
      </xdr:nvSpPr>
      <xdr:spPr>
        <a:xfrm>
          <a:off x="9398000" y="13855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130319</xdr:rowOff>
    </xdr:from>
    <xdr:ext cx="469744" cy="259045"/>
    <xdr:sp macro="" textlink="">
      <xdr:nvSpPr>
        <xdr:cNvPr id="359" name="【公営住宅】&#10;一人当たり面積該当値テキスト">
          <a:extLst>
            <a:ext uri="{FF2B5EF4-FFF2-40B4-BE49-F238E27FC236}">
              <a16:creationId xmlns:a16="http://schemas.microsoft.com/office/drawing/2014/main" id="{4C75E24F-A8CF-464F-8D6F-C1A1257FD5C8}"/>
            </a:ext>
          </a:extLst>
        </xdr:cNvPr>
        <xdr:cNvSpPr txBox="1"/>
      </xdr:nvSpPr>
      <xdr:spPr>
        <a:xfrm>
          <a:off x="9467850" y="138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154178</xdr:rowOff>
    </xdr:from>
    <xdr:to>
      <xdr:col>50</xdr:col>
      <xdr:colOff>165100</xdr:colOff>
      <xdr:row>84</xdr:row>
      <xdr:rowOff>84328</xdr:rowOff>
    </xdr:to>
    <xdr:sp macro="" textlink="">
      <xdr:nvSpPr>
        <xdr:cNvPr id="360" name="楕円 359">
          <a:extLst>
            <a:ext uri="{FF2B5EF4-FFF2-40B4-BE49-F238E27FC236}">
              <a16:creationId xmlns:a16="http://schemas.microsoft.com/office/drawing/2014/main" id="{FF116A4E-05F0-4613-B82F-7A6DF6519E94}"/>
            </a:ext>
          </a:extLst>
        </xdr:cNvPr>
        <xdr:cNvSpPr/>
      </xdr:nvSpPr>
      <xdr:spPr>
        <a:xfrm>
          <a:off x="8636000" y="13857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31242</xdr:rowOff>
    </xdr:from>
    <xdr:to>
      <xdr:col>55</xdr:col>
      <xdr:colOff>0</xdr:colOff>
      <xdr:row>84</xdr:row>
      <xdr:rowOff>33528</xdr:rowOff>
    </xdr:to>
    <xdr:cxnSp macro="">
      <xdr:nvCxnSpPr>
        <xdr:cNvPr id="361" name="直線コネクタ 360">
          <a:extLst>
            <a:ext uri="{FF2B5EF4-FFF2-40B4-BE49-F238E27FC236}">
              <a16:creationId xmlns:a16="http://schemas.microsoft.com/office/drawing/2014/main" id="{12E73243-D17C-4C1D-A8DF-4CB23A8C2320}"/>
            </a:ext>
          </a:extLst>
        </xdr:cNvPr>
        <xdr:cNvCxnSpPr/>
      </xdr:nvCxnSpPr>
      <xdr:spPr>
        <a:xfrm flipV="1">
          <a:off x="8686800" y="13899642"/>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144272</xdr:rowOff>
    </xdr:from>
    <xdr:to>
      <xdr:col>46</xdr:col>
      <xdr:colOff>38100</xdr:colOff>
      <xdr:row>84</xdr:row>
      <xdr:rowOff>74422</xdr:rowOff>
    </xdr:to>
    <xdr:sp macro="" textlink="">
      <xdr:nvSpPr>
        <xdr:cNvPr id="362" name="楕円 361">
          <a:extLst>
            <a:ext uri="{FF2B5EF4-FFF2-40B4-BE49-F238E27FC236}">
              <a16:creationId xmlns:a16="http://schemas.microsoft.com/office/drawing/2014/main" id="{8F61F30E-9D80-4230-9296-107B3986738F}"/>
            </a:ext>
          </a:extLst>
        </xdr:cNvPr>
        <xdr:cNvSpPr/>
      </xdr:nvSpPr>
      <xdr:spPr>
        <a:xfrm>
          <a:off x="7842250" y="13847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23622</xdr:rowOff>
    </xdr:from>
    <xdr:to>
      <xdr:col>50</xdr:col>
      <xdr:colOff>114300</xdr:colOff>
      <xdr:row>84</xdr:row>
      <xdr:rowOff>33528</xdr:rowOff>
    </xdr:to>
    <xdr:cxnSp macro="">
      <xdr:nvCxnSpPr>
        <xdr:cNvPr id="363" name="直線コネクタ 362">
          <a:extLst>
            <a:ext uri="{FF2B5EF4-FFF2-40B4-BE49-F238E27FC236}">
              <a16:creationId xmlns:a16="http://schemas.microsoft.com/office/drawing/2014/main" id="{652F7267-F373-4247-AAB3-C70D0E6EA9CE}"/>
            </a:ext>
          </a:extLst>
        </xdr:cNvPr>
        <xdr:cNvCxnSpPr/>
      </xdr:nvCxnSpPr>
      <xdr:spPr>
        <a:xfrm>
          <a:off x="7886700" y="13892022"/>
          <a:ext cx="8001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151892</xdr:rowOff>
    </xdr:from>
    <xdr:to>
      <xdr:col>41</xdr:col>
      <xdr:colOff>101600</xdr:colOff>
      <xdr:row>84</xdr:row>
      <xdr:rowOff>82042</xdr:rowOff>
    </xdr:to>
    <xdr:sp macro="" textlink="">
      <xdr:nvSpPr>
        <xdr:cNvPr id="364" name="楕円 363">
          <a:extLst>
            <a:ext uri="{FF2B5EF4-FFF2-40B4-BE49-F238E27FC236}">
              <a16:creationId xmlns:a16="http://schemas.microsoft.com/office/drawing/2014/main" id="{52B1F6B2-7AB8-4C54-BB15-7426700A1814}"/>
            </a:ext>
          </a:extLst>
        </xdr:cNvPr>
        <xdr:cNvSpPr/>
      </xdr:nvSpPr>
      <xdr:spPr>
        <a:xfrm>
          <a:off x="7029450" y="13855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23622</xdr:rowOff>
    </xdr:from>
    <xdr:to>
      <xdr:col>45</xdr:col>
      <xdr:colOff>177800</xdr:colOff>
      <xdr:row>84</xdr:row>
      <xdr:rowOff>31242</xdr:rowOff>
    </xdr:to>
    <xdr:cxnSp macro="">
      <xdr:nvCxnSpPr>
        <xdr:cNvPr id="365" name="直線コネクタ 364">
          <a:extLst>
            <a:ext uri="{FF2B5EF4-FFF2-40B4-BE49-F238E27FC236}">
              <a16:creationId xmlns:a16="http://schemas.microsoft.com/office/drawing/2014/main" id="{A26E037E-065E-4E26-942F-987A01188EB3}"/>
            </a:ext>
          </a:extLst>
        </xdr:cNvPr>
        <xdr:cNvCxnSpPr/>
      </xdr:nvCxnSpPr>
      <xdr:spPr>
        <a:xfrm flipV="1">
          <a:off x="7080250" y="13892022"/>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153415</xdr:rowOff>
    </xdr:from>
    <xdr:to>
      <xdr:col>36</xdr:col>
      <xdr:colOff>165100</xdr:colOff>
      <xdr:row>84</xdr:row>
      <xdr:rowOff>83565</xdr:rowOff>
    </xdr:to>
    <xdr:sp macro="" textlink="">
      <xdr:nvSpPr>
        <xdr:cNvPr id="366" name="楕円 365">
          <a:extLst>
            <a:ext uri="{FF2B5EF4-FFF2-40B4-BE49-F238E27FC236}">
              <a16:creationId xmlns:a16="http://schemas.microsoft.com/office/drawing/2014/main" id="{35012B33-B073-4BA2-8C21-4D674EF7409A}"/>
            </a:ext>
          </a:extLst>
        </xdr:cNvPr>
        <xdr:cNvSpPr/>
      </xdr:nvSpPr>
      <xdr:spPr>
        <a:xfrm>
          <a:off x="6235700" y="13856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31242</xdr:rowOff>
    </xdr:from>
    <xdr:to>
      <xdr:col>41</xdr:col>
      <xdr:colOff>50800</xdr:colOff>
      <xdr:row>84</xdr:row>
      <xdr:rowOff>32765</xdr:rowOff>
    </xdr:to>
    <xdr:cxnSp macro="">
      <xdr:nvCxnSpPr>
        <xdr:cNvPr id="367" name="直線コネクタ 366">
          <a:extLst>
            <a:ext uri="{FF2B5EF4-FFF2-40B4-BE49-F238E27FC236}">
              <a16:creationId xmlns:a16="http://schemas.microsoft.com/office/drawing/2014/main" id="{4952E928-83F7-4600-ABA1-86B429FD8224}"/>
            </a:ext>
          </a:extLst>
        </xdr:cNvPr>
        <xdr:cNvCxnSpPr/>
      </xdr:nvCxnSpPr>
      <xdr:spPr>
        <a:xfrm flipV="1">
          <a:off x="6286500" y="13899642"/>
          <a:ext cx="79375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06819F4C-DAB1-454B-BC69-CCC9CD8757C7}"/>
            </a:ext>
          </a:extLst>
        </xdr:cNvPr>
        <xdr:cNvSpPr txBox="1"/>
      </xdr:nvSpPr>
      <xdr:spPr>
        <a:xfrm>
          <a:off x="8458277" y="135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14A409AE-C0D3-47D6-AFB7-70271611F174}"/>
            </a:ext>
          </a:extLst>
        </xdr:cNvPr>
        <xdr:cNvSpPr txBox="1"/>
      </xdr:nvSpPr>
      <xdr:spPr>
        <a:xfrm>
          <a:off x="7677227" y="1354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3656249F-A581-4B72-A0BD-AF4F43E64126}"/>
            </a:ext>
          </a:extLst>
        </xdr:cNvPr>
        <xdr:cNvSpPr txBox="1"/>
      </xdr:nvSpPr>
      <xdr:spPr>
        <a:xfrm>
          <a:off x="6864427" y="135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FFD59F5C-D8C1-4A2D-98B0-EBB24FEA1906}"/>
            </a:ext>
          </a:extLst>
        </xdr:cNvPr>
        <xdr:cNvSpPr txBox="1"/>
      </xdr:nvSpPr>
      <xdr:spPr>
        <a:xfrm>
          <a:off x="6070677"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75455</xdr:rowOff>
    </xdr:from>
    <xdr:ext cx="469744" cy="259045"/>
    <xdr:sp macro="" textlink="">
      <xdr:nvSpPr>
        <xdr:cNvPr id="372" name="n_1mainValue【公営住宅】&#10;一人当たり面積">
          <a:extLst>
            <a:ext uri="{FF2B5EF4-FFF2-40B4-BE49-F238E27FC236}">
              <a16:creationId xmlns:a16="http://schemas.microsoft.com/office/drawing/2014/main" id="{1EFC130C-5412-4E9D-A2D5-C548A8815CD2}"/>
            </a:ext>
          </a:extLst>
        </xdr:cNvPr>
        <xdr:cNvSpPr txBox="1"/>
      </xdr:nvSpPr>
      <xdr:spPr>
        <a:xfrm>
          <a:off x="8458277" y="1394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65549</xdr:rowOff>
    </xdr:from>
    <xdr:ext cx="469744" cy="259045"/>
    <xdr:sp macro="" textlink="">
      <xdr:nvSpPr>
        <xdr:cNvPr id="373" name="n_2mainValue【公営住宅】&#10;一人当たり面積">
          <a:extLst>
            <a:ext uri="{FF2B5EF4-FFF2-40B4-BE49-F238E27FC236}">
              <a16:creationId xmlns:a16="http://schemas.microsoft.com/office/drawing/2014/main" id="{7CE56EC5-B38C-4283-BE9F-9088FB17CC13}"/>
            </a:ext>
          </a:extLst>
        </xdr:cNvPr>
        <xdr:cNvSpPr txBox="1"/>
      </xdr:nvSpPr>
      <xdr:spPr>
        <a:xfrm>
          <a:off x="7677227" y="1393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74" name="n_3mainValue【公営住宅】&#10;一人当たり面積">
          <a:extLst>
            <a:ext uri="{FF2B5EF4-FFF2-40B4-BE49-F238E27FC236}">
              <a16:creationId xmlns:a16="http://schemas.microsoft.com/office/drawing/2014/main" id="{AC412E0C-4F4D-46A3-BA03-010466063E5B}"/>
            </a:ext>
          </a:extLst>
        </xdr:cNvPr>
        <xdr:cNvSpPr txBox="1"/>
      </xdr:nvSpPr>
      <xdr:spPr>
        <a:xfrm>
          <a:off x="6864427" y="1394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74692</xdr:rowOff>
    </xdr:from>
    <xdr:ext cx="469744" cy="259045"/>
    <xdr:sp macro="" textlink="">
      <xdr:nvSpPr>
        <xdr:cNvPr id="375" name="n_4mainValue【公営住宅】&#10;一人当たり面積">
          <a:extLst>
            <a:ext uri="{FF2B5EF4-FFF2-40B4-BE49-F238E27FC236}">
              <a16:creationId xmlns:a16="http://schemas.microsoft.com/office/drawing/2014/main" id="{47DD2D87-93B5-4A67-9AFD-7AC036240479}"/>
            </a:ext>
          </a:extLst>
        </xdr:cNvPr>
        <xdr:cNvSpPr txBox="1"/>
      </xdr:nvSpPr>
      <xdr:spPr>
        <a:xfrm>
          <a:off x="6070677" y="1394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E95AFF7-4F31-44E9-96FD-F0F79F32D065}"/>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1DAFA70-65EB-4C99-B60C-3947D4DAB2AF}"/>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0ECD621-3BAA-45E6-B374-CEEFCCD9D028}"/>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E25B004-FD7C-4080-A655-9F57063AF3DA}"/>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0CCD9EF-3091-463B-BFC0-85E4342F005B}"/>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21D6D5E-B446-4037-981E-B1FD7B9F561F}"/>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B128AE6-587F-4C30-B9AC-7F26389340FF}"/>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B56F94D-4B9E-43F8-BC38-E56F04B2B42D}"/>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E2FC652-E0B8-447C-A49F-20976311E4B8}"/>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BEAC888-E75D-4F8F-A45D-69C91DB7DA1B}"/>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BCB9B782-1CDC-41E5-A4A7-468EFDA3AEBF}"/>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44628EA4-5BC8-4CEF-A47F-543668B4923B}"/>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E7D5B168-844D-49A9-86E9-FFE32A4D5913}"/>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E680B318-CE84-426F-9D77-8068E40A7E4D}"/>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9375E429-28ED-41A6-8E2B-D8DFFDA8247E}"/>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7635E9F-A9F9-4CBF-94D9-29DD96887A2D}"/>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8B82621C-BCB2-4F66-9D05-D8EA0D98BCB5}"/>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A462C2E-AB4C-47D6-8400-0803B5BDB7D8}"/>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254DFDC1-93C5-4F67-840A-1D5471BF91AC}"/>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3E0772C-A95C-49EE-ABA5-E2BDCC8AA83F}"/>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CD2F8D03-CFA7-4375-B380-6ED15C6726E7}"/>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F4702CD1-E4F8-4EF1-BA7F-0B3C957B17AB}"/>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AB729FA6-A063-4861-9E31-4ECF646F099B}"/>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F20F494E-0C2B-48C4-99AF-30AC4C383DD4}"/>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CE8BB28-554C-4541-BD8C-2DA997D56486}"/>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5D067E39-26EA-430C-9965-881219221841}"/>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80D1A9D4-1892-4A71-90AB-70C9F8E57205}"/>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63A4586D-2EDE-4D9C-9658-634FA2729E50}"/>
            </a:ext>
          </a:extLst>
        </xdr:cNvPr>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7F150A50-9AE1-48F2-BEE5-CFEFBF88B817}"/>
            </a:ext>
          </a:extLst>
        </xdr:cNvPr>
        <xdr:cNvSpPr txBox="1"/>
      </xdr:nvSpPr>
      <xdr:spPr>
        <a:xfrm>
          <a:off x="107977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039B5B84-421C-413D-8B51-C91C175A17B0}"/>
            </a:ext>
          </a:extLst>
        </xdr:cNvPr>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4AEE7624-5F0F-4234-B8E0-DEAC36FFCD77}"/>
            </a:ext>
          </a:extLst>
        </xdr:cNvPr>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9F846F5A-C0FB-4DDF-ABFF-F96ADB8BB527}"/>
            </a:ext>
          </a:extLst>
        </xdr:cNvPr>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04143470-FE51-4802-A87D-17B3E3A5AC89}"/>
            </a:ext>
          </a:extLst>
        </xdr:cNvPr>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504AF177-3A37-4D47-B4D2-4A5840E65975}"/>
            </a:ext>
          </a:extLst>
        </xdr:cNvPr>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F2D169E9-2A5C-4112-8306-A3391820E44E}"/>
            </a:ext>
          </a:extLst>
        </xdr:cNvPr>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851FABA5-0D5A-4130-B595-2BE79903E17D}"/>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058EE7DF-36C6-4B73-A86F-DD0B218D6E60}"/>
            </a:ext>
          </a:extLst>
        </xdr:cNvPr>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CA8BA086-4C1F-4C5C-9209-99EF54B0C3A2}"/>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FA7BF843-2105-400C-B35E-C90755A60563}"/>
            </a:ext>
          </a:extLst>
        </xdr:cNvPr>
        <xdr:cNvCxnSpPr/>
      </xdr:nvCxnSpPr>
      <xdr:spPr>
        <a:xfrm flipV="1">
          <a:off x="14699614" y="5497068"/>
          <a:ext cx="0" cy="11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DA1E7EE-E191-45D6-9377-6C7CCF856F37}"/>
            </a:ext>
          </a:extLst>
        </xdr:cNvPr>
        <xdr:cNvSpPr txBox="1"/>
      </xdr:nvSpPr>
      <xdr:spPr>
        <a:xfrm>
          <a:off x="14738350" y="667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62978A91-03FA-4C8D-A63D-2287836850E2}"/>
            </a:ext>
          </a:extLst>
        </xdr:cNvPr>
        <xdr:cNvCxnSpPr/>
      </xdr:nvCxnSpPr>
      <xdr:spPr>
        <a:xfrm>
          <a:off x="14611350" y="6666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6719C12-A2DF-4BA3-9FF0-8F85C9C8F19C}"/>
            </a:ext>
          </a:extLst>
        </xdr:cNvPr>
        <xdr:cNvSpPr txBox="1"/>
      </xdr:nvSpPr>
      <xdr:spPr>
        <a:xfrm>
          <a:off x="14738350" y="528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65EEC701-277E-40C6-90D4-B06186DF7C95}"/>
            </a:ext>
          </a:extLst>
        </xdr:cNvPr>
        <xdr:cNvCxnSpPr/>
      </xdr:nvCxnSpPr>
      <xdr:spPr>
        <a:xfrm>
          <a:off x="14611350" y="5497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F5645221-261D-4DAE-95A8-BA159EA3FD7D}"/>
            </a:ext>
          </a:extLst>
        </xdr:cNvPr>
        <xdr:cNvSpPr txBox="1"/>
      </xdr:nvSpPr>
      <xdr:spPr>
        <a:xfrm>
          <a:off x="14738350" y="5883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ABCC6970-E5F9-4D76-88CF-37070BEBE36F}"/>
            </a:ext>
          </a:extLst>
        </xdr:cNvPr>
        <xdr:cNvSpPr/>
      </xdr:nvSpPr>
      <xdr:spPr>
        <a:xfrm>
          <a:off x="14649450" y="6026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50944CAE-E2EF-4EF2-9EAF-0EDC6A37E4FC}"/>
            </a:ext>
          </a:extLst>
        </xdr:cNvPr>
        <xdr:cNvSpPr/>
      </xdr:nvSpPr>
      <xdr:spPr>
        <a:xfrm>
          <a:off x="1388745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1A09E18C-2089-486E-8381-23E9C03C8BEC}"/>
            </a:ext>
          </a:extLst>
        </xdr:cNvPr>
        <xdr:cNvSpPr/>
      </xdr:nvSpPr>
      <xdr:spPr>
        <a:xfrm>
          <a:off x="13093700" y="59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18E2105A-6608-477A-9892-03D231727D8A}"/>
            </a:ext>
          </a:extLst>
        </xdr:cNvPr>
        <xdr:cNvSpPr/>
      </xdr:nvSpPr>
      <xdr:spPr>
        <a:xfrm>
          <a:off x="12299950" y="5925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9958B7D6-9177-43DD-BCAF-A9292F4FC361}"/>
            </a:ext>
          </a:extLst>
        </xdr:cNvPr>
        <xdr:cNvSpPr/>
      </xdr:nvSpPr>
      <xdr:spPr>
        <a:xfrm>
          <a:off x="11487150" y="590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49D5821-9997-4085-ACFA-2A6446CB8073}"/>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3327F2E-3588-4AC4-B2CB-947E13BD50D2}"/>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FB0F93C-BE7A-48C1-BA81-84166C84B281}"/>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8988C08-EB7E-4422-86B9-F60ACAF767BD}"/>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3C5B162-0D86-4572-818B-D202B0116E93}"/>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112268</xdr:rowOff>
    </xdr:from>
    <xdr:to>
      <xdr:col>85</xdr:col>
      <xdr:colOff>177800</xdr:colOff>
      <xdr:row>39</xdr:row>
      <xdr:rowOff>42418</xdr:rowOff>
    </xdr:to>
    <xdr:sp macro="" textlink="">
      <xdr:nvSpPr>
        <xdr:cNvPr id="430" name="楕円 429">
          <a:extLst>
            <a:ext uri="{FF2B5EF4-FFF2-40B4-BE49-F238E27FC236}">
              <a16:creationId xmlns:a16="http://schemas.microsoft.com/office/drawing/2014/main" id="{B34FCC23-0940-4274-A4B6-26E09DD75390}"/>
            </a:ext>
          </a:extLst>
        </xdr:cNvPr>
        <xdr:cNvSpPr/>
      </xdr:nvSpPr>
      <xdr:spPr>
        <a:xfrm>
          <a:off x="14649450" y="63860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90695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66907A2B-80D2-49C3-99D2-526EBE5703CE}"/>
            </a:ext>
          </a:extLst>
        </xdr:cNvPr>
        <xdr:cNvSpPr txBox="1"/>
      </xdr:nvSpPr>
      <xdr:spPr>
        <a:xfrm>
          <a:off x="14738350" y="636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432" name="楕円 431">
          <a:extLst>
            <a:ext uri="{FF2B5EF4-FFF2-40B4-BE49-F238E27FC236}">
              <a16:creationId xmlns:a16="http://schemas.microsoft.com/office/drawing/2014/main" id="{704DB392-381E-4CC0-A9D1-90B83C66DAD1}"/>
            </a:ext>
          </a:extLst>
        </xdr:cNvPr>
        <xdr:cNvSpPr/>
      </xdr:nvSpPr>
      <xdr:spPr>
        <a:xfrm>
          <a:off x="13887450" y="640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163068</xdr:rowOff>
    </xdr:from>
    <xdr:to>
      <xdr:col>85</xdr:col>
      <xdr:colOff>127000</xdr:colOff>
      <xdr:row>39</xdr:row>
      <xdr:rowOff>7620</xdr:rowOff>
    </xdr:to>
    <xdr:cxnSp macro="">
      <xdr:nvCxnSpPr>
        <xdr:cNvPr id="433" name="直線コネクタ 432">
          <a:extLst>
            <a:ext uri="{FF2B5EF4-FFF2-40B4-BE49-F238E27FC236}">
              <a16:creationId xmlns:a16="http://schemas.microsoft.com/office/drawing/2014/main" id="{6A6819A6-F06C-47FD-A10B-D02E7D87A1DF}"/>
            </a:ext>
          </a:extLst>
        </xdr:cNvPr>
        <xdr:cNvCxnSpPr/>
      </xdr:nvCxnSpPr>
      <xdr:spPr>
        <a:xfrm flipV="1">
          <a:off x="13938250" y="6436868"/>
          <a:ext cx="762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125984</xdr:rowOff>
    </xdr:from>
    <xdr:to>
      <xdr:col>76</xdr:col>
      <xdr:colOff>165100</xdr:colOff>
      <xdr:row>39</xdr:row>
      <xdr:rowOff>56134</xdr:rowOff>
    </xdr:to>
    <xdr:sp macro="" textlink="">
      <xdr:nvSpPr>
        <xdr:cNvPr id="434" name="楕円 433">
          <a:extLst>
            <a:ext uri="{FF2B5EF4-FFF2-40B4-BE49-F238E27FC236}">
              <a16:creationId xmlns:a16="http://schemas.microsoft.com/office/drawing/2014/main" id="{986D1956-9597-4877-A5F7-25CEFFF6CC76}"/>
            </a:ext>
          </a:extLst>
        </xdr:cNvPr>
        <xdr:cNvSpPr/>
      </xdr:nvSpPr>
      <xdr:spPr>
        <a:xfrm>
          <a:off x="13093700" y="6399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xdr:rowOff>
    </xdr:from>
    <xdr:to>
      <xdr:col>81</xdr:col>
      <xdr:colOff>50800</xdr:colOff>
      <xdr:row>39</xdr:row>
      <xdr:rowOff>7620</xdr:rowOff>
    </xdr:to>
    <xdr:cxnSp macro="">
      <xdr:nvCxnSpPr>
        <xdr:cNvPr id="435" name="直線コネクタ 434">
          <a:extLst>
            <a:ext uri="{FF2B5EF4-FFF2-40B4-BE49-F238E27FC236}">
              <a16:creationId xmlns:a16="http://schemas.microsoft.com/office/drawing/2014/main" id="{BADC6100-BE44-45F1-B589-D2ABF08349E6}"/>
            </a:ext>
          </a:extLst>
        </xdr:cNvPr>
        <xdr:cNvCxnSpPr/>
      </xdr:nvCxnSpPr>
      <xdr:spPr>
        <a:xfrm>
          <a:off x="13144500" y="6444234"/>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112268</xdr:rowOff>
    </xdr:from>
    <xdr:to>
      <xdr:col>72</xdr:col>
      <xdr:colOff>38100</xdr:colOff>
      <xdr:row>39</xdr:row>
      <xdr:rowOff>42418</xdr:rowOff>
    </xdr:to>
    <xdr:sp macro="" textlink="">
      <xdr:nvSpPr>
        <xdr:cNvPr id="436" name="楕円 435">
          <a:extLst>
            <a:ext uri="{FF2B5EF4-FFF2-40B4-BE49-F238E27FC236}">
              <a16:creationId xmlns:a16="http://schemas.microsoft.com/office/drawing/2014/main" id="{A5727A5C-6E28-43E7-8763-C13C6866E103}"/>
            </a:ext>
          </a:extLst>
        </xdr:cNvPr>
        <xdr:cNvSpPr/>
      </xdr:nvSpPr>
      <xdr:spPr>
        <a:xfrm>
          <a:off x="12299950" y="63860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163068</xdr:rowOff>
    </xdr:from>
    <xdr:to>
      <xdr:col>76</xdr:col>
      <xdr:colOff>114300</xdr:colOff>
      <xdr:row>39</xdr:row>
      <xdr:rowOff>5334</xdr:rowOff>
    </xdr:to>
    <xdr:cxnSp macro="">
      <xdr:nvCxnSpPr>
        <xdr:cNvPr id="437" name="直線コネクタ 436">
          <a:extLst>
            <a:ext uri="{FF2B5EF4-FFF2-40B4-BE49-F238E27FC236}">
              <a16:creationId xmlns:a16="http://schemas.microsoft.com/office/drawing/2014/main" id="{B99E5CAF-0E95-4C2B-BDFF-ECE3A8326DD9}"/>
            </a:ext>
          </a:extLst>
        </xdr:cNvPr>
        <xdr:cNvCxnSpPr/>
      </xdr:nvCxnSpPr>
      <xdr:spPr>
        <a:xfrm>
          <a:off x="12344400" y="6436868"/>
          <a:ext cx="8001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438" name="楕円 437">
          <a:extLst>
            <a:ext uri="{FF2B5EF4-FFF2-40B4-BE49-F238E27FC236}">
              <a16:creationId xmlns:a16="http://schemas.microsoft.com/office/drawing/2014/main" id="{0B0D4191-1D66-46DD-BE96-60FB26D648CD}"/>
            </a:ext>
          </a:extLst>
        </xdr:cNvPr>
        <xdr:cNvSpPr/>
      </xdr:nvSpPr>
      <xdr:spPr>
        <a:xfrm>
          <a:off x="11487150" y="634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163068</xdr:rowOff>
    </xdr:to>
    <xdr:cxnSp macro="">
      <xdr:nvCxnSpPr>
        <xdr:cNvPr id="439" name="直線コネクタ 438">
          <a:extLst>
            <a:ext uri="{FF2B5EF4-FFF2-40B4-BE49-F238E27FC236}">
              <a16:creationId xmlns:a16="http://schemas.microsoft.com/office/drawing/2014/main" id="{8F5E58BE-10AC-48E8-854A-0F575F3A5DEA}"/>
            </a:ext>
          </a:extLst>
        </xdr:cNvPr>
        <xdr:cNvCxnSpPr/>
      </xdr:nvCxnSpPr>
      <xdr:spPr>
        <a:xfrm>
          <a:off x="11537950" y="6395720"/>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646B489B-7C40-4027-BE0F-41668B5D70FF}"/>
            </a:ext>
          </a:extLst>
        </xdr:cNvPr>
        <xdr:cNvSpPr txBox="1"/>
      </xdr:nvSpPr>
      <xdr:spPr>
        <a:xfrm>
          <a:off x="13742044" y="577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A0B2F95D-6319-4BD4-89AF-7D185594F571}"/>
            </a:ext>
          </a:extLst>
        </xdr:cNvPr>
        <xdr:cNvSpPr txBox="1"/>
      </xdr:nvSpPr>
      <xdr:spPr>
        <a:xfrm>
          <a:off x="12960994" y="5738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3EC5C294-5AA8-4DD9-AF4C-A40CFA516F35}"/>
            </a:ext>
          </a:extLst>
        </xdr:cNvPr>
        <xdr:cNvSpPr txBox="1"/>
      </xdr:nvSpPr>
      <xdr:spPr>
        <a:xfrm>
          <a:off x="12167244" y="570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2A800B1-7AAE-47A9-B606-80EE0FD7E1BF}"/>
            </a:ext>
          </a:extLst>
        </xdr:cNvPr>
        <xdr:cNvSpPr txBox="1"/>
      </xdr:nvSpPr>
      <xdr:spPr>
        <a:xfrm>
          <a:off x="11354444"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81206C7F-046D-4249-A66C-ACFC26F8523D}"/>
            </a:ext>
          </a:extLst>
        </xdr:cNvPr>
        <xdr:cNvSpPr txBox="1"/>
      </xdr:nvSpPr>
      <xdr:spPr>
        <a:xfrm>
          <a:off x="13742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47261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F3CDF13-26F9-4906-AED6-03434529D972}"/>
            </a:ext>
          </a:extLst>
        </xdr:cNvPr>
        <xdr:cNvSpPr txBox="1"/>
      </xdr:nvSpPr>
      <xdr:spPr>
        <a:xfrm>
          <a:off x="12960994" y="648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33545</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76C5D439-70F4-4E60-AA32-305B72619F25}"/>
            </a:ext>
          </a:extLst>
        </xdr:cNvPr>
        <xdr:cNvSpPr txBox="1"/>
      </xdr:nvSpPr>
      <xdr:spPr>
        <a:xfrm>
          <a:off x="12167244"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7D4C0B7-9B10-4A99-A4F0-EA4CBD61BD8D}"/>
            </a:ext>
          </a:extLst>
        </xdr:cNvPr>
        <xdr:cNvSpPr txBox="1"/>
      </xdr:nvSpPr>
      <xdr:spPr>
        <a:xfrm>
          <a:off x="113544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54B1255-9208-4F23-B666-F27F18E0012F}"/>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F047FAFC-F32C-498C-A15B-BDC02162F875}"/>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7C339DCA-C461-44B0-9025-15F9F38978B6}"/>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D7726F15-1234-4A4F-9598-B070F0C204FB}"/>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16A5C235-78A5-4A8A-894D-7D5700F9F846}"/>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19286ADE-51A2-4726-873C-3B602FA8B105}"/>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E1FB619-50DF-4EE7-8C04-88C6872A84D8}"/>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2E5D22BA-E34F-4622-BD26-C1B2D0BAE8FE}"/>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1ACA2BCC-BDDD-4122-BC2C-9900BF943447}"/>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88953C99-E115-490E-8A06-8DC58E5B3545}"/>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9C522081-C980-4FEF-B538-5AF41475CFC9}"/>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334749A9-444C-4D31-B4DE-57EB7BE71B38}"/>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731D004-68B8-4050-8E9B-AF21908AEFB1}"/>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F4BF3E1E-7A72-4320-B7CE-99FBBEE6F025}"/>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681B83FD-8F2E-4FD8-AFD9-EB1766691884}"/>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EB30DAA7-DD4B-4ED2-AB13-C1B761E2BD32}"/>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E8791060-7D63-40C0-AA17-829F210B354A}"/>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CD1C478-6087-4BA7-AA4A-FE787B240EA7}"/>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B489C9DB-4CAA-4B31-BEF7-EAFC5CC5A022}"/>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EDBDA07C-1670-4362-B8C6-B2475619DB2C}"/>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C3BD021B-A0F2-4C52-935B-5DE4093638DC}"/>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ADDC9828-6875-49E8-8522-645DD6AB1B3E}"/>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768DAA5E-F184-419D-A310-775A1B4B960D}"/>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AA0A095D-0D3C-48BE-9F93-CC7594CB91BB}"/>
            </a:ext>
          </a:extLst>
        </xdr:cNvPr>
        <xdr:cNvCxnSpPr/>
      </xdr:nvCxnSpPr>
      <xdr:spPr>
        <a:xfrm flipV="1">
          <a:off x="19951064" y="552831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3A24078B-CF22-4772-8381-00FF69BB0417}"/>
            </a:ext>
          </a:extLst>
        </xdr:cNvPr>
        <xdr:cNvSpPr txBox="1"/>
      </xdr:nvSpPr>
      <xdr:spPr>
        <a:xfrm>
          <a:off x="199898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B405E025-D06C-4662-B1C1-5C8222F77353}"/>
            </a:ext>
          </a:extLst>
        </xdr:cNvPr>
        <xdr:cNvCxnSpPr/>
      </xdr:nvCxnSpPr>
      <xdr:spPr>
        <a:xfrm>
          <a:off x="19881850" y="693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C8EB72DF-EF9B-4B85-BB3B-EFCD650F1181}"/>
            </a:ext>
          </a:extLst>
        </xdr:cNvPr>
        <xdr:cNvSpPr txBox="1"/>
      </xdr:nvSpPr>
      <xdr:spPr>
        <a:xfrm>
          <a:off x="19989800"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9BE0BE00-DC51-4832-B50C-A3468BE0B48C}"/>
            </a:ext>
          </a:extLst>
        </xdr:cNvPr>
        <xdr:cNvCxnSpPr/>
      </xdr:nvCxnSpPr>
      <xdr:spPr>
        <a:xfrm>
          <a:off x="19881850" y="5528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B9104566-F927-452E-8B4E-49B41862CFA1}"/>
            </a:ext>
          </a:extLst>
        </xdr:cNvPr>
        <xdr:cNvSpPr txBox="1"/>
      </xdr:nvSpPr>
      <xdr:spPr>
        <a:xfrm>
          <a:off x="19989800"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2296B372-9D6D-42F1-A747-39419F8B8ACD}"/>
            </a:ext>
          </a:extLst>
        </xdr:cNvPr>
        <xdr:cNvSpPr/>
      </xdr:nvSpPr>
      <xdr:spPr>
        <a:xfrm>
          <a:off x="1990090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C5A687ED-121D-4C54-9A3C-E0ECCBD682C1}"/>
            </a:ext>
          </a:extLst>
        </xdr:cNvPr>
        <xdr:cNvSpPr/>
      </xdr:nvSpPr>
      <xdr:spPr>
        <a:xfrm>
          <a:off x="19157950" y="6436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CE8410DD-633F-4148-92F5-39B14332BD9D}"/>
            </a:ext>
          </a:extLst>
        </xdr:cNvPr>
        <xdr:cNvSpPr/>
      </xdr:nvSpPr>
      <xdr:spPr>
        <a:xfrm>
          <a:off x="18345150" y="642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1F303083-E54B-465D-AE10-AF5ED848DC3B}"/>
            </a:ext>
          </a:extLst>
        </xdr:cNvPr>
        <xdr:cNvSpPr/>
      </xdr:nvSpPr>
      <xdr:spPr>
        <a:xfrm>
          <a:off x="1755140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951EE0E4-B788-4885-90E6-7C2689C011F6}"/>
            </a:ext>
          </a:extLst>
        </xdr:cNvPr>
        <xdr:cNvSpPr/>
      </xdr:nvSpPr>
      <xdr:spPr>
        <a:xfrm>
          <a:off x="16757650" y="6428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7F4F976-0D32-40FA-8885-F051BE20A875}"/>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EB562B8-3760-43BF-AE07-2F842CFE3CFF}"/>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5EAAAEC-221E-4124-A9CF-E9A09A2B3B6C}"/>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C55849F-DC6E-451D-B8AB-C00D1D692D4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D5938F0-8C6B-433F-B2A4-E67884784BB4}"/>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170180</xdr:rowOff>
    </xdr:from>
    <xdr:to>
      <xdr:col>116</xdr:col>
      <xdr:colOff>114300</xdr:colOff>
      <xdr:row>41</xdr:row>
      <xdr:rowOff>100330</xdr:rowOff>
    </xdr:to>
    <xdr:sp macro="" textlink="">
      <xdr:nvSpPr>
        <xdr:cNvPr id="487" name="楕円 486">
          <a:extLst>
            <a:ext uri="{FF2B5EF4-FFF2-40B4-BE49-F238E27FC236}">
              <a16:creationId xmlns:a16="http://schemas.microsoft.com/office/drawing/2014/main" id="{74AAE778-1FFC-4AF6-A865-785D1F367637}"/>
            </a:ext>
          </a:extLst>
        </xdr:cNvPr>
        <xdr:cNvSpPr/>
      </xdr:nvSpPr>
      <xdr:spPr>
        <a:xfrm>
          <a:off x="19900900" y="67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85107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46ACD1F3-D4B8-407F-9608-6D89B744138D}"/>
            </a:ext>
          </a:extLst>
        </xdr:cNvPr>
        <xdr:cNvSpPr txBox="1"/>
      </xdr:nvSpPr>
      <xdr:spPr>
        <a:xfrm>
          <a:off x="19989800"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170180</xdr:rowOff>
    </xdr:from>
    <xdr:to>
      <xdr:col>112</xdr:col>
      <xdr:colOff>38100</xdr:colOff>
      <xdr:row>41</xdr:row>
      <xdr:rowOff>100330</xdr:rowOff>
    </xdr:to>
    <xdr:sp macro="" textlink="">
      <xdr:nvSpPr>
        <xdr:cNvPr id="489" name="楕円 488">
          <a:extLst>
            <a:ext uri="{FF2B5EF4-FFF2-40B4-BE49-F238E27FC236}">
              <a16:creationId xmlns:a16="http://schemas.microsoft.com/office/drawing/2014/main" id="{B21C05D9-B9C4-41D3-B80F-0309C0FDCD48}"/>
            </a:ext>
          </a:extLst>
        </xdr:cNvPr>
        <xdr:cNvSpPr/>
      </xdr:nvSpPr>
      <xdr:spPr>
        <a:xfrm>
          <a:off x="19157950" y="6767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49530</xdr:rowOff>
    </xdr:from>
    <xdr:to>
      <xdr:col>116</xdr:col>
      <xdr:colOff>63500</xdr:colOff>
      <xdr:row>41</xdr:row>
      <xdr:rowOff>49530</xdr:rowOff>
    </xdr:to>
    <xdr:cxnSp macro="">
      <xdr:nvCxnSpPr>
        <xdr:cNvPr id="490" name="直線コネクタ 489">
          <a:extLst>
            <a:ext uri="{FF2B5EF4-FFF2-40B4-BE49-F238E27FC236}">
              <a16:creationId xmlns:a16="http://schemas.microsoft.com/office/drawing/2014/main" id="{9F90D877-B1CC-4BAE-B16A-1D40A9076A89}"/>
            </a:ext>
          </a:extLst>
        </xdr:cNvPr>
        <xdr:cNvCxnSpPr/>
      </xdr:nvCxnSpPr>
      <xdr:spPr>
        <a:xfrm>
          <a:off x="19202400" y="68186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170180</xdr:rowOff>
    </xdr:from>
    <xdr:to>
      <xdr:col>107</xdr:col>
      <xdr:colOff>101600</xdr:colOff>
      <xdr:row>41</xdr:row>
      <xdr:rowOff>100330</xdr:rowOff>
    </xdr:to>
    <xdr:sp macro="" textlink="">
      <xdr:nvSpPr>
        <xdr:cNvPr id="491" name="楕円 490">
          <a:extLst>
            <a:ext uri="{FF2B5EF4-FFF2-40B4-BE49-F238E27FC236}">
              <a16:creationId xmlns:a16="http://schemas.microsoft.com/office/drawing/2014/main" id="{5A5C7560-6821-46FD-90B6-FA8BE686DABC}"/>
            </a:ext>
          </a:extLst>
        </xdr:cNvPr>
        <xdr:cNvSpPr/>
      </xdr:nvSpPr>
      <xdr:spPr>
        <a:xfrm>
          <a:off x="18345150" y="67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49530</xdr:rowOff>
    </xdr:from>
    <xdr:to>
      <xdr:col>111</xdr:col>
      <xdr:colOff>177800</xdr:colOff>
      <xdr:row>41</xdr:row>
      <xdr:rowOff>49530</xdr:rowOff>
    </xdr:to>
    <xdr:cxnSp macro="">
      <xdr:nvCxnSpPr>
        <xdr:cNvPr id="492" name="直線コネクタ 491">
          <a:extLst>
            <a:ext uri="{FF2B5EF4-FFF2-40B4-BE49-F238E27FC236}">
              <a16:creationId xmlns:a16="http://schemas.microsoft.com/office/drawing/2014/main" id="{C80C71CE-32DE-48F9-BF9F-FAAA191A6593}"/>
            </a:ext>
          </a:extLst>
        </xdr:cNvPr>
        <xdr:cNvCxnSpPr/>
      </xdr:nvCxnSpPr>
      <xdr:spPr>
        <a:xfrm>
          <a:off x="18395950" y="68186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170180</xdr:rowOff>
    </xdr:from>
    <xdr:to>
      <xdr:col>102</xdr:col>
      <xdr:colOff>165100</xdr:colOff>
      <xdr:row>41</xdr:row>
      <xdr:rowOff>100330</xdr:rowOff>
    </xdr:to>
    <xdr:sp macro="" textlink="">
      <xdr:nvSpPr>
        <xdr:cNvPr id="493" name="楕円 492">
          <a:extLst>
            <a:ext uri="{FF2B5EF4-FFF2-40B4-BE49-F238E27FC236}">
              <a16:creationId xmlns:a16="http://schemas.microsoft.com/office/drawing/2014/main" id="{996F1D1B-5A54-4024-8E24-C65186B8480E}"/>
            </a:ext>
          </a:extLst>
        </xdr:cNvPr>
        <xdr:cNvSpPr/>
      </xdr:nvSpPr>
      <xdr:spPr>
        <a:xfrm>
          <a:off x="17551400" y="67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49530</xdr:rowOff>
    </xdr:from>
    <xdr:to>
      <xdr:col>107</xdr:col>
      <xdr:colOff>50800</xdr:colOff>
      <xdr:row>41</xdr:row>
      <xdr:rowOff>49530</xdr:rowOff>
    </xdr:to>
    <xdr:cxnSp macro="">
      <xdr:nvCxnSpPr>
        <xdr:cNvPr id="494" name="直線コネクタ 493">
          <a:extLst>
            <a:ext uri="{FF2B5EF4-FFF2-40B4-BE49-F238E27FC236}">
              <a16:creationId xmlns:a16="http://schemas.microsoft.com/office/drawing/2014/main" id="{E0F59370-C9E9-4FCD-9811-0349B2453642}"/>
            </a:ext>
          </a:extLst>
        </xdr:cNvPr>
        <xdr:cNvCxnSpPr/>
      </xdr:nvCxnSpPr>
      <xdr:spPr>
        <a:xfrm>
          <a:off x="17602200" y="68186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170180</xdr:rowOff>
    </xdr:from>
    <xdr:to>
      <xdr:col>98</xdr:col>
      <xdr:colOff>38100</xdr:colOff>
      <xdr:row>41</xdr:row>
      <xdr:rowOff>100330</xdr:rowOff>
    </xdr:to>
    <xdr:sp macro="" textlink="">
      <xdr:nvSpPr>
        <xdr:cNvPr id="495" name="楕円 494">
          <a:extLst>
            <a:ext uri="{FF2B5EF4-FFF2-40B4-BE49-F238E27FC236}">
              <a16:creationId xmlns:a16="http://schemas.microsoft.com/office/drawing/2014/main" id="{8B6667C2-4672-413E-9420-C94D88105691}"/>
            </a:ext>
          </a:extLst>
        </xdr:cNvPr>
        <xdr:cNvSpPr/>
      </xdr:nvSpPr>
      <xdr:spPr>
        <a:xfrm>
          <a:off x="16757650" y="6767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49530</xdr:rowOff>
    </xdr:from>
    <xdr:to>
      <xdr:col>102</xdr:col>
      <xdr:colOff>114300</xdr:colOff>
      <xdr:row>41</xdr:row>
      <xdr:rowOff>49530</xdr:rowOff>
    </xdr:to>
    <xdr:cxnSp macro="">
      <xdr:nvCxnSpPr>
        <xdr:cNvPr id="496" name="直線コネクタ 495">
          <a:extLst>
            <a:ext uri="{FF2B5EF4-FFF2-40B4-BE49-F238E27FC236}">
              <a16:creationId xmlns:a16="http://schemas.microsoft.com/office/drawing/2014/main" id="{0C15C5FA-AE55-4C4C-9C95-D7457E2B075D}"/>
            </a:ext>
          </a:extLst>
        </xdr:cNvPr>
        <xdr:cNvCxnSpPr/>
      </xdr:nvCxnSpPr>
      <xdr:spPr>
        <a:xfrm>
          <a:off x="16802100" y="68186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87284989-7D44-4557-8A8E-3EFF3BE670C5}"/>
            </a:ext>
          </a:extLst>
        </xdr:cNvPr>
        <xdr:cNvSpPr txBox="1"/>
      </xdr:nvSpPr>
      <xdr:spPr>
        <a:xfrm>
          <a:off x="1898022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95C07352-4A31-4592-AC0A-A27680F53091}"/>
            </a:ext>
          </a:extLst>
        </xdr:cNvPr>
        <xdr:cNvSpPr txBox="1"/>
      </xdr:nvSpPr>
      <xdr:spPr>
        <a:xfrm>
          <a:off x="18180127" y="620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593E0218-6B6A-46DD-8C0C-A01752EFD05C}"/>
            </a:ext>
          </a:extLst>
        </xdr:cNvPr>
        <xdr:cNvSpPr txBox="1"/>
      </xdr:nvSpPr>
      <xdr:spPr>
        <a:xfrm>
          <a:off x="1738637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C8E88D54-6EA8-4442-988C-58C031AAB9AC}"/>
            </a:ext>
          </a:extLst>
        </xdr:cNvPr>
        <xdr:cNvSpPr txBox="1"/>
      </xdr:nvSpPr>
      <xdr:spPr>
        <a:xfrm>
          <a:off x="16592627" y="62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91457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6D2BD1AF-A706-4F82-8CB3-E229299D0EE5}"/>
            </a:ext>
          </a:extLst>
        </xdr:cNvPr>
        <xdr:cNvSpPr txBox="1"/>
      </xdr:nvSpPr>
      <xdr:spPr>
        <a:xfrm>
          <a:off x="18980227" y="68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91457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22075FB3-3779-4C6E-AAD1-B7E00A1E2D18}"/>
            </a:ext>
          </a:extLst>
        </xdr:cNvPr>
        <xdr:cNvSpPr txBox="1"/>
      </xdr:nvSpPr>
      <xdr:spPr>
        <a:xfrm>
          <a:off x="18180127" y="68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91457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90ABECB2-2481-4A6F-ABA1-BA7CB9694164}"/>
            </a:ext>
          </a:extLst>
        </xdr:cNvPr>
        <xdr:cNvSpPr txBox="1"/>
      </xdr:nvSpPr>
      <xdr:spPr>
        <a:xfrm>
          <a:off x="17386377" y="68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91457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A63EF7D3-897C-476A-BA67-CCCBF4A5C578}"/>
            </a:ext>
          </a:extLst>
        </xdr:cNvPr>
        <xdr:cNvSpPr txBox="1"/>
      </xdr:nvSpPr>
      <xdr:spPr>
        <a:xfrm>
          <a:off x="16592627" y="68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A82848CE-7C94-490B-AA88-C3849BE92981}"/>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831565AC-A4CC-4C9F-8E7C-1103286E17CA}"/>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CCF4F1A7-B154-43BA-9023-8F31AA735CFC}"/>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3CB0C1D8-56AB-4E49-A8F9-960CF4E1713C}"/>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CA4B68E-52EC-4D2A-97DB-3EDCDAD662C3}"/>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5335264-CCB8-49D3-9169-89FC9AD35F02}"/>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91DC2436-054C-49C4-8DC9-15DF37736632}"/>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80FD71E-6DF2-4DD8-8BB4-68198D080E8F}"/>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48AB8732-007E-46C6-BAE6-EC0B1886D316}"/>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506F949F-63BA-4195-A868-58CAFA7517B2}"/>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FA1164C0-376E-4944-8AF7-BE4FC17713A3}"/>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B82A4983-497E-4822-BD45-CCA3C49124C6}"/>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B292BFFB-F87A-40B8-BBC4-2A914B25428D}"/>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97B1AFE6-B8E3-4881-8F92-7ABD1FA86FE3}"/>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2F127A4E-8DC3-4B25-BE41-1F9878376C1B}"/>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FA1089B2-8640-48DF-8A07-7E43571B302D}"/>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D7CBCCF8-5ABE-4B54-94A5-52D991CF6400}"/>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510E5762-15BF-428F-AE26-5F05B767AE90}"/>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1BF7783D-A7FE-499F-90D2-6FA9A634F760}"/>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948B5F5E-E0FE-487E-9F20-C7DBA4AF58EC}"/>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E94A2A38-B1E9-47AC-B3B1-FEC547502A06}"/>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BDC06D4-7A46-4859-870B-3116E0340044}"/>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A306109E-9ADF-436B-BA7E-1B0C690CA97C}"/>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A8B45FE5-7996-4DE4-BE12-D60D2AAE69D8}"/>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DB2431CA-C951-4EE5-8002-0C8E8B5AB213}"/>
            </a:ext>
          </a:extLst>
        </xdr:cNvPr>
        <xdr:cNvCxnSpPr/>
      </xdr:nvCxnSpPr>
      <xdr:spPr>
        <a:xfrm flipV="1">
          <a:off x="14699614" y="9394190"/>
          <a:ext cx="0" cy="103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CD3DE4E7-A16D-4348-A1C0-08411BD0E480}"/>
            </a:ext>
          </a:extLst>
        </xdr:cNvPr>
        <xdr:cNvSpPr txBox="1"/>
      </xdr:nvSpPr>
      <xdr:spPr>
        <a:xfrm>
          <a:off x="1473835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379C38FD-5981-406D-9304-6EF34FF2E375}"/>
            </a:ext>
          </a:extLst>
        </xdr:cNvPr>
        <xdr:cNvCxnSpPr/>
      </xdr:nvCxnSpPr>
      <xdr:spPr>
        <a:xfrm>
          <a:off x="14611350" y="10426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7F8C60F1-CB72-4D27-9D92-78632BE1AA14}"/>
            </a:ext>
          </a:extLst>
        </xdr:cNvPr>
        <xdr:cNvSpPr txBox="1"/>
      </xdr:nvSpPr>
      <xdr:spPr>
        <a:xfrm>
          <a:off x="14738350" y="917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F866C7C5-4139-4035-B2A2-010959530881}"/>
            </a:ext>
          </a:extLst>
        </xdr:cNvPr>
        <xdr:cNvCxnSpPr/>
      </xdr:nvCxnSpPr>
      <xdr:spPr>
        <a:xfrm>
          <a:off x="14611350" y="939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EACECE92-BD7F-4AC7-97D8-DE0E3A74DDF1}"/>
            </a:ext>
          </a:extLst>
        </xdr:cNvPr>
        <xdr:cNvSpPr txBox="1"/>
      </xdr:nvSpPr>
      <xdr:spPr>
        <a:xfrm>
          <a:off x="1473835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2DB1BD98-1F44-4464-80EA-578AFEDC07A4}"/>
            </a:ext>
          </a:extLst>
        </xdr:cNvPr>
        <xdr:cNvSpPr/>
      </xdr:nvSpPr>
      <xdr:spPr>
        <a:xfrm>
          <a:off x="14649450" y="10007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4E59915B-AF16-49D0-B216-6D977530F68B}"/>
            </a:ext>
          </a:extLst>
        </xdr:cNvPr>
        <xdr:cNvSpPr/>
      </xdr:nvSpPr>
      <xdr:spPr>
        <a:xfrm>
          <a:off x="13887450" y="9994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1BAFB1EE-B025-4113-AEDD-2845144C71ED}"/>
            </a:ext>
          </a:extLst>
        </xdr:cNvPr>
        <xdr:cNvSpPr/>
      </xdr:nvSpPr>
      <xdr:spPr>
        <a:xfrm>
          <a:off x="13093700" y="9980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0539417B-9D5D-494A-910C-3E60E09E5BE9}"/>
            </a:ext>
          </a:extLst>
        </xdr:cNvPr>
        <xdr:cNvSpPr/>
      </xdr:nvSpPr>
      <xdr:spPr>
        <a:xfrm>
          <a:off x="12299950" y="9973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2EF24960-08E8-4D31-8F96-E8EAEE139ED2}"/>
            </a:ext>
          </a:extLst>
        </xdr:cNvPr>
        <xdr:cNvSpPr/>
      </xdr:nvSpPr>
      <xdr:spPr>
        <a:xfrm>
          <a:off x="1148715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E698D89-FF8E-4177-86D1-34D644C4C381}"/>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694D302-D5D4-4CA9-9E6A-71DD14419D36}"/>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BEF4486-4575-4080-A9E0-0F98456D05C9}"/>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D783068-D4D8-4B50-A5A2-94657FD0C3B5}"/>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D0C8882-D0C3-4945-B086-54813CCC74F5}"/>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5" name="楕円 544">
          <a:extLst>
            <a:ext uri="{FF2B5EF4-FFF2-40B4-BE49-F238E27FC236}">
              <a16:creationId xmlns:a16="http://schemas.microsoft.com/office/drawing/2014/main" id="{BDA1DDCA-0714-4EC8-97E0-0A1745952718}"/>
            </a:ext>
          </a:extLst>
        </xdr:cNvPr>
        <xdr:cNvSpPr/>
      </xdr:nvSpPr>
      <xdr:spPr>
        <a:xfrm>
          <a:off x="14649450" y="99015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12082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E6F88CF8-D2DD-49E7-88A9-C1C60D079088}"/>
            </a:ext>
          </a:extLst>
        </xdr:cNvPr>
        <xdr:cNvSpPr txBox="1"/>
      </xdr:nvSpPr>
      <xdr:spPr>
        <a:xfrm>
          <a:off x="14738350" y="975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547" name="楕円 546">
          <a:extLst>
            <a:ext uri="{FF2B5EF4-FFF2-40B4-BE49-F238E27FC236}">
              <a16:creationId xmlns:a16="http://schemas.microsoft.com/office/drawing/2014/main" id="{4AA8BF60-AE0B-4318-89B4-DC342944DFDB}"/>
            </a:ext>
          </a:extLst>
        </xdr:cNvPr>
        <xdr:cNvSpPr/>
      </xdr:nvSpPr>
      <xdr:spPr>
        <a:xfrm>
          <a:off x="13887450" y="9892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30480</xdr:rowOff>
    </xdr:from>
    <xdr:to>
      <xdr:col>85</xdr:col>
      <xdr:colOff>127000</xdr:colOff>
      <xdr:row>60</xdr:row>
      <xdr:rowOff>40005</xdr:rowOff>
    </xdr:to>
    <xdr:cxnSp macro="">
      <xdr:nvCxnSpPr>
        <xdr:cNvPr id="548" name="直線コネクタ 547">
          <a:extLst>
            <a:ext uri="{FF2B5EF4-FFF2-40B4-BE49-F238E27FC236}">
              <a16:creationId xmlns:a16="http://schemas.microsoft.com/office/drawing/2014/main" id="{044CAB28-758E-4D7F-9617-D76E7C866F53}"/>
            </a:ext>
          </a:extLst>
        </xdr:cNvPr>
        <xdr:cNvCxnSpPr/>
      </xdr:nvCxnSpPr>
      <xdr:spPr>
        <a:xfrm>
          <a:off x="13938250" y="9936480"/>
          <a:ext cx="762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49" name="楕円 548">
          <a:extLst>
            <a:ext uri="{FF2B5EF4-FFF2-40B4-BE49-F238E27FC236}">
              <a16:creationId xmlns:a16="http://schemas.microsoft.com/office/drawing/2014/main" id="{4F0F3561-64C8-43BB-BEFA-10F795D115F8}"/>
            </a:ext>
          </a:extLst>
        </xdr:cNvPr>
        <xdr:cNvSpPr/>
      </xdr:nvSpPr>
      <xdr:spPr>
        <a:xfrm>
          <a:off x="13093700" y="9905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30480</xdr:rowOff>
    </xdr:from>
    <xdr:to>
      <xdr:col>81</xdr:col>
      <xdr:colOff>50800</xdr:colOff>
      <xdr:row>60</xdr:row>
      <xdr:rowOff>43815</xdr:rowOff>
    </xdr:to>
    <xdr:cxnSp macro="">
      <xdr:nvCxnSpPr>
        <xdr:cNvPr id="550" name="直線コネクタ 549">
          <a:extLst>
            <a:ext uri="{FF2B5EF4-FFF2-40B4-BE49-F238E27FC236}">
              <a16:creationId xmlns:a16="http://schemas.microsoft.com/office/drawing/2014/main" id="{D79DACBF-D60E-43D5-BB00-5F5E0AA5074F}"/>
            </a:ext>
          </a:extLst>
        </xdr:cNvPr>
        <xdr:cNvCxnSpPr/>
      </xdr:nvCxnSpPr>
      <xdr:spPr>
        <a:xfrm flipV="1">
          <a:off x="13144500" y="993648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21590</xdr:rowOff>
    </xdr:from>
    <xdr:to>
      <xdr:col>72</xdr:col>
      <xdr:colOff>38100</xdr:colOff>
      <xdr:row>60</xdr:row>
      <xdr:rowOff>123190</xdr:rowOff>
    </xdr:to>
    <xdr:sp macro="" textlink="">
      <xdr:nvSpPr>
        <xdr:cNvPr id="551" name="楕円 550">
          <a:extLst>
            <a:ext uri="{FF2B5EF4-FFF2-40B4-BE49-F238E27FC236}">
              <a16:creationId xmlns:a16="http://schemas.microsoft.com/office/drawing/2014/main" id="{ECE1E916-3D55-4E76-A343-FE5744A998BE}"/>
            </a:ext>
          </a:extLst>
        </xdr:cNvPr>
        <xdr:cNvSpPr/>
      </xdr:nvSpPr>
      <xdr:spPr>
        <a:xfrm>
          <a:off x="12299950" y="9927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43815</xdr:rowOff>
    </xdr:from>
    <xdr:to>
      <xdr:col>76</xdr:col>
      <xdr:colOff>114300</xdr:colOff>
      <xdr:row>60</xdr:row>
      <xdr:rowOff>72390</xdr:rowOff>
    </xdr:to>
    <xdr:cxnSp macro="">
      <xdr:nvCxnSpPr>
        <xdr:cNvPr id="552" name="直線コネクタ 551">
          <a:extLst>
            <a:ext uri="{FF2B5EF4-FFF2-40B4-BE49-F238E27FC236}">
              <a16:creationId xmlns:a16="http://schemas.microsoft.com/office/drawing/2014/main" id="{48E87F80-0097-4C56-ACD6-61440FBAF930}"/>
            </a:ext>
          </a:extLst>
        </xdr:cNvPr>
        <xdr:cNvCxnSpPr/>
      </xdr:nvCxnSpPr>
      <xdr:spPr>
        <a:xfrm flipV="1">
          <a:off x="12344400" y="994981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xdr:rowOff>
    </xdr:from>
    <xdr:to>
      <xdr:col>67</xdr:col>
      <xdr:colOff>101600</xdr:colOff>
      <xdr:row>60</xdr:row>
      <xdr:rowOff>109855</xdr:rowOff>
    </xdr:to>
    <xdr:sp macro="" textlink="">
      <xdr:nvSpPr>
        <xdr:cNvPr id="553" name="楕円 552">
          <a:extLst>
            <a:ext uri="{FF2B5EF4-FFF2-40B4-BE49-F238E27FC236}">
              <a16:creationId xmlns:a16="http://schemas.microsoft.com/office/drawing/2014/main" id="{8C8D64A2-489C-40EE-B837-F6052B94FF98}"/>
            </a:ext>
          </a:extLst>
        </xdr:cNvPr>
        <xdr:cNvSpPr/>
      </xdr:nvSpPr>
      <xdr:spPr>
        <a:xfrm>
          <a:off x="1148715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59055</xdr:rowOff>
    </xdr:from>
    <xdr:to>
      <xdr:col>71</xdr:col>
      <xdr:colOff>177800</xdr:colOff>
      <xdr:row>60</xdr:row>
      <xdr:rowOff>72390</xdr:rowOff>
    </xdr:to>
    <xdr:cxnSp macro="">
      <xdr:nvCxnSpPr>
        <xdr:cNvPr id="554" name="直線コネクタ 553">
          <a:extLst>
            <a:ext uri="{FF2B5EF4-FFF2-40B4-BE49-F238E27FC236}">
              <a16:creationId xmlns:a16="http://schemas.microsoft.com/office/drawing/2014/main" id="{D018589B-8BCF-4001-86E5-0F5C3ADF3269}"/>
            </a:ext>
          </a:extLst>
        </xdr:cNvPr>
        <xdr:cNvCxnSpPr/>
      </xdr:nvCxnSpPr>
      <xdr:spPr>
        <a:xfrm>
          <a:off x="11537950" y="9965055"/>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3B104B3D-EAD1-477F-8307-7305E9B3BB41}"/>
            </a:ext>
          </a:extLst>
        </xdr:cNvPr>
        <xdr:cNvSpPr txBox="1"/>
      </xdr:nvSpPr>
      <xdr:spPr>
        <a:xfrm>
          <a:off x="13742044" y="1008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8D1CD6F1-C815-4762-B3E8-CBDEA8C336A0}"/>
            </a:ext>
          </a:extLst>
        </xdr:cNvPr>
        <xdr:cNvSpPr txBox="1"/>
      </xdr:nvSpPr>
      <xdr:spPr>
        <a:xfrm>
          <a:off x="1296099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A95526D2-9B16-4CCC-A47D-1591D6918755}"/>
            </a:ext>
          </a:extLst>
        </xdr:cNvPr>
        <xdr:cNvSpPr txBox="1"/>
      </xdr:nvSpPr>
      <xdr:spPr>
        <a:xfrm>
          <a:off x="121672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8F469D8F-E004-4264-8AAE-05A1AFAC5169}"/>
            </a:ext>
          </a:extLst>
        </xdr:cNvPr>
        <xdr:cNvSpPr txBox="1"/>
      </xdr:nvSpPr>
      <xdr:spPr>
        <a:xfrm>
          <a:off x="113544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97807</xdr:rowOff>
    </xdr:from>
    <xdr:ext cx="405111" cy="259045"/>
    <xdr:sp macro="" textlink="">
      <xdr:nvSpPr>
        <xdr:cNvPr id="559" name="n_1mainValue【学校施設】&#10;有形固定資産減価償却率">
          <a:extLst>
            <a:ext uri="{FF2B5EF4-FFF2-40B4-BE49-F238E27FC236}">
              <a16:creationId xmlns:a16="http://schemas.microsoft.com/office/drawing/2014/main" id="{C5433661-07B8-48DE-8642-27E508CD6C52}"/>
            </a:ext>
          </a:extLst>
        </xdr:cNvPr>
        <xdr:cNvSpPr txBox="1"/>
      </xdr:nvSpPr>
      <xdr:spPr>
        <a:xfrm>
          <a:off x="13742044" y="967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560" name="n_2mainValue【学校施設】&#10;有形固定資産減価償却率">
          <a:extLst>
            <a:ext uri="{FF2B5EF4-FFF2-40B4-BE49-F238E27FC236}">
              <a16:creationId xmlns:a16="http://schemas.microsoft.com/office/drawing/2014/main" id="{8552CFBD-E275-422E-982F-F7DDC39117C1}"/>
            </a:ext>
          </a:extLst>
        </xdr:cNvPr>
        <xdr:cNvSpPr txBox="1"/>
      </xdr:nvSpPr>
      <xdr:spPr>
        <a:xfrm>
          <a:off x="1296099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139717</xdr:rowOff>
    </xdr:from>
    <xdr:ext cx="405111" cy="259045"/>
    <xdr:sp macro="" textlink="">
      <xdr:nvSpPr>
        <xdr:cNvPr id="561" name="n_3mainValue【学校施設】&#10;有形固定資産減価償却率">
          <a:extLst>
            <a:ext uri="{FF2B5EF4-FFF2-40B4-BE49-F238E27FC236}">
              <a16:creationId xmlns:a16="http://schemas.microsoft.com/office/drawing/2014/main" id="{83F73769-352F-4205-8D86-5D6761364D82}"/>
            </a:ext>
          </a:extLst>
        </xdr:cNvPr>
        <xdr:cNvSpPr txBox="1"/>
      </xdr:nvSpPr>
      <xdr:spPr>
        <a:xfrm>
          <a:off x="12167244"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126382</xdr:rowOff>
    </xdr:from>
    <xdr:ext cx="405111" cy="259045"/>
    <xdr:sp macro="" textlink="">
      <xdr:nvSpPr>
        <xdr:cNvPr id="562" name="n_4mainValue【学校施設】&#10;有形固定資産減価償却率">
          <a:extLst>
            <a:ext uri="{FF2B5EF4-FFF2-40B4-BE49-F238E27FC236}">
              <a16:creationId xmlns:a16="http://schemas.microsoft.com/office/drawing/2014/main" id="{9C263339-2DD8-4A66-A5A7-E15CA2CE7E52}"/>
            </a:ext>
          </a:extLst>
        </xdr:cNvPr>
        <xdr:cNvSpPr txBox="1"/>
      </xdr:nvSpPr>
      <xdr:spPr>
        <a:xfrm>
          <a:off x="11354444" y="970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9B0A43F2-AA0D-4838-83F1-2478B95DC8F1}"/>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987BD37A-793B-4AA5-BBA5-94F750332889}"/>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7DABEB8D-DA58-4D8C-B29F-F7BBFBDF1E8B}"/>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FA5A497F-860D-48D4-8004-FEABD3B1BA57}"/>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D5CE51F6-AFB7-489C-88B8-F4721C7DFCD8}"/>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3F916C46-BA2E-4BFB-9DEE-0999B5D7DFDA}"/>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EACD3050-812B-48C1-8AE0-C73A38F34782}"/>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9F1D65E5-0329-402F-9AB3-D9C2CC97D854}"/>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8F64FA13-8140-4913-A270-B108908EEAD6}"/>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763F2AFA-4343-4A64-BE60-397AACF936E6}"/>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506DD996-E997-49A9-804D-3FEA84D937CF}"/>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D1DEC75E-250E-4635-A9A2-D3E174EC5BD4}"/>
            </a:ext>
          </a:extLst>
        </xdr:cNvPr>
        <xdr:cNvCxnSpPr/>
      </xdr:nvCxnSpPr>
      <xdr:spPr>
        <a:xfrm>
          <a:off x="16459200" y="10731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83D59FD0-D526-4E8E-8000-E5A3BCA8D68B}"/>
            </a:ext>
          </a:extLst>
        </xdr:cNvPr>
        <xdr:cNvSpPr txBox="1"/>
      </xdr:nvSpPr>
      <xdr:spPr>
        <a:xfrm>
          <a:off x="16049171" y="10595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79F44446-AFB0-4E20-90B5-C5CD19E6523C}"/>
            </a:ext>
          </a:extLst>
        </xdr:cNvPr>
        <xdr:cNvCxnSpPr/>
      </xdr:nvCxnSpPr>
      <xdr:spPr>
        <a:xfrm>
          <a:off x="16459200" y="10458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0EE7EB7E-0BBD-49CD-9184-F13E3CE595D6}"/>
            </a:ext>
          </a:extLst>
        </xdr:cNvPr>
        <xdr:cNvSpPr txBox="1"/>
      </xdr:nvSpPr>
      <xdr:spPr>
        <a:xfrm>
          <a:off x="16049171" y="1032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2D6F13CD-2DF0-4819-BB67-8B3DAB6A29D8}"/>
            </a:ext>
          </a:extLst>
        </xdr:cNvPr>
        <xdr:cNvCxnSpPr/>
      </xdr:nvCxnSpPr>
      <xdr:spPr>
        <a:xfrm>
          <a:off x="16459200" y="1018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8D1DD79D-BEA7-444E-ABF8-E00A15DF4C50}"/>
            </a:ext>
          </a:extLst>
        </xdr:cNvPr>
        <xdr:cNvSpPr txBox="1"/>
      </xdr:nvSpPr>
      <xdr:spPr>
        <a:xfrm>
          <a:off x="16049171" y="1004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DFBAEC1F-601F-4408-BF27-9B3D4246445E}"/>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4FFB5EE0-0D5A-4EE0-8FB0-AC3396D4D516}"/>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E9DE90A7-888D-4064-ACF6-52B38EE8EA14}"/>
            </a:ext>
          </a:extLst>
        </xdr:cNvPr>
        <xdr:cNvCxnSpPr/>
      </xdr:nvCxnSpPr>
      <xdr:spPr>
        <a:xfrm>
          <a:off x="16459200" y="9632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39214AAE-4ADD-4481-8574-70C595EA5EA9}"/>
            </a:ext>
          </a:extLst>
        </xdr:cNvPr>
        <xdr:cNvSpPr txBox="1"/>
      </xdr:nvSpPr>
      <xdr:spPr>
        <a:xfrm>
          <a:off x="16049171" y="9497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D7C87D8E-2FB8-4E16-B06E-CE0DB42618F5}"/>
            </a:ext>
          </a:extLst>
        </xdr:cNvPr>
        <xdr:cNvCxnSpPr/>
      </xdr:nvCxnSpPr>
      <xdr:spPr>
        <a:xfrm>
          <a:off x="16459200" y="9359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02E68839-B13A-48CD-91E5-B44F57487164}"/>
            </a:ext>
          </a:extLst>
        </xdr:cNvPr>
        <xdr:cNvSpPr txBox="1"/>
      </xdr:nvSpPr>
      <xdr:spPr>
        <a:xfrm>
          <a:off x="16049171" y="922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5C98FF0C-6AE6-4765-9BB2-5D9D80633502}"/>
            </a:ext>
          </a:extLst>
        </xdr:cNvPr>
        <xdr:cNvCxnSpPr/>
      </xdr:nvCxnSpPr>
      <xdr:spPr>
        <a:xfrm>
          <a:off x="16459200" y="908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B14F8CFF-2437-4755-BB3B-96EFABAEFACB}"/>
            </a:ext>
          </a:extLst>
        </xdr:cNvPr>
        <xdr:cNvSpPr txBox="1"/>
      </xdr:nvSpPr>
      <xdr:spPr>
        <a:xfrm>
          <a:off x="16049171"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8A0026A-9BBC-4D53-AB2B-CBC5BBD2FD05}"/>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D4E2E33-50DA-4C34-B03B-82D01896231C}"/>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F8A21BE-0A61-4B58-BCD9-13943DC8026E}"/>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92954BF4-8294-4C86-AA63-CE83D10BFE79}"/>
            </a:ext>
          </a:extLst>
        </xdr:cNvPr>
        <xdr:cNvCxnSpPr/>
      </xdr:nvCxnSpPr>
      <xdr:spPr>
        <a:xfrm flipV="1">
          <a:off x="19951064" y="9249887"/>
          <a:ext cx="0" cy="131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B13CDAE9-06D7-4435-B07C-7CE622197D49}"/>
            </a:ext>
          </a:extLst>
        </xdr:cNvPr>
        <xdr:cNvSpPr txBox="1"/>
      </xdr:nvSpPr>
      <xdr:spPr>
        <a:xfrm>
          <a:off x="19989800" y="1056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9F07682E-1E67-4B4B-80FF-C99BA2A855B1}"/>
            </a:ext>
          </a:extLst>
        </xdr:cNvPr>
        <xdr:cNvCxnSpPr/>
      </xdr:nvCxnSpPr>
      <xdr:spPr>
        <a:xfrm>
          <a:off x="19881850" y="10559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7707AF62-DB21-454A-BFA5-18DA2BE11E16}"/>
            </a:ext>
          </a:extLst>
        </xdr:cNvPr>
        <xdr:cNvSpPr txBox="1"/>
      </xdr:nvSpPr>
      <xdr:spPr>
        <a:xfrm>
          <a:off x="19989800" y="903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F332AA80-DC0F-4A21-9730-FF977083EFAA}"/>
            </a:ext>
          </a:extLst>
        </xdr:cNvPr>
        <xdr:cNvCxnSpPr/>
      </xdr:nvCxnSpPr>
      <xdr:spPr>
        <a:xfrm>
          <a:off x="19881850" y="92498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023CA794-D178-4A47-853A-7A88401FDABB}"/>
            </a:ext>
          </a:extLst>
        </xdr:cNvPr>
        <xdr:cNvSpPr txBox="1"/>
      </xdr:nvSpPr>
      <xdr:spPr>
        <a:xfrm>
          <a:off x="19989800" y="990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08EFFFB2-E994-4051-B9F5-E440D7C930ED}"/>
            </a:ext>
          </a:extLst>
        </xdr:cNvPr>
        <xdr:cNvSpPr/>
      </xdr:nvSpPr>
      <xdr:spPr>
        <a:xfrm>
          <a:off x="19900900" y="993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C6E29D61-1438-45B6-B034-3D532396B5F6}"/>
            </a:ext>
          </a:extLst>
        </xdr:cNvPr>
        <xdr:cNvSpPr/>
      </xdr:nvSpPr>
      <xdr:spPr>
        <a:xfrm>
          <a:off x="19157950" y="99423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4E738A5A-1E4D-4F1A-906D-C7826DD71EC4}"/>
            </a:ext>
          </a:extLst>
        </xdr:cNvPr>
        <xdr:cNvSpPr/>
      </xdr:nvSpPr>
      <xdr:spPr>
        <a:xfrm>
          <a:off x="18345150" y="996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88084B06-775A-4C0E-B9F7-7D463003D542}"/>
            </a:ext>
          </a:extLst>
        </xdr:cNvPr>
        <xdr:cNvSpPr/>
      </xdr:nvSpPr>
      <xdr:spPr>
        <a:xfrm>
          <a:off x="17551400" y="9973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C31080AF-0C4B-4DAD-A761-6CA7B80C921C}"/>
            </a:ext>
          </a:extLst>
        </xdr:cNvPr>
        <xdr:cNvSpPr/>
      </xdr:nvSpPr>
      <xdr:spPr>
        <a:xfrm>
          <a:off x="16757650" y="9968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B3B0FAE-9C02-4F7A-8ECE-960E61CFA758}"/>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7630BF6-D3BF-4C03-B17E-A121EA70A735}"/>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7D01EDD-244B-4F7B-8D34-65E7D11D73AE}"/>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5725713-8363-4AD8-B43C-1754AD2DBEE7}"/>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29BDCE0-D8C5-40AF-96F5-17622926D907}"/>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49213</xdr:rowOff>
    </xdr:from>
    <xdr:to>
      <xdr:col>116</xdr:col>
      <xdr:colOff>114300</xdr:colOff>
      <xdr:row>59</xdr:row>
      <xdr:rowOff>150813</xdr:rowOff>
    </xdr:to>
    <xdr:sp macro="" textlink="">
      <xdr:nvSpPr>
        <xdr:cNvPr id="607" name="楕円 606">
          <a:extLst>
            <a:ext uri="{FF2B5EF4-FFF2-40B4-BE49-F238E27FC236}">
              <a16:creationId xmlns:a16="http://schemas.microsoft.com/office/drawing/2014/main" id="{36576C02-4975-49A9-ADC4-3E32261848F2}"/>
            </a:ext>
          </a:extLst>
        </xdr:cNvPr>
        <xdr:cNvSpPr/>
      </xdr:nvSpPr>
      <xdr:spPr>
        <a:xfrm>
          <a:off x="19900900" y="97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72090</xdr:rowOff>
    </xdr:from>
    <xdr:ext cx="469744" cy="259045"/>
    <xdr:sp macro="" textlink="">
      <xdr:nvSpPr>
        <xdr:cNvPr id="608" name="【学校施設】&#10;一人当たり面積該当値テキスト">
          <a:extLst>
            <a:ext uri="{FF2B5EF4-FFF2-40B4-BE49-F238E27FC236}">
              <a16:creationId xmlns:a16="http://schemas.microsoft.com/office/drawing/2014/main" id="{6AF01C90-90DC-4568-BCB9-5AAE47A9A0E5}"/>
            </a:ext>
          </a:extLst>
        </xdr:cNvPr>
        <xdr:cNvSpPr txBox="1"/>
      </xdr:nvSpPr>
      <xdr:spPr>
        <a:xfrm>
          <a:off x="19989800" y="96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77788</xdr:rowOff>
    </xdr:from>
    <xdr:to>
      <xdr:col>112</xdr:col>
      <xdr:colOff>38100</xdr:colOff>
      <xdr:row>60</xdr:row>
      <xdr:rowOff>7938</xdr:rowOff>
    </xdr:to>
    <xdr:sp macro="" textlink="">
      <xdr:nvSpPr>
        <xdr:cNvPr id="609" name="楕円 608">
          <a:extLst>
            <a:ext uri="{FF2B5EF4-FFF2-40B4-BE49-F238E27FC236}">
              <a16:creationId xmlns:a16="http://schemas.microsoft.com/office/drawing/2014/main" id="{3273C6BF-EE90-4A66-92C1-FF8D9247492F}"/>
            </a:ext>
          </a:extLst>
        </xdr:cNvPr>
        <xdr:cNvSpPr/>
      </xdr:nvSpPr>
      <xdr:spPr>
        <a:xfrm>
          <a:off x="19157950" y="98186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100013</xdr:rowOff>
    </xdr:from>
    <xdr:to>
      <xdr:col>116</xdr:col>
      <xdr:colOff>63500</xdr:colOff>
      <xdr:row>59</xdr:row>
      <xdr:rowOff>128588</xdr:rowOff>
    </xdr:to>
    <xdr:cxnSp macro="">
      <xdr:nvCxnSpPr>
        <xdr:cNvPr id="610" name="直線コネクタ 609">
          <a:extLst>
            <a:ext uri="{FF2B5EF4-FFF2-40B4-BE49-F238E27FC236}">
              <a16:creationId xmlns:a16="http://schemas.microsoft.com/office/drawing/2014/main" id="{13DF0079-E7AF-4DFB-9B9D-08E36ADD0346}"/>
            </a:ext>
          </a:extLst>
        </xdr:cNvPr>
        <xdr:cNvCxnSpPr/>
      </xdr:nvCxnSpPr>
      <xdr:spPr>
        <a:xfrm flipV="1">
          <a:off x="19202400" y="9840913"/>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114935</xdr:rowOff>
    </xdr:from>
    <xdr:to>
      <xdr:col>107</xdr:col>
      <xdr:colOff>101600</xdr:colOff>
      <xdr:row>60</xdr:row>
      <xdr:rowOff>45085</xdr:rowOff>
    </xdr:to>
    <xdr:sp macro="" textlink="">
      <xdr:nvSpPr>
        <xdr:cNvPr id="611" name="楕円 610">
          <a:extLst>
            <a:ext uri="{FF2B5EF4-FFF2-40B4-BE49-F238E27FC236}">
              <a16:creationId xmlns:a16="http://schemas.microsoft.com/office/drawing/2014/main" id="{5B440B01-ECF4-457E-A296-3343FDE1DDEC}"/>
            </a:ext>
          </a:extLst>
        </xdr:cNvPr>
        <xdr:cNvSpPr/>
      </xdr:nvSpPr>
      <xdr:spPr>
        <a:xfrm>
          <a:off x="18345150" y="9855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128588</xdr:rowOff>
    </xdr:from>
    <xdr:to>
      <xdr:col>111</xdr:col>
      <xdr:colOff>177800</xdr:colOff>
      <xdr:row>59</xdr:row>
      <xdr:rowOff>165735</xdr:rowOff>
    </xdr:to>
    <xdr:cxnSp macro="">
      <xdr:nvCxnSpPr>
        <xdr:cNvPr id="612" name="直線コネクタ 611">
          <a:extLst>
            <a:ext uri="{FF2B5EF4-FFF2-40B4-BE49-F238E27FC236}">
              <a16:creationId xmlns:a16="http://schemas.microsoft.com/office/drawing/2014/main" id="{58FDCD5C-6055-4174-B960-EBE3A98CB164}"/>
            </a:ext>
          </a:extLst>
        </xdr:cNvPr>
        <xdr:cNvCxnSpPr/>
      </xdr:nvCxnSpPr>
      <xdr:spPr>
        <a:xfrm flipV="1">
          <a:off x="18395950" y="9869488"/>
          <a:ext cx="80645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156369</xdr:rowOff>
    </xdr:from>
    <xdr:to>
      <xdr:col>102</xdr:col>
      <xdr:colOff>165100</xdr:colOff>
      <xdr:row>60</xdr:row>
      <xdr:rowOff>86519</xdr:rowOff>
    </xdr:to>
    <xdr:sp macro="" textlink="">
      <xdr:nvSpPr>
        <xdr:cNvPr id="613" name="楕円 612">
          <a:extLst>
            <a:ext uri="{FF2B5EF4-FFF2-40B4-BE49-F238E27FC236}">
              <a16:creationId xmlns:a16="http://schemas.microsoft.com/office/drawing/2014/main" id="{D5B7874B-D447-49E6-BD30-99FE5D55084C}"/>
            </a:ext>
          </a:extLst>
        </xdr:cNvPr>
        <xdr:cNvSpPr/>
      </xdr:nvSpPr>
      <xdr:spPr>
        <a:xfrm>
          <a:off x="17551400" y="9897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165735</xdr:rowOff>
    </xdr:from>
    <xdr:to>
      <xdr:col>107</xdr:col>
      <xdr:colOff>50800</xdr:colOff>
      <xdr:row>60</xdr:row>
      <xdr:rowOff>35719</xdr:rowOff>
    </xdr:to>
    <xdr:cxnSp macro="">
      <xdr:nvCxnSpPr>
        <xdr:cNvPr id="614" name="直線コネクタ 613">
          <a:extLst>
            <a:ext uri="{FF2B5EF4-FFF2-40B4-BE49-F238E27FC236}">
              <a16:creationId xmlns:a16="http://schemas.microsoft.com/office/drawing/2014/main" id="{B80EF618-BA21-4695-AE4D-D3304DA58727}"/>
            </a:ext>
          </a:extLst>
        </xdr:cNvPr>
        <xdr:cNvCxnSpPr/>
      </xdr:nvCxnSpPr>
      <xdr:spPr>
        <a:xfrm flipV="1">
          <a:off x="17602200" y="9906635"/>
          <a:ext cx="79375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134938</xdr:rowOff>
    </xdr:from>
    <xdr:to>
      <xdr:col>98</xdr:col>
      <xdr:colOff>38100</xdr:colOff>
      <xdr:row>60</xdr:row>
      <xdr:rowOff>65088</xdr:rowOff>
    </xdr:to>
    <xdr:sp macro="" textlink="">
      <xdr:nvSpPr>
        <xdr:cNvPr id="615" name="楕円 614">
          <a:extLst>
            <a:ext uri="{FF2B5EF4-FFF2-40B4-BE49-F238E27FC236}">
              <a16:creationId xmlns:a16="http://schemas.microsoft.com/office/drawing/2014/main" id="{771395AB-C028-40A3-95FF-C0D344A0DDB4}"/>
            </a:ext>
          </a:extLst>
        </xdr:cNvPr>
        <xdr:cNvSpPr/>
      </xdr:nvSpPr>
      <xdr:spPr>
        <a:xfrm>
          <a:off x="16757650" y="98758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14288</xdr:rowOff>
    </xdr:from>
    <xdr:to>
      <xdr:col>102</xdr:col>
      <xdr:colOff>114300</xdr:colOff>
      <xdr:row>60</xdr:row>
      <xdr:rowOff>35719</xdr:rowOff>
    </xdr:to>
    <xdr:cxnSp macro="">
      <xdr:nvCxnSpPr>
        <xdr:cNvPr id="616" name="直線コネクタ 615">
          <a:extLst>
            <a:ext uri="{FF2B5EF4-FFF2-40B4-BE49-F238E27FC236}">
              <a16:creationId xmlns:a16="http://schemas.microsoft.com/office/drawing/2014/main" id="{0F7667A4-6507-4B3F-9D49-903342DDF3AC}"/>
            </a:ext>
          </a:extLst>
        </xdr:cNvPr>
        <xdr:cNvCxnSpPr/>
      </xdr:nvCxnSpPr>
      <xdr:spPr>
        <a:xfrm>
          <a:off x="16802100" y="9920288"/>
          <a:ext cx="8001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D31D00D6-A5EF-4579-A29A-8C6E997B908F}"/>
            </a:ext>
          </a:extLst>
        </xdr:cNvPr>
        <xdr:cNvSpPr txBox="1"/>
      </xdr:nvSpPr>
      <xdr:spPr>
        <a:xfrm>
          <a:off x="18980227" y="1003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4D3883C5-07AA-4EBE-9A72-8DB631D2AB9F}"/>
            </a:ext>
          </a:extLst>
        </xdr:cNvPr>
        <xdr:cNvSpPr txBox="1"/>
      </xdr:nvSpPr>
      <xdr:spPr>
        <a:xfrm>
          <a:off x="18180127" y="100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337AFC9C-74B2-4C05-9D40-B1F3ADD897C1}"/>
            </a:ext>
          </a:extLst>
        </xdr:cNvPr>
        <xdr:cNvSpPr txBox="1"/>
      </xdr:nvSpPr>
      <xdr:spPr>
        <a:xfrm>
          <a:off x="17386377" y="1006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B5075476-7C49-40D1-8886-731DA26B9996}"/>
            </a:ext>
          </a:extLst>
        </xdr:cNvPr>
        <xdr:cNvSpPr txBox="1"/>
      </xdr:nvSpPr>
      <xdr:spPr>
        <a:xfrm>
          <a:off x="16592627" y="100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24465</xdr:rowOff>
    </xdr:from>
    <xdr:ext cx="469744" cy="259045"/>
    <xdr:sp macro="" textlink="">
      <xdr:nvSpPr>
        <xdr:cNvPr id="621" name="n_1mainValue【学校施設】&#10;一人当たり面積">
          <a:extLst>
            <a:ext uri="{FF2B5EF4-FFF2-40B4-BE49-F238E27FC236}">
              <a16:creationId xmlns:a16="http://schemas.microsoft.com/office/drawing/2014/main" id="{38F31279-54BD-410E-BFC0-662F3199C921}"/>
            </a:ext>
          </a:extLst>
        </xdr:cNvPr>
        <xdr:cNvSpPr txBox="1"/>
      </xdr:nvSpPr>
      <xdr:spPr>
        <a:xfrm>
          <a:off x="18980227" y="960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61612</xdr:rowOff>
    </xdr:from>
    <xdr:ext cx="469744" cy="259045"/>
    <xdr:sp macro="" textlink="">
      <xdr:nvSpPr>
        <xdr:cNvPr id="622" name="n_2mainValue【学校施設】&#10;一人当たり面積">
          <a:extLst>
            <a:ext uri="{FF2B5EF4-FFF2-40B4-BE49-F238E27FC236}">
              <a16:creationId xmlns:a16="http://schemas.microsoft.com/office/drawing/2014/main" id="{1EF83473-239E-4BB8-B2FF-C709AEB3364E}"/>
            </a:ext>
          </a:extLst>
        </xdr:cNvPr>
        <xdr:cNvSpPr txBox="1"/>
      </xdr:nvSpPr>
      <xdr:spPr>
        <a:xfrm>
          <a:off x="18180127" y="963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103046</xdr:rowOff>
    </xdr:from>
    <xdr:ext cx="469744" cy="259045"/>
    <xdr:sp macro="" textlink="">
      <xdr:nvSpPr>
        <xdr:cNvPr id="623" name="n_3mainValue【学校施設】&#10;一人当たり面積">
          <a:extLst>
            <a:ext uri="{FF2B5EF4-FFF2-40B4-BE49-F238E27FC236}">
              <a16:creationId xmlns:a16="http://schemas.microsoft.com/office/drawing/2014/main" id="{4A965336-D037-40AB-9840-B8A03268E01B}"/>
            </a:ext>
          </a:extLst>
        </xdr:cNvPr>
        <xdr:cNvSpPr txBox="1"/>
      </xdr:nvSpPr>
      <xdr:spPr>
        <a:xfrm>
          <a:off x="17386377" y="96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81615</xdr:rowOff>
    </xdr:from>
    <xdr:ext cx="469744" cy="259045"/>
    <xdr:sp macro="" textlink="">
      <xdr:nvSpPr>
        <xdr:cNvPr id="624" name="n_4mainValue【学校施設】&#10;一人当たり面積">
          <a:extLst>
            <a:ext uri="{FF2B5EF4-FFF2-40B4-BE49-F238E27FC236}">
              <a16:creationId xmlns:a16="http://schemas.microsoft.com/office/drawing/2014/main" id="{BDC2D32B-57A5-46BD-A466-44E90F732DA5}"/>
            </a:ext>
          </a:extLst>
        </xdr:cNvPr>
        <xdr:cNvSpPr txBox="1"/>
      </xdr:nvSpPr>
      <xdr:spPr>
        <a:xfrm>
          <a:off x="16592627" y="965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E49D267-D0FA-4D32-B8F5-22DDBB11EADB}"/>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771D7C17-4DDC-49EB-BB4A-160402B840C8}"/>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6E15EB58-2BC2-47A0-ACDA-63D59D8B83D4}"/>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19B4678-2614-47CA-BF9E-DE0F23182BEC}"/>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D875FA8-88AB-4088-A13B-4261D280BF16}"/>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562D549-B6C8-4E28-90FC-D3EE13751F2D}"/>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C946C202-8570-4B74-B8DA-7378E604BDF4}"/>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9194638-1C17-4B7E-A8B5-8E7EA8C32C2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81A5FBEE-7C7C-4587-AD66-8B892B8A5DB1}"/>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902F5F10-7B6E-426E-AA4D-0B05680D363C}"/>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A4452FA-3CA2-4440-AB26-A8BDFF74E896}"/>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E389FC6D-B7CD-4B3A-B5EF-175217475FA1}"/>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68BCC767-73D5-4937-901A-558D83D82621}"/>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A17214A-F785-43BF-B9D9-5B7A3FBAE727}"/>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A60A1B86-C3BD-4F6B-AD59-2CEDA4233E65}"/>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6CB30E54-879D-437B-BBBA-F4CA60203D00}"/>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3CC04196-7385-46A8-A106-5ECEF45D72EA}"/>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942B9B8-4257-43CE-B33A-C40091752914}"/>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CE4E0B74-498C-4E78-AF00-FB04E14B9A65}"/>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EA60FCE6-B23E-4B6B-BA37-F0875A1E58F7}"/>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599DD789-17D7-44DE-9732-0D0C7E3E240F}"/>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D495FD32-9951-41EA-A981-865C841F78FA}"/>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94E46AC4-433D-48BB-BD3D-D60248F08458}"/>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909F19D9-FF98-4EF2-8982-FEAE3BF459DE}"/>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81296C5E-41F0-4217-8316-DB9BCB7CA19C}"/>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CF0A3330-74AE-42B1-9E7D-21D4942C5FD2}"/>
            </a:ext>
          </a:extLst>
        </xdr:cNvPr>
        <xdr:cNvCxnSpPr/>
      </xdr:nvCxnSpPr>
      <xdr:spPr>
        <a:xfrm flipV="1">
          <a:off x="14699614" y="13002442"/>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69CF129E-E2D3-4155-8B06-814C9E51A1FE}"/>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B67D6FA6-FAE7-45DF-B5CE-884BA3D81D54}"/>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EDC23BF3-0106-46A4-A221-A9E1548CC4E5}"/>
            </a:ext>
          </a:extLst>
        </xdr:cNvPr>
        <xdr:cNvSpPr txBox="1"/>
      </xdr:nvSpPr>
      <xdr:spPr>
        <a:xfrm>
          <a:off x="14738350" y="127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AB330130-DF08-4E39-955B-DEE651362E89}"/>
            </a:ext>
          </a:extLst>
        </xdr:cNvPr>
        <xdr:cNvCxnSpPr/>
      </xdr:nvCxnSpPr>
      <xdr:spPr>
        <a:xfrm>
          <a:off x="14611350" y="13002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A1C9E0CB-836E-49E3-B64C-51F2B30CF7CC}"/>
            </a:ext>
          </a:extLst>
        </xdr:cNvPr>
        <xdr:cNvSpPr txBox="1"/>
      </xdr:nvSpPr>
      <xdr:spPr>
        <a:xfrm>
          <a:off x="14738350" y="13673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12037827-EDA8-4F1C-8F67-762DBD11FB87}"/>
            </a:ext>
          </a:extLst>
        </xdr:cNvPr>
        <xdr:cNvSpPr/>
      </xdr:nvSpPr>
      <xdr:spPr>
        <a:xfrm>
          <a:off x="14649450" y="136953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A964E61C-8A71-4BE9-BBE0-F7FE44FC1393}"/>
            </a:ext>
          </a:extLst>
        </xdr:cNvPr>
        <xdr:cNvSpPr/>
      </xdr:nvSpPr>
      <xdr:spPr>
        <a:xfrm>
          <a:off x="13887450" y="13683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D7CAA1DB-8BFD-4CEE-A200-CD53C6521F12}"/>
            </a:ext>
          </a:extLst>
        </xdr:cNvPr>
        <xdr:cNvSpPr/>
      </xdr:nvSpPr>
      <xdr:spPr>
        <a:xfrm>
          <a:off x="13093700" y="13682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5A2F5069-ADDC-4C80-BC62-61DF4393687D}"/>
            </a:ext>
          </a:extLst>
        </xdr:cNvPr>
        <xdr:cNvSpPr/>
      </xdr:nvSpPr>
      <xdr:spPr>
        <a:xfrm>
          <a:off x="12299950" y="13705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D80B36C3-02BE-402D-B2AE-56E17AED6002}"/>
            </a:ext>
          </a:extLst>
        </xdr:cNvPr>
        <xdr:cNvSpPr/>
      </xdr:nvSpPr>
      <xdr:spPr>
        <a:xfrm>
          <a:off x="11487150" y="13678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6B117F3-15BE-4088-9860-E076F61A9C2D}"/>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7C43E37-E66A-433B-95E2-D5356D50D40F}"/>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FA726F6-E1D1-4DA8-A726-598038E9A8D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28FDFD4-D113-46C3-99DD-F2597E0FF435}"/>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82A56D6-C79D-47BE-B1F2-369CED97B2CD}"/>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86905</xdr:rowOff>
    </xdr:from>
    <xdr:to>
      <xdr:col>85</xdr:col>
      <xdr:colOff>177800</xdr:colOff>
      <xdr:row>83</xdr:row>
      <xdr:rowOff>17055</xdr:rowOff>
    </xdr:to>
    <xdr:sp macro="" textlink="">
      <xdr:nvSpPr>
        <xdr:cNvPr id="666" name="楕円 665">
          <a:extLst>
            <a:ext uri="{FF2B5EF4-FFF2-40B4-BE49-F238E27FC236}">
              <a16:creationId xmlns:a16="http://schemas.microsoft.com/office/drawing/2014/main" id="{E4A9902B-1A4F-4857-85E0-89832C667B05}"/>
            </a:ext>
          </a:extLst>
        </xdr:cNvPr>
        <xdr:cNvSpPr/>
      </xdr:nvSpPr>
      <xdr:spPr>
        <a:xfrm>
          <a:off x="14649450" y="136251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109782</xdr:rowOff>
    </xdr:from>
    <xdr:ext cx="405111" cy="259045"/>
    <xdr:sp macro="" textlink="">
      <xdr:nvSpPr>
        <xdr:cNvPr id="667" name="【児童館】&#10;有形固定資産減価償却率該当値テキスト">
          <a:extLst>
            <a:ext uri="{FF2B5EF4-FFF2-40B4-BE49-F238E27FC236}">
              <a16:creationId xmlns:a16="http://schemas.microsoft.com/office/drawing/2014/main" id="{049E6B0E-9734-4884-86F4-389916659745}"/>
            </a:ext>
          </a:extLst>
        </xdr:cNvPr>
        <xdr:cNvSpPr txBox="1"/>
      </xdr:nvSpPr>
      <xdr:spPr>
        <a:xfrm>
          <a:off x="14738350" y="1348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23223</xdr:rowOff>
    </xdr:from>
    <xdr:to>
      <xdr:col>81</xdr:col>
      <xdr:colOff>101600</xdr:colOff>
      <xdr:row>83</xdr:row>
      <xdr:rowOff>124823</xdr:rowOff>
    </xdr:to>
    <xdr:sp macro="" textlink="">
      <xdr:nvSpPr>
        <xdr:cNvPr id="668" name="楕円 667">
          <a:extLst>
            <a:ext uri="{FF2B5EF4-FFF2-40B4-BE49-F238E27FC236}">
              <a16:creationId xmlns:a16="http://schemas.microsoft.com/office/drawing/2014/main" id="{B6DA3F9E-EA4D-4E5B-9D10-7AD3B5B06E9F}"/>
            </a:ext>
          </a:extLst>
        </xdr:cNvPr>
        <xdr:cNvSpPr/>
      </xdr:nvSpPr>
      <xdr:spPr>
        <a:xfrm>
          <a:off x="13887450" y="137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137705</xdr:rowOff>
    </xdr:from>
    <xdr:to>
      <xdr:col>85</xdr:col>
      <xdr:colOff>127000</xdr:colOff>
      <xdr:row>83</xdr:row>
      <xdr:rowOff>74023</xdr:rowOff>
    </xdr:to>
    <xdr:cxnSp macro="">
      <xdr:nvCxnSpPr>
        <xdr:cNvPr id="669" name="直線コネクタ 668">
          <a:extLst>
            <a:ext uri="{FF2B5EF4-FFF2-40B4-BE49-F238E27FC236}">
              <a16:creationId xmlns:a16="http://schemas.microsoft.com/office/drawing/2014/main" id="{9A6FC34A-D3F7-481B-A216-A5233FA14F29}"/>
            </a:ext>
          </a:extLst>
        </xdr:cNvPr>
        <xdr:cNvCxnSpPr/>
      </xdr:nvCxnSpPr>
      <xdr:spPr>
        <a:xfrm flipV="1">
          <a:off x="13938250" y="13675905"/>
          <a:ext cx="762000" cy="10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122827</xdr:rowOff>
    </xdr:from>
    <xdr:to>
      <xdr:col>76</xdr:col>
      <xdr:colOff>165100</xdr:colOff>
      <xdr:row>84</xdr:row>
      <xdr:rowOff>52977</xdr:rowOff>
    </xdr:to>
    <xdr:sp macro="" textlink="">
      <xdr:nvSpPr>
        <xdr:cNvPr id="670" name="楕円 669">
          <a:extLst>
            <a:ext uri="{FF2B5EF4-FFF2-40B4-BE49-F238E27FC236}">
              <a16:creationId xmlns:a16="http://schemas.microsoft.com/office/drawing/2014/main" id="{000B89F4-DA4E-428A-B59E-FA9388188BA3}"/>
            </a:ext>
          </a:extLst>
        </xdr:cNvPr>
        <xdr:cNvSpPr/>
      </xdr:nvSpPr>
      <xdr:spPr>
        <a:xfrm>
          <a:off x="13093700" y="138261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74023</xdr:rowOff>
    </xdr:from>
    <xdr:to>
      <xdr:col>81</xdr:col>
      <xdr:colOff>50800</xdr:colOff>
      <xdr:row>84</xdr:row>
      <xdr:rowOff>2177</xdr:rowOff>
    </xdr:to>
    <xdr:cxnSp macro="">
      <xdr:nvCxnSpPr>
        <xdr:cNvPr id="671" name="直線コネクタ 670">
          <a:extLst>
            <a:ext uri="{FF2B5EF4-FFF2-40B4-BE49-F238E27FC236}">
              <a16:creationId xmlns:a16="http://schemas.microsoft.com/office/drawing/2014/main" id="{5898502E-D6E2-4F8E-BB2C-1DA356331299}"/>
            </a:ext>
          </a:extLst>
        </xdr:cNvPr>
        <xdr:cNvCxnSpPr/>
      </xdr:nvCxnSpPr>
      <xdr:spPr>
        <a:xfrm flipV="1">
          <a:off x="13144500" y="13777323"/>
          <a:ext cx="793750" cy="9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672" name="楕円 671">
          <a:extLst>
            <a:ext uri="{FF2B5EF4-FFF2-40B4-BE49-F238E27FC236}">
              <a16:creationId xmlns:a16="http://schemas.microsoft.com/office/drawing/2014/main" id="{0F7185DA-ED1A-42A9-AD45-A91D8ED5A018}"/>
            </a:ext>
          </a:extLst>
        </xdr:cNvPr>
        <xdr:cNvSpPr/>
      </xdr:nvSpPr>
      <xdr:spPr>
        <a:xfrm>
          <a:off x="12299950" y="13793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84</xdr:row>
      <xdr:rowOff>2177</xdr:rowOff>
    </xdr:to>
    <xdr:cxnSp macro="">
      <xdr:nvCxnSpPr>
        <xdr:cNvPr id="673" name="直線コネクタ 672">
          <a:extLst>
            <a:ext uri="{FF2B5EF4-FFF2-40B4-BE49-F238E27FC236}">
              <a16:creationId xmlns:a16="http://schemas.microsoft.com/office/drawing/2014/main" id="{8E1276DB-0C3A-4B63-862F-E2DB539B75E6}"/>
            </a:ext>
          </a:extLst>
        </xdr:cNvPr>
        <xdr:cNvCxnSpPr/>
      </xdr:nvCxnSpPr>
      <xdr:spPr>
        <a:xfrm>
          <a:off x="12344400" y="13844270"/>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139156</xdr:rowOff>
    </xdr:from>
    <xdr:to>
      <xdr:col>67</xdr:col>
      <xdr:colOff>101600</xdr:colOff>
      <xdr:row>83</xdr:row>
      <xdr:rowOff>69306</xdr:rowOff>
    </xdr:to>
    <xdr:sp macro="" textlink="">
      <xdr:nvSpPr>
        <xdr:cNvPr id="674" name="楕円 673">
          <a:extLst>
            <a:ext uri="{FF2B5EF4-FFF2-40B4-BE49-F238E27FC236}">
              <a16:creationId xmlns:a16="http://schemas.microsoft.com/office/drawing/2014/main" id="{A43CADF5-01F8-4222-9FF1-A579D30B4146}"/>
            </a:ext>
          </a:extLst>
        </xdr:cNvPr>
        <xdr:cNvSpPr/>
      </xdr:nvSpPr>
      <xdr:spPr>
        <a:xfrm>
          <a:off x="11487150" y="136773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18506</xdr:rowOff>
    </xdr:from>
    <xdr:to>
      <xdr:col>71</xdr:col>
      <xdr:colOff>177800</xdr:colOff>
      <xdr:row>83</xdr:row>
      <xdr:rowOff>140970</xdr:rowOff>
    </xdr:to>
    <xdr:cxnSp macro="">
      <xdr:nvCxnSpPr>
        <xdr:cNvPr id="675" name="直線コネクタ 674">
          <a:extLst>
            <a:ext uri="{FF2B5EF4-FFF2-40B4-BE49-F238E27FC236}">
              <a16:creationId xmlns:a16="http://schemas.microsoft.com/office/drawing/2014/main" id="{F804BE03-56CA-4F19-8F5B-D03FFBD2BDA6}"/>
            </a:ext>
          </a:extLst>
        </xdr:cNvPr>
        <xdr:cNvCxnSpPr/>
      </xdr:nvCxnSpPr>
      <xdr:spPr>
        <a:xfrm>
          <a:off x="11537950" y="13721806"/>
          <a:ext cx="80645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01D54FE7-C4E6-42D0-9B05-DCD22A37E9E2}"/>
            </a:ext>
          </a:extLst>
        </xdr:cNvPr>
        <xdr:cNvSpPr txBox="1"/>
      </xdr:nvSpPr>
      <xdr:spPr>
        <a:xfrm>
          <a:off x="137420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C01DEBA2-9775-4EE6-9A7E-BD4FE0C136F3}"/>
            </a:ext>
          </a:extLst>
        </xdr:cNvPr>
        <xdr:cNvSpPr txBox="1"/>
      </xdr:nvSpPr>
      <xdr:spPr>
        <a:xfrm>
          <a:off x="12960994" y="1346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26965FED-9953-4451-A229-40FA60D615C0}"/>
            </a:ext>
          </a:extLst>
        </xdr:cNvPr>
        <xdr:cNvSpPr txBox="1"/>
      </xdr:nvSpPr>
      <xdr:spPr>
        <a:xfrm>
          <a:off x="121672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D5A33D5B-D813-44B6-899E-322E106DEE68}"/>
            </a:ext>
          </a:extLst>
        </xdr:cNvPr>
        <xdr:cNvSpPr txBox="1"/>
      </xdr:nvSpPr>
      <xdr:spPr>
        <a:xfrm>
          <a:off x="1135444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115950</xdr:rowOff>
    </xdr:from>
    <xdr:ext cx="405111" cy="259045"/>
    <xdr:sp macro="" textlink="">
      <xdr:nvSpPr>
        <xdr:cNvPr id="680" name="n_1mainValue【児童館】&#10;有形固定資産減価償却率">
          <a:extLst>
            <a:ext uri="{FF2B5EF4-FFF2-40B4-BE49-F238E27FC236}">
              <a16:creationId xmlns:a16="http://schemas.microsoft.com/office/drawing/2014/main" id="{C07499EE-E859-4E9A-BFDB-6C48E1E00867}"/>
            </a:ext>
          </a:extLst>
        </xdr:cNvPr>
        <xdr:cNvSpPr txBox="1"/>
      </xdr:nvSpPr>
      <xdr:spPr>
        <a:xfrm>
          <a:off x="13742044" y="1381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44104</xdr:rowOff>
    </xdr:from>
    <xdr:ext cx="405111" cy="259045"/>
    <xdr:sp macro="" textlink="">
      <xdr:nvSpPr>
        <xdr:cNvPr id="681" name="n_2mainValue【児童館】&#10;有形固定資産減価償却率">
          <a:extLst>
            <a:ext uri="{FF2B5EF4-FFF2-40B4-BE49-F238E27FC236}">
              <a16:creationId xmlns:a16="http://schemas.microsoft.com/office/drawing/2014/main" id="{4A759465-28B5-4430-BE5D-2113780619C2}"/>
            </a:ext>
          </a:extLst>
        </xdr:cNvPr>
        <xdr:cNvSpPr txBox="1"/>
      </xdr:nvSpPr>
      <xdr:spPr>
        <a:xfrm>
          <a:off x="12960994" y="1391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682" name="n_3mainValue【児童館】&#10;有形固定資産減価償却率">
          <a:extLst>
            <a:ext uri="{FF2B5EF4-FFF2-40B4-BE49-F238E27FC236}">
              <a16:creationId xmlns:a16="http://schemas.microsoft.com/office/drawing/2014/main" id="{360A89FF-37CF-4D50-AE59-6D9BAD8A3189}"/>
            </a:ext>
          </a:extLst>
        </xdr:cNvPr>
        <xdr:cNvSpPr txBox="1"/>
      </xdr:nvSpPr>
      <xdr:spPr>
        <a:xfrm>
          <a:off x="12167244" y="1387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85833</xdr:rowOff>
    </xdr:from>
    <xdr:ext cx="405111" cy="259045"/>
    <xdr:sp macro="" textlink="">
      <xdr:nvSpPr>
        <xdr:cNvPr id="683" name="n_4mainValue【児童館】&#10;有形固定資産減価償却率">
          <a:extLst>
            <a:ext uri="{FF2B5EF4-FFF2-40B4-BE49-F238E27FC236}">
              <a16:creationId xmlns:a16="http://schemas.microsoft.com/office/drawing/2014/main" id="{18EC8CB3-7F8B-4B34-ADDD-361EA67BDEAF}"/>
            </a:ext>
          </a:extLst>
        </xdr:cNvPr>
        <xdr:cNvSpPr txBox="1"/>
      </xdr:nvSpPr>
      <xdr:spPr>
        <a:xfrm>
          <a:off x="113544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05BF670-E31B-4B94-9975-605147E9B185}"/>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9907B3B-91F9-4579-B10F-02E9D3FF5F53}"/>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8BF31D3F-F169-4294-BCA8-7124F80AAF7F}"/>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D2A62F9-BEA7-404D-86D8-BF8550D292DB}"/>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B5B8004-1635-461E-AE50-94B9E55A599E}"/>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776184D-99CC-4746-97A2-2B6C9F0FF3E6}"/>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D4EAD05A-F3FC-4E14-9175-B45296E41D61}"/>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54D216A1-25C7-4B36-AB7A-C0CE4CFBEB4B}"/>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7DC7BF09-2511-448D-BC8D-2CE74F3F1205}"/>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D68495AE-12B0-48A8-811B-0AE8B8F5E106}"/>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D3E7426E-F481-4875-9950-57D1016DCAB7}"/>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D93E3556-A685-4531-BBAB-B197B21F9F23}"/>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3613961C-052C-4DA2-9AEF-2F25824C7B19}"/>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B5AE29D8-9337-47E3-ADF3-17B706974EB4}"/>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4B5836E8-8CCC-45F1-920B-76FBBA690570}"/>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758BC8D2-44C5-4366-96DC-ACD997D9FD6B}"/>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A0C79149-BD45-4E54-93F5-950D393FC07D}"/>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D9EB04F-BBFE-4C77-8FF4-23BC9A37D528}"/>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1524494C-F7C4-43A7-A255-8891330A6A7D}"/>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E72AF51-DD38-43AC-B291-E0CBFD8DEDE2}"/>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5CE95FE5-DEFA-41EB-B64F-AB0A742BC781}"/>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F16683C4-48DB-49AB-B88C-49F76BFA2F08}"/>
            </a:ext>
          </a:extLst>
        </xdr:cNvPr>
        <xdr:cNvCxnSpPr/>
      </xdr:nvCxnSpPr>
      <xdr:spPr>
        <a:xfrm flipV="1">
          <a:off x="19951064" y="128765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0F52E418-C280-49D8-B12C-3B80DAB180C2}"/>
            </a:ext>
          </a:extLst>
        </xdr:cNvPr>
        <xdr:cNvSpPr txBox="1"/>
      </xdr:nvSpPr>
      <xdr:spPr>
        <a:xfrm>
          <a:off x="199898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C66B4BF1-28C9-4A81-B35A-6B772080FD3A}"/>
            </a:ext>
          </a:extLst>
        </xdr:cNvPr>
        <xdr:cNvCxnSpPr/>
      </xdr:nvCxnSpPr>
      <xdr:spPr>
        <a:xfrm>
          <a:off x="19881850" y="14213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2F0B91C6-D383-4A89-A9AD-01794F3803A8}"/>
            </a:ext>
          </a:extLst>
        </xdr:cNvPr>
        <xdr:cNvSpPr txBox="1"/>
      </xdr:nvSpPr>
      <xdr:spPr>
        <a:xfrm>
          <a:off x="19989800" y="126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E75391A6-9D3E-41D6-903C-84A827F2367B}"/>
            </a:ext>
          </a:extLst>
        </xdr:cNvPr>
        <xdr:cNvCxnSpPr/>
      </xdr:nvCxnSpPr>
      <xdr:spPr>
        <a:xfrm>
          <a:off x="19881850" y="12876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0" name="【児童館】&#10;一人当たり面積平均値テキスト">
          <a:extLst>
            <a:ext uri="{FF2B5EF4-FFF2-40B4-BE49-F238E27FC236}">
              <a16:creationId xmlns:a16="http://schemas.microsoft.com/office/drawing/2014/main" id="{873A1883-6D4D-4513-B681-9FE9AC940E58}"/>
            </a:ext>
          </a:extLst>
        </xdr:cNvPr>
        <xdr:cNvSpPr txBox="1"/>
      </xdr:nvSpPr>
      <xdr:spPr>
        <a:xfrm>
          <a:off x="19989800" y="1386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F08D2502-A14E-4C2B-BD0A-6B4D6A464BD3}"/>
            </a:ext>
          </a:extLst>
        </xdr:cNvPr>
        <xdr:cNvSpPr/>
      </xdr:nvSpPr>
      <xdr:spPr>
        <a:xfrm>
          <a:off x="199009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0EABBD95-83E3-49EA-825D-19531968BAF3}"/>
            </a:ext>
          </a:extLst>
        </xdr:cNvPr>
        <xdr:cNvSpPr/>
      </xdr:nvSpPr>
      <xdr:spPr>
        <a:xfrm>
          <a:off x="1915795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407FEB37-A739-4457-BBE5-DEF46D63F475}"/>
            </a:ext>
          </a:extLst>
        </xdr:cNvPr>
        <xdr:cNvSpPr/>
      </xdr:nvSpPr>
      <xdr:spPr>
        <a:xfrm>
          <a:off x="1834515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86F4CA35-CF97-4693-9648-DD7E66C0F60C}"/>
            </a:ext>
          </a:extLst>
        </xdr:cNvPr>
        <xdr:cNvSpPr/>
      </xdr:nvSpPr>
      <xdr:spPr>
        <a:xfrm>
          <a:off x="175514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D2148113-0E65-4729-9518-747024C5F3A4}"/>
            </a:ext>
          </a:extLst>
        </xdr:cNvPr>
        <xdr:cNvSpPr/>
      </xdr:nvSpPr>
      <xdr:spPr>
        <a:xfrm>
          <a:off x="16757650" y="1386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E13DDA6-CACB-4078-B70C-DA2D13E53C1A}"/>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629CFC8-678C-42B2-8332-5FD77CD4F51C}"/>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BF14692-9122-4B82-8BAB-4C3111B2A3B8}"/>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B86220D-C81C-4EF1-875A-B8492D39B82D}"/>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375768C-EBE1-4D22-89A4-CE9C32EC2637}"/>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721" name="楕円 720">
          <a:extLst>
            <a:ext uri="{FF2B5EF4-FFF2-40B4-BE49-F238E27FC236}">
              <a16:creationId xmlns:a16="http://schemas.microsoft.com/office/drawing/2014/main" id="{87F3466C-613A-4035-BF3D-D5C551A673E4}"/>
            </a:ext>
          </a:extLst>
        </xdr:cNvPr>
        <xdr:cNvSpPr/>
      </xdr:nvSpPr>
      <xdr:spPr>
        <a:xfrm>
          <a:off x="199009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722" name="【児童館】&#10;一人当たり面積該当値テキスト">
          <a:extLst>
            <a:ext uri="{FF2B5EF4-FFF2-40B4-BE49-F238E27FC236}">
              <a16:creationId xmlns:a16="http://schemas.microsoft.com/office/drawing/2014/main" id="{73394A1F-B966-4A19-BD90-751D7AD01EF6}"/>
            </a:ext>
          </a:extLst>
        </xdr:cNvPr>
        <xdr:cNvSpPr txBox="1"/>
      </xdr:nvSpPr>
      <xdr:spPr>
        <a:xfrm>
          <a:off x="19989800" y="1340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723" name="楕円 722">
          <a:extLst>
            <a:ext uri="{FF2B5EF4-FFF2-40B4-BE49-F238E27FC236}">
              <a16:creationId xmlns:a16="http://schemas.microsoft.com/office/drawing/2014/main" id="{4207FFD3-3A26-442D-BC3C-735D8C10A5ED}"/>
            </a:ext>
          </a:extLst>
        </xdr:cNvPr>
        <xdr:cNvSpPr/>
      </xdr:nvSpPr>
      <xdr:spPr>
        <a:xfrm>
          <a:off x="19157950" y="13571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60961</xdr:rowOff>
    </xdr:from>
    <xdr:to>
      <xdr:col>116</xdr:col>
      <xdr:colOff>63500</xdr:colOff>
      <xdr:row>82</xdr:row>
      <xdr:rowOff>83820</xdr:rowOff>
    </xdr:to>
    <xdr:cxnSp macro="">
      <xdr:nvCxnSpPr>
        <xdr:cNvPr id="724" name="直線コネクタ 723">
          <a:extLst>
            <a:ext uri="{FF2B5EF4-FFF2-40B4-BE49-F238E27FC236}">
              <a16:creationId xmlns:a16="http://schemas.microsoft.com/office/drawing/2014/main" id="{EF986619-C298-4F30-BF90-52C54DD90B6C}"/>
            </a:ext>
          </a:extLst>
        </xdr:cNvPr>
        <xdr:cNvCxnSpPr/>
      </xdr:nvCxnSpPr>
      <xdr:spPr>
        <a:xfrm flipV="1">
          <a:off x="19202400" y="13599161"/>
          <a:ext cx="7493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725" name="楕円 724">
          <a:extLst>
            <a:ext uri="{FF2B5EF4-FFF2-40B4-BE49-F238E27FC236}">
              <a16:creationId xmlns:a16="http://schemas.microsoft.com/office/drawing/2014/main" id="{0FDDC1D2-FE31-41ED-80C3-F6C83BF8DCC8}"/>
            </a:ext>
          </a:extLst>
        </xdr:cNvPr>
        <xdr:cNvSpPr/>
      </xdr:nvSpPr>
      <xdr:spPr>
        <a:xfrm>
          <a:off x="1834515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83820</xdr:rowOff>
    </xdr:from>
    <xdr:to>
      <xdr:col>111</xdr:col>
      <xdr:colOff>177800</xdr:colOff>
      <xdr:row>82</xdr:row>
      <xdr:rowOff>106680</xdr:rowOff>
    </xdr:to>
    <xdr:cxnSp macro="">
      <xdr:nvCxnSpPr>
        <xdr:cNvPr id="726" name="直線コネクタ 725">
          <a:extLst>
            <a:ext uri="{FF2B5EF4-FFF2-40B4-BE49-F238E27FC236}">
              <a16:creationId xmlns:a16="http://schemas.microsoft.com/office/drawing/2014/main" id="{D39E07DF-04D1-4EC9-A96E-D7213C5B700C}"/>
            </a:ext>
          </a:extLst>
        </xdr:cNvPr>
        <xdr:cNvCxnSpPr/>
      </xdr:nvCxnSpPr>
      <xdr:spPr>
        <a:xfrm flipV="1">
          <a:off x="18395950" y="1362202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727" name="楕円 726">
          <a:extLst>
            <a:ext uri="{FF2B5EF4-FFF2-40B4-BE49-F238E27FC236}">
              <a16:creationId xmlns:a16="http://schemas.microsoft.com/office/drawing/2014/main" id="{C1D6ACE0-E198-449A-9DAF-FE480A12E324}"/>
            </a:ext>
          </a:extLst>
        </xdr:cNvPr>
        <xdr:cNvSpPr/>
      </xdr:nvSpPr>
      <xdr:spPr>
        <a:xfrm>
          <a:off x="175514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106680</xdr:rowOff>
    </xdr:to>
    <xdr:cxnSp macro="">
      <xdr:nvCxnSpPr>
        <xdr:cNvPr id="728" name="直線コネクタ 727">
          <a:extLst>
            <a:ext uri="{FF2B5EF4-FFF2-40B4-BE49-F238E27FC236}">
              <a16:creationId xmlns:a16="http://schemas.microsoft.com/office/drawing/2014/main" id="{6BF27E9E-E3A8-4A9F-9C67-7DACF68F5754}"/>
            </a:ext>
          </a:extLst>
        </xdr:cNvPr>
        <xdr:cNvCxnSpPr/>
      </xdr:nvCxnSpPr>
      <xdr:spPr>
        <a:xfrm>
          <a:off x="17602200" y="136448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55880</xdr:rowOff>
    </xdr:from>
    <xdr:to>
      <xdr:col>98</xdr:col>
      <xdr:colOff>38100</xdr:colOff>
      <xdr:row>82</xdr:row>
      <xdr:rowOff>157480</xdr:rowOff>
    </xdr:to>
    <xdr:sp macro="" textlink="">
      <xdr:nvSpPr>
        <xdr:cNvPr id="729" name="楕円 728">
          <a:extLst>
            <a:ext uri="{FF2B5EF4-FFF2-40B4-BE49-F238E27FC236}">
              <a16:creationId xmlns:a16="http://schemas.microsoft.com/office/drawing/2014/main" id="{C764CE99-8188-4E54-B9C6-7FF814349747}"/>
            </a:ext>
          </a:extLst>
        </xdr:cNvPr>
        <xdr:cNvSpPr/>
      </xdr:nvSpPr>
      <xdr:spPr>
        <a:xfrm>
          <a:off x="16757650" y="13594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106680</xdr:rowOff>
    </xdr:from>
    <xdr:to>
      <xdr:col>102</xdr:col>
      <xdr:colOff>114300</xdr:colOff>
      <xdr:row>82</xdr:row>
      <xdr:rowOff>106680</xdr:rowOff>
    </xdr:to>
    <xdr:cxnSp macro="">
      <xdr:nvCxnSpPr>
        <xdr:cNvPr id="730" name="直線コネクタ 729">
          <a:extLst>
            <a:ext uri="{FF2B5EF4-FFF2-40B4-BE49-F238E27FC236}">
              <a16:creationId xmlns:a16="http://schemas.microsoft.com/office/drawing/2014/main" id="{FCF1F2DA-A3E0-46A6-A071-0470412EA4B0}"/>
            </a:ext>
          </a:extLst>
        </xdr:cNvPr>
        <xdr:cNvCxnSpPr/>
      </xdr:nvCxnSpPr>
      <xdr:spPr>
        <a:xfrm>
          <a:off x="16802100" y="136448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1" name="n_1aveValue【児童館】&#10;一人当たり面積">
          <a:extLst>
            <a:ext uri="{FF2B5EF4-FFF2-40B4-BE49-F238E27FC236}">
              <a16:creationId xmlns:a16="http://schemas.microsoft.com/office/drawing/2014/main" id="{36575930-3082-45A8-8517-C926DF3D2137}"/>
            </a:ext>
          </a:extLst>
        </xdr:cNvPr>
        <xdr:cNvSpPr txBox="1"/>
      </xdr:nvSpPr>
      <xdr:spPr>
        <a:xfrm>
          <a:off x="18980227" y="1397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2" name="n_2aveValue【児童館】&#10;一人当たり面積">
          <a:extLst>
            <a:ext uri="{FF2B5EF4-FFF2-40B4-BE49-F238E27FC236}">
              <a16:creationId xmlns:a16="http://schemas.microsoft.com/office/drawing/2014/main" id="{619DBCBB-087F-4B11-A9FF-F8B6E83D5142}"/>
            </a:ext>
          </a:extLst>
        </xdr:cNvPr>
        <xdr:cNvSpPr txBox="1"/>
      </xdr:nvSpPr>
      <xdr:spPr>
        <a:xfrm>
          <a:off x="18180127" y="139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3" name="n_3aveValue【児童館】&#10;一人当たり面積">
          <a:extLst>
            <a:ext uri="{FF2B5EF4-FFF2-40B4-BE49-F238E27FC236}">
              <a16:creationId xmlns:a16="http://schemas.microsoft.com/office/drawing/2014/main" id="{A14D2358-F7F6-4FF8-9C5A-ECAC1E4129E7}"/>
            </a:ext>
          </a:extLst>
        </xdr:cNvPr>
        <xdr:cNvSpPr txBox="1"/>
      </xdr:nvSpPr>
      <xdr:spPr>
        <a:xfrm>
          <a:off x="1738637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4" name="n_4aveValue【児童館】&#10;一人当たり面積">
          <a:extLst>
            <a:ext uri="{FF2B5EF4-FFF2-40B4-BE49-F238E27FC236}">
              <a16:creationId xmlns:a16="http://schemas.microsoft.com/office/drawing/2014/main" id="{DE7E8F82-C9FE-4C20-8DF6-AA1C2CFFE59C}"/>
            </a:ext>
          </a:extLst>
        </xdr:cNvPr>
        <xdr:cNvSpPr txBox="1"/>
      </xdr:nvSpPr>
      <xdr:spPr>
        <a:xfrm>
          <a:off x="16592627"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151147</xdr:rowOff>
    </xdr:from>
    <xdr:ext cx="469744" cy="259045"/>
    <xdr:sp macro="" textlink="">
      <xdr:nvSpPr>
        <xdr:cNvPr id="735" name="n_1mainValue【児童館】&#10;一人当たり面積">
          <a:extLst>
            <a:ext uri="{FF2B5EF4-FFF2-40B4-BE49-F238E27FC236}">
              <a16:creationId xmlns:a16="http://schemas.microsoft.com/office/drawing/2014/main" id="{03BCE70D-3EA2-496A-9455-D2EC3413C030}"/>
            </a:ext>
          </a:extLst>
        </xdr:cNvPr>
        <xdr:cNvSpPr txBox="1"/>
      </xdr:nvSpPr>
      <xdr:spPr>
        <a:xfrm>
          <a:off x="18980227" y="133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36" name="n_2mainValue【児童館】&#10;一人当たり面積">
          <a:extLst>
            <a:ext uri="{FF2B5EF4-FFF2-40B4-BE49-F238E27FC236}">
              <a16:creationId xmlns:a16="http://schemas.microsoft.com/office/drawing/2014/main" id="{D0064134-095B-455F-95EC-8EF472ABABBE}"/>
            </a:ext>
          </a:extLst>
        </xdr:cNvPr>
        <xdr:cNvSpPr txBox="1"/>
      </xdr:nvSpPr>
      <xdr:spPr>
        <a:xfrm>
          <a:off x="1818012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737" name="n_3mainValue【児童館】&#10;一人当たり面積">
          <a:extLst>
            <a:ext uri="{FF2B5EF4-FFF2-40B4-BE49-F238E27FC236}">
              <a16:creationId xmlns:a16="http://schemas.microsoft.com/office/drawing/2014/main" id="{300415AA-DDD0-4C23-AFD2-84CCABFAE489}"/>
            </a:ext>
          </a:extLst>
        </xdr:cNvPr>
        <xdr:cNvSpPr txBox="1"/>
      </xdr:nvSpPr>
      <xdr:spPr>
        <a:xfrm>
          <a:off x="1738637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2557</xdr:rowOff>
    </xdr:from>
    <xdr:ext cx="469744" cy="259045"/>
    <xdr:sp macro="" textlink="">
      <xdr:nvSpPr>
        <xdr:cNvPr id="738" name="n_4mainValue【児童館】&#10;一人当たり面積">
          <a:extLst>
            <a:ext uri="{FF2B5EF4-FFF2-40B4-BE49-F238E27FC236}">
              <a16:creationId xmlns:a16="http://schemas.microsoft.com/office/drawing/2014/main" id="{68233360-7E45-41DF-8A02-3998FFBBBE7A}"/>
            </a:ext>
          </a:extLst>
        </xdr:cNvPr>
        <xdr:cNvSpPr txBox="1"/>
      </xdr:nvSpPr>
      <xdr:spPr>
        <a:xfrm>
          <a:off x="1659262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B2CC23DB-527F-4803-B33C-1A020BFFDF9D}"/>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36B736DB-BFF6-4484-B4C6-1569A1615D91}"/>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1D25F4A7-32CC-408F-92D1-2D55EFA85F8F}"/>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DA452DD7-02A5-49F4-8D99-C292CD30A3CA}"/>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AC2BCE7A-2F38-4731-8E4E-9423304A77AF}"/>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FFAB3E0-72B6-4ED8-9731-824C4626064D}"/>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F1CDB452-03FE-4721-914E-E838E6A4BE81}"/>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4E22D3B-5D17-4EED-B851-D75F6F671EB2}"/>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2D0F248-DA6C-4CF6-9DA4-F3D94911CA2A}"/>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2D195C5E-ABBB-4A4C-A8DC-88F0AEEA2D7C}"/>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271401C7-A546-4E14-9BA8-EB9F72E39B1C}"/>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670EC001-8FCC-4A6D-8DE6-58E97B0A39BC}"/>
            </a:ext>
          </a:extLst>
        </xdr:cNvPr>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22B44AB8-A0FF-4C1D-B94E-1E156F828CE1}"/>
            </a:ext>
          </a:extLst>
        </xdr:cNvPr>
        <xdr:cNvSpPr txBox="1"/>
      </xdr:nvSpPr>
      <xdr:spPr>
        <a:xfrm>
          <a:off x="107977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415F14A1-1A94-4B16-92B5-AD2CB1628EA1}"/>
            </a:ext>
          </a:extLst>
        </xdr:cNvPr>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8A7D8E5D-9E5B-4B21-B777-80592FA29213}"/>
            </a:ext>
          </a:extLst>
        </xdr:cNvPr>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259460AE-B3B6-4331-82D2-1F0073FA6F55}"/>
            </a:ext>
          </a:extLst>
        </xdr:cNvPr>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7773D885-07B5-4FF7-BA53-53FB641D581E}"/>
            </a:ext>
          </a:extLst>
        </xdr:cNvPr>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871CA6C8-DEDF-4F5F-84CA-3F1869933FD9}"/>
            </a:ext>
          </a:extLst>
        </xdr:cNvPr>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F57D58E5-56EA-4261-9E45-A2851D25A797}"/>
            </a:ext>
          </a:extLst>
        </xdr:cNvPr>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5C8BB0FB-97E2-416A-B5F5-C533C06954A7}"/>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06FC45A7-4060-4B2C-9C8A-35CCA5F231A7}"/>
            </a:ext>
          </a:extLst>
        </xdr:cNvPr>
        <xdr:cNvSpPr txBox="1"/>
      </xdr:nvSpPr>
      <xdr:spPr>
        <a:xfrm>
          <a:off x="108427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462035A2-B3B4-4E71-8C4F-C46389F5C770}"/>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DAB2D5A5-44B8-4955-84DA-579B38344FBC}"/>
            </a:ext>
          </a:extLst>
        </xdr:cNvPr>
        <xdr:cNvCxnSpPr/>
      </xdr:nvCxnSpPr>
      <xdr:spPr>
        <a:xfrm flipV="1">
          <a:off x="14699614" y="1648510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8821A46B-F2E2-4FE4-87E7-6D6629501FAD}"/>
            </a:ext>
          </a:extLst>
        </xdr:cNvPr>
        <xdr:cNvSpPr txBox="1"/>
      </xdr:nvSpPr>
      <xdr:spPr>
        <a:xfrm>
          <a:off x="14738350"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B198846D-6F5E-426D-A1F3-030758F3A0B8}"/>
            </a:ext>
          </a:extLst>
        </xdr:cNvPr>
        <xdr:cNvCxnSpPr/>
      </xdr:nvCxnSpPr>
      <xdr:spPr>
        <a:xfrm>
          <a:off x="14611350" y="1790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BB9A30AB-70B6-49DD-822E-0117C301F6B5}"/>
            </a:ext>
          </a:extLst>
        </xdr:cNvPr>
        <xdr:cNvSpPr txBox="1"/>
      </xdr:nvSpPr>
      <xdr:spPr>
        <a:xfrm>
          <a:off x="14738350" y="162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B2BFA291-09E9-479C-B6A9-FB96894E6686}"/>
            </a:ext>
          </a:extLst>
        </xdr:cNvPr>
        <xdr:cNvCxnSpPr/>
      </xdr:nvCxnSpPr>
      <xdr:spPr>
        <a:xfrm>
          <a:off x="14611350" y="16485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D55A2FDB-1CFD-4A94-BA84-592902153DEC}"/>
            </a:ext>
          </a:extLst>
        </xdr:cNvPr>
        <xdr:cNvSpPr txBox="1"/>
      </xdr:nvSpPr>
      <xdr:spPr>
        <a:xfrm>
          <a:off x="14738350" y="16940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0A918772-4B66-47BA-B02A-BAA5128A546C}"/>
            </a:ext>
          </a:extLst>
        </xdr:cNvPr>
        <xdr:cNvSpPr/>
      </xdr:nvSpPr>
      <xdr:spPr>
        <a:xfrm>
          <a:off x="14649450" y="169616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C5FDD6FD-D3DA-4885-970F-26E3B05F95CB}"/>
            </a:ext>
          </a:extLst>
        </xdr:cNvPr>
        <xdr:cNvSpPr/>
      </xdr:nvSpPr>
      <xdr:spPr>
        <a:xfrm>
          <a:off x="13887450" y="16931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E31F7AA6-A951-4B00-A328-DDAA9E05A57B}"/>
            </a:ext>
          </a:extLst>
        </xdr:cNvPr>
        <xdr:cNvSpPr/>
      </xdr:nvSpPr>
      <xdr:spPr>
        <a:xfrm>
          <a:off x="13093700" y="16911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2D2143F7-783A-4669-86AD-B90E1A9862CB}"/>
            </a:ext>
          </a:extLst>
        </xdr:cNvPr>
        <xdr:cNvSpPr/>
      </xdr:nvSpPr>
      <xdr:spPr>
        <a:xfrm>
          <a:off x="12299950" y="168930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B1650307-FF6E-4653-AFDA-2775E8403648}"/>
            </a:ext>
          </a:extLst>
        </xdr:cNvPr>
        <xdr:cNvSpPr/>
      </xdr:nvSpPr>
      <xdr:spPr>
        <a:xfrm>
          <a:off x="11487150" y="168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33E1B23-3611-49B9-828E-AA44EC831DE3}"/>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FBA741F-1C35-46B7-926F-0003B18A58F2}"/>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1ED6097-5D84-4839-A758-2C379B37C6AE}"/>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4206A16-FE30-4F90-81A4-CA96E4E8EC23}"/>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BBEF728-9735-4ECF-9C01-027478927738}"/>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18542</xdr:rowOff>
    </xdr:from>
    <xdr:to>
      <xdr:col>85</xdr:col>
      <xdr:colOff>177800</xdr:colOff>
      <xdr:row>102</xdr:row>
      <xdr:rowOff>120142</xdr:rowOff>
    </xdr:to>
    <xdr:sp macro="" textlink="">
      <xdr:nvSpPr>
        <xdr:cNvPr id="777" name="楕円 776">
          <a:extLst>
            <a:ext uri="{FF2B5EF4-FFF2-40B4-BE49-F238E27FC236}">
              <a16:creationId xmlns:a16="http://schemas.microsoft.com/office/drawing/2014/main" id="{0FF0F792-10F7-41EB-BC13-422C0535DE89}"/>
            </a:ext>
          </a:extLst>
        </xdr:cNvPr>
        <xdr:cNvSpPr/>
      </xdr:nvSpPr>
      <xdr:spPr>
        <a:xfrm>
          <a:off x="14649450" y="168587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41419</xdr:rowOff>
    </xdr:from>
    <xdr:ext cx="405111" cy="259045"/>
    <xdr:sp macro="" textlink="">
      <xdr:nvSpPr>
        <xdr:cNvPr id="778" name="【公民館】&#10;有形固定資産減価償却率該当値テキスト">
          <a:extLst>
            <a:ext uri="{FF2B5EF4-FFF2-40B4-BE49-F238E27FC236}">
              <a16:creationId xmlns:a16="http://schemas.microsoft.com/office/drawing/2014/main" id="{6B0AE997-311F-4D8E-9E05-D24864D8E60A}"/>
            </a:ext>
          </a:extLst>
        </xdr:cNvPr>
        <xdr:cNvSpPr txBox="1"/>
      </xdr:nvSpPr>
      <xdr:spPr>
        <a:xfrm>
          <a:off x="14738350" y="167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169418</xdr:rowOff>
    </xdr:from>
    <xdr:to>
      <xdr:col>81</xdr:col>
      <xdr:colOff>101600</xdr:colOff>
      <xdr:row>102</xdr:row>
      <xdr:rowOff>99568</xdr:rowOff>
    </xdr:to>
    <xdr:sp macro="" textlink="">
      <xdr:nvSpPr>
        <xdr:cNvPr id="779" name="楕円 778">
          <a:extLst>
            <a:ext uri="{FF2B5EF4-FFF2-40B4-BE49-F238E27FC236}">
              <a16:creationId xmlns:a16="http://schemas.microsoft.com/office/drawing/2014/main" id="{56AE47D3-A1CA-4C37-9725-831A3C809833}"/>
            </a:ext>
          </a:extLst>
        </xdr:cNvPr>
        <xdr:cNvSpPr/>
      </xdr:nvSpPr>
      <xdr:spPr>
        <a:xfrm>
          <a:off x="13887450" y="168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48768</xdr:rowOff>
    </xdr:from>
    <xdr:to>
      <xdr:col>85</xdr:col>
      <xdr:colOff>127000</xdr:colOff>
      <xdr:row>102</xdr:row>
      <xdr:rowOff>69342</xdr:rowOff>
    </xdr:to>
    <xdr:cxnSp macro="">
      <xdr:nvCxnSpPr>
        <xdr:cNvPr id="780" name="直線コネクタ 779">
          <a:extLst>
            <a:ext uri="{FF2B5EF4-FFF2-40B4-BE49-F238E27FC236}">
              <a16:creationId xmlns:a16="http://schemas.microsoft.com/office/drawing/2014/main" id="{82C9282C-D9C4-4F81-BBB8-C628870E486F}"/>
            </a:ext>
          </a:extLst>
        </xdr:cNvPr>
        <xdr:cNvCxnSpPr/>
      </xdr:nvCxnSpPr>
      <xdr:spPr>
        <a:xfrm>
          <a:off x="13938250" y="16888968"/>
          <a:ext cx="762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123698</xdr:rowOff>
    </xdr:from>
    <xdr:to>
      <xdr:col>76</xdr:col>
      <xdr:colOff>165100</xdr:colOff>
      <xdr:row>102</xdr:row>
      <xdr:rowOff>53848</xdr:rowOff>
    </xdr:to>
    <xdr:sp macro="" textlink="">
      <xdr:nvSpPr>
        <xdr:cNvPr id="781" name="楕円 780">
          <a:extLst>
            <a:ext uri="{FF2B5EF4-FFF2-40B4-BE49-F238E27FC236}">
              <a16:creationId xmlns:a16="http://schemas.microsoft.com/office/drawing/2014/main" id="{EF4047E6-9E71-4460-924A-47CFF21A39EC}"/>
            </a:ext>
          </a:extLst>
        </xdr:cNvPr>
        <xdr:cNvSpPr/>
      </xdr:nvSpPr>
      <xdr:spPr>
        <a:xfrm>
          <a:off x="13093700" y="167987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3048</xdr:rowOff>
    </xdr:from>
    <xdr:to>
      <xdr:col>81</xdr:col>
      <xdr:colOff>50800</xdr:colOff>
      <xdr:row>102</xdr:row>
      <xdr:rowOff>48768</xdr:rowOff>
    </xdr:to>
    <xdr:cxnSp macro="">
      <xdr:nvCxnSpPr>
        <xdr:cNvPr id="782" name="直線コネクタ 781">
          <a:extLst>
            <a:ext uri="{FF2B5EF4-FFF2-40B4-BE49-F238E27FC236}">
              <a16:creationId xmlns:a16="http://schemas.microsoft.com/office/drawing/2014/main" id="{FA49C3FD-D533-430E-8541-AAFEF5DA6A27}"/>
            </a:ext>
          </a:extLst>
        </xdr:cNvPr>
        <xdr:cNvCxnSpPr/>
      </xdr:nvCxnSpPr>
      <xdr:spPr>
        <a:xfrm>
          <a:off x="13144500" y="16843248"/>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77978</xdr:rowOff>
    </xdr:from>
    <xdr:to>
      <xdr:col>72</xdr:col>
      <xdr:colOff>38100</xdr:colOff>
      <xdr:row>102</xdr:row>
      <xdr:rowOff>8128</xdr:rowOff>
    </xdr:to>
    <xdr:sp macro="" textlink="">
      <xdr:nvSpPr>
        <xdr:cNvPr id="783" name="楕円 782">
          <a:extLst>
            <a:ext uri="{FF2B5EF4-FFF2-40B4-BE49-F238E27FC236}">
              <a16:creationId xmlns:a16="http://schemas.microsoft.com/office/drawing/2014/main" id="{2D10F7CB-5F81-4226-9FED-CB9607E9CF23}"/>
            </a:ext>
          </a:extLst>
        </xdr:cNvPr>
        <xdr:cNvSpPr/>
      </xdr:nvSpPr>
      <xdr:spPr>
        <a:xfrm>
          <a:off x="12299950" y="167530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128778</xdr:rowOff>
    </xdr:from>
    <xdr:to>
      <xdr:col>76</xdr:col>
      <xdr:colOff>114300</xdr:colOff>
      <xdr:row>102</xdr:row>
      <xdr:rowOff>3048</xdr:rowOff>
    </xdr:to>
    <xdr:cxnSp macro="">
      <xdr:nvCxnSpPr>
        <xdr:cNvPr id="784" name="直線コネクタ 783">
          <a:extLst>
            <a:ext uri="{FF2B5EF4-FFF2-40B4-BE49-F238E27FC236}">
              <a16:creationId xmlns:a16="http://schemas.microsoft.com/office/drawing/2014/main" id="{46AE7FE8-BD65-4678-9FCE-CA5D9AD0EB7C}"/>
            </a:ext>
          </a:extLst>
        </xdr:cNvPr>
        <xdr:cNvCxnSpPr/>
      </xdr:nvCxnSpPr>
      <xdr:spPr>
        <a:xfrm>
          <a:off x="12344400" y="16803878"/>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71120</xdr:rowOff>
    </xdr:from>
    <xdr:to>
      <xdr:col>67</xdr:col>
      <xdr:colOff>101600</xdr:colOff>
      <xdr:row>102</xdr:row>
      <xdr:rowOff>1270</xdr:rowOff>
    </xdr:to>
    <xdr:sp macro="" textlink="">
      <xdr:nvSpPr>
        <xdr:cNvPr id="785" name="楕円 784">
          <a:extLst>
            <a:ext uri="{FF2B5EF4-FFF2-40B4-BE49-F238E27FC236}">
              <a16:creationId xmlns:a16="http://schemas.microsoft.com/office/drawing/2014/main" id="{E009DFF5-8EFA-4FE1-884C-3B735F5FBC8B}"/>
            </a:ext>
          </a:extLst>
        </xdr:cNvPr>
        <xdr:cNvSpPr/>
      </xdr:nvSpPr>
      <xdr:spPr>
        <a:xfrm>
          <a:off x="11487150" y="16746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121920</xdr:rowOff>
    </xdr:from>
    <xdr:to>
      <xdr:col>71</xdr:col>
      <xdr:colOff>177800</xdr:colOff>
      <xdr:row>101</xdr:row>
      <xdr:rowOff>128778</xdr:rowOff>
    </xdr:to>
    <xdr:cxnSp macro="">
      <xdr:nvCxnSpPr>
        <xdr:cNvPr id="786" name="直線コネクタ 785">
          <a:extLst>
            <a:ext uri="{FF2B5EF4-FFF2-40B4-BE49-F238E27FC236}">
              <a16:creationId xmlns:a16="http://schemas.microsoft.com/office/drawing/2014/main" id="{5227812E-E08B-4251-A74F-6062DF0F8A76}"/>
            </a:ext>
          </a:extLst>
        </xdr:cNvPr>
        <xdr:cNvCxnSpPr/>
      </xdr:nvCxnSpPr>
      <xdr:spPr>
        <a:xfrm>
          <a:off x="11537950" y="16797020"/>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9FFD7551-A9FF-4DB8-9329-C60E58B8D1AC}"/>
            </a:ext>
          </a:extLst>
        </xdr:cNvPr>
        <xdr:cNvSpPr txBox="1"/>
      </xdr:nvSpPr>
      <xdr:spPr>
        <a:xfrm>
          <a:off x="13742044" y="17018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B9E8B224-7A82-4717-A2DB-28E19F9A5E1A}"/>
            </a:ext>
          </a:extLst>
        </xdr:cNvPr>
        <xdr:cNvSpPr txBox="1"/>
      </xdr:nvSpPr>
      <xdr:spPr>
        <a:xfrm>
          <a:off x="12960994"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E4C7CC1D-F999-415D-8D51-B42C17B60171}"/>
            </a:ext>
          </a:extLst>
        </xdr:cNvPr>
        <xdr:cNvSpPr txBox="1"/>
      </xdr:nvSpPr>
      <xdr:spPr>
        <a:xfrm>
          <a:off x="12167244" y="16985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8F57F33B-C87C-4BF8-AF1B-E9FE68177DBF}"/>
            </a:ext>
          </a:extLst>
        </xdr:cNvPr>
        <xdr:cNvSpPr txBox="1"/>
      </xdr:nvSpPr>
      <xdr:spPr>
        <a:xfrm>
          <a:off x="11354444" y="1697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116095</xdr:rowOff>
    </xdr:from>
    <xdr:ext cx="405111" cy="259045"/>
    <xdr:sp macro="" textlink="">
      <xdr:nvSpPr>
        <xdr:cNvPr id="791" name="n_1mainValue【公民館】&#10;有形固定資産減価償却率">
          <a:extLst>
            <a:ext uri="{FF2B5EF4-FFF2-40B4-BE49-F238E27FC236}">
              <a16:creationId xmlns:a16="http://schemas.microsoft.com/office/drawing/2014/main" id="{5A7FE023-B30C-4D21-9E48-151132F2B663}"/>
            </a:ext>
          </a:extLst>
        </xdr:cNvPr>
        <xdr:cNvSpPr txBox="1"/>
      </xdr:nvSpPr>
      <xdr:spPr>
        <a:xfrm>
          <a:off x="13742044" y="1662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70375</xdr:rowOff>
    </xdr:from>
    <xdr:ext cx="405111" cy="259045"/>
    <xdr:sp macro="" textlink="">
      <xdr:nvSpPr>
        <xdr:cNvPr id="792" name="n_2mainValue【公民館】&#10;有形固定資産減価償却率">
          <a:extLst>
            <a:ext uri="{FF2B5EF4-FFF2-40B4-BE49-F238E27FC236}">
              <a16:creationId xmlns:a16="http://schemas.microsoft.com/office/drawing/2014/main" id="{CDFE2110-8819-4784-BA0B-310385FE7EA5}"/>
            </a:ext>
          </a:extLst>
        </xdr:cNvPr>
        <xdr:cNvSpPr txBox="1"/>
      </xdr:nvSpPr>
      <xdr:spPr>
        <a:xfrm>
          <a:off x="12960994" y="16580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24655</xdr:rowOff>
    </xdr:from>
    <xdr:ext cx="405111" cy="259045"/>
    <xdr:sp macro="" textlink="">
      <xdr:nvSpPr>
        <xdr:cNvPr id="793" name="n_3mainValue【公民館】&#10;有形固定資産減価償却率">
          <a:extLst>
            <a:ext uri="{FF2B5EF4-FFF2-40B4-BE49-F238E27FC236}">
              <a16:creationId xmlns:a16="http://schemas.microsoft.com/office/drawing/2014/main" id="{2FBA8D5F-4978-4543-84B8-AA88BB09D084}"/>
            </a:ext>
          </a:extLst>
        </xdr:cNvPr>
        <xdr:cNvSpPr txBox="1"/>
      </xdr:nvSpPr>
      <xdr:spPr>
        <a:xfrm>
          <a:off x="12167244" y="1653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17797</xdr:rowOff>
    </xdr:from>
    <xdr:ext cx="405111" cy="259045"/>
    <xdr:sp macro="" textlink="">
      <xdr:nvSpPr>
        <xdr:cNvPr id="794" name="n_4mainValue【公民館】&#10;有形固定資産減価償却率">
          <a:extLst>
            <a:ext uri="{FF2B5EF4-FFF2-40B4-BE49-F238E27FC236}">
              <a16:creationId xmlns:a16="http://schemas.microsoft.com/office/drawing/2014/main" id="{509C73A9-0203-4356-ABAE-5925F96AFBB4}"/>
            </a:ext>
          </a:extLst>
        </xdr:cNvPr>
        <xdr:cNvSpPr txBox="1"/>
      </xdr:nvSpPr>
      <xdr:spPr>
        <a:xfrm>
          <a:off x="11354444" y="1652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1BD87358-8BBB-410E-9A41-CD4E7D124A4A}"/>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84B2AEE9-70B0-42F0-9786-AB53921FF92E}"/>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76417597-D756-41B8-8610-8264A18728B6}"/>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29F6AD88-9B2E-4436-9F52-876E0A9225E1}"/>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971310E-7212-47D7-AEBF-951225A311B2}"/>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1D9165E3-04EA-4D7B-AEBC-A1346A448D5F}"/>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66AA2466-03C8-437C-AAEF-ED6D9A2FD9FD}"/>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CA468E48-7549-4138-B9E1-71C01FEF63D5}"/>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A646356F-7F84-458B-9341-B253F88DC87F}"/>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CDD774FB-C1F5-49C9-A2AC-71A10A0C646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B54D6C8E-B548-4FA5-A73D-962E77AE7556}"/>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699B9C7D-A0C0-4CE3-BC0F-F8775CB8412E}"/>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6CD948B7-9E37-42A0-8D12-2C59A6501FFB}"/>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323DC49B-F3E7-4C60-8534-6AB77FA0D7E3}"/>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B76F517E-7826-41AD-AD5F-4ED06F6C1D61}"/>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22BE1090-F4B3-4077-BF40-AAA15BBB5F05}"/>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71996E74-1EAA-4C1B-8764-62779C0EA5F1}"/>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20F4E8C4-267B-4260-82A8-3FE2DE460CDF}"/>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6B512BE4-146D-440C-88E4-CC98CA53BD29}"/>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47FD9A42-C8CB-4A78-8C77-27CE221E4DEC}"/>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815B895-3C6D-4B20-9D4A-7CCAF6033FA8}"/>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5857B5A7-7093-4FE6-AC39-A0BE9C918F4F}"/>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837D1A70-39AD-40BA-9548-8436F66F8208}"/>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8F49F117-333A-4F0B-8B83-1E8993C1579D}"/>
            </a:ext>
          </a:extLst>
        </xdr:cNvPr>
        <xdr:cNvCxnSpPr/>
      </xdr:nvCxnSpPr>
      <xdr:spPr>
        <a:xfrm flipV="1">
          <a:off x="19951064" y="16578580"/>
          <a:ext cx="0" cy="138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37ECCA8D-4F12-43D7-8005-F488E581B2A7}"/>
            </a:ext>
          </a:extLst>
        </xdr:cNvPr>
        <xdr:cNvSpPr txBox="1"/>
      </xdr:nvSpPr>
      <xdr:spPr>
        <a:xfrm>
          <a:off x="19989800" y="179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DCF5D207-6AFC-4A66-95AA-AD72D22C680F}"/>
            </a:ext>
          </a:extLst>
        </xdr:cNvPr>
        <xdr:cNvCxnSpPr/>
      </xdr:nvCxnSpPr>
      <xdr:spPr>
        <a:xfrm>
          <a:off x="19881850" y="17960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3545AC74-195D-46CF-ABE9-54BA37C39C71}"/>
            </a:ext>
          </a:extLst>
        </xdr:cNvPr>
        <xdr:cNvSpPr txBox="1"/>
      </xdr:nvSpPr>
      <xdr:spPr>
        <a:xfrm>
          <a:off x="19989800" y="1636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6F8A34A9-0CDF-4EFA-9570-66C50CF9EBAF}"/>
            </a:ext>
          </a:extLst>
        </xdr:cNvPr>
        <xdr:cNvCxnSpPr/>
      </xdr:nvCxnSpPr>
      <xdr:spPr>
        <a:xfrm>
          <a:off x="19881850" y="16578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8E3288EB-D5C7-4301-A7C8-5DE7A3F0F9DC}"/>
            </a:ext>
          </a:extLst>
        </xdr:cNvPr>
        <xdr:cNvSpPr txBox="1"/>
      </xdr:nvSpPr>
      <xdr:spPr>
        <a:xfrm>
          <a:off x="19989800" y="17396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BA0F93CC-A6D9-460A-8F43-42F5B7578326}"/>
            </a:ext>
          </a:extLst>
        </xdr:cNvPr>
        <xdr:cNvSpPr/>
      </xdr:nvSpPr>
      <xdr:spPr>
        <a:xfrm>
          <a:off x="199009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02B0EAE6-B079-4331-9721-8FBFC59008F5}"/>
            </a:ext>
          </a:extLst>
        </xdr:cNvPr>
        <xdr:cNvSpPr/>
      </xdr:nvSpPr>
      <xdr:spPr>
        <a:xfrm>
          <a:off x="1915795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8008A989-05E5-43CA-8766-FA25E94B7C6E}"/>
            </a:ext>
          </a:extLst>
        </xdr:cNvPr>
        <xdr:cNvSpPr/>
      </xdr:nvSpPr>
      <xdr:spPr>
        <a:xfrm>
          <a:off x="18345150" y="17410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069DFBAA-C495-4982-8D87-F2E125362025}"/>
            </a:ext>
          </a:extLst>
        </xdr:cNvPr>
        <xdr:cNvSpPr/>
      </xdr:nvSpPr>
      <xdr:spPr>
        <a:xfrm>
          <a:off x="175514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22EA6A65-6ABD-4464-B875-0A7DA7D6E9C0}"/>
            </a:ext>
          </a:extLst>
        </xdr:cNvPr>
        <xdr:cNvSpPr/>
      </xdr:nvSpPr>
      <xdr:spPr>
        <a:xfrm>
          <a:off x="1675765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FB2C939-281B-4DB7-845B-D56B61A84924}"/>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FE37574-3291-4FFA-B2D8-D82703C83796}"/>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A33CE21-14CE-4A03-AD1C-A6F93995EDB2}"/>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5CCB8E9-A204-41EF-947B-D04BA1EADFC7}"/>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55C08B4-7482-4EBA-B1DD-4D3D97A6D903}"/>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34" name="楕円 833">
          <a:extLst>
            <a:ext uri="{FF2B5EF4-FFF2-40B4-BE49-F238E27FC236}">
              <a16:creationId xmlns:a16="http://schemas.microsoft.com/office/drawing/2014/main" id="{CDF47AAE-9F32-4366-923C-E15778009DDC}"/>
            </a:ext>
          </a:extLst>
        </xdr:cNvPr>
        <xdr:cNvSpPr/>
      </xdr:nvSpPr>
      <xdr:spPr>
        <a:xfrm>
          <a:off x="19900900" y="17402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90188</xdr:rowOff>
    </xdr:from>
    <xdr:ext cx="469744" cy="259045"/>
    <xdr:sp macro="" textlink="">
      <xdr:nvSpPr>
        <xdr:cNvPr id="835" name="【公民館】&#10;一人当たり面積該当値テキスト">
          <a:extLst>
            <a:ext uri="{FF2B5EF4-FFF2-40B4-BE49-F238E27FC236}">
              <a16:creationId xmlns:a16="http://schemas.microsoft.com/office/drawing/2014/main" id="{ED9DC67A-CEA4-45ED-8DD0-73953FFFE48C}"/>
            </a:ext>
          </a:extLst>
        </xdr:cNvPr>
        <xdr:cNvSpPr txBox="1"/>
      </xdr:nvSpPr>
      <xdr:spPr>
        <a:xfrm>
          <a:off x="19989800" y="1726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836" name="楕円 835">
          <a:extLst>
            <a:ext uri="{FF2B5EF4-FFF2-40B4-BE49-F238E27FC236}">
              <a16:creationId xmlns:a16="http://schemas.microsoft.com/office/drawing/2014/main" id="{172ADA64-CFE5-4D69-A039-A3EC31F461BB}"/>
            </a:ext>
          </a:extLst>
        </xdr:cNvPr>
        <xdr:cNvSpPr/>
      </xdr:nvSpPr>
      <xdr:spPr>
        <a:xfrm>
          <a:off x="19157950" y="17402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118111</xdr:rowOff>
    </xdr:to>
    <xdr:cxnSp macro="">
      <xdr:nvCxnSpPr>
        <xdr:cNvPr id="837" name="直線コネクタ 836">
          <a:extLst>
            <a:ext uri="{FF2B5EF4-FFF2-40B4-BE49-F238E27FC236}">
              <a16:creationId xmlns:a16="http://schemas.microsoft.com/office/drawing/2014/main" id="{AF1A9C9B-030E-43E2-9492-BAA2455DDD8E}"/>
            </a:ext>
          </a:extLst>
        </xdr:cNvPr>
        <xdr:cNvCxnSpPr/>
      </xdr:nvCxnSpPr>
      <xdr:spPr>
        <a:xfrm>
          <a:off x="19202400" y="174536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38" name="楕円 837">
          <a:extLst>
            <a:ext uri="{FF2B5EF4-FFF2-40B4-BE49-F238E27FC236}">
              <a16:creationId xmlns:a16="http://schemas.microsoft.com/office/drawing/2014/main" id="{D4171EFA-8381-4160-BCCF-893407E88192}"/>
            </a:ext>
          </a:extLst>
        </xdr:cNvPr>
        <xdr:cNvSpPr/>
      </xdr:nvSpPr>
      <xdr:spPr>
        <a:xfrm>
          <a:off x="18345150" y="17402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118111</xdr:rowOff>
    </xdr:to>
    <xdr:cxnSp macro="">
      <xdr:nvCxnSpPr>
        <xdr:cNvPr id="839" name="直線コネクタ 838">
          <a:extLst>
            <a:ext uri="{FF2B5EF4-FFF2-40B4-BE49-F238E27FC236}">
              <a16:creationId xmlns:a16="http://schemas.microsoft.com/office/drawing/2014/main" id="{13C42917-1882-4FB2-8C0B-4B0258D677DE}"/>
            </a:ext>
          </a:extLst>
        </xdr:cNvPr>
        <xdr:cNvCxnSpPr/>
      </xdr:nvCxnSpPr>
      <xdr:spPr>
        <a:xfrm>
          <a:off x="18395950" y="1745361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40" name="楕円 839">
          <a:extLst>
            <a:ext uri="{FF2B5EF4-FFF2-40B4-BE49-F238E27FC236}">
              <a16:creationId xmlns:a16="http://schemas.microsoft.com/office/drawing/2014/main" id="{12AFEAC2-A04F-4697-945D-4AF575736051}"/>
            </a:ext>
          </a:extLst>
        </xdr:cNvPr>
        <xdr:cNvSpPr/>
      </xdr:nvSpPr>
      <xdr:spPr>
        <a:xfrm>
          <a:off x="17551400" y="17418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118111</xdr:rowOff>
    </xdr:from>
    <xdr:to>
      <xdr:col>107</xdr:col>
      <xdr:colOff>50800</xdr:colOff>
      <xdr:row>105</xdr:row>
      <xdr:rowOff>133350</xdr:rowOff>
    </xdr:to>
    <xdr:cxnSp macro="">
      <xdr:nvCxnSpPr>
        <xdr:cNvPr id="841" name="直線コネクタ 840">
          <a:extLst>
            <a:ext uri="{FF2B5EF4-FFF2-40B4-BE49-F238E27FC236}">
              <a16:creationId xmlns:a16="http://schemas.microsoft.com/office/drawing/2014/main" id="{88EBC23E-8B7B-46BD-840F-5AF7C54B44A5}"/>
            </a:ext>
          </a:extLst>
        </xdr:cNvPr>
        <xdr:cNvCxnSpPr/>
      </xdr:nvCxnSpPr>
      <xdr:spPr>
        <a:xfrm flipV="1">
          <a:off x="17602200" y="17453611"/>
          <a:ext cx="7937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2" name="楕円 841">
          <a:extLst>
            <a:ext uri="{FF2B5EF4-FFF2-40B4-BE49-F238E27FC236}">
              <a16:creationId xmlns:a16="http://schemas.microsoft.com/office/drawing/2014/main" id="{89D77D86-EF50-4B60-A9CD-7D12C4F15407}"/>
            </a:ext>
          </a:extLst>
        </xdr:cNvPr>
        <xdr:cNvSpPr/>
      </xdr:nvSpPr>
      <xdr:spPr>
        <a:xfrm>
          <a:off x="16757650" y="17418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843" name="直線コネクタ 842">
          <a:extLst>
            <a:ext uri="{FF2B5EF4-FFF2-40B4-BE49-F238E27FC236}">
              <a16:creationId xmlns:a16="http://schemas.microsoft.com/office/drawing/2014/main" id="{5CEF719C-4795-4133-B31A-8C4916ABD093}"/>
            </a:ext>
          </a:extLst>
        </xdr:cNvPr>
        <xdr:cNvCxnSpPr/>
      </xdr:nvCxnSpPr>
      <xdr:spPr>
        <a:xfrm>
          <a:off x="16802100" y="17468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8CA18AEF-6E95-48F9-9ADB-F30E32852426}"/>
            </a:ext>
          </a:extLst>
        </xdr:cNvPr>
        <xdr:cNvSpPr txBox="1"/>
      </xdr:nvSpPr>
      <xdr:spPr>
        <a:xfrm>
          <a:off x="1898022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A3AF2B46-18A3-4534-8265-31E464827479}"/>
            </a:ext>
          </a:extLst>
        </xdr:cNvPr>
        <xdr:cNvSpPr txBox="1"/>
      </xdr:nvSpPr>
      <xdr:spPr>
        <a:xfrm>
          <a:off x="18180127" y="1750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1DDEA280-D19E-411B-8118-C49BCFB02888}"/>
            </a:ext>
          </a:extLst>
        </xdr:cNvPr>
        <xdr:cNvSpPr txBox="1"/>
      </xdr:nvSpPr>
      <xdr:spPr>
        <a:xfrm>
          <a:off x="17386377" y="1750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B89E033B-DB37-405A-90CC-49214183FB5B}"/>
            </a:ext>
          </a:extLst>
        </xdr:cNvPr>
        <xdr:cNvSpPr txBox="1"/>
      </xdr:nvSpPr>
      <xdr:spPr>
        <a:xfrm>
          <a:off x="1659262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848" name="n_1mainValue【公民館】&#10;一人当たり面積">
          <a:extLst>
            <a:ext uri="{FF2B5EF4-FFF2-40B4-BE49-F238E27FC236}">
              <a16:creationId xmlns:a16="http://schemas.microsoft.com/office/drawing/2014/main" id="{CA450FCA-0B94-4B07-ADA2-9F5151F377B3}"/>
            </a:ext>
          </a:extLst>
        </xdr:cNvPr>
        <xdr:cNvSpPr txBox="1"/>
      </xdr:nvSpPr>
      <xdr:spPr>
        <a:xfrm>
          <a:off x="1898022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9" name="n_2mainValue【公民館】&#10;一人当たり面積">
          <a:extLst>
            <a:ext uri="{FF2B5EF4-FFF2-40B4-BE49-F238E27FC236}">
              <a16:creationId xmlns:a16="http://schemas.microsoft.com/office/drawing/2014/main" id="{4938530C-E5CA-43CF-9173-3ED477F29EFE}"/>
            </a:ext>
          </a:extLst>
        </xdr:cNvPr>
        <xdr:cNvSpPr txBox="1"/>
      </xdr:nvSpPr>
      <xdr:spPr>
        <a:xfrm>
          <a:off x="1818012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50" name="n_3mainValue【公民館】&#10;一人当たり面積">
          <a:extLst>
            <a:ext uri="{FF2B5EF4-FFF2-40B4-BE49-F238E27FC236}">
              <a16:creationId xmlns:a16="http://schemas.microsoft.com/office/drawing/2014/main" id="{C477FBA2-B91E-413B-948A-FEF3F5055727}"/>
            </a:ext>
          </a:extLst>
        </xdr:cNvPr>
        <xdr:cNvSpPr txBox="1"/>
      </xdr:nvSpPr>
      <xdr:spPr>
        <a:xfrm>
          <a:off x="17386377"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51" name="n_4mainValue【公民館】&#10;一人当たり面積">
          <a:extLst>
            <a:ext uri="{FF2B5EF4-FFF2-40B4-BE49-F238E27FC236}">
              <a16:creationId xmlns:a16="http://schemas.microsoft.com/office/drawing/2014/main" id="{C921BB21-8A1D-4219-84D3-453E235CBFBA}"/>
            </a:ext>
          </a:extLst>
        </xdr:cNvPr>
        <xdr:cNvSpPr txBox="1"/>
      </xdr:nvSpPr>
      <xdr:spPr>
        <a:xfrm>
          <a:off x="16592627" y="1750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6341BC8-C617-416D-BBCD-90350171230B}"/>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311CBDAF-B402-4D06-8136-8823D1384C1A}"/>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F0117B00-692B-47B9-ADE6-EC4F3DF2F002}"/>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・類似団体と比較して特に有形固定資産減価償却率が高くなっている施設は、認定こども園・幼稚園・保育所である。</a:t>
          </a:r>
          <a:r>
            <a:rPr lang="ja-JP" altLang="en-US" sz="1100" b="0" i="0" baseline="0">
              <a:solidFill>
                <a:schemeClr val="dk1"/>
              </a:solidFill>
              <a:effectLst/>
              <a:latin typeface="+mn-lt"/>
              <a:ea typeface="+mn-ea"/>
              <a:cs typeface="+mn-cs"/>
            </a:rPr>
            <a:t>当市は</a:t>
          </a:r>
          <a:r>
            <a:rPr lang="en-US" altLang="ja-JP" sz="1100" b="0" i="0" baseline="0">
              <a:solidFill>
                <a:schemeClr val="dk1"/>
              </a:solidFill>
              <a:effectLst/>
              <a:latin typeface="+mn-lt"/>
              <a:ea typeface="+mn-ea"/>
              <a:cs typeface="+mn-cs"/>
            </a:rPr>
            <a:t>13</a:t>
          </a:r>
          <a:r>
            <a:rPr lang="ja-JP" altLang="en-US" sz="1100" b="0" i="0" baseline="0">
              <a:solidFill>
                <a:schemeClr val="dk1"/>
              </a:solidFill>
              <a:effectLst/>
              <a:latin typeface="+mn-lt"/>
              <a:ea typeface="+mn-ea"/>
              <a:cs typeface="+mn-cs"/>
            </a:rPr>
            <a:t>か所の市立保育所（うち１か所は休所中）を運営しているが、</a:t>
          </a:r>
          <a:r>
            <a:rPr lang="ja-JP" altLang="ja-JP" sz="1100" b="0" i="0" baseline="0">
              <a:solidFill>
                <a:schemeClr val="dk1"/>
              </a:solidFill>
              <a:effectLst/>
              <a:latin typeface="+mn-lt"/>
              <a:ea typeface="+mn-ea"/>
              <a:cs typeface="+mn-cs"/>
            </a:rPr>
            <a:t>築年数の経過により</a:t>
          </a:r>
          <a:r>
            <a:rPr lang="ja-JP" altLang="ja-JP" sz="1100">
              <a:solidFill>
                <a:schemeClr val="dk1"/>
              </a:solidFill>
              <a:effectLst/>
              <a:latin typeface="+mn-lt"/>
              <a:ea typeface="+mn-ea"/>
              <a:cs typeface="+mn-cs"/>
            </a:rPr>
            <a:t>累積償却額が大きくなっていることから、</a:t>
          </a:r>
          <a:r>
            <a:rPr lang="ja-JP" altLang="ja-JP" sz="1100" b="0" i="0" baseline="0">
              <a:solidFill>
                <a:schemeClr val="dk1"/>
              </a:solidFill>
              <a:effectLst/>
              <a:latin typeface="+mn-lt"/>
              <a:ea typeface="+mn-ea"/>
              <a:cs typeface="+mn-cs"/>
            </a:rPr>
            <a:t>公共施設等総合管理計画に基づき、</a:t>
          </a:r>
          <a:r>
            <a:rPr lang="ja-JP" altLang="en-US" sz="1100" b="0" i="0" baseline="0">
              <a:solidFill>
                <a:schemeClr val="dk1"/>
              </a:solidFill>
              <a:effectLst/>
              <a:latin typeface="+mn-lt"/>
              <a:ea typeface="+mn-ea"/>
              <a:cs typeface="+mn-cs"/>
            </a:rPr>
            <a:t>市立保育所の統合、計画的な改修を実施する予定である。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7D29CF-242F-4360-9284-63A07A75EF01}"/>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7CBE3F-BFEB-4C8C-A1B7-171D7B5E56D9}"/>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EE3A7F-792E-4EA0-9C28-DA690B786E19}"/>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164955-EED1-4C29-A460-477D54365059}"/>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E53577-76DE-429D-BEB1-88AB3D5E41F2}"/>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C57838-9671-41B2-BBDE-31E5DCC4BF82}"/>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C796A6-F0DE-4661-B3D0-ED19B59D7CA5}"/>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ADB284-02CA-4FDF-A7E3-0A5CB860C6F7}"/>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F51A17-0D71-4446-949E-518BAB64BBAA}"/>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BFF579-AFCA-4492-93B1-480451897F6B}"/>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444,996
437,846
468.81
210,170,827
202,425,613
4,219,621
106,112,588
211,912,879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33C22A-44E2-4A28-B16D-A1F0D6292654}"/>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9D8C53-73D6-4D71-83AB-71233696EC4F}"/>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656145-B458-438C-8FB8-AD87D93A650B}"/>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F52970-FF29-4EA9-8510-8A66F61ED094}"/>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492AA2-DA8F-438C-BC77-89ECEFA8D721}"/>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E86F3BD-64BF-4AB1-BAA3-C7C9C6841C37}"/>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8C5F6F-AECE-40E1-9AA6-A0E205C397D5}"/>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41B572-8830-40DA-B998-97BA1B9CF9D6}"/>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54CB4E-2555-4B87-B2D5-CA997DE7BC37}"/>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DBA97E-FF11-483E-82C0-40615046779D}"/>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617C84-81A6-4EF2-9794-DB1E45E9CEAD}"/>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A849A8-9655-47EE-83B0-D844309B696A}"/>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4D21CF-DF14-42F8-9801-2CEABAF0F104}"/>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2C9B58-22A3-4C2A-8EDA-36FA44DB8C49}"/>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811CF2-1322-4B00-A427-DC8A5AFC6A94}"/>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7F6B720-2D1D-4A0C-B13C-1764940E735E}"/>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F796C4-C898-4EF2-8767-8904ED00F016}"/>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411049-D27B-42B2-8922-A42759458AE0}"/>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2CC0AD-2CEB-41F3-A2E6-564BAB43BD99}"/>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EBFD29-A6E2-4898-99E1-7D82644509B4}"/>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F1A999-2E35-4F0C-B0E5-B1E259B27CF5}"/>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68BCD1-62D3-4E07-BBB9-296661AA21CC}"/>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18A7AD-CD37-46F3-8FEA-2A0138C872F8}"/>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3E372D-072C-47A4-8BF1-800ECF05EFDF}"/>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BA2AFC-ED38-4790-869D-832689BDFF57}"/>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213FD1-AAE8-4184-80F3-69AD5EE61D0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441648-D8A3-4A5F-B46C-AF96F9FED6AD}"/>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34C8C6-7A14-43B2-A60D-651693EEDB92}"/>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14EADD-92C7-47D0-AF04-E281030C93DC}"/>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4AB25D-C2B9-43BE-985B-5F157899279A}"/>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53D8C8B-FBBA-44A5-B285-5D7693568963}"/>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91C9DC-FA0D-485E-9C91-86105B1DBB6B}"/>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AD1334-C515-46FF-8B59-6E6F00A23182}"/>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557379F-E6AA-4B36-8A0A-9D5B53938C8D}"/>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5A8827A-958C-43F4-876B-D970F79D4076}"/>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568A12-F268-483B-9C5C-DD6E7071282A}"/>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70A5BE8-2A6F-44CB-AD80-C038A95FC5A7}"/>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5F141EB-2A50-411C-B4F2-7D4957406125}"/>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634C49-2F88-46C9-8413-493A5FF10F7C}"/>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E2872BB-5C6C-4361-86D8-68FEB9A099A4}"/>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CE4A6BA-8467-41A9-9007-527FFA5DFD8E}"/>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8BE1C72-39EC-4B96-A0DD-EF4D302E7B45}"/>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6E98F34-B7D6-442A-A50D-C778D25B28DA}"/>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E9272A5-CF63-4622-BC71-3CBD9AFC61B6}"/>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34E3B1F-BCA7-43D6-9091-00794A3EFDA6}"/>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A675C076-F7B7-40F0-A8A6-B6D774CAAFCC}"/>
            </a:ext>
          </a:extLst>
        </xdr:cNvPr>
        <xdr:cNvCxnSpPr/>
      </xdr:nvCxnSpPr>
      <xdr:spPr>
        <a:xfrm flipV="1">
          <a:off x="4177665" y="5473065"/>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A70EC94F-DDF4-43A1-8BFE-0A0DB6BCCC5B}"/>
            </a:ext>
          </a:extLst>
        </xdr:cNvPr>
        <xdr:cNvSpPr txBox="1"/>
      </xdr:nvSpPr>
      <xdr:spPr>
        <a:xfrm>
          <a:off x="4216400"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7CFD279-33EE-45B7-BDE1-3788DBDC2A1A}"/>
            </a:ext>
          </a:extLst>
        </xdr:cNvPr>
        <xdr:cNvCxnSpPr/>
      </xdr:nvCxnSpPr>
      <xdr:spPr>
        <a:xfrm>
          <a:off x="4108450" y="6955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AE943E22-DAF4-4674-881C-220EF5D8A96A}"/>
            </a:ext>
          </a:extLst>
        </xdr:cNvPr>
        <xdr:cNvSpPr txBox="1"/>
      </xdr:nvSpPr>
      <xdr:spPr>
        <a:xfrm>
          <a:off x="4216400" y="526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D33C54CE-5564-4E39-8AC9-232E1F9AEEC2}"/>
            </a:ext>
          </a:extLst>
        </xdr:cNvPr>
        <xdr:cNvCxnSpPr/>
      </xdr:nvCxnSpPr>
      <xdr:spPr>
        <a:xfrm>
          <a:off x="4108450" y="5473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B189679F-E6D3-47E8-BFC0-58393F722E09}"/>
            </a:ext>
          </a:extLst>
        </xdr:cNvPr>
        <xdr:cNvSpPr txBox="1"/>
      </xdr:nvSpPr>
      <xdr:spPr>
        <a:xfrm>
          <a:off x="4216400" y="598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F1381661-8F7C-45E8-B625-51C64027046C}"/>
            </a:ext>
          </a:extLst>
        </xdr:cNvPr>
        <xdr:cNvSpPr/>
      </xdr:nvSpPr>
      <xdr:spPr>
        <a:xfrm>
          <a:off x="4127500" y="600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F31C24E3-A5BF-4B38-83CA-67AB556CA858}"/>
            </a:ext>
          </a:extLst>
        </xdr:cNvPr>
        <xdr:cNvSpPr/>
      </xdr:nvSpPr>
      <xdr:spPr>
        <a:xfrm>
          <a:off x="3384550" y="597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A5858338-D237-43C0-9C0C-1E6546699E0E}"/>
            </a:ext>
          </a:extLst>
        </xdr:cNvPr>
        <xdr:cNvSpPr/>
      </xdr:nvSpPr>
      <xdr:spPr>
        <a:xfrm>
          <a:off x="257175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46231593-88A0-4356-A31A-7175DF25F738}"/>
            </a:ext>
          </a:extLst>
        </xdr:cNvPr>
        <xdr:cNvSpPr/>
      </xdr:nvSpPr>
      <xdr:spPr>
        <a:xfrm>
          <a:off x="1778000" y="59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80C84F04-F3D5-45F9-A54A-AFCDC1D66DA4}"/>
            </a:ext>
          </a:extLst>
        </xdr:cNvPr>
        <xdr:cNvSpPr/>
      </xdr:nvSpPr>
      <xdr:spPr>
        <a:xfrm>
          <a:off x="984250" y="5916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C30E7F-1916-4362-B69F-BD72F9CE90E1}"/>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EDB81E-1A10-4ACF-A9DA-C0D0E2F65041}"/>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17CB05-6663-44FD-9C50-A6BD08382F36}"/>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D2B4B6-3F2D-4F33-AEB4-492A84136735}"/>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979549-65D4-4957-B37E-572387B1BC11}"/>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3" name="楕円 72">
          <a:extLst>
            <a:ext uri="{FF2B5EF4-FFF2-40B4-BE49-F238E27FC236}">
              <a16:creationId xmlns:a16="http://schemas.microsoft.com/office/drawing/2014/main" id="{FB429149-7C4E-4B7F-AA16-F73CFE616F38}"/>
            </a:ext>
          </a:extLst>
        </xdr:cNvPr>
        <xdr:cNvSpPr/>
      </xdr:nvSpPr>
      <xdr:spPr>
        <a:xfrm>
          <a:off x="4127500" y="584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74" name="【図書館】&#10;有形固定資産減価償却率該当値テキスト">
          <a:extLst>
            <a:ext uri="{FF2B5EF4-FFF2-40B4-BE49-F238E27FC236}">
              <a16:creationId xmlns:a16="http://schemas.microsoft.com/office/drawing/2014/main" id="{1FB51BA0-5A73-4D4A-B419-D196CA31C28E}"/>
            </a:ext>
          </a:extLst>
        </xdr:cNvPr>
        <xdr:cNvSpPr txBox="1"/>
      </xdr:nvSpPr>
      <xdr:spPr>
        <a:xfrm>
          <a:off x="42164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33020</xdr:rowOff>
    </xdr:from>
    <xdr:to>
      <xdr:col>20</xdr:col>
      <xdr:colOff>38100</xdr:colOff>
      <xdr:row>35</xdr:row>
      <xdr:rowOff>134620</xdr:rowOff>
    </xdr:to>
    <xdr:sp macro="" textlink="">
      <xdr:nvSpPr>
        <xdr:cNvPr id="75" name="楕円 74">
          <a:extLst>
            <a:ext uri="{FF2B5EF4-FFF2-40B4-BE49-F238E27FC236}">
              <a16:creationId xmlns:a16="http://schemas.microsoft.com/office/drawing/2014/main" id="{932125A4-4119-4C19-B431-5DA5A65AF3E0}"/>
            </a:ext>
          </a:extLst>
        </xdr:cNvPr>
        <xdr:cNvSpPr/>
      </xdr:nvSpPr>
      <xdr:spPr>
        <a:xfrm>
          <a:off x="3384550" y="5811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83820</xdr:rowOff>
    </xdr:from>
    <xdr:to>
      <xdr:col>24</xdr:col>
      <xdr:colOff>63500</xdr:colOff>
      <xdr:row>35</xdr:row>
      <xdr:rowOff>121920</xdr:rowOff>
    </xdr:to>
    <xdr:cxnSp macro="">
      <xdr:nvCxnSpPr>
        <xdr:cNvPr id="76" name="直線コネクタ 75">
          <a:extLst>
            <a:ext uri="{FF2B5EF4-FFF2-40B4-BE49-F238E27FC236}">
              <a16:creationId xmlns:a16="http://schemas.microsoft.com/office/drawing/2014/main" id="{8713C2CD-BD7C-406E-8FFE-EF5E497ADF5B}"/>
            </a:ext>
          </a:extLst>
        </xdr:cNvPr>
        <xdr:cNvCxnSpPr/>
      </xdr:nvCxnSpPr>
      <xdr:spPr>
        <a:xfrm>
          <a:off x="3429000" y="586232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4445</xdr:rowOff>
    </xdr:from>
    <xdr:to>
      <xdr:col>15</xdr:col>
      <xdr:colOff>101600</xdr:colOff>
      <xdr:row>35</xdr:row>
      <xdr:rowOff>106045</xdr:rowOff>
    </xdr:to>
    <xdr:sp macro="" textlink="">
      <xdr:nvSpPr>
        <xdr:cNvPr id="77" name="楕円 76">
          <a:extLst>
            <a:ext uri="{FF2B5EF4-FFF2-40B4-BE49-F238E27FC236}">
              <a16:creationId xmlns:a16="http://schemas.microsoft.com/office/drawing/2014/main" id="{6244DE93-E0E1-43BF-9260-937DA6B79A67}"/>
            </a:ext>
          </a:extLst>
        </xdr:cNvPr>
        <xdr:cNvSpPr/>
      </xdr:nvSpPr>
      <xdr:spPr>
        <a:xfrm>
          <a:off x="257175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55245</xdr:rowOff>
    </xdr:from>
    <xdr:to>
      <xdr:col>19</xdr:col>
      <xdr:colOff>177800</xdr:colOff>
      <xdr:row>35</xdr:row>
      <xdr:rowOff>83820</xdr:rowOff>
    </xdr:to>
    <xdr:cxnSp macro="">
      <xdr:nvCxnSpPr>
        <xdr:cNvPr id="78" name="直線コネクタ 77">
          <a:extLst>
            <a:ext uri="{FF2B5EF4-FFF2-40B4-BE49-F238E27FC236}">
              <a16:creationId xmlns:a16="http://schemas.microsoft.com/office/drawing/2014/main" id="{20CD250B-3399-40BD-A11A-1B8BAFBF3D50}"/>
            </a:ext>
          </a:extLst>
        </xdr:cNvPr>
        <xdr:cNvCxnSpPr/>
      </xdr:nvCxnSpPr>
      <xdr:spPr>
        <a:xfrm>
          <a:off x="2622550" y="583374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17780</xdr:rowOff>
    </xdr:from>
    <xdr:to>
      <xdr:col>10</xdr:col>
      <xdr:colOff>165100</xdr:colOff>
      <xdr:row>36</xdr:row>
      <xdr:rowOff>119380</xdr:rowOff>
    </xdr:to>
    <xdr:sp macro="" textlink="">
      <xdr:nvSpPr>
        <xdr:cNvPr id="79" name="楕円 78">
          <a:extLst>
            <a:ext uri="{FF2B5EF4-FFF2-40B4-BE49-F238E27FC236}">
              <a16:creationId xmlns:a16="http://schemas.microsoft.com/office/drawing/2014/main" id="{FA5F54B5-8EA4-4367-B97E-AD989E6BADB9}"/>
            </a:ext>
          </a:extLst>
        </xdr:cNvPr>
        <xdr:cNvSpPr/>
      </xdr:nvSpPr>
      <xdr:spPr>
        <a:xfrm>
          <a:off x="17780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55245</xdr:rowOff>
    </xdr:from>
    <xdr:to>
      <xdr:col>15</xdr:col>
      <xdr:colOff>50800</xdr:colOff>
      <xdr:row>36</xdr:row>
      <xdr:rowOff>68580</xdr:rowOff>
    </xdr:to>
    <xdr:cxnSp macro="">
      <xdr:nvCxnSpPr>
        <xdr:cNvPr id="80" name="直線コネクタ 79">
          <a:extLst>
            <a:ext uri="{FF2B5EF4-FFF2-40B4-BE49-F238E27FC236}">
              <a16:creationId xmlns:a16="http://schemas.microsoft.com/office/drawing/2014/main" id="{E53443E5-DA3D-4EE5-9C3A-B48EF6A880FE}"/>
            </a:ext>
          </a:extLst>
        </xdr:cNvPr>
        <xdr:cNvCxnSpPr/>
      </xdr:nvCxnSpPr>
      <xdr:spPr>
        <a:xfrm flipV="1">
          <a:off x="1828800" y="5833745"/>
          <a:ext cx="793750" cy="1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118745</xdr:rowOff>
    </xdr:from>
    <xdr:to>
      <xdr:col>6</xdr:col>
      <xdr:colOff>38100</xdr:colOff>
      <xdr:row>36</xdr:row>
      <xdr:rowOff>48895</xdr:rowOff>
    </xdr:to>
    <xdr:sp macro="" textlink="">
      <xdr:nvSpPr>
        <xdr:cNvPr id="81" name="楕円 80">
          <a:extLst>
            <a:ext uri="{FF2B5EF4-FFF2-40B4-BE49-F238E27FC236}">
              <a16:creationId xmlns:a16="http://schemas.microsoft.com/office/drawing/2014/main" id="{C99DBAFD-9D48-407A-AA55-7ED4ED71A98B}"/>
            </a:ext>
          </a:extLst>
        </xdr:cNvPr>
        <xdr:cNvSpPr/>
      </xdr:nvSpPr>
      <xdr:spPr>
        <a:xfrm>
          <a:off x="984250" y="58972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169545</xdr:rowOff>
    </xdr:from>
    <xdr:to>
      <xdr:col>10</xdr:col>
      <xdr:colOff>114300</xdr:colOff>
      <xdr:row>36</xdr:row>
      <xdr:rowOff>68580</xdr:rowOff>
    </xdr:to>
    <xdr:cxnSp macro="">
      <xdr:nvCxnSpPr>
        <xdr:cNvPr id="82" name="直線コネクタ 81">
          <a:extLst>
            <a:ext uri="{FF2B5EF4-FFF2-40B4-BE49-F238E27FC236}">
              <a16:creationId xmlns:a16="http://schemas.microsoft.com/office/drawing/2014/main" id="{88CBF57A-4253-43C6-9640-D829913A33A3}"/>
            </a:ext>
          </a:extLst>
        </xdr:cNvPr>
        <xdr:cNvCxnSpPr/>
      </xdr:nvCxnSpPr>
      <xdr:spPr>
        <a:xfrm>
          <a:off x="1028700" y="5941695"/>
          <a:ext cx="8001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66E24C1B-61F1-4E25-B499-FF16767C643A}"/>
            </a:ext>
          </a:extLst>
        </xdr:cNvPr>
        <xdr:cNvSpPr txBox="1"/>
      </xdr:nvSpPr>
      <xdr:spPr>
        <a:xfrm>
          <a:off x="32391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F749CA9D-28AF-4E9E-94AE-EAF0559700C0}"/>
            </a:ext>
          </a:extLst>
        </xdr:cNvPr>
        <xdr:cNvSpPr txBox="1"/>
      </xdr:nvSpPr>
      <xdr:spPr>
        <a:xfrm>
          <a:off x="24390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6DB38E32-94DC-4410-A752-8777831D8520}"/>
            </a:ext>
          </a:extLst>
        </xdr:cNvPr>
        <xdr:cNvSpPr txBox="1"/>
      </xdr:nvSpPr>
      <xdr:spPr>
        <a:xfrm>
          <a:off x="1645294"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FE1C2853-8CAD-4CB3-A479-6ADF425E3AAC}"/>
            </a:ext>
          </a:extLst>
        </xdr:cNvPr>
        <xdr:cNvSpPr txBox="1"/>
      </xdr:nvSpPr>
      <xdr:spPr>
        <a:xfrm>
          <a:off x="851544" y="600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151147</xdr:rowOff>
    </xdr:from>
    <xdr:ext cx="405111" cy="259045"/>
    <xdr:sp macro="" textlink="">
      <xdr:nvSpPr>
        <xdr:cNvPr id="87" name="n_1mainValue【図書館】&#10;有形固定資産減価償却率">
          <a:extLst>
            <a:ext uri="{FF2B5EF4-FFF2-40B4-BE49-F238E27FC236}">
              <a16:creationId xmlns:a16="http://schemas.microsoft.com/office/drawing/2014/main" id="{74E2CC88-6F0C-4589-9EFC-AC5E371EC6A8}"/>
            </a:ext>
          </a:extLst>
        </xdr:cNvPr>
        <xdr:cNvSpPr txBox="1"/>
      </xdr:nvSpPr>
      <xdr:spPr>
        <a:xfrm>
          <a:off x="3239144"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122572</xdr:rowOff>
    </xdr:from>
    <xdr:ext cx="405111" cy="259045"/>
    <xdr:sp macro="" textlink="">
      <xdr:nvSpPr>
        <xdr:cNvPr id="88" name="n_2mainValue【図書館】&#10;有形固定資産減価償却率">
          <a:extLst>
            <a:ext uri="{FF2B5EF4-FFF2-40B4-BE49-F238E27FC236}">
              <a16:creationId xmlns:a16="http://schemas.microsoft.com/office/drawing/2014/main" id="{A9B18C1F-DF4E-4EB7-A998-FB0D53767ADA}"/>
            </a:ext>
          </a:extLst>
        </xdr:cNvPr>
        <xdr:cNvSpPr txBox="1"/>
      </xdr:nvSpPr>
      <xdr:spPr>
        <a:xfrm>
          <a:off x="24390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110507</xdr:rowOff>
    </xdr:from>
    <xdr:ext cx="405111" cy="259045"/>
    <xdr:sp macro="" textlink="">
      <xdr:nvSpPr>
        <xdr:cNvPr id="89" name="n_3mainValue【図書館】&#10;有形固定資産減価償却率">
          <a:extLst>
            <a:ext uri="{FF2B5EF4-FFF2-40B4-BE49-F238E27FC236}">
              <a16:creationId xmlns:a16="http://schemas.microsoft.com/office/drawing/2014/main" id="{C54FBD61-F4F5-40EA-B6F8-BB6A472CAD0E}"/>
            </a:ext>
          </a:extLst>
        </xdr:cNvPr>
        <xdr:cNvSpPr txBox="1"/>
      </xdr:nvSpPr>
      <xdr:spPr>
        <a:xfrm>
          <a:off x="1645294" y="605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90" name="n_4mainValue【図書館】&#10;有形固定資産減価償却率">
          <a:extLst>
            <a:ext uri="{FF2B5EF4-FFF2-40B4-BE49-F238E27FC236}">
              <a16:creationId xmlns:a16="http://schemas.microsoft.com/office/drawing/2014/main" id="{0E1A5AC6-6A76-4AB6-BA57-0974B0C782DE}"/>
            </a:ext>
          </a:extLst>
        </xdr:cNvPr>
        <xdr:cNvSpPr txBox="1"/>
      </xdr:nvSpPr>
      <xdr:spPr>
        <a:xfrm>
          <a:off x="851544"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228A669-B0B0-4E44-9672-9C723077C6E9}"/>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73D376A-ACE9-4D5A-B13A-6EC4B63F354C}"/>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FE6AE1E-E2EA-4DE1-94D0-18218D06B882}"/>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3F0277F-7A8D-4F7A-8259-8699D1F67FA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8606A04-ABF7-42A6-93CF-050C25439C17}"/>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E88CFFD-3712-4766-90DD-CBDEDA77189D}"/>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6EDA83B-37AD-4437-A0B1-14264514FFCC}"/>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CE048B2-D957-47E0-A891-037D18708540}"/>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CD7DE31-A2ED-489E-8D80-F241471BBC47}"/>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8C74F0B-0AC4-4959-84CC-9103ADB068FC}"/>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D2CB92F-C31A-4774-B172-FB91A8A10F3F}"/>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571BB95-0F9F-424A-B58B-68D4458BCEC3}"/>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DDE31BB-FA45-475E-90CE-779960E16CA4}"/>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F1E30E07-74E1-4F5B-8008-94F999B5A6F9}"/>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325E53F-5F44-477D-BA07-272A0624237C}"/>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BF768F46-07DC-41A3-AC69-6FAF7FEEF0A1}"/>
            </a:ext>
          </a:extLst>
        </xdr:cNvPr>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104634C-B091-4F4D-8AB3-92A5331A4A12}"/>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1F70B073-063B-4B61-A285-988365CB8F7C}"/>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1770D58-7718-4654-8903-A5C1BBE207D2}"/>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CBDB8337-E8E6-4501-AA6C-F2AE30E7409A}"/>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94B05420-5D1D-4222-A36F-573D582ADACF}"/>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FEBE09A0-2CA5-449C-ACA6-6C00550C1187}"/>
            </a:ext>
          </a:extLst>
        </xdr:cNvPr>
        <xdr:cNvCxnSpPr/>
      </xdr:nvCxnSpPr>
      <xdr:spPr>
        <a:xfrm flipV="1">
          <a:off x="9429115" y="555879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CFF17F8F-A9A4-4E81-AB62-8254C1E8C70A}"/>
            </a:ext>
          </a:extLst>
        </xdr:cNvPr>
        <xdr:cNvSpPr txBox="1"/>
      </xdr:nvSpPr>
      <xdr:spPr>
        <a:xfrm>
          <a:off x="946785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A8A1764D-7D66-4D38-8464-80ABC0C53D9B}"/>
            </a:ext>
          </a:extLst>
        </xdr:cNvPr>
        <xdr:cNvCxnSpPr/>
      </xdr:nvCxnSpPr>
      <xdr:spPr>
        <a:xfrm>
          <a:off x="9359900" y="6771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DB61503E-A9ED-4045-9BBA-D29FE962FDFE}"/>
            </a:ext>
          </a:extLst>
        </xdr:cNvPr>
        <xdr:cNvSpPr txBox="1"/>
      </xdr:nvSpPr>
      <xdr:spPr>
        <a:xfrm>
          <a:off x="9467850" y="53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D20799B7-ACC6-4BED-92CD-1CFF2DBCE0E3}"/>
            </a:ext>
          </a:extLst>
        </xdr:cNvPr>
        <xdr:cNvCxnSpPr/>
      </xdr:nvCxnSpPr>
      <xdr:spPr>
        <a:xfrm>
          <a:off x="9359900" y="5558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A021FC20-A883-424B-959C-D254C5BC274D}"/>
            </a:ext>
          </a:extLst>
        </xdr:cNvPr>
        <xdr:cNvSpPr txBox="1"/>
      </xdr:nvSpPr>
      <xdr:spPr>
        <a:xfrm>
          <a:off x="9467850" y="62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4671FF36-AD1E-4BF7-998C-FE306C34368F}"/>
            </a:ext>
          </a:extLst>
        </xdr:cNvPr>
        <xdr:cNvSpPr/>
      </xdr:nvSpPr>
      <xdr:spPr>
        <a:xfrm>
          <a:off x="9398000" y="6259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D1D7B59E-E9E5-46BA-B856-F224E20FBE53}"/>
            </a:ext>
          </a:extLst>
        </xdr:cNvPr>
        <xdr:cNvSpPr/>
      </xdr:nvSpPr>
      <xdr:spPr>
        <a:xfrm>
          <a:off x="86360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2703A9B4-41FF-48F6-A549-5EEDC881DAB6}"/>
            </a:ext>
          </a:extLst>
        </xdr:cNvPr>
        <xdr:cNvSpPr/>
      </xdr:nvSpPr>
      <xdr:spPr>
        <a:xfrm>
          <a:off x="7842250" y="6276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7AD888BB-5470-409D-9ED1-389260F0D2FE}"/>
            </a:ext>
          </a:extLst>
        </xdr:cNvPr>
        <xdr:cNvSpPr/>
      </xdr:nvSpPr>
      <xdr:spPr>
        <a:xfrm>
          <a:off x="702945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B2861D40-8C7F-4601-8D0A-6541B4D53A99}"/>
            </a:ext>
          </a:extLst>
        </xdr:cNvPr>
        <xdr:cNvSpPr/>
      </xdr:nvSpPr>
      <xdr:spPr>
        <a:xfrm>
          <a:off x="62357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BBF5DB4-D805-47E4-B217-FB16D023A488}"/>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AC2B98B-969E-42F2-9CBB-DFFD1C6831EE}"/>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E183CE8-F00C-4DBE-B431-35362FC53AFE}"/>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18FF4FE-F549-4929-94F3-42773CEE718F}"/>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DBD8C1-49FE-4775-9C83-5626CED0F01E}"/>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59690</xdr:rowOff>
    </xdr:from>
    <xdr:to>
      <xdr:col>55</xdr:col>
      <xdr:colOff>50800</xdr:colOff>
      <xdr:row>33</xdr:row>
      <xdr:rowOff>161290</xdr:rowOff>
    </xdr:to>
    <xdr:sp macro="" textlink="">
      <xdr:nvSpPr>
        <xdr:cNvPr id="128" name="楕円 127">
          <a:extLst>
            <a:ext uri="{FF2B5EF4-FFF2-40B4-BE49-F238E27FC236}">
              <a16:creationId xmlns:a16="http://schemas.microsoft.com/office/drawing/2014/main" id="{9B772C05-5FAE-42CF-9F75-50685AEE9C95}"/>
            </a:ext>
          </a:extLst>
        </xdr:cNvPr>
        <xdr:cNvSpPr/>
      </xdr:nvSpPr>
      <xdr:spPr>
        <a:xfrm>
          <a:off x="9398000" y="5507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12717</xdr:rowOff>
    </xdr:from>
    <xdr:ext cx="469744" cy="259045"/>
    <xdr:sp macro="" textlink="">
      <xdr:nvSpPr>
        <xdr:cNvPr id="129" name="【図書館】&#10;一人当たり面積該当値テキスト">
          <a:extLst>
            <a:ext uri="{FF2B5EF4-FFF2-40B4-BE49-F238E27FC236}">
              <a16:creationId xmlns:a16="http://schemas.microsoft.com/office/drawing/2014/main" id="{FBFB91AD-4A07-44B2-8B02-7EC0214376A6}"/>
            </a:ext>
          </a:extLst>
        </xdr:cNvPr>
        <xdr:cNvSpPr txBox="1"/>
      </xdr:nvSpPr>
      <xdr:spPr>
        <a:xfrm>
          <a:off x="9467850"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48260</xdr:rowOff>
    </xdr:from>
    <xdr:to>
      <xdr:col>50</xdr:col>
      <xdr:colOff>165100</xdr:colOff>
      <xdr:row>34</xdr:row>
      <xdr:rowOff>149860</xdr:rowOff>
    </xdr:to>
    <xdr:sp macro="" textlink="">
      <xdr:nvSpPr>
        <xdr:cNvPr id="130" name="楕円 129">
          <a:extLst>
            <a:ext uri="{FF2B5EF4-FFF2-40B4-BE49-F238E27FC236}">
              <a16:creationId xmlns:a16="http://schemas.microsoft.com/office/drawing/2014/main" id="{600E2669-2CE3-471E-827C-A987C4DEDA80}"/>
            </a:ext>
          </a:extLst>
        </xdr:cNvPr>
        <xdr:cNvSpPr/>
      </xdr:nvSpPr>
      <xdr:spPr>
        <a:xfrm>
          <a:off x="8636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110490</xdr:rowOff>
    </xdr:from>
    <xdr:to>
      <xdr:col>55</xdr:col>
      <xdr:colOff>0</xdr:colOff>
      <xdr:row>34</xdr:row>
      <xdr:rowOff>99060</xdr:rowOff>
    </xdr:to>
    <xdr:cxnSp macro="">
      <xdr:nvCxnSpPr>
        <xdr:cNvPr id="131" name="直線コネクタ 130">
          <a:extLst>
            <a:ext uri="{FF2B5EF4-FFF2-40B4-BE49-F238E27FC236}">
              <a16:creationId xmlns:a16="http://schemas.microsoft.com/office/drawing/2014/main" id="{30BB36C7-4D3D-4921-B796-9A0B458922BB}"/>
            </a:ext>
          </a:extLst>
        </xdr:cNvPr>
        <xdr:cNvCxnSpPr/>
      </xdr:nvCxnSpPr>
      <xdr:spPr>
        <a:xfrm flipV="1">
          <a:off x="8686800" y="5558790"/>
          <a:ext cx="74295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105410</xdr:rowOff>
    </xdr:from>
    <xdr:to>
      <xdr:col>46</xdr:col>
      <xdr:colOff>38100</xdr:colOff>
      <xdr:row>34</xdr:row>
      <xdr:rowOff>35560</xdr:rowOff>
    </xdr:to>
    <xdr:sp macro="" textlink="">
      <xdr:nvSpPr>
        <xdr:cNvPr id="132" name="楕円 131">
          <a:extLst>
            <a:ext uri="{FF2B5EF4-FFF2-40B4-BE49-F238E27FC236}">
              <a16:creationId xmlns:a16="http://schemas.microsoft.com/office/drawing/2014/main" id="{2CE2E9C9-0F7D-4AD5-81E8-0005CB5CCB49}"/>
            </a:ext>
          </a:extLst>
        </xdr:cNvPr>
        <xdr:cNvSpPr/>
      </xdr:nvSpPr>
      <xdr:spPr>
        <a:xfrm>
          <a:off x="7842250" y="5553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156210</xdr:rowOff>
    </xdr:from>
    <xdr:to>
      <xdr:col>50</xdr:col>
      <xdr:colOff>114300</xdr:colOff>
      <xdr:row>34</xdr:row>
      <xdr:rowOff>99060</xdr:rowOff>
    </xdr:to>
    <xdr:cxnSp macro="">
      <xdr:nvCxnSpPr>
        <xdr:cNvPr id="133" name="直線コネクタ 132">
          <a:extLst>
            <a:ext uri="{FF2B5EF4-FFF2-40B4-BE49-F238E27FC236}">
              <a16:creationId xmlns:a16="http://schemas.microsoft.com/office/drawing/2014/main" id="{2DC93CFA-C31D-42DB-8A44-050EE6C7707A}"/>
            </a:ext>
          </a:extLst>
        </xdr:cNvPr>
        <xdr:cNvCxnSpPr/>
      </xdr:nvCxnSpPr>
      <xdr:spPr>
        <a:xfrm>
          <a:off x="7886700" y="5604510"/>
          <a:ext cx="8001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105410</xdr:rowOff>
    </xdr:from>
    <xdr:to>
      <xdr:col>41</xdr:col>
      <xdr:colOff>101600</xdr:colOff>
      <xdr:row>34</xdr:row>
      <xdr:rowOff>35560</xdr:rowOff>
    </xdr:to>
    <xdr:sp macro="" textlink="">
      <xdr:nvSpPr>
        <xdr:cNvPr id="134" name="楕円 133">
          <a:extLst>
            <a:ext uri="{FF2B5EF4-FFF2-40B4-BE49-F238E27FC236}">
              <a16:creationId xmlns:a16="http://schemas.microsoft.com/office/drawing/2014/main" id="{2DE774F6-61A4-49A1-927B-46425C2B23EE}"/>
            </a:ext>
          </a:extLst>
        </xdr:cNvPr>
        <xdr:cNvSpPr/>
      </xdr:nvSpPr>
      <xdr:spPr>
        <a:xfrm>
          <a:off x="7029450" y="5553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156210</xdr:rowOff>
    </xdr:from>
    <xdr:to>
      <xdr:col>45</xdr:col>
      <xdr:colOff>177800</xdr:colOff>
      <xdr:row>33</xdr:row>
      <xdr:rowOff>156210</xdr:rowOff>
    </xdr:to>
    <xdr:cxnSp macro="">
      <xdr:nvCxnSpPr>
        <xdr:cNvPr id="135" name="直線コネクタ 134">
          <a:extLst>
            <a:ext uri="{FF2B5EF4-FFF2-40B4-BE49-F238E27FC236}">
              <a16:creationId xmlns:a16="http://schemas.microsoft.com/office/drawing/2014/main" id="{9E53BBE6-6570-4571-9D76-148B165DC1B4}"/>
            </a:ext>
          </a:extLst>
        </xdr:cNvPr>
        <xdr:cNvCxnSpPr/>
      </xdr:nvCxnSpPr>
      <xdr:spPr>
        <a:xfrm>
          <a:off x="7080250" y="56045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128270</xdr:rowOff>
    </xdr:from>
    <xdr:to>
      <xdr:col>36</xdr:col>
      <xdr:colOff>165100</xdr:colOff>
      <xdr:row>34</xdr:row>
      <xdr:rowOff>58420</xdr:rowOff>
    </xdr:to>
    <xdr:sp macro="" textlink="">
      <xdr:nvSpPr>
        <xdr:cNvPr id="136" name="楕円 135">
          <a:extLst>
            <a:ext uri="{FF2B5EF4-FFF2-40B4-BE49-F238E27FC236}">
              <a16:creationId xmlns:a16="http://schemas.microsoft.com/office/drawing/2014/main" id="{23633C65-F466-41FE-AEF0-AD8E3E346CD1}"/>
            </a:ext>
          </a:extLst>
        </xdr:cNvPr>
        <xdr:cNvSpPr/>
      </xdr:nvSpPr>
      <xdr:spPr>
        <a:xfrm>
          <a:off x="6235700" y="5576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156210</xdr:rowOff>
    </xdr:from>
    <xdr:to>
      <xdr:col>41</xdr:col>
      <xdr:colOff>50800</xdr:colOff>
      <xdr:row>34</xdr:row>
      <xdr:rowOff>7620</xdr:rowOff>
    </xdr:to>
    <xdr:cxnSp macro="">
      <xdr:nvCxnSpPr>
        <xdr:cNvPr id="137" name="直線コネクタ 136">
          <a:extLst>
            <a:ext uri="{FF2B5EF4-FFF2-40B4-BE49-F238E27FC236}">
              <a16:creationId xmlns:a16="http://schemas.microsoft.com/office/drawing/2014/main" id="{DCCFC9E9-501F-468A-A557-28B2DFA261D7}"/>
            </a:ext>
          </a:extLst>
        </xdr:cNvPr>
        <xdr:cNvCxnSpPr/>
      </xdr:nvCxnSpPr>
      <xdr:spPr>
        <a:xfrm flipV="1">
          <a:off x="6286500" y="5604510"/>
          <a:ext cx="7937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DA87545E-0FC9-458C-95E7-4FF32344BA9E}"/>
            </a:ext>
          </a:extLst>
        </xdr:cNvPr>
        <xdr:cNvSpPr txBox="1"/>
      </xdr:nvSpPr>
      <xdr:spPr>
        <a:xfrm>
          <a:off x="845827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D39156CB-E854-4698-BDA1-FDEE5DB884FF}"/>
            </a:ext>
          </a:extLst>
        </xdr:cNvPr>
        <xdr:cNvSpPr txBox="1"/>
      </xdr:nvSpPr>
      <xdr:spPr>
        <a:xfrm>
          <a:off x="76772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BED8C177-2E5C-480F-B601-46E7D4185210}"/>
            </a:ext>
          </a:extLst>
        </xdr:cNvPr>
        <xdr:cNvSpPr txBox="1"/>
      </xdr:nvSpPr>
      <xdr:spPr>
        <a:xfrm>
          <a:off x="6864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18538819-9F22-41D6-B700-D13F9DF8DB69}"/>
            </a:ext>
          </a:extLst>
        </xdr:cNvPr>
        <xdr:cNvSpPr txBox="1"/>
      </xdr:nvSpPr>
      <xdr:spPr>
        <a:xfrm>
          <a:off x="607067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166387</xdr:rowOff>
    </xdr:from>
    <xdr:ext cx="469744" cy="259045"/>
    <xdr:sp macro="" textlink="">
      <xdr:nvSpPr>
        <xdr:cNvPr id="142" name="n_1mainValue【図書館】&#10;一人当たり面積">
          <a:extLst>
            <a:ext uri="{FF2B5EF4-FFF2-40B4-BE49-F238E27FC236}">
              <a16:creationId xmlns:a16="http://schemas.microsoft.com/office/drawing/2014/main" id="{2E1831A9-38A8-4173-8030-F42DA0A5D3F6}"/>
            </a:ext>
          </a:extLst>
        </xdr:cNvPr>
        <xdr:cNvSpPr txBox="1"/>
      </xdr:nvSpPr>
      <xdr:spPr>
        <a:xfrm>
          <a:off x="8458277"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52087</xdr:rowOff>
    </xdr:from>
    <xdr:ext cx="469744" cy="259045"/>
    <xdr:sp macro="" textlink="">
      <xdr:nvSpPr>
        <xdr:cNvPr id="143" name="n_2mainValue【図書館】&#10;一人当たり面積">
          <a:extLst>
            <a:ext uri="{FF2B5EF4-FFF2-40B4-BE49-F238E27FC236}">
              <a16:creationId xmlns:a16="http://schemas.microsoft.com/office/drawing/2014/main" id="{05763BDC-1D29-4798-B914-2FB4CD82ECDC}"/>
            </a:ext>
          </a:extLst>
        </xdr:cNvPr>
        <xdr:cNvSpPr txBox="1"/>
      </xdr:nvSpPr>
      <xdr:spPr>
        <a:xfrm>
          <a:off x="7677227"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52087</xdr:rowOff>
    </xdr:from>
    <xdr:ext cx="469744" cy="259045"/>
    <xdr:sp macro="" textlink="">
      <xdr:nvSpPr>
        <xdr:cNvPr id="144" name="n_3mainValue【図書館】&#10;一人当たり面積">
          <a:extLst>
            <a:ext uri="{FF2B5EF4-FFF2-40B4-BE49-F238E27FC236}">
              <a16:creationId xmlns:a16="http://schemas.microsoft.com/office/drawing/2014/main" id="{BFE65671-C8DE-47B7-9B8A-EF62E1654897}"/>
            </a:ext>
          </a:extLst>
        </xdr:cNvPr>
        <xdr:cNvSpPr txBox="1"/>
      </xdr:nvSpPr>
      <xdr:spPr>
        <a:xfrm>
          <a:off x="6864427"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74947</xdr:rowOff>
    </xdr:from>
    <xdr:ext cx="469744" cy="259045"/>
    <xdr:sp macro="" textlink="">
      <xdr:nvSpPr>
        <xdr:cNvPr id="145" name="n_4mainValue【図書館】&#10;一人当たり面積">
          <a:extLst>
            <a:ext uri="{FF2B5EF4-FFF2-40B4-BE49-F238E27FC236}">
              <a16:creationId xmlns:a16="http://schemas.microsoft.com/office/drawing/2014/main" id="{053011DC-3AB0-440E-AE14-2B71BA832FF7}"/>
            </a:ext>
          </a:extLst>
        </xdr:cNvPr>
        <xdr:cNvSpPr txBox="1"/>
      </xdr:nvSpPr>
      <xdr:spPr>
        <a:xfrm>
          <a:off x="6070677" y="53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F218911-F731-40AF-BA53-76C7478DD85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050E256-C708-4B64-B740-E6261940BC34}"/>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54A0EE0-95D3-4108-B05E-104BAE7BCBA3}"/>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3B2F41B-CE56-46C9-A9FF-4CBF902A8EDF}"/>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C573C7F-C44A-406B-9C73-3FF08E1DEC9C}"/>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2F8E5EB-6045-42CA-852F-D36CEC7477D7}"/>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046961A-3810-41CF-8DCB-F4A0F286F7FC}"/>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213DF1-7E9B-43B7-ABE8-2D7EE3482315}"/>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55BEE09-E739-4E10-9686-2B59F7B77979}"/>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EA86103-5AC2-4F08-B269-8815AE7EDF76}"/>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262257E-D22A-4BAE-9178-927BA1CC130D}"/>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4A9F98F-7F20-48A5-BEAE-261017AD3F1C}"/>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F17968A-E68E-46C7-8D48-788E6894F87B}"/>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D79BD74-2D07-47EF-99DB-8F502D47D92D}"/>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CFEF849-415F-46E6-97D4-5A8AC4C26021}"/>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7DFEA50-7127-4F56-8A52-4A54A114AC43}"/>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E9D84D6-5B59-4CDD-AF40-855D726D1383}"/>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9E4A195-F862-4FC8-8DDB-ED7280311129}"/>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E591BC5-6154-432B-B880-E514D1016AF2}"/>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DB847D9-5F9B-4B01-99FD-5040D1D8FFED}"/>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80732B1-077C-416D-9973-3618F907CD23}"/>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0DCF79B-1554-4C5D-BB58-98FE4BEE4F16}"/>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A877ABC-2692-4CCD-BA10-23547DE21D5D}"/>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3EDC2378-5B16-4B7E-9841-C6A510A74952}"/>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44637516-BF43-4F9A-A234-8BD2A3F5A05E}"/>
            </a:ext>
          </a:extLst>
        </xdr:cNvPr>
        <xdr:cNvCxnSpPr/>
      </xdr:nvCxnSpPr>
      <xdr:spPr>
        <a:xfrm flipV="1">
          <a:off x="4177665" y="937133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B0B49163-77A2-4C8B-873C-EC0B1D2AFD26}"/>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ABA04027-9A7E-4EAA-8151-FC97A3C033AE}"/>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58CAD2ED-6B7D-4130-8CC8-BCE620F1E916}"/>
            </a:ext>
          </a:extLst>
        </xdr:cNvPr>
        <xdr:cNvSpPr txBox="1"/>
      </xdr:nvSpPr>
      <xdr:spPr>
        <a:xfrm>
          <a:off x="4216400" y="915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28F41A30-A8F1-4E7E-8E52-3D85646FCE7B}"/>
            </a:ext>
          </a:extLst>
        </xdr:cNvPr>
        <xdr:cNvCxnSpPr/>
      </xdr:nvCxnSpPr>
      <xdr:spPr>
        <a:xfrm>
          <a:off x="4108450" y="937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7CE1B0D2-CDF4-4060-B98C-5E8FAD1913DD}"/>
            </a:ext>
          </a:extLst>
        </xdr:cNvPr>
        <xdr:cNvSpPr txBox="1"/>
      </xdr:nvSpPr>
      <xdr:spPr>
        <a:xfrm>
          <a:off x="4216400" y="9777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BBCAED88-2EA7-4F07-A4B0-3704582EDA11}"/>
            </a:ext>
          </a:extLst>
        </xdr:cNvPr>
        <xdr:cNvSpPr/>
      </xdr:nvSpPr>
      <xdr:spPr>
        <a:xfrm>
          <a:off x="4127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F03FE1F4-6B9B-4AC0-8928-24AFC21933D5}"/>
            </a:ext>
          </a:extLst>
        </xdr:cNvPr>
        <xdr:cNvSpPr/>
      </xdr:nvSpPr>
      <xdr:spPr>
        <a:xfrm>
          <a:off x="3384550" y="9770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31ACEA9E-4460-4F21-BEA5-729926338CF8}"/>
            </a:ext>
          </a:extLst>
        </xdr:cNvPr>
        <xdr:cNvSpPr/>
      </xdr:nvSpPr>
      <xdr:spPr>
        <a:xfrm>
          <a:off x="2571750" y="97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AA5A8495-CAE8-4982-ABB4-C5A572C17E3D}"/>
            </a:ext>
          </a:extLst>
        </xdr:cNvPr>
        <xdr:cNvSpPr/>
      </xdr:nvSpPr>
      <xdr:spPr>
        <a:xfrm>
          <a:off x="1778000" y="973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01632A71-C8E3-47EB-9573-2A4B8F4810E2}"/>
            </a:ext>
          </a:extLst>
        </xdr:cNvPr>
        <xdr:cNvSpPr/>
      </xdr:nvSpPr>
      <xdr:spPr>
        <a:xfrm>
          <a:off x="984250" y="97212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E4274F4-DE2B-4940-8B15-65EF2DB21C9E}"/>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6C0DAAE-F735-4BF4-B43D-DFD6C0F602CE}"/>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ED2C85-B4B4-4258-B47D-19970796B883}"/>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D46A03-9A06-401A-9F23-55E2AA102C92}"/>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11A8B12-35A3-4F85-A080-082FAA420732}"/>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xdr:rowOff>
    </xdr:from>
    <xdr:to>
      <xdr:col>24</xdr:col>
      <xdr:colOff>114300</xdr:colOff>
      <xdr:row>58</xdr:row>
      <xdr:rowOff>115570</xdr:rowOff>
    </xdr:to>
    <xdr:sp macro="" textlink="">
      <xdr:nvSpPr>
        <xdr:cNvPr id="186" name="楕円 185">
          <a:extLst>
            <a:ext uri="{FF2B5EF4-FFF2-40B4-BE49-F238E27FC236}">
              <a16:creationId xmlns:a16="http://schemas.microsoft.com/office/drawing/2014/main" id="{20CC1167-6F60-4516-B04B-DC38EDD7B1A1}"/>
            </a:ext>
          </a:extLst>
        </xdr:cNvPr>
        <xdr:cNvSpPr/>
      </xdr:nvSpPr>
      <xdr:spPr>
        <a:xfrm>
          <a:off x="4127500" y="9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36847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70748787-A778-4958-92E1-02F257DF6D7D}"/>
            </a:ext>
          </a:extLst>
        </xdr:cNvPr>
        <xdr:cNvSpPr txBox="1"/>
      </xdr:nvSpPr>
      <xdr:spPr>
        <a:xfrm>
          <a:off x="4216400"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88" name="楕円 187">
          <a:extLst>
            <a:ext uri="{FF2B5EF4-FFF2-40B4-BE49-F238E27FC236}">
              <a16:creationId xmlns:a16="http://schemas.microsoft.com/office/drawing/2014/main" id="{D6D72DA0-CE58-43C0-8792-05408B7732D6}"/>
            </a:ext>
          </a:extLst>
        </xdr:cNvPr>
        <xdr:cNvSpPr/>
      </xdr:nvSpPr>
      <xdr:spPr>
        <a:xfrm>
          <a:off x="3384550" y="95656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64770</xdr:rowOff>
    </xdr:to>
    <xdr:cxnSp macro="">
      <xdr:nvCxnSpPr>
        <xdr:cNvPr id="189" name="直線コネクタ 188">
          <a:extLst>
            <a:ext uri="{FF2B5EF4-FFF2-40B4-BE49-F238E27FC236}">
              <a16:creationId xmlns:a16="http://schemas.microsoft.com/office/drawing/2014/main" id="{43FB8DE8-098B-41F8-8393-AFCA62263171}"/>
            </a:ext>
          </a:extLst>
        </xdr:cNvPr>
        <xdr:cNvCxnSpPr/>
      </xdr:nvCxnSpPr>
      <xdr:spPr>
        <a:xfrm>
          <a:off x="3429000" y="961009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114935</xdr:rowOff>
    </xdr:from>
    <xdr:to>
      <xdr:col>15</xdr:col>
      <xdr:colOff>101600</xdr:colOff>
      <xdr:row>58</xdr:row>
      <xdr:rowOff>45085</xdr:rowOff>
    </xdr:to>
    <xdr:sp macro="" textlink="">
      <xdr:nvSpPr>
        <xdr:cNvPr id="190" name="楕円 189">
          <a:extLst>
            <a:ext uri="{FF2B5EF4-FFF2-40B4-BE49-F238E27FC236}">
              <a16:creationId xmlns:a16="http://schemas.microsoft.com/office/drawing/2014/main" id="{5504256C-9254-4DC5-9A64-9093639C10F4}"/>
            </a:ext>
          </a:extLst>
        </xdr:cNvPr>
        <xdr:cNvSpPr/>
      </xdr:nvSpPr>
      <xdr:spPr>
        <a:xfrm>
          <a:off x="2571750" y="9525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165735</xdr:rowOff>
    </xdr:from>
    <xdr:to>
      <xdr:col>19</xdr:col>
      <xdr:colOff>177800</xdr:colOff>
      <xdr:row>58</xdr:row>
      <xdr:rowOff>34290</xdr:rowOff>
    </xdr:to>
    <xdr:cxnSp macro="">
      <xdr:nvCxnSpPr>
        <xdr:cNvPr id="191" name="直線コネクタ 190">
          <a:extLst>
            <a:ext uri="{FF2B5EF4-FFF2-40B4-BE49-F238E27FC236}">
              <a16:creationId xmlns:a16="http://schemas.microsoft.com/office/drawing/2014/main" id="{10C9C313-915D-4EE8-900E-477A773D74DB}"/>
            </a:ext>
          </a:extLst>
        </xdr:cNvPr>
        <xdr:cNvCxnSpPr/>
      </xdr:nvCxnSpPr>
      <xdr:spPr>
        <a:xfrm>
          <a:off x="2622550" y="9576435"/>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78740</xdr:rowOff>
    </xdr:from>
    <xdr:to>
      <xdr:col>10</xdr:col>
      <xdr:colOff>165100</xdr:colOff>
      <xdr:row>58</xdr:row>
      <xdr:rowOff>8890</xdr:rowOff>
    </xdr:to>
    <xdr:sp macro="" textlink="">
      <xdr:nvSpPr>
        <xdr:cNvPr id="192" name="楕円 191">
          <a:extLst>
            <a:ext uri="{FF2B5EF4-FFF2-40B4-BE49-F238E27FC236}">
              <a16:creationId xmlns:a16="http://schemas.microsoft.com/office/drawing/2014/main" id="{1637CB3B-7182-4F52-9E40-475398646E5E}"/>
            </a:ext>
          </a:extLst>
        </xdr:cNvPr>
        <xdr:cNvSpPr/>
      </xdr:nvSpPr>
      <xdr:spPr>
        <a:xfrm>
          <a:off x="1778000" y="9489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129540</xdr:rowOff>
    </xdr:from>
    <xdr:to>
      <xdr:col>15</xdr:col>
      <xdr:colOff>50800</xdr:colOff>
      <xdr:row>57</xdr:row>
      <xdr:rowOff>165735</xdr:rowOff>
    </xdr:to>
    <xdr:cxnSp macro="">
      <xdr:nvCxnSpPr>
        <xdr:cNvPr id="193" name="直線コネクタ 192">
          <a:extLst>
            <a:ext uri="{FF2B5EF4-FFF2-40B4-BE49-F238E27FC236}">
              <a16:creationId xmlns:a16="http://schemas.microsoft.com/office/drawing/2014/main" id="{DFB1E9B0-27F9-4774-A95C-20A57244DBD6}"/>
            </a:ext>
          </a:extLst>
        </xdr:cNvPr>
        <xdr:cNvCxnSpPr/>
      </xdr:nvCxnSpPr>
      <xdr:spPr>
        <a:xfrm>
          <a:off x="1828800" y="954024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44450</xdr:rowOff>
    </xdr:from>
    <xdr:to>
      <xdr:col>6</xdr:col>
      <xdr:colOff>38100</xdr:colOff>
      <xdr:row>57</xdr:row>
      <xdr:rowOff>146050</xdr:rowOff>
    </xdr:to>
    <xdr:sp macro="" textlink="">
      <xdr:nvSpPr>
        <xdr:cNvPr id="194" name="楕円 193">
          <a:extLst>
            <a:ext uri="{FF2B5EF4-FFF2-40B4-BE49-F238E27FC236}">
              <a16:creationId xmlns:a16="http://schemas.microsoft.com/office/drawing/2014/main" id="{AEE09145-02D4-47AD-9A68-81858A8A6117}"/>
            </a:ext>
          </a:extLst>
        </xdr:cNvPr>
        <xdr:cNvSpPr/>
      </xdr:nvSpPr>
      <xdr:spPr>
        <a:xfrm>
          <a:off x="984250" y="9455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95250</xdr:rowOff>
    </xdr:from>
    <xdr:to>
      <xdr:col>10</xdr:col>
      <xdr:colOff>114300</xdr:colOff>
      <xdr:row>57</xdr:row>
      <xdr:rowOff>129540</xdr:rowOff>
    </xdr:to>
    <xdr:cxnSp macro="">
      <xdr:nvCxnSpPr>
        <xdr:cNvPr id="195" name="直線コネクタ 194">
          <a:extLst>
            <a:ext uri="{FF2B5EF4-FFF2-40B4-BE49-F238E27FC236}">
              <a16:creationId xmlns:a16="http://schemas.microsoft.com/office/drawing/2014/main" id="{4B1A85F2-B436-4558-AD4A-68E979A102CD}"/>
            </a:ext>
          </a:extLst>
        </xdr:cNvPr>
        <xdr:cNvCxnSpPr/>
      </xdr:nvCxnSpPr>
      <xdr:spPr>
        <a:xfrm>
          <a:off x="1028700" y="950595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C6EA5056-72C1-4DBB-B333-AC90110642CD}"/>
            </a:ext>
          </a:extLst>
        </xdr:cNvPr>
        <xdr:cNvSpPr txBox="1"/>
      </xdr:nvSpPr>
      <xdr:spPr>
        <a:xfrm>
          <a:off x="32391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34EB5051-4BFA-4615-BB1A-EA259A54CADA}"/>
            </a:ext>
          </a:extLst>
        </xdr:cNvPr>
        <xdr:cNvSpPr txBox="1"/>
      </xdr:nvSpPr>
      <xdr:spPr>
        <a:xfrm>
          <a:off x="2439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D1E5F6CC-573C-47FF-BDAE-62226F5947A2}"/>
            </a:ext>
          </a:extLst>
        </xdr:cNvPr>
        <xdr:cNvSpPr txBox="1"/>
      </xdr:nvSpPr>
      <xdr:spPr>
        <a:xfrm>
          <a:off x="164529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E2C4972C-A60A-499D-8CCF-CF946FA03366}"/>
            </a:ext>
          </a:extLst>
        </xdr:cNvPr>
        <xdr:cNvSpPr txBox="1"/>
      </xdr:nvSpPr>
      <xdr:spPr>
        <a:xfrm>
          <a:off x="8515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200" name="n_1mainValue【体育館・プール】&#10;有形固定資産減価償却率">
          <a:extLst>
            <a:ext uri="{FF2B5EF4-FFF2-40B4-BE49-F238E27FC236}">
              <a16:creationId xmlns:a16="http://schemas.microsoft.com/office/drawing/2014/main" id="{0DE89852-8391-49B1-9DCB-CD8D0AD3ADC6}"/>
            </a:ext>
          </a:extLst>
        </xdr:cNvPr>
        <xdr:cNvSpPr txBox="1"/>
      </xdr:nvSpPr>
      <xdr:spPr>
        <a:xfrm>
          <a:off x="3239144" y="934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61612</xdr:rowOff>
    </xdr:from>
    <xdr:ext cx="405111" cy="259045"/>
    <xdr:sp macro="" textlink="">
      <xdr:nvSpPr>
        <xdr:cNvPr id="201" name="n_2mainValue【体育館・プール】&#10;有形固定資産減価償却率">
          <a:extLst>
            <a:ext uri="{FF2B5EF4-FFF2-40B4-BE49-F238E27FC236}">
              <a16:creationId xmlns:a16="http://schemas.microsoft.com/office/drawing/2014/main" id="{80908500-7751-4014-8577-CC7474C2634B}"/>
            </a:ext>
          </a:extLst>
        </xdr:cNvPr>
        <xdr:cNvSpPr txBox="1"/>
      </xdr:nvSpPr>
      <xdr:spPr>
        <a:xfrm>
          <a:off x="2439044" y="930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25417</xdr:rowOff>
    </xdr:from>
    <xdr:ext cx="405111" cy="259045"/>
    <xdr:sp macro="" textlink="">
      <xdr:nvSpPr>
        <xdr:cNvPr id="202" name="n_3mainValue【体育館・プール】&#10;有形固定資産減価償却率">
          <a:extLst>
            <a:ext uri="{FF2B5EF4-FFF2-40B4-BE49-F238E27FC236}">
              <a16:creationId xmlns:a16="http://schemas.microsoft.com/office/drawing/2014/main" id="{9423F28A-3A80-4F7C-A483-1B3D74304945}"/>
            </a:ext>
          </a:extLst>
        </xdr:cNvPr>
        <xdr:cNvSpPr txBox="1"/>
      </xdr:nvSpPr>
      <xdr:spPr>
        <a:xfrm>
          <a:off x="1645294" y="927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162577</xdr:rowOff>
    </xdr:from>
    <xdr:ext cx="405111" cy="259045"/>
    <xdr:sp macro="" textlink="">
      <xdr:nvSpPr>
        <xdr:cNvPr id="203" name="n_4mainValue【体育館・プール】&#10;有形固定資産減価償却率">
          <a:extLst>
            <a:ext uri="{FF2B5EF4-FFF2-40B4-BE49-F238E27FC236}">
              <a16:creationId xmlns:a16="http://schemas.microsoft.com/office/drawing/2014/main" id="{A6A21F41-B277-499C-A3BC-DC4A81078B3D}"/>
            </a:ext>
          </a:extLst>
        </xdr:cNvPr>
        <xdr:cNvSpPr txBox="1"/>
      </xdr:nvSpPr>
      <xdr:spPr>
        <a:xfrm>
          <a:off x="851544"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633A397-5FE4-4EEE-B9A5-D06FE38324EF}"/>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8EC2316-86D4-4C61-8624-F46E8AD63EBF}"/>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84AFE31-894A-4F20-829F-8289F4D3ED2A}"/>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EE9972B-A062-45F0-B5E0-3CF9CB10664B}"/>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4FAAAD5-0777-4EC0-9F54-918B3869CAF8}"/>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627884F-D72D-46D4-B3A1-6A2FF153BEC4}"/>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0C115A3-1BCA-43DD-BF7D-68E60227C455}"/>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297D228-4F60-4251-AA5D-60D30D99C7C8}"/>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9C0EF21-83EA-4474-B48E-79B21253924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89C923A-82DB-4F5D-A208-D2512B27AED3}"/>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5CCF15F-F18B-40C9-91EE-C68512BD0769}"/>
            </a:ext>
          </a:extLst>
        </xdr:cNvPr>
        <xdr:cNvCxnSpPr/>
      </xdr:nvCxnSpPr>
      <xdr:spPr>
        <a:xfrm>
          <a:off x="5956300" y="1056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8BF7D005-5120-4AD0-B5CB-E7FB7A8961E1}"/>
            </a:ext>
          </a:extLst>
        </xdr:cNvPr>
        <xdr:cNvSpPr txBox="1"/>
      </xdr:nvSpPr>
      <xdr:spPr>
        <a:xfrm>
          <a:off x="55272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EFD3A7E-383D-427A-BA59-B3205556F182}"/>
            </a:ext>
          </a:extLst>
        </xdr:cNvPr>
        <xdr:cNvCxnSpPr/>
      </xdr:nvCxnSpPr>
      <xdr:spPr>
        <a:xfrm>
          <a:off x="5956300" y="1012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61491E56-13C5-4ACC-8831-A5CF9E202205}"/>
            </a:ext>
          </a:extLst>
        </xdr:cNvPr>
        <xdr:cNvSpPr txBox="1"/>
      </xdr:nvSpPr>
      <xdr:spPr>
        <a:xfrm>
          <a:off x="552722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598E22D5-93DA-4D70-B362-3182DAA5A9A5}"/>
            </a:ext>
          </a:extLst>
        </xdr:cNvPr>
        <xdr:cNvCxnSpPr/>
      </xdr:nvCxnSpPr>
      <xdr:spPr>
        <a:xfrm>
          <a:off x="5956300" y="969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FF952688-08DD-4D88-B71C-37B404FAD210}"/>
            </a:ext>
          </a:extLst>
        </xdr:cNvPr>
        <xdr:cNvSpPr txBox="1"/>
      </xdr:nvSpPr>
      <xdr:spPr>
        <a:xfrm>
          <a:off x="552722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217CCF66-FB7C-4DBE-8304-713D47FCAF15}"/>
            </a:ext>
          </a:extLst>
        </xdr:cNvPr>
        <xdr:cNvCxnSpPr/>
      </xdr:nvCxnSpPr>
      <xdr:spPr>
        <a:xfrm>
          <a:off x="5956300" y="924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564677B3-BCCC-41F5-B57D-2CEC864016D6}"/>
            </a:ext>
          </a:extLst>
        </xdr:cNvPr>
        <xdr:cNvSpPr txBox="1"/>
      </xdr:nvSpPr>
      <xdr:spPr>
        <a:xfrm>
          <a:off x="552722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B893698-C746-44CF-B099-EA324835B7CD}"/>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166E6B4-36D0-49D1-81AF-3277B43E5CBE}"/>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C7DE7B57-0DB0-465D-908B-7A9909C31916}"/>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1F56B869-86A9-4CA3-A235-9FCCE8417A29}"/>
            </a:ext>
          </a:extLst>
        </xdr:cNvPr>
        <xdr:cNvCxnSpPr/>
      </xdr:nvCxnSpPr>
      <xdr:spPr>
        <a:xfrm flipV="1">
          <a:off x="9429115" y="9245600"/>
          <a:ext cx="0" cy="131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E8868F92-1454-42A8-BEC9-EC19FF24DC4C}"/>
            </a:ext>
          </a:extLst>
        </xdr:cNvPr>
        <xdr:cNvSpPr txBox="1"/>
      </xdr:nvSpPr>
      <xdr:spPr>
        <a:xfrm>
          <a:off x="9467850" y="1056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A05071E0-462E-4DC8-A386-E35D7DA81779}"/>
            </a:ext>
          </a:extLst>
        </xdr:cNvPr>
        <xdr:cNvCxnSpPr/>
      </xdr:nvCxnSpPr>
      <xdr:spPr>
        <a:xfrm>
          <a:off x="9359900" y="10559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54A0A07A-4C79-464D-A968-F5FC437D06CF}"/>
            </a:ext>
          </a:extLst>
        </xdr:cNvPr>
        <xdr:cNvSpPr txBox="1"/>
      </xdr:nvSpPr>
      <xdr:spPr>
        <a:xfrm>
          <a:off x="9467850" y="903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4E58DF24-8F2B-4C99-B69B-CA48C19A7CA5}"/>
            </a:ext>
          </a:extLst>
        </xdr:cNvPr>
        <xdr:cNvCxnSpPr/>
      </xdr:nvCxnSpPr>
      <xdr:spPr>
        <a:xfrm>
          <a:off x="9359900" y="924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06FBB689-6C42-43CE-88CA-9FA92EA177FF}"/>
            </a:ext>
          </a:extLst>
        </xdr:cNvPr>
        <xdr:cNvSpPr txBox="1"/>
      </xdr:nvSpPr>
      <xdr:spPr>
        <a:xfrm>
          <a:off x="9467850" y="10118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1AC63FD4-EFE4-42B5-A06B-1AF48743FFD8}"/>
            </a:ext>
          </a:extLst>
        </xdr:cNvPr>
        <xdr:cNvSpPr/>
      </xdr:nvSpPr>
      <xdr:spPr>
        <a:xfrm>
          <a:off x="9398000" y="10260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F46A443B-7271-4932-AA22-FB16774D4546}"/>
            </a:ext>
          </a:extLst>
        </xdr:cNvPr>
        <xdr:cNvSpPr/>
      </xdr:nvSpPr>
      <xdr:spPr>
        <a:xfrm>
          <a:off x="8636000" y="1026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F9512A4B-16C7-4BB1-B909-3748B376CBBF}"/>
            </a:ext>
          </a:extLst>
        </xdr:cNvPr>
        <xdr:cNvSpPr/>
      </xdr:nvSpPr>
      <xdr:spPr>
        <a:xfrm>
          <a:off x="7842250" y="1026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5C49EB64-1633-494A-B3D4-15C392F3F39D}"/>
            </a:ext>
          </a:extLst>
        </xdr:cNvPr>
        <xdr:cNvSpPr/>
      </xdr:nvSpPr>
      <xdr:spPr>
        <a:xfrm>
          <a:off x="7029450" y="1026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9F430CD1-23C5-47F3-A911-3A93B6226CCF}"/>
            </a:ext>
          </a:extLst>
        </xdr:cNvPr>
        <xdr:cNvSpPr/>
      </xdr:nvSpPr>
      <xdr:spPr>
        <a:xfrm>
          <a:off x="6235700" y="1026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D8696E5-B793-40B7-9C2C-96629AE6ED5C}"/>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CF139F7-CEEB-42A5-8514-27AD3B31672F}"/>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38CDBB0-75C2-4315-9995-F5C95E22028B}"/>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7AA66C8-26DD-481A-B112-7AE35A19B00C}"/>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7397B3A-F18D-433F-BC14-F9C34C5B9F7A}"/>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93218</xdr:rowOff>
    </xdr:from>
    <xdr:to>
      <xdr:col>55</xdr:col>
      <xdr:colOff>50800</xdr:colOff>
      <xdr:row>63</xdr:row>
      <xdr:rowOff>23368</xdr:rowOff>
    </xdr:to>
    <xdr:sp macro="" textlink="">
      <xdr:nvSpPr>
        <xdr:cNvPr id="241" name="楕円 240">
          <a:extLst>
            <a:ext uri="{FF2B5EF4-FFF2-40B4-BE49-F238E27FC236}">
              <a16:creationId xmlns:a16="http://schemas.microsoft.com/office/drawing/2014/main" id="{6A8D2A84-8781-40D9-90B7-F46C922267DE}"/>
            </a:ext>
          </a:extLst>
        </xdr:cNvPr>
        <xdr:cNvSpPr/>
      </xdr:nvSpPr>
      <xdr:spPr>
        <a:xfrm>
          <a:off x="9398000" y="103294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71645</xdr:rowOff>
    </xdr:from>
    <xdr:ext cx="469744" cy="259045"/>
    <xdr:sp macro="" textlink="">
      <xdr:nvSpPr>
        <xdr:cNvPr id="242" name="【体育館・プール】&#10;一人当たり面積該当値テキスト">
          <a:extLst>
            <a:ext uri="{FF2B5EF4-FFF2-40B4-BE49-F238E27FC236}">
              <a16:creationId xmlns:a16="http://schemas.microsoft.com/office/drawing/2014/main" id="{C74C07CE-A167-44E1-932A-6FC11B565A7E}"/>
            </a:ext>
          </a:extLst>
        </xdr:cNvPr>
        <xdr:cNvSpPr txBox="1"/>
      </xdr:nvSpPr>
      <xdr:spPr>
        <a:xfrm>
          <a:off x="9467850"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93218</xdr:rowOff>
    </xdr:from>
    <xdr:to>
      <xdr:col>50</xdr:col>
      <xdr:colOff>165100</xdr:colOff>
      <xdr:row>63</xdr:row>
      <xdr:rowOff>23368</xdr:rowOff>
    </xdr:to>
    <xdr:sp macro="" textlink="">
      <xdr:nvSpPr>
        <xdr:cNvPr id="243" name="楕円 242">
          <a:extLst>
            <a:ext uri="{FF2B5EF4-FFF2-40B4-BE49-F238E27FC236}">
              <a16:creationId xmlns:a16="http://schemas.microsoft.com/office/drawing/2014/main" id="{5F9B41BB-79D9-4FB0-8059-B009B2C24B7F}"/>
            </a:ext>
          </a:extLst>
        </xdr:cNvPr>
        <xdr:cNvSpPr/>
      </xdr:nvSpPr>
      <xdr:spPr>
        <a:xfrm>
          <a:off x="8636000" y="10329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144018</xdr:rowOff>
    </xdr:from>
    <xdr:to>
      <xdr:col>55</xdr:col>
      <xdr:colOff>0</xdr:colOff>
      <xdr:row>62</xdr:row>
      <xdr:rowOff>144018</xdr:rowOff>
    </xdr:to>
    <xdr:cxnSp macro="">
      <xdr:nvCxnSpPr>
        <xdr:cNvPr id="244" name="直線コネクタ 243">
          <a:extLst>
            <a:ext uri="{FF2B5EF4-FFF2-40B4-BE49-F238E27FC236}">
              <a16:creationId xmlns:a16="http://schemas.microsoft.com/office/drawing/2014/main" id="{FC66D7AE-54B0-4AF5-87F4-12E6AEE20A70}"/>
            </a:ext>
          </a:extLst>
        </xdr:cNvPr>
        <xdr:cNvCxnSpPr/>
      </xdr:nvCxnSpPr>
      <xdr:spPr>
        <a:xfrm>
          <a:off x="8686800" y="103802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95504</xdr:rowOff>
    </xdr:from>
    <xdr:to>
      <xdr:col>46</xdr:col>
      <xdr:colOff>38100</xdr:colOff>
      <xdr:row>63</xdr:row>
      <xdr:rowOff>25654</xdr:rowOff>
    </xdr:to>
    <xdr:sp macro="" textlink="">
      <xdr:nvSpPr>
        <xdr:cNvPr id="245" name="楕円 244">
          <a:extLst>
            <a:ext uri="{FF2B5EF4-FFF2-40B4-BE49-F238E27FC236}">
              <a16:creationId xmlns:a16="http://schemas.microsoft.com/office/drawing/2014/main" id="{06E8EAD9-B40C-4E1C-AD39-58BA5C66290F}"/>
            </a:ext>
          </a:extLst>
        </xdr:cNvPr>
        <xdr:cNvSpPr/>
      </xdr:nvSpPr>
      <xdr:spPr>
        <a:xfrm>
          <a:off x="7842250" y="103317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144018</xdr:rowOff>
    </xdr:from>
    <xdr:to>
      <xdr:col>50</xdr:col>
      <xdr:colOff>114300</xdr:colOff>
      <xdr:row>62</xdr:row>
      <xdr:rowOff>146304</xdr:rowOff>
    </xdr:to>
    <xdr:cxnSp macro="">
      <xdr:nvCxnSpPr>
        <xdr:cNvPr id="246" name="直線コネクタ 245">
          <a:extLst>
            <a:ext uri="{FF2B5EF4-FFF2-40B4-BE49-F238E27FC236}">
              <a16:creationId xmlns:a16="http://schemas.microsoft.com/office/drawing/2014/main" id="{9E54D9DA-4F37-43FD-963A-298A408E48A3}"/>
            </a:ext>
          </a:extLst>
        </xdr:cNvPr>
        <xdr:cNvCxnSpPr/>
      </xdr:nvCxnSpPr>
      <xdr:spPr>
        <a:xfrm flipV="1">
          <a:off x="7886700" y="10380218"/>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95504</xdr:rowOff>
    </xdr:from>
    <xdr:to>
      <xdr:col>41</xdr:col>
      <xdr:colOff>101600</xdr:colOff>
      <xdr:row>63</xdr:row>
      <xdr:rowOff>25654</xdr:rowOff>
    </xdr:to>
    <xdr:sp macro="" textlink="">
      <xdr:nvSpPr>
        <xdr:cNvPr id="247" name="楕円 246">
          <a:extLst>
            <a:ext uri="{FF2B5EF4-FFF2-40B4-BE49-F238E27FC236}">
              <a16:creationId xmlns:a16="http://schemas.microsoft.com/office/drawing/2014/main" id="{4901CE50-751A-490B-A7DF-761E45109386}"/>
            </a:ext>
          </a:extLst>
        </xdr:cNvPr>
        <xdr:cNvSpPr/>
      </xdr:nvSpPr>
      <xdr:spPr>
        <a:xfrm>
          <a:off x="7029450" y="10331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146304</xdr:rowOff>
    </xdr:to>
    <xdr:cxnSp macro="">
      <xdr:nvCxnSpPr>
        <xdr:cNvPr id="248" name="直線コネクタ 247">
          <a:extLst>
            <a:ext uri="{FF2B5EF4-FFF2-40B4-BE49-F238E27FC236}">
              <a16:creationId xmlns:a16="http://schemas.microsoft.com/office/drawing/2014/main" id="{59894BA9-24D8-4C34-81AE-94DD309C8BE6}"/>
            </a:ext>
          </a:extLst>
        </xdr:cNvPr>
        <xdr:cNvCxnSpPr/>
      </xdr:nvCxnSpPr>
      <xdr:spPr>
        <a:xfrm>
          <a:off x="7080250" y="1038250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95504</xdr:rowOff>
    </xdr:from>
    <xdr:to>
      <xdr:col>36</xdr:col>
      <xdr:colOff>165100</xdr:colOff>
      <xdr:row>63</xdr:row>
      <xdr:rowOff>25654</xdr:rowOff>
    </xdr:to>
    <xdr:sp macro="" textlink="">
      <xdr:nvSpPr>
        <xdr:cNvPr id="249" name="楕円 248">
          <a:extLst>
            <a:ext uri="{FF2B5EF4-FFF2-40B4-BE49-F238E27FC236}">
              <a16:creationId xmlns:a16="http://schemas.microsoft.com/office/drawing/2014/main" id="{699F282C-9DC4-4E55-AD34-9EDEA714D8EB}"/>
            </a:ext>
          </a:extLst>
        </xdr:cNvPr>
        <xdr:cNvSpPr/>
      </xdr:nvSpPr>
      <xdr:spPr>
        <a:xfrm>
          <a:off x="6235700" y="10331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146304</xdr:rowOff>
    </xdr:from>
    <xdr:to>
      <xdr:col>41</xdr:col>
      <xdr:colOff>50800</xdr:colOff>
      <xdr:row>62</xdr:row>
      <xdr:rowOff>146304</xdr:rowOff>
    </xdr:to>
    <xdr:cxnSp macro="">
      <xdr:nvCxnSpPr>
        <xdr:cNvPr id="250" name="直線コネクタ 249">
          <a:extLst>
            <a:ext uri="{FF2B5EF4-FFF2-40B4-BE49-F238E27FC236}">
              <a16:creationId xmlns:a16="http://schemas.microsoft.com/office/drawing/2014/main" id="{88E103E3-5330-40A3-B8E9-8A1615F75BE6}"/>
            </a:ext>
          </a:extLst>
        </xdr:cNvPr>
        <xdr:cNvCxnSpPr/>
      </xdr:nvCxnSpPr>
      <xdr:spPr>
        <a:xfrm>
          <a:off x="6286500" y="103825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5B064023-24E4-4DF2-83FB-48F87F44F57C}"/>
            </a:ext>
          </a:extLst>
        </xdr:cNvPr>
        <xdr:cNvSpPr txBox="1"/>
      </xdr:nvSpPr>
      <xdr:spPr>
        <a:xfrm>
          <a:off x="845827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301B6BD3-7050-49E1-BDC4-E6325D1080B7}"/>
            </a:ext>
          </a:extLst>
        </xdr:cNvPr>
        <xdr:cNvSpPr txBox="1"/>
      </xdr:nvSpPr>
      <xdr:spPr>
        <a:xfrm>
          <a:off x="76772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EC980DE9-F516-441B-B201-96DD88651A84}"/>
            </a:ext>
          </a:extLst>
        </xdr:cNvPr>
        <xdr:cNvSpPr txBox="1"/>
      </xdr:nvSpPr>
      <xdr:spPr>
        <a:xfrm>
          <a:off x="686442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C61C7471-C04C-4F5E-8650-0A974BA23BBA}"/>
            </a:ext>
          </a:extLst>
        </xdr:cNvPr>
        <xdr:cNvSpPr txBox="1"/>
      </xdr:nvSpPr>
      <xdr:spPr>
        <a:xfrm>
          <a:off x="607067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14495</xdr:rowOff>
    </xdr:from>
    <xdr:ext cx="469744" cy="259045"/>
    <xdr:sp macro="" textlink="">
      <xdr:nvSpPr>
        <xdr:cNvPr id="255" name="n_1mainValue【体育館・プール】&#10;一人当たり面積">
          <a:extLst>
            <a:ext uri="{FF2B5EF4-FFF2-40B4-BE49-F238E27FC236}">
              <a16:creationId xmlns:a16="http://schemas.microsoft.com/office/drawing/2014/main" id="{8788A1CC-3E83-4496-871C-F8CB1BD856A7}"/>
            </a:ext>
          </a:extLst>
        </xdr:cNvPr>
        <xdr:cNvSpPr txBox="1"/>
      </xdr:nvSpPr>
      <xdr:spPr>
        <a:xfrm>
          <a:off x="8458277"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16781</xdr:rowOff>
    </xdr:from>
    <xdr:ext cx="469744" cy="259045"/>
    <xdr:sp macro="" textlink="">
      <xdr:nvSpPr>
        <xdr:cNvPr id="256" name="n_2mainValue【体育館・プール】&#10;一人当たり面積">
          <a:extLst>
            <a:ext uri="{FF2B5EF4-FFF2-40B4-BE49-F238E27FC236}">
              <a16:creationId xmlns:a16="http://schemas.microsoft.com/office/drawing/2014/main" id="{E96E64B4-0EB3-41F8-B855-17E0D5E594B9}"/>
            </a:ext>
          </a:extLst>
        </xdr:cNvPr>
        <xdr:cNvSpPr txBox="1"/>
      </xdr:nvSpPr>
      <xdr:spPr>
        <a:xfrm>
          <a:off x="76772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16781</xdr:rowOff>
    </xdr:from>
    <xdr:ext cx="469744" cy="259045"/>
    <xdr:sp macro="" textlink="">
      <xdr:nvSpPr>
        <xdr:cNvPr id="257" name="n_3mainValue【体育館・プール】&#10;一人当たり面積">
          <a:extLst>
            <a:ext uri="{FF2B5EF4-FFF2-40B4-BE49-F238E27FC236}">
              <a16:creationId xmlns:a16="http://schemas.microsoft.com/office/drawing/2014/main" id="{980E5D4B-ABEB-4EC1-A9A7-D445489C1C36}"/>
            </a:ext>
          </a:extLst>
        </xdr:cNvPr>
        <xdr:cNvSpPr txBox="1"/>
      </xdr:nvSpPr>
      <xdr:spPr>
        <a:xfrm>
          <a:off x="68644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16781</xdr:rowOff>
    </xdr:from>
    <xdr:ext cx="469744" cy="259045"/>
    <xdr:sp macro="" textlink="">
      <xdr:nvSpPr>
        <xdr:cNvPr id="258" name="n_4mainValue【体育館・プール】&#10;一人当たり面積">
          <a:extLst>
            <a:ext uri="{FF2B5EF4-FFF2-40B4-BE49-F238E27FC236}">
              <a16:creationId xmlns:a16="http://schemas.microsoft.com/office/drawing/2014/main" id="{7E05B2B6-4BB4-4700-9A0A-201E1C1F2C1B}"/>
            </a:ext>
          </a:extLst>
        </xdr:cNvPr>
        <xdr:cNvSpPr txBox="1"/>
      </xdr:nvSpPr>
      <xdr:spPr>
        <a:xfrm>
          <a:off x="607067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D270869-0CA7-454A-AFA8-8CF38454939E}"/>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D9DF599-F08D-48EF-9DF2-287C53C4037D}"/>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42C1BFE-9FC3-4E9D-A80F-B131D4DD00B7}"/>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2C56CFE-597F-4631-A067-BD64C2C0FAC2}"/>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9861D9B-B5DD-4ABA-9669-A77263ECC267}"/>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52B7B6D-3E7C-4DD0-9913-2771BEC20381}"/>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AE70C7A-4FA8-4C2B-9CA6-5B240B3280D5}"/>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6A3F27A-AB8C-41D8-AC4E-279DD0C6678A}"/>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150819A-1873-45C6-90C5-7C71C11E24A5}"/>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8F956AD-C244-4DE8-A11F-B34D75989508}"/>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3AFE040-6F6D-4268-9FFC-49BF2400F8EA}"/>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A3E1D2A5-A6FE-46EF-86D5-A5A7A3947AC1}"/>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7B438EA5-290F-49B3-A371-730D1958815C}"/>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CE907C32-01CC-4072-9B08-36A3A55AA337}"/>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298924C-A860-4138-8466-99A9709A8D56}"/>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EB626259-BF3F-449E-9D05-FD58985448BA}"/>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CFEBEFFC-127F-403A-A446-B253CE09133D}"/>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50119050-ED89-4A07-82DA-038EAE944073}"/>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797260C-FA30-4636-AEDB-DF0FE19E7100}"/>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D178CC5-2327-4397-BF4E-CA019519782A}"/>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E976D5AF-6B7C-4334-B9CB-92F95FFE32FB}"/>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DD0F8C60-34D4-4909-84B9-F55833ED0B21}"/>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8BBB0F5C-1432-4B66-98CC-22C41DB304CE}"/>
            </a:ext>
          </a:extLst>
        </xdr:cNvPr>
        <xdr:cNvCxnSpPr/>
      </xdr:nvCxnSpPr>
      <xdr:spPr>
        <a:xfrm flipV="1">
          <a:off x="4177665" y="12862813"/>
          <a:ext cx="0" cy="128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5D3FD60D-1D99-4E5A-A127-63A3DFD1A577}"/>
            </a:ext>
          </a:extLst>
        </xdr:cNvPr>
        <xdr:cNvSpPr txBox="1"/>
      </xdr:nvSpPr>
      <xdr:spPr>
        <a:xfrm>
          <a:off x="4216400"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7C0EEDE-8524-4DE6-868D-B4E49A7A965A}"/>
            </a:ext>
          </a:extLst>
        </xdr:cNvPr>
        <xdr:cNvCxnSpPr/>
      </xdr:nvCxnSpPr>
      <xdr:spPr>
        <a:xfrm>
          <a:off x="4108450" y="14151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11F7FDBE-5738-48CE-B84B-2B46C6C5128E}"/>
            </a:ext>
          </a:extLst>
        </xdr:cNvPr>
        <xdr:cNvSpPr txBox="1"/>
      </xdr:nvSpPr>
      <xdr:spPr>
        <a:xfrm>
          <a:off x="4216400" y="1264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32B0A649-9A09-4A5E-9E7C-52274A77677C}"/>
            </a:ext>
          </a:extLst>
        </xdr:cNvPr>
        <xdr:cNvCxnSpPr/>
      </xdr:nvCxnSpPr>
      <xdr:spPr>
        <a:xfrm>
          <a:off x="4108450" y="12862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C108C25D-2C67-4385-B6FA-D652962D6936}"/>
            </a:ext>
          </a:extLst>
        </xdr:cNvPr>
        <xdr:cNvSpPr txBox="1"/>
      </xdr:nvSpPr>
      <xdr:spPr>
        <a:xfrm>
          <a:off x="4216400" y="13142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4B025A48-CE8D-4A42-8FA3-F5656AD9E6C6}"/>
            </a:ext>
          </a:extLst>
        </xdr:cNvPr>
        <xdr:cNvSpPr/>
      </xdr:nvSpPr>
      <xdr:spPr>
        <a:xfrm>
          <a:off x="4127500" y="13284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9E67E2F5-4268-48DB-A72A-F516127D0871}"/>
            </a:ext>
          </a:extLst>
        </xdr:cNvPr>
        <xdr:cNvSpPr/>
      </xdr:nvSpPr>
      <xdr:spPr>
        <a:xfrm>
          <a:off x="3384550" y="13247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0F35C7D3-53DA-4800-A2B5-9DCE65333083}"/>
            </a:ext>
          </a:extLst>
        </xdr:cNvPr>
        <xdr:cNvSpPr/>
      </xdr:nvSpPr>
      <xdr:spPr>
        <a:xfrm>
          <a:off x="257175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208B3E9B-68BA-438C-8392-EE14FFB66999}"/>
            </a:ext>
          </a:extLst>
        </xdr:cNvPr>
        <xdr:cNvSpPr/>
      </xdr:nvSpPr>
      <xdr:spPr>
        <a:xfrm>
          <a:off x="1778000" y="13190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62BD1926-2820-4704-8D39-CF25DBE08691}"/>
            </a:ext>
          </a:extLst>
        </xdr:cNvPr>
        <xdr:cNvSpPr/>
      </xdr:nvSpPr>
      <xdr:spPr>
        <a:xfrm>
          <a:off x="984250" y="131536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DE446B0-A6BD-466C-9C60-E7C6FAE98EBD}"/>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8DDE2537-0720-4DD6-BDBA-866A36A86547}"/>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4B7CE2D-A517-477B-804E-9C8773A4E78F}"/>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68D8B79-82E4-441F-AB98-72B17C2BF39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B3D6147-3DC5-4AA6-AC09-67DBE3DFD518}"/>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49022</xdr:rowOff>
    </xdr:from>
    <xdr:to>
      <xdr:col>24</xdr:col>
      <xdr:colOff>114300</xdr:colOff>
      <xdr:row>82</xdr:row>
      <xdr:rowOff>150622</xdr:rowOff>
    </xdr:to>
    <xdr:sp macro="" textlink="">
      <xdr:nvSpPr>
        <xdr:cNvPr id="297" name="楕円 296">
          <a:extLst>
            <a:ext uri="{FF2B5EF4-FFF2-40B4-BE49-F238E27FC236}">
              <a16:creationId xmlns:a16="http://schemas.microsoft.com/office/drawing/2014/main" id="{F60AA658-790D-45DE-B847-37A81DD3C1F7}"/>
            </a:ext>
          </a:extLst>
        </xdr:cNvPr>
        <xdr:cNvSpPr/>
      </xdr:nvSpPr>
      <xdr:spPr>
        <a:xfrm>
          <a:off x="4127500" y="135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27449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3EB30E80-CAC9-4274-9585-BE41089CE69D}"/>
            </a:ext>
          </a:extLst>
        </xdr:cNvPr>
        <xdr:cNvSpPr txBox="1"/>
      </xdr:nvSpPr>
      <xdr:spPr>
        <a:xfrm>
          <a:off x="4216400" y="13565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7874</xdr:rowOff>
    </xdr:from>
    <xdr:to>
      <xdr:col>20</xdr:col>
      <xdr:colOff>38100</xdr:colOff>
      <xdr:row>82</xdr:row>
      <xdr:rowOff>109474</xdr:rowOff>
    </xdr:to>
    <xdr:sp macro="" textlink="">
      <xdr:nvSpPr>
        <xdr:cNvPr id="299" name="楕円 298">
          <a:extLst>
            <a:ext uri="{FF2B5EF4-FFF2-40B4-BE49-F238E27FC236}">
              <a16:creationId xmlns:a16="http://schemas.microsoft.com/office/drawing/2014/main" id="{D110770E-714B-447C-8E74-AAA8DBC55DB1}"/>
            </a:ext>
          </a:extLst>
        </xdr:cNvPr>
        <xdr:cNvSpPr/>
      </xdr:nvSpPr>
      <xdr:spPr>
        <a:xfrm>
          <a:off x="3384550" y="135460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58674</xdr:rowOff>
    </xdr:from>
    <xdr:to>
      <xdr:col>24</xdr:col>
      <xdr:colOff>63500</xdr:colOff>
      <xdr:row>82</xdr:row>
      <xdr:rowOff>99822</xdr:rowOff>
    </xdr:to>
    <xdr:cxnSp macro="">
      <xdr:nvCxnSpPr>
        <xdr:cNvPr id="300" name="直線コネクタ 299">
          <a:extLst>
            <a:ext uri="{FF2B5EF4-FFF2-40B4-BE49-F238E27FC236}">
              <a16:creationId xmlns:a16="http://schemas.microsoft.com/office/drawing/2014/main" id="{2C4CDE44-F0A1-4300-9757-3461C656217D}"/>
            </a:ext>
          </a:extLst>
        </xdr:cNvPr>
        <xdr:cNvCxnSpPr/>
      </xdr:nvCxnSpPr>
      <xdr:spPr>
        <a:xfrm>
          <a:off x="3429000" y="13596874"/>
          <a:ext cx="7493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131318</xdr:rowOff>
    </xdr:from>
    <xdr:to>
      <xdr:col>15</xdr:col>
      <xdr:colOff>101600</xdr:colOff>
      <xdr:row>82</xdr:row>
      <xdr:rowOff>61468</xdr:rowOff>
    </xdr:to>
    <xdr:sp macro="" textlink="">
      <xdr:nvSpPr>
        <xdr:cNvPr id="301" name="楕円 300">
          <a:extLst>
            <a:ext uri="{FF2B5EF4-FFF2-40B4-BE49-F238E27FC236}">
              <a16:creationId xmlns:a16="http://schemas.microsoft.com/office/drawing/2014/main" id="{B3734431-4023-44D9-AC89-2E21100E3756}"/>
            </a:ext>
          </a:extLst>
        </xdr:cNvPr>
        <xdr:cNvSpPr/>
      </xdr:nvSpPr>
      <xdr:spPr>
        <a:xfrm>
          <a:off x="2571750" y="13504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xdr:rowOff>
    </xdr:from>
    <xdr:to>
      <xdr:col>19</xdr:col>
      <xdr:colOff>177800</xdr:colOff>
      <xdr:row>82</xdr:row>
      <xdr:rowOff>58674</xdr:rowOff>
    </xdr:to>
    <xdr:cxnSp macro="">
      <xdr:nvCxnSpPr>
        <xdr:cNvPr id="302" name="直線コネクタ 301">
          <a:extLst>
            <a:ext uri="{FF2B5EF4-FFF2-40B4-BE49-F238E27FC236}">
              <a16:creationId xmlns:a16="http://schemas.microsoft.com/office/drawing/2014/main" id="{CA142697-9E3B-4FCB-8ED8-651E5B68DD1F}"/>
            </a:ext>
          </a:extLst>
        </xdr:cNvPr>
        <xdr:cNvCxnSpPr/>
      </xdr:nvCxnSpPr>
      <xdr:spPr>
        <a:xfrm>
          <a:off x="2622550" y="13548868"/>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110744</xdr:rowOff>
    </xdr:from>
    <xdr:to>
      <xdr:col>10</xdr:col>
      <xdr:colOff>165100</xdr:colOff>
      <xdr:row>82</xdr:row>
      <xdr:rowOff>40894</xdr:rowOff>
    </xdr:to>
    <xdr:sp macro="" textlink="">
      <xdr:nvSpPr>
        <xdr:cNvPr id="303" name="楕円 302">
          <a:extLst>
            <a:ext uri="{FF2B5EF4-FFF2-40B4-BE49-F238E27FC236}">
              <a16:creationId xmlns:a16="http://schemas.microsoft.com/office/drawing/2014/main" id="{0F9DC42E-9889-4919-912A-BAB849418DD9}"/>
            </a:ext>
          </a:extLst>
        </xdr:cNvPr>
        <xdr:cNvSpPr/>
      </xdr:nvSpPr>
      <xdr:spPr>
        <a:xfrm>
          <a:off x="1778000" y="13483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161544</xdr:rowOff>
    </xdr:from>
    <xdr:to>
      <xdr:col>15</xdr:col>
      <xdr:colOff>50800</xdr:colOff>
      <xdr:row>82</xdr:row>
      <xdr:rowOff>10668</xdr:rowOff>
    </xdr:to>
    <xdr:cxnSp macro="">
      <xdr:nvCxnSpPr>
        <xdr:cNvPr id="304" name="直線コネクタ 303">
          <a:extLst>
            <a:ext uri="{FF2B5EF4-FFF2-40B4-BE49-F238E27FC236}">
              <a16:creationId xmlns:a16="http://schemas.microsoft.com/office/drawing/2014/main" id="{DDEE9A33-AE14-422E-B26D-0068EA047271}"/>
            </a:ext>
          </a:extLst>
        </xdr:cNvPr>
        <xdr:cNvCxnSpPr/>
      </xdr:nvCxnSpPr>
      <xdr:spPr>
        <a:xfrm>
          <a:off x="1828800" y="13534644"/>
          <a:ext cx="79375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87885</xdr:rowOff>
    </xdr:from>
    <xdr:to>
      <xdr:col>6</xdr:col>
      <xdr:colOff>38100</xdr:colOff>
      <xdr:row>82</xdr:row>
      <xdr:rowOff>18035</xdr:rowOff>
    </xdr:to>
    <xdr:sp macro="" textlink="">
      <xdr:nvSpPr>
        <xdr:cNvPr id="305" name="楕円 304">
          <a:extLst>
            <a:ext uri="{FF2B5EF4-FFF2-40B4-BE49-F238E27FC236}">
              <a16:creationId xmlns:a16="http://schemas.microsoft.com/office/drawing/2014/main" id="{DF554418-B71E-4A1A-93D9-0B95D85A56BD}"/>
            </a:ext>
          </a:extLst>
        </xdr:cNvPr>
        <xdr:cNvSpPr/>
      </xdr:nvSpPr>
      <xdr:spPr>
        <a:xfrm>
          <a:off x="984250" y="134609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138685</xdr:rowOff>
    </xdr:from>
    <xdr:to>
      <xdr:col>10</xdr:col>
      <xdr:colOff>114300</xdr:colOff>
      <xdr:row>81</xdr:row>
      <xdr:rowOff>161544</xdr:rowOff>
    </xdr:to>
    <xdr:cxnSp macro="">
      <xdr:nvCxnSpPr>
        <xdr:cNvPr id="306" name="直線コネクタ 305">
          <a:extLst>
            <a:ext uri="{FF2B5EF4-FFF2-40B4-BE49-F238E27FC236}">
              <a16:creationId xmlns:a16="http://schemas.microsoft.com/office/drawing/2014/main" id="{5C698175-5B12-4C4C-AA30-731AB8788748}"/>
            </a:ext>
          </a:extLst>
        </xdr:cNvPr>
        <xdr:cNvCxnSpPr/>
      </xdr:nvCxnSpPr>
      <xdr:spPr>
        <a:xfrm>
          <a:off x="1028700" y="13511785"/>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4FD37D99-F89B-41C9-B2DF-A063CD086EC9}"/>
            </a:ext>
          </a:extLst>
        </xdr:cNvPr>
        <xdr:cNvSpPr txBox="1"/>
      </xdr:nvSpPr>
      <xdr:spPr>
        <a:xfrm>
          <a:off x="3239144" y="130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47D4D95A-8449-464D-A0C0-8CA14D98EABF}"/>
            </a:ext>
          </a:extLst>
        </xdr:cNvPr>
        <xdr:cNvSpPr txBox="1"/>
      </xdr:nvSpPr>
      <xdr:spPr>
        <a:xfrm>
          <a:off x="2439044" y="1300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0C40D151-9B01-4C01-B836-B397C9738CBD}"/>
            </a:ext>
          </a:extLst>
        </xdr:cNvPr>
        <xdr:cNvSpPr txBox="1"/>
      </xdr:nvSpPr>
      <xdr:spPr>
        <a:xfrm>
          <a:off x="1645294" y="1297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F590A9E3-B166-4B8D-AFC2-C2C6803686ED}"/>
            </a:ext>
          </a:extLst>
        </xdr:cNvPr>
        <xdr:cNvSpPr txBox="1"/>
      </xdr:nvSpPr>
      <xdr:spPr>
        <a:xfrm>
          <a:off x="851544" y="1293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100601</xdr:rowOff>
    </xdr:from>
    <xdr:ext cx="405111" cy="259045"/>
    <xdr:sp macro="" textlink="">
      <xdr:nvSpPr>
        <xdr:cNvPr id="311" name="n_1mainValue【福祉施設】&#10;有形固定資産減価償却率">
          <a:extLst>
            <a:ext uri="{FF2B5EF4-FFF2-40B4-BE49-F238E27FC236}">
              <a16:creationId xmlns:a16="http://schemas.microsoft.com/office/drawing/2014/main" id="{D99B1C3F-D921-4D72-AC22-3C77B63E5102}"/>
            </a:ext>
          </a:extLst>
        </xdr:cNvPr>
        <xdr:cNvSpPr txBox="1"/>
      </xdr:nvSpPr>
      <xdr:spPr>
        <a:xfrm>
          <a:off x="3239144" y="13638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52595</xdr:rowOff>
    </xdr:from>
    <xdr:ext cx="405111" cy="259045"/>
    <xdr:sp macro="" textlink="">
      <xdr:nvSpPr>
        <xdr:cNvPr id="312" name="n_2mainValue【福祉施設】&#10;有形固定資産減価償却率">
          <a:extLst>
            <a:ext uri="{FF2B5EF4-FFF2-40B4-BE49-F238E27FC236}">
              <a16:creationId xmlns:a16="http://schemas.microsoft.com/office/drawing/2014/main" id="{5E80693E-B8E3-4DA3-B48C-52AB58A5591A}"/>
            </a:ext>
          </a:extLst>
        </xdr:cNvPr>
        <xdr:cNvSpPr txBox="1"/>
      </xdr:nvSpPr>
      <xdr:spPr>
        <a:xfrm>
          <a:off x="2439044" y="1359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32021</xdr:rowOff>
    </xdr:from>
    <xdr:ext cx="405111" cy="259045"/>
    <xdr:sp macro="" textlink="">
      <xdr:nvSpPr>
        <xdr:cNvPr id="313" name="n_3mainValue【福祉施設】&#10;有形固定資産減価償却率">
          <a:extLst>
            <a:ext uri="{FF2B5EF4-FFF2-40B4-BE49-F238E27FC236}">
              <a16:creationId xmlns:a16="http://schemas.microsoft.com/office/drawing/2014/main" id="{CA6A6AB1-3C5F-44D7-A498-2FB494E1125D}"/>
            </a:ext>
          </a:extLst>
        </xdr:cNvPr>
        <xdr:cNvSpPr txBox="1"/>
      </xdr:nvSpPr>
      <xdr:spPr>
        <a:xfrm>
          <a:off x="1645294" y="13570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9162</xdr:rowOff>
    </xdr:from>
    <xdr:ext cx="405111" cy="259045"/>
    <xdr:sp macro="" textlink="">
      <xdr:nvSpPr>
        <xdr:cNvPr id="314" name="n_4mainValue【福祉施設】&#10;有形固定資産減価償却率">
          <a:extLst>
            <a:ext uri="{FF2B5EF4-FFF2-40B4-BE49-F238E27FC236}">
              <a16:creationId xmlns:a16="http://schemas.microsoft.com/office/drawing/2014/main" id="{47F65E1E-A9A3-45F3-B2D5-95188D7A9EDD}"/>
            </a:ext>
          </a:extLst>
        </xdr:cNvPr>
        <xdr:cNvSpPr txBox="1"/>
      </xdr:nvSpPr>
      <xdr:spPr>
        <a:xfrm>
          <a:off x="851544" y="1354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DFED3943-A810-46DD-ABE3-975CD3EE8821}"/>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F6A0C0D2-7063-403B-B3ED-5E08F18E2486}"/>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841914C-0F48-426B-B8A5-43CA60842C76}"/>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3ADF4CE-5841-4A42-B97E-B9B820D28F68}"/>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1D3D3369-929F-47C8-AA5F-8153D5794033}"/>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27DC0101-37AB-459D-A5F0-F71572921D4C}"/>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24A49424-9A0E-48DD-A82F-F04F27C81FFE}"/>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6260648E-4BF4-47BD-8E7E-F7C0CDEA30E0}"/>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12B5D23E-614D-48A5-9D32-77FE4F4A2814}"/>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42A8746-324A-43A0-A402-A4BE266F011F}"/>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4F0B826F-14FF-4C3D-B3DD-35BCB934F9CD}"/>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557939A5-66CB-43B3-A0BA-10C164F3939A}"/>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5F8A4781-FDBC-4E49-9865-DA5E0252554D}"/>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9174D1F-9C9C-4F03-A71B-71BBB8146427}"/>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61DA2B9C-78B7-478A-A8AB-4F40D8CEBFE8}"/>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F2DFA612-7B47-4A76-90B8-5E84BBB5441C}"/>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8496ADD9-F5FC-4C76-9846-2501938C7C7B}"/>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BDEBD4BB-8DD1-44D0-819B-5B05AF463DF1}"/>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3839267E-CBE2-4CB6-BC9A-231B28D783C6}"/>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4A2815D0-0736-4C11-B944-D9CFEB5B271E}"/>
            </a:ext>
          </a:extLst>
        </xdr:cNvPr>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112B12BA-B0F5-43E0-8D97-920D44BB720C}"/>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BBD2A30E-EC89-4B20-9B6D-B0E5C1A407A0}"/>
            </a:ext>
          </a:extLst>
        </xdr:cNvPr>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D164F6D-F279-4675-9AEE-88D2C9C67A84}"/>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91A77FF1-3E0C-46AA-930C-759CAFB2086A}"/>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9BF902E5-32C1-4D79-9D18-BEB611B989F3}"/>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9C236DFF-65CD-437A-8B9A-592B0FE213C2}"/>
            </a:ext>
          </a:extLst>
        </xdr:cNvPr>
        <xdr:cNvCxnSpPr/>
      </xdr:nvCxnSpPr>
      <xdr:spPr>
        <a:xfrm flipV="1">
          <a:off x="9429115" y="12791621"/>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CD1B38A1-C1FE-4DC1-952C-1AA1AEC51E05}"/>
            </a:ext>
          </a:extLst>
        </xdr:cNvPr>
        <xdr:cNvSpPr txBox="1"/>
      </xdr:nvSpPr>
      <xdr:spPr>
        <a:xfrm>
          <a:off x="9467850" y="1428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DF1BCB7C-BEA0-4679-8ACD-5373B1795A82}"/>
            </a:ext>
          </a:extLst>
        </xdr:cNvPr>
        <xdr:cNvCxnSpPr/>
      </xdr:nvCxnSpPr>
      <xdr:spPr>
        <a:xfrm>
          <a:off x="9359900" y="14280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E6E2E2A9-AE63-431E-8A26-157C47E8EA4E}"/>
            </a:ext>
          </a:extLst>
        </xdr:cNvPr>
        <xdr:cNvSpPr txBox="1"/>
      </xdr:nvSpPr>
      <xdr:spPr>
        <a:xfrm>
          <a:off x="9467850" y="125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349FA6F2-ABE4-43E1-A920-25AFBB63FD63}"/>
            </a:ext>
          </a:extLst>
        </xdr:cNvPr>
        <xdr:cNvCxnSpPr/>
      </xdr:nvCxnSpPr>
      <xdr:spPr>
        <a:xfrm>
          <a:off x="9359900" y="12791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C3BDB9D6-E3B0-4239-8A4C-C3BA22268A97}"/>
            </a:ext>
          </a:extLst>
        </xdr:cNvPr>
        <xdr:cNvSpPr txBox="1"/>
      </xdr:nvSpPr>
      <xdr:spPr>
        <a:xfrm>
          <a:off x="9467850" y="13627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47A4095A-AF54-4F4C-9F02-D35091F4F1E7}"/>
            </a:ext>
          </a:extLst>
        </xdr:cNvPr>
        <xdr:cNvSpPr/>
      </xdr:nvSpPr>
      <xdr:spPr>
        <a:xfrm>
          <a:off x="9398000" y="13769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29B7F524-756F-4109-8C0A-8B5D63F8E22D}"/>
            </a:ext>
          </a:extLst>
        </xdr:cNvPr>
        <xdr:cNvSpPr/>
      </xdr:nvSpPr>
      <xdr:spPr>
        <a:xfrm>
          <a:off x="8636000" y="1376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5503A564-5DFA-4AEA-99EA-7F3A332035DA}"/>
            </a:ext>
          </a:extLst>
        </xdr:cNvPr>
        <xdr:cNvSpPr/>
      </xdr:nvSpPr>
      <xdr:spPr>
        <a:xfrm>
          <a:off x="7842250" y="13769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7202D557-7B64-4B1B-ACEA-FE7670320F15}"/>
            </a:ext>
          </a:extLst>
        </xdr:cNvPr>
        <xdr:cNvSpPr/>
      </xdr:nvSpPr>
      <xdr:spPr>
        <a:xfrm>
          <a:off x="702945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8DA7A427-7401-42C6-AF52-92877E124B27}"/>
            </a:ext>
          </a:extLst>
        </xdr:cNvPr>
        <xdr:cNvSpPr/>
      </xdr:nvSpPr>
      <xdr:spPr>
        <a:xfrm>
          <a:off x="62357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5DC98F0-7335-4D74-A88E-1B31C7238120}"/>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0498673-045E-47DB-B4E7-28AB2611128D}"/>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035639B-DC10-4BEF-92A3-0E160CE655A8}"/>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F9509B1-139B-4CF7-A640-8096F694B6FA}"/>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52AE61D-5A38-4685-B898-396513791997}"/>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6" name="楕円 355">
          <a:extLst>
            <a:ext uri="{FF2B5EF4-FFF2-40B4-BE49-F238E27FC236}">
              <a16:creationId xmlns:a16="http://schemas.microsoft.com/office/drawing/2014/main" id="{999FA451-DC73-4C21-89C4-B7D3FC32AFC5}"/>
            </a:ext>
          </a:extLst>
        </xdr:cNvPr>
        <xdr:cNvSpPr/>
      </xdr:nvSpPr>
      <xdr:spPr>
        <a:xfrm>
          <a:off x="9398000" y="14159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41020</xdr:rowOff>
    </xdr:from>
    <xdr:ext cx="469744" cy="259045"/>
    <xdr:sp macro="" textlink="">
      <xdr:nvSpPr>
        <xdr:cNvPr id="357" name="【福祉施設】&#10;一人当たり面積該当値テキスト">
          <a:extLst>
            <a:ext uri="{FF2B5EF4-FFF2-40B4-BE49-F238E27FC236}">
              <a16:creationId xmlns:a16="http://schemas.microsoft.com/office/drawing/2014/main" id="{7A84A6B0-89E7-4023-8BAC-37EBF206615A}"/>
            </a:ext>
          </a:extLst>
        </xdr:cNvPr>
        <xdr:cNvSpPr txBox="1"/>
      </xdr:nvSpPr>
      <xdr:spPr>
        <a:xfrm>
          <a:off x="9467850" y="140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358" name="楕円 357">
          <a:extLst>
            <a:ext uri="{FF2B5EF4-FFF2-40B4-BE49-F238E27FC236}">
              <a16:creationId xmlns:a16="http://schemas.microsoft.com/office/drawing/2014/main" id="{EF1FD072-1AA9-4F74-BA32-020A25D78254}"/>
            </a:ext>
          </a:extLst>
        </xdr:cNvPr>
        <xdr:cNvSpPr/>
      </xdr:nvSpPr>
      <xdr:spPr>
        <a:xfrm>
          <a:off x="8636000" y="14126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144236</xdr:rowOff>
    </xdr:from>
    <xdr:to>
      <xdr:col>55</xdr:col>
      <xdr:colOff>0</xdr:colOff>
      <xdr:row>86</xdr:row>
      <xdr:rowOff>5443</xdr:rowOff>
    </xdr:to>
    <xdr:cxnSp macro="">
      <xdr:nvCxnSpPr>
        <xdr:cNvPr id="359" name="直線コネクタ 358">
          <a:extLst>
            <a:ext uri="{FF2B5EF4-FFF2-40B4-BE49-F238E27FC236}">
              <a16:creationId xmlns:a16="http://schemas.microsoft.com/office/drawing/2014/main" id="{000BD361-93F0-4CE4-8936-2D607595622A}"/>
            </a:ext>
          </a:extLst>
        </xdr:cNvPr>
        <xdr:cNvCxnSpPr/>
      </xdr:nvCxnSpPr>
      <xdr:spPr>
        <a:xfrm>
          <a:off x="8686800" y="14177736"/>
          <a:ext cx="7429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93436</xdr:rowOff>
    </xdr:from>
    <xdr:to>
      <xdr:col>46</xdr:col>
      <xdr:colOff>38100</xdr:colOff>
      <xdr:row>86</xdr:row>
      <xdr:rowOff>23586</xdr:rowOff>
    </xdr:to>
    <xdr:sp macro="" textlink="">
      <xdr:nvSpPr>
        <xdr:cNvPr id="360" name="楕円 359">
          <a:extLst>
            <a:ext uri="{FF2B5EF4-FFF2-40B4-BE49-F238E27FC236}">
              <a16:creationId xmlns:a16="http://schemas.microsoft.com/office/drawing/2014/main" id="{C838C9D9-7CBC-4E89-9E05-76C8E22C6160}"/>
            </a:ext>
          </a:extLst>
        </xdr:cNvPr>
        <xdr:cNvSpPr/>
      </xdr:nvSpPr>
      <xdr:spPr>
        <a:xfrm>
          <a:off x="7842250" y="141269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144236</xdr:rowOff>
    </xdr:from>
    <xdr:to>
      <xdr:col>50</xdr:col>
      <xdr:colOff>114300</xdr:colOff>
      <xdr:row>85</xdr:row>
      <xdr:rowOff>144236</xdr:rowOff>
    </xdr:to>
    <xdr:cxnSp macro="">
      <xdr:nvCxnSpPr>
        <xdr:cNvPr id="361" name="直線コネクタ 360">
          <a:extLst>
            <a:ext uri="{FF2B5EF4-FFF2-40B4-BE49-F238E27FC236}">
              <a16:creationId xmlns:a16="http://schemas.microsoft.com/office/drawing/2014/main" id="{28F6662F-D2A9-40EC-9E53-23E09B1798D4}"/>
            </a:ext>
          </a:extLst>
        </xdr:cNvPr>
        <xdr:cNvCxnSpPr/>
      </xdr:nvCxnSpPr>
      <xdr:spPr>
        <a:xfrm>
          <a:off x="7886700" y="141777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93436</xdr:rowOff>
    </xdr:from>
    <xdr:to>
      <xdr:col>41</xdr:col>
      <xdr:colOff>101600</xdr:colOff>
      <xdr:row>86</xdr:row>
      <xdr:rowOff>23586</xdr:rowOff>
    </xdr:to>
    <xdr:sp macro="" textlink="">
      <xdr:nvSpPr>
        <xdr:cNvPr id="362" name="楕円 361">
          <a:extLst>
            <a:ext uri="{FF2B5EF4-FFF2-40B4-BE49-F238E27FC236}">
              <a16:creationId xmlns:a16="http://schemas.microsoft.com/office/drawing/2014/main" id="{FD9F0D0B-865D-49E2-AB7D-54E1EFCF65A8}"/>
            </a:ext>
          </a:extLst>
        </xdr:cNvPr>
        <xdr:cNvSpPr/>
      </xdr:nvSpPr>
      <xdr:spPr>
        <a:xfrm>
          <a:off x="7029450" y="14126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144236</xdr:rowOff>
    </xdr:from>
    <xdr:to>
      <xdr:col>45</xdr:col>
      <xdr:colOff>177800</xdr:colOff>
      <xdr:row>85</xdr:row>
      <xdr:rowOff>144236</xdr:rowOff>
    </xdr:to>
    <xdr:cxnSp macro="">
      <xdr:nvCxnSpPr>
        <xdr:cNvPr id="363" name="直線コネクタ 362">
          <a:extLst>
            <a:ext uri="{FF2B5EF4-FFF2-40B4-BE49-F238E27FC236}">
              <a16:creationId xmlns:a16="http://schemas.microsoft.com/office/drawing/2014/main" id="{93500245-47C5-4C9A-BE1B-7C307B32DE6A}"/>
            </a:ext>
          </a:extLst>
        </xdr:cNvPr>
        <xdr:cNvCxnSpPr/>
      </xdr:nvCxnSpPr>
      <xdr:spPr>
        <a:xfrm>
          <a:off x="7080250" y="1417773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93436</xdr:rowOff>
    </xdr:from>
    <xdr:to>
      <xdr:col>36</xdr:col>
      <xdr:colOff>165100</xdr:colOff>
      <xdr:row>86</xdr:row>
      <xdr:rowOff>23586</xdr:rowOff>
    </xdr:to>
    <xdr:sp macro="" textlink="">
      <xdr:nvSpPr>
        <xdr:cNvPr id="364" name="楕円 363">
          <a:extLst>
            <a:ext uri="{FF2B5EF4-FFF2-40B4-BE49-F238E27FC236}">
              <a16:creationId xmlns:a16="http://schemas.microsoft.com/office/drawing/2014/main" id="{5DFA5690-2E57-4337-9D64-E1ABE8646BD0}"/>
            </a:ext>
          </a:extLst>
        </xdr:cNvPr>
        <xdr:cNvSpPr/>
      </xdr:nvSpPr>
      <xdr:spPr>
        <a:xfrm>
          <a:off x="6235700" y="14126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144236</xdr:rowOff>
    </xdr:from>
    <xdr:to>
      <xdr:col>41</xdr:col>
      <xdr:colOff>50800</xdr:colOff>
      <xdr:row>85</xdr:row>
      <xdr:rowOff>144236</xdr:rowOff>
    </xdr:to>
    <xdr:cxnSp macro="">
      <xdr:nvCxnSpPr>
        <xdr:cNvPr id="365" name="直線コネクタ 364">
          <a:extLst>
            <a:ext uri="{FF2B5EF4-FFF2-40B4-BE49-F238E27FC236}">
              <a16:creationId xmlns:a16="http://schemas.microsoft.com/office/drawing/2014/main" id="{ED847543-8E9E-498E-9F46-45A0236F734B}"/>
            </a:ext>
          </a:extLst>
        </xdr:cNvPr>
        <xdr:cNvCxnSpPr/>
      </xdr:nvCxnSpPr>
      <xdr:spPr>
        <a:xfrm>
          <a:off x="6286500" y="1417773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41F03E26-0F88-4E33-BFBF-CD161956BAE0}"/>
            </a:ext>
          </a:extLst>
        </xdr:cNvPr>
        <xdr:cNvSpPr txBox="1"/>
      </xdr:nvSpPr>
      <xdr:spPr>
        <a:xfrm>
          <a:off x="845827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69AB4D45-53D1-4B13-9119-FF198BF10234}"/>
            </a:ext>
          </a:extLst>
        </xdr:cNvPr>
        <xdr:cNvSpPr txBox="1"/>
      </xdr:nvSpPr>
      <xdr:spPr>
        <a:xfrm>
          <a:off x="767722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D58439AD-9324-42E6-842A-90B30D17C048}"/>
            </a:ext>
          </a:extLst>
        </xdr:cNvPr>
        <xdr:cNvSpPr txBox="1"/>
      </xdr:nvSpPr>
      <xdr:spPr>
        <a:xfrm>
          <a:off x="6864427" y="135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DF2F37DA-5E26-4DB9-9F60-041D4A7A2013}"/>
            </a:ext>
          </a:extLst>
        </xdr:cNvPr>
        <xdr:cNvSpPr txBox="1"/>
      </xdr:nvSpPr>
      <xdr:spPr>
        <a:xfrm>
          <a:off x="6070677" y="135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14713</xdr:rowOff>
    </xdr:from>
    <xdr:ext cx="469744" cy="259045"/>
    <xdr:sp macro="" textlink="">
      <xdr:nvSpPr>
        <xdr:cNvPr id="370" name="n_1mainValue【福祉施設】&#10;一人当たり面積">
          <a:extLst>
            <a:ext uri="{FF2B5EF4-FFF2-40B4-BE49-F238E27FC236}">
              <a16:creationId xmlns:a16="http://schemas.microsoft.com/office/drawing/2014/main" id="{325F3632-ACD8-429D-B4D4-BDDFCD0C18C1}"/>
            </a:ext>
          </a:extLst>
        </xdr:cNvPr>
        <xdr:cNvSpPr txBox="1"/>
      </xdr:nvSpPr>
      <xdr:spPr>
        <a:xfrm>
          <a:off x="845827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14713</xdr:rowOff>
    </xdr:from>
    <xdr:ext cx="469744" cy="259045"/>
    <xdr:sp macro="" textlink="">
      <xdr:nvSpPr>
        <xdr:cNvPr id="371" name="n_2mainValue【福祉施設】&#10;一人当たり面積">
          <a:extLst>
            <a:ext uri="{FF2B5EF4-FFF2-40B4-BE49-F238E27FC236}">
              <a16:creationId xmlns:a16="http://schemas.microsoft.com/office/drawing/2014/main" id="{EB136256-5010-4FB2-9BFB-63C2AF2115A3}"/>
            </a:ext>
          </a:extLst>
        </xdr:cNvPr>
        <xdr:cNvSpPr txBox="1"/>
      </xdr:nvSpPr>
      <xdr:spPr>
        <a:xfrm>
          <a:off x="76772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14713</xdr:rowOff>
    </xdr:from>
    <xdr:ext cx="469744" cy="259045"/>
    <xdr:sp macro="" textlink="">
      <xdr:nvSpPr>
        <xdr:cNvPr id="372" name="n_3mainValue【福祉施設】&#10;一人当たり面積">
          <a:extLst>
            <a:ext uri="{FF2B5EF4-FFF2-40B4-BE49-F238E27FC236}">
              <a16:creationId xmlns:a16="http://schemas.microsoft.com/office/drawing/2014/main" id="{5E474F0E-0D95-4D62-8693-608B52EB541E}"/>
            </a:ext>
          </a:extLst>
        </xdr:cNvPr>
        <xdr:cNvSpPr txBox="1"/>
      </xdr:nvSpPr>
      <xdr:spPr>
        <a:xfrm>
          <a:off x="6864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14713</xdr:rowOff>
    </xdr:from>
    <xdr:ext cx="469744" cy="259045"/>
    <xdr:sp macro="" textlink="">
      <xdr:nvSpPr>
        <xdr:cNvPr id="373" name="n_4mainValue【福祉施設】&#10;一人当たり面積">
          <a:extLst>
            <a:ext uri="{FF2B5EF4-FFF2-40B4-BE49-F238E27FC236}">
              <a16:creationId xmlns:a16="http://schemas.microsoft.com/office/drawing/2014/main" id="{E54D5793-F579-48AB-91D0-6570629A35EB}"/>
            </a:ext>
          </a:extLst>
        </xdr:cNvPr>
        <xdr:cNvSpPr txBox="1"/>
      </xdr:nvSpPr>
      <xdr:spPr>
        <a:xfrm>
          <a:off x="607067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3AFD71B-8BE4-4D00-9979-7A865135A495}"/>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22A4EFA-3F4D-45D3-A85D-5C12E6B16BA9}"/>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2680095-9AC6-45B2-A0B4-83ACABFC6352}"/>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6D44F4FF-E24A-42CC-9F7C-1E6CCCFA3F27}"/>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265A8E4-512B-4E83-9A87-EFDD8FE2B89D}"/>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6FD1402D-0B12-4380-A392-059F1954723D}"/>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2522F25-9D0E-4CD9-A6F5-180C9577D624}"/>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366CD7C-1796-4D11-A8BC-07D17FAB4168}"/>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43BA584-C84C-46FF-B441-0AED34A6C67D}"/>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FA492F73-8F4D-44AB-AC01-DDF2B437B487}"/>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74F893C-0D86-4566-8C69-050DFD4F8A5B}"/>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232EC4BD-E1D2-4788-901A-2895FD078A55}"/>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65FEE1-442D-43A5-8415-7135D7F16002}"/>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54F85E65-C9E8-4C59-857B-15D28F01B7F6}"/>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333B04D4-C6A7-41BE-A32D-E90F009F3C6D}"/>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34FCC644-E59D-45BC-ABFD-65135BC042A3}"/>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4D1E8593-2FA9-42EB-8712-A25B5B8DA624}"/>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66E93F60-40FA-4561-96CB-C050A5A35671}"/>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E59A0EE7-B17F-4BC9-8247-2200B1EA8425}"/>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78FC5206-FFA6-4C66-B77E-DACA927C8926}"/>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4C255E41-5C68-424D-B3C5-9B277CE1D83A}"/>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CC317263-A4D1-48E0-BF6F-E635708C7214}"/>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6024C8BA-A72C-4CEF-98F3-FA32C16647D3}"/>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D740AAB-F37C-448A-AFD4-48A68B79135B}"/>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D87A71F9-E97B-4AE3-A6DC-2DFEFFCF895C}"/>
            </a:ext>
          </a:extLst>
        </xdr:cNvPr>
        <xdr:cNvCxnSpPr/>
      </xdr:nvCxnSpPr>
      <xdr:spPr>
        <a:xfrm flipV="1">
          <a:off x="4177665" y="164820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CEC70D2E-B33A-4C44-A5AC-FA8418DE38C8}"/>
            </a:ext>
          </a:extLst>
        </xdr:cNvPr>
        <xdr:cNvSpPr txBox="1"/>
      </xdr:nvSpPr>
      <xdr:spPr>
        <a:xfrm>
          <a:off x="42164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F8BD586D-39F5-4091-AF21-93F7BB532721}"/>
            </a:ext>
          </a:extLst>
        </xdr:cNvPr>
        <xdr:cNvCxnSpPr/>
      </xdr:nvCxnSpPr>
      <xdr:spPr>
        <a:xfrm>
          <a:off x="41084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B83E1D6C-F1CF-4183-B4CA-8B847D4C3078}"/>
            </a:ext>
          </a:extLst>
        </xdr:cNvPr>
        <xdr:cNvSpPr txBox="1"/>
      </xdr:nvSpPr>
      <xdr:spPr>
        <a:xfrm>
          <a:off x="4216400" y="1626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7C81D689-8DE0-461D-810E-8D162796A3E7}"/>
            </a:ext>
          </a:extLst>
        </xdr:cNvPr>
        <xdr:cNvCxnSpPr/>
      </xdr:nvCxnSpPr>
      <xdr:spPr>
        <a:xfrm>
          <a:off x="4108450" y="16482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9098DC94-5302-469B-80BE-B024DF1538B6}"/>
            </a:ext>
          </a:extLst>
        </xdr:cNvPr>
        <xdr:cNvSpPr txBox="1"/>
      </xdr:nvSpPr>
      <xdr:spPr>
        <a:xfrm>
          <a:off x="4216400" y="16917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626673A9-DEA7-48A3-B715-065BA37461A0}"/>
            </a:ext>
          </a:extLst>
        </xdr:cNvPr>
        <xdr:cNvSpPr/>
      </xdr:nvSpPr>
      <xdr:spPr>
        <a:xfrm>
          <a:off x="4127500" y="1705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6B37B99E-0E5D-4469-9335-0F83330511D0}"/>
            </a:ext>
          </a:extLst>
        </xdr:cNvPr>
        <xdr:cNvSpPr/>
      </xdr:nvSpPr>
      <xdr:spPr>
        <a:xfrm>
          <a:off x="3384550" y="17023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756EF112-873D-4DEB-80ED-22A4F8339119}"/>
            </a:ext>
          </a:extLst>
        </xdr:cNvPr>
        <xdr:cNvSpPr/>
      </xdr:nvSpPr>
      <xdr:spPr>
        <a:xfrm>
          <a:off x="2571750" y="1703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8911FD10-505C-42A1-BCDC-5FE528ADA525}"/>
            </a:ext>
          </a:extLst>
        </xdr:cNvPr>
        <xdr:cNvSpPr/>
      </xdr:nvSpPr>
      <xdr:spPr>
        <a:xfrm>
          <a:off x="1778000" y="170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D7490C6D-EF16-4A45-8093-B94CBFB5C293}"/>
            </a:ext>
          </a:extLst>
        </xdr:cNvPr>
        <xdr:cNvSpPr/>
      </xdr:nvSpPr>
      <xdr:spPr>
        <a:xfrm>
          <a:off x="984250" y="170078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CFF1894-337C-4170-BA27-CB722309E954}"/>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9D73F20-A51D-406D-AC76-088AAD74CC26}"/>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39047BD-6958-46B7-B1CA-8422C71973DB}"/>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5AA33C2-8FA7-421A-821B-B59E2ADF328F}"/>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7914A85-B0C7-4B1A-8090-D733DA20097B}"/>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xdr:rowOff>
    </xdr:from>
    <xdr:to>
      <xdr:col>24</xdr:col>
      <xdr:colOff>114300</xdr:colOff>
      <xdr:row>105</xdr:row>
      <xdr:rowOff>106045</xdr:rowOff>
    </xdr:to>
    <xdr:sp macro="" textlink="">
      <xdr:nvSpPr>
        <xdr:cNvPr id="414" name="楕円 413">
          <a:extLst>
            <a:ext uri="{FF2B5EF4-FFF2-40B4-BE49-F238E27FC236}">
              <a16:creationId xmlns:a16="http://schemas.microsoft.com/office/drawing/2014/main" id="{F99BBF6A-22B9-4387-96C1-922F97100208}"/>
            </a:ext>
          </a:extLst>
        </xdr:cNvPr>
        <xdr:cNvSpPr/>
      </xdr:nvSpPr>
      <xdr:spPr>
        <a:xfrm>
          <a:off x="41275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154322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7BBAB2AC-50B0-42A3-A605-F8AED3BB42F7}"/>
            </a:ext>
          </a:extLst>
        </xdr:cNvPr>
        <xdr:cNvSpPr txBox="1"/>
      </xdr:nvSpPr>
      <xdr:spPr>
        <a:xfrm>
          <a:off x="4216400"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416" name="楕円 415">
          <a:extLst>
            <a:ext uri="{FF2B5EF4-FFF2-40B4-BE49-F238E27FC236}">
              <a16:creationId xmlns:a16="http://schemas.microsoft.com/office/drawing/2014/main" id="{5E4762B7-261F-4270-868E-5ADC473CBE96}"/>
            </a:ext>
          </a:extLst>
        </xdr:cNvPr>
        <xdr:cNvSpPr/>
      </xdr:nvSpPr>
      <xdr:spPr>
        <a:xfrm>
          <a:off x="3384550" y="17310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55245</xdr:rowOff>
    </xdr:to>
    <xdr:cxnSp macro="">
      <xdr:nvCxnSpPr>
        <xdr:cNvPr id="417" name="直線コネクタ 416">
          <a:extLst>
            <a:ext uri="{FF2B5EF4-FFF2-40B4-BE49-F238E27FC236}">
              <a16:creationId xmlns:a16="http://schemas.microsoft.com/office/drawing/2014/main" id="{FF8616F5-D891-4AA0-8290-AE35DD86D3AB}"/>
            </a:ext>
          </a:extLst>
        </xdr:cNvPr>
        <xdr:cNvCxnSpPr/>
      </xdr:nvCxnSpPr>
      <xdr:spPr>
        <a:xfrm>
          <a:off x="3429000" y="1735455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103505</xdr:rowOff>
    </xdr:from>
    <xdr:to>
      <xdr:col>15</xdr:col>
      <xdr:colOff>101600</xdr:colOff>
      <xdr:row>105</xdr:row>
      <xdr:rowOff>33655</xdr:rowOff>
    </xdr:to>
    <xdr:sp macro="" textlink="">
      <xdr:nvSpPr>
        <xdr:cNvPr id="418" name="楕円 417">
          <a:extLst>
            <a:ext uri="{FF2B5EF4-FFF2-40B4-BE49-F238E27FC236}">
              <a16:creationId xmlns:a16="http://schemas.microsoft.com/office/drawing/2014/main" id="{B7329FD1-02CF-479B-A83C-C35FAA2F09B3}"/>
            </a:ext>
          </a:extLst>
        </xdr:cNvPr>
        <xdr:cNvSpPr/>
      </xdr:nvSpPr>
      <xdr:spPr>
        <a:xfrm>
          <a:off x="2571750" y="17273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154305</xdr:rowOff>
    </xdr:from>
    <xdr:to>
      <xdr:col>19</xdr:col>
      <xdr:colOff>177800</xdr:colOff>
      <xdr:row>105</xdr:row>
      <xdr:rowOff>19050</xdr:rowOff>
    </xdr:to>
    <xdr:cxnSp macro="">
      <xdr:nvCxnSpPr>
        <xdr:cNvPr id="419" name="直線コネクタ 418">
          <a:extLst>
            <a:ext uri="{FF2B5EF4-FFF2-40B4-BE49-F238E27FC236}">
              <a16:creationId xmlns:a16="http://schemas.microsoft.com/office/drawing/2014/main" id="{884C4ED4-D19B-41FA-A7EA-97D1175CE2A5}"/>
            </a:ext>
          </a:extLst>
        </xdr:cNvPr>
        <xdr:cNvCxnSpPr/>
      </xdr:nvCxnSpPr>
      <xdr:spPr>
        <a:xfrm>
          <a:off x="2622550" y="17324705"/>
          <a:ext cx="80645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67311</xdr:rowOff>
    </xdr:from>
    <xdr:to>
      <xdr:col>10</xdr:col>
      <xdr:colOff>165100</xdr:colOff>
      <xdr:row>104</xdr:row>
      <xdr:rowOff>168911</xdr:rowOff>
    </xdr:to>
    <xdr:sp macro="" textlink="">
      <xdr:nvSpPr>
        <xdr:cNvPr id="420" name="楕円 419">
          <a:extLst>
            <a:ext uri="{FF2B5EF4-FFF2-40B4-BE49-F238E27FC236}">
              <a16:creationId xmlns:a16="http://schemas.microsoft.com/office/drawing/2014/main" id="{A2AA97A6-6A6C-4DCF-9E05-9EA3378E5D1F}"/>
            </a:ext>
          </a:extLst>
        </xdr:cNvPr>
        <xdr:cNvSpPr/>
      </xdr:nvSpPr>
      <xdr:spPr>
        <a:xfrm>
          <a:off x="1778000" y="17237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118111</xdr:rowOff>
    </xdr:from>
    <xdr:to>
      <xdr:col>15</xdr:col>
      <xdr:colOff>50800</xdr:colOff>
      <xdr:row>104</xdr:row>
      <xdr:rowOff>154305</xdr:rowOff>
    </xdr:to>
    <xdr:cxnSp macro="">
      <xdr:nvCxnSpPr>
        <xdr:cNvPr id="421" name="直線コネクタ 420">
          <a:extLst>
            <a:ext uri="{FF2B5EF4-FFF2-40B4-BE49-F238E27FC236}">
              <a16:creationId xmlns:a16="http://schemas.microsoft.com/office/drawing/2014/main" id="{F52552D5-BBB6-4159-ACC0-658B6E900C9B}"/>
            </a:ext>
          </a:extLst>
        </xdr:cNvPr>
        <xdr:cNvCxnSpPr/>
      </xdr:nvCxnSpPr>
      <xdr:spPr>
        <a:xfrm>
          <a:off x="1828800" y="17288511"/>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33020</xdr:rowOff>
    </xdr:from>
    <xdr:to>
      <xdr:col>6</xdr:col>
      <xdr:colOff>38100</xdr:colOff>
      <xdr:row>104</xdr:row>
      <xdr:rowOff>134620</xdr:rowOff>
    </xdr:to>
    <xdr:sp macro="" textlink="">
      <xdr:nvSpPr>
        <xdr:cNvPr id="422" name="楕円 421">
          <a:extLst>
            <a:ext uri="{FF2B5EF4-FFF2-40B4-BE49-F238E27FC236}">
              <a16:creationId xmlns:a16="http://schemas.microsoft.com/office/drawing/2014/main" id="{84608610-3BD6-49A3-A343-1779F2469E00}"/>
            </a:ext>
          </a:extLst>
        </xdr:cNvPr>
        <xdr:cNvSpPr/>
      </xdr:nvSpPr>
      <xdr:spPr>
        <a:xfrm>
          <a:off x="984250" y="17203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83820</xdr:rowOff>
    </xdr:from>
    <xdr:to>
      <xdr:col>10</xdr:col>
      <xdr:colOff>114300</xdr:colOff>
      <xdr:row>104</xdr:row>
      <xdr:rowOff>118111</xdr:rowOff>
    </xdr:to>
    <xdr:cxnSp macro="">
      <xdr:nvCxnSpPr>
        <xdr:cNvPr id="423" name="直線コネクタ 422">
          <a:extLst>
            <a:ext uri="{FF2B5EF4-FFF2-40B4-BE49-F238E27FC236}">
              <a16:creationId xmlns:a16="http://schemas.microsoft.com/office/drawing/2014/main" id="{2EA01346-2192-417F-BFB9-A78ECC54ECA9}"/>
            </a:ext>
          </a:extLst>
        </xdr:cNvPr>
        <xdr:cNvCxnSpPr/>
      </xdr:nvCxnSpPr>
      <xdr:spPr>
        <a:xfrm>
          <a:off x="1028700" y="17254220"/>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F7E5E43A-8055-45A8-A1D7-1B9F3179070D}"/>
            </a:ext>
          </a:extLst>
        </xdr:cNvPr>
        <xdr:cNvSpPr txBox="1"/>
      </xdr:nvSpPr>
      <xdr:spPr>
        <a:xfrm>
          <a:off x="3239144" y="1681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0A8737E3-9B68-4B6C-9A08-56E402C1D3B8}"/>
            </a:ext>
          </a:extLst>
        </xdr:cNvPr>
        <xdr:cNvSpPr txBox="1"/>
      </xdr:nvSpPr>
      <xdr:spPr>
        <a:xfrm>
          <a:off x="2439044" y="1682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D37EAE43-D698-4C60-950E-73AA1D9B1119}"/>
            </a:ext>
          </a:extLst>
        </xdr:cNvPr>
        <xdr:cNvSpPr txBox="1"/>
      </xdr:nvSpPr>
      <xdr:spPr>
        <a:xfrm>
          <a:off x="1645294" y="1681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D57AF3BE-717E-463D-B7DA-F9AB3B63EFD3}"/>
            </a:ext>
          </a:extLst>
        </xdr:cNvPr>
        <xdr:cNvSpPr txBox="1"/>
      </xdr:nvSpPr>
      <xdr:spPr>
        <a:xfrm>
          <a:off x="851544" y="1679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428" name="n_1mainValue【市民会館】&#10;有形固定資産減価償却率">
          <a:extLst>
            <a:ext uri="{FF2B5EF4-FFF2-40B4-BE49-F238E27FC236}">
              <a16:creationId xmlns:a16="http://schemas.microsoft.com/office/drawing/2014/main" id="{9477ECFD-C316-4B9A-BF12-C8A96302D06C}"/>
            </a:ext>
          </a:extLst>
        </xdr:cNvPr>
        <xdr:cNvSpPr txBox="1"/>
      </xdr:nvSpPr>
      <xdr:spPr>
        <a:xfrm>
          <a:off x="32391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24782</xdr:rowOff>
    </xdr:from>
    <xdr:ext cx="405111" cy="259045"/>
    <xdr:sp macro="" textlink="">
      <xdr:nvSpPr>
        <xdr:cNvPr id="429" name="n_2mainValue【市民会館】&#10;有形固定資産減価償却率">
          <a:extLst>
            <a:ext uri="{FF2B5EF4-FFF2-40B4-BE49-F238E27FC236}">
              <a16:creationId xmlns:a16="http://schemas.microsoft.com/office/drawing/2014/main" id="{FF02239A-2826-409E-9A5A-D113176B70B5}"/>
            </a:ext>
          </a:extLst>
        </xdr:cNvPr>
        <xdr:cNvSpPr txBox="1"/>
      </xdr:nvSpPr>
      <xdr:spPr>
        <a:xfrm>
          <a:off x="2439044" y="1736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160038</xdr:rowOff>
    </xdr:from>
    <xdr:ext cx="405111" cy="259045"/>
    <xdr:sp macro="" textlink="">
      <xdr:nvSpPr>
        <xdr:cNvPr id="430" name="n_3mainValue【市民会館】&#10;有形固定資産減価償却率">
          <a:extLst>
            <a:ext uri="{FF2B5EF4-FFF2-40B4-BE49-F238E27FC236}">
              <a16:creationId xmlns:a16="http://schemas.microsoft.com/office/drawing/2014/main" id="{047D88B6-1A08-4BC4-924A-74178F81F90E}"/>
            </a:ext>
          </a:extLst>
        </xdr:cNvPr>
        <xdr:cNvSpPr txBox="1"/>
      </xdr:nvSpPr>
      <xdr:spPr>
        <a:xfrm>
          <a:off x="164529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125747</xdr:rowOff>
    </xdr:from>
    <xdr:ext cx="405111" cy="259045"/>
    <xdr:sp macro="" textlink="">
      <xdr:nvSpPr>
        <xdr:cNvPr id="431" name="n_4mainValue【市民会館】&#10;有形固定資産減価償却率">
          <a:extLst>
            <a:ext uri="{FF2B5EF4-FFF2-40B4-BE49-F238E27FC236}">
              <a16:creationId xmlns:a16="http://schemas.microsoft.com/office/drawing/2014/main" id="{B1D41536-9666-4FC0-8881-BBEAAACB2BE4}"/>
            </a:ext>
          </a:extLst>
        </xdr:cNvPr>
        <xdr:cNvSpPr txBox="1"/>
      </xdr:nvSpPr>
      <xdr:spPr>
        <a:xfrm>
          <a:off x="8515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5F180E0D-FCDD-4E8D-BA9D-EE2A3E7D9527}"/>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4C150B32-A51A-460D-968B-4B905A65ADB7}"/>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86090260-8704-4A9C-B8E5-5D7C66AB5606}"/>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2CB78161-3E58-483E-976F-29CD50262BCA}"/>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5F4403E0-9015-46A8-82DE-EA4C522AC066}"/>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16FA0E5B-3643-4168-ABFE-C38B814AFEC8}"/>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7D986A1A-7D82-45A6-BE8B-09FBB853874E}"/>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DAF92CA3-7A27-4FB7-8785-3D4F42D00B4B}"/>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1E984FD1-749E-4448-AA1F-004C5170772E}"/>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B172F30B-7277-4BD2-A528-A5CD4220F900}"/>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1765AF2D-6795-4462-847F-66B9C8E46289}"/>
            </a:ext>
          </a:extLst>
        </xdr:cNvPr>
        <xdr:cNvCxnSpPr/>
      </xdr:nvCxnSpPr>
      <xdr:spPr>
        <a:xfrm>
          <a:off x="5956300" y="177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D696FEDB-3D61-452A-9999-6B2C79BCF651}"/>
            </a:ext>
          </a:extLst>
        </xdr:cNvPr>
        <xdr:cNvSpPr txBox="1"/>
      </xdr:nvSpPr>
      <xdr:spPr>
        <a:xfrm>
          <a:off x="5527221" y="17663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2E9AA739-0C33-4177-A348-CA2EBFC3D6B4}"/>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EBE8D73F-AB66-4499-9530-B74B3BFFA0E6}"/>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9E75B04-66DD-4BAE-BC6B-5324E435B216}"/>
            </a:ext>
          </a:extLst>
        </xdr:cNvPr>
        <xdr:cNvCxnSpPr/>
      </xdr:nvCxnSpPr>
      <xdr:spPr>
        <a:xfrm>
          <a:off x="5956300" y="16694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53C07665-14E9-4842-93A2-68B99B0F05D2}"/>
            </a:ext>
          </a:extLst>
        </xdr:cNvPr>
        <xdr:cNvSpPr txBox="1"/>
      </xdr:nvSpPr>
      <xdr:spPr>
        <a:xfrm>
          <a:off x="5527221" y="1655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DF772FF0-B66E-4F94-A7ED-F3BEA94219F3}"/>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6A13F6F9-3B73-410A-87C8-14797EDC178D}"/>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B897DA7D-BF6A-4650-9C1B-217F1BE12D11}"/>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93A047E0-E6F3-42F7-969B-B3730FFAE1C8}"/>
            </a:ext>
          </a:extLst>
        </xdr:cNvPr>
        <xdr:cNvCxnSpPr/>
      </xdr:nvCxnSpPr>
      <xdr:spPr>
        <a:xfrm flipV="1">
          <a:off x="9429115" y="16603345"/>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2E826432-B420-4F95-853C-3778C004C11E}"/>
            </a:ext>
          </a:extLst>
        </xdr:cNvPr>
        <xdr:cNvSpPr txBox="1"/>
      </xdr:nvSpPr>
      <xdr:spPr>
        <a:xfrm>
          <a:off x="9467850"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C75B5BF8-E863-41D5-BE97-5D61BAA43EC5}"/>
            </a:ext>
          </a:extLst>
        </xdr:cNvPr>
        <xdr:cNvCxnSpPr/>
      </xdr:nvCxnSpPr>
      <xdr:spPr>
        <a:xfrm>
          <a:off x="9359900" y="1777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84A6F16C-75BE-4208-8EE9-D54BB9E32568}"/>
            </a:ext>
          </a:extLst>
        </xdr:cNvPr>
        <xdr:cNvSpPr txBox="1"/>
      </xdr:nvSpPr>
      <xdr:spPr>
        <a:xfrm>
          <a:off x="9467850" y="1638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585BFBDC-F4EB-4407-B1C5-BB711943156E}"/>
            </a:ext>
          </a:extLst>
        </xdr:cNvPr>
        <xdr:cNvCxnSpPr/>
      </xdr:nvCxnSpPr>
      <xdr:spPr>
        <a:xfrm>
          <a:off x="9359900" y="16603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EB43B5BC-40FA-496A-A358-A63781BF76BD}"/>
            </a:ext>
          </a:extLst>
        </xdr:cNvPr>
        <xdr:cNvSpPr txBox="1"/>
      </xdr:nvSpPr>
      <xdr:spPr>
        <a:xfrm>
          <a:off x="9467850" y="1716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5B1FEA36-38F3-44B5-BE85-D311939BBD1D}"/>
            </a:ext>
          </a:extLst>
        </xdr:cNvPr>
        <xdr:cNvSpPr/>
      </xdr:nvSpPr>
      <xdr:spPr>
        <a:xfrm>
          <a:off x="9398000" y="173158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6EF3DDD8-AFE7-4187-B601-E5CC06D23301}"/>
            </a:ext>
          </a:extLst>
        </xdr:cNvPr>
        <xdr:cNvSpPr/>
      </xdr:nvSpPr>
      <xdr:spPr>
        <a:xfrm>
          <a:off x="8636000" y="17332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BC1BB767-5CC3-4399-ACA3-4E17FE29C630}"/>
            </a:ext>
          </a:extLst>
        </xdr:cNvPr>
        <xdr:cNvSpPr/>
      </xdr:nvSpPr>
      <xdr:spPr>
        <a:xfrm>
          <a:off x="7842250" y="17332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AC88DA51-DA81-4801-890D-9D8E96652546}"/>
            </a:ext>
          </a:extLst>
        </xdr:cNvPr>
        <xdr:cNvSpPr/>
      </xdr:nvSpPr>
      <xdr:spPr>
        <a:xfrm>
          <a:off x="702945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37278CB5-A676-456B-930F-9E90385843D7}"/>
            </a:ext>
          </a:extLst>
        </xdr:cNvPr>
        <xdr:cNvSpPr/>
      </xdr:nvSpPr>
      <xdr:spPr>
        <a:xfrm>
          <a:off x="6235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30F56CDD-F5E6-4C78-93CE-341BE212A3A8}"/>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730814A-6DA4-42F3-872C-8A4035568227}"/>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AE76D3C-2FBC-4101-B83D-61AC2A7003ED}"/>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B1AC01C-F05C-4848-A0AE-2DEF35880004}"/>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F1312D6-5543-42C3-82B2-37EDFE3F9258}"/>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67" name="楕円 466">
          <a:extLst>
            <a:ext uri="{FF2B5EF4-FFF2-40B4-BE49-F238E27FC236}">
              <a16:creationId xmlns:a16="http://schemas.microsoft.com/office/drawing/2014/main" id="{FB5C29C4-BF2A-4F8A-9D66-DE9CFF786D4D}"/>
            </a:ext>
          </a:extLst>
        </xdr:cNvPr>
        <xdr:cNvSpPr/>
      </xdr:nvSpPr>
      <xdr:spPr>
        <a:xfrm>
          <a:off x="9398000" y="17486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129557</xdr:rowOff>
    </xdr:from>
    <xdr:ext cx="469744" cy="259045"/>
    <xdr:sp macro="" textlink="">
      <xdr:nvSpPr>
        <xdr:cNvPr id="468" name="【市民会館】&#10;一人当たり面積該当値テキスト">
          <a:extLst>
            <a:ext uri="{FF2B5EF4-FFF2-40B4-BE49-F238E27FC236}">
              <a16:creationId xmlns:a16="http://schemas.microsoft.com/office/drawing/2014/main" id="{3CE715AE-4620-4BA6-9A2C-229AA5866C7D}"/>
            </a:ext>
          </a:extLst>
        </xdr:cNvPr>
        <xdr:cNvSpPr txBox="1"/>
      </xdr:nvSpPr>
      <xdr:spPr>
        <a:xfrm>
          <a:off x="9467850"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69" name="楕円 468">
          <a:extLst>
            <a:ext uri="{FF2B5EF4-FFF2-40B4-BE49-F238E27FC236}">
              <a16:creationId xmlns:a16="http://schemas.microsoft.com/office/drawing/2014/main" id="{FCA89146-4166-4DBB-99BC-40C8E9195B94}"/>
            </a:ext>
          </a:extLst>
        </xdr:cNvPr>
        <xdr:cNvSpPr/>
      </xdr:nvSpPr>
      <xdr:spPr>
        <a:xfrm>
          <a:off x="8636000" y="17486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30480</xdr:rowOff>
    </xdr:to>
    <xdr:cxnSp macro="">
      <xdr:nvCxnSpPr>
        <xdr:cNvPr id="470" name="直線コネクタ 469">
          <a:extLst>
            <a:ext uri="{FF2B5EF4-FFF2-40B4-BE49-F238E27FC236}">
              <a16:creationId xmlns:a16="http://schemas.microsoft.com/office/drawing/2014/main" id="{3D9F258C-B342-4D1D-87CA-5F71EAC75AFE}"/>
            </a:ext>
          </a:extLst>
        </xdr:cNvPr>
        <xdr:cNvCxnSpPr/>
      </xdr:nvCxnSpPr>
      <xdr:spPr>
        <a:xfrm>
          <a:off x="8686800" y="175310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71" name="楕円 470">
          <a:extLst>
            <a:ext uri="{FF2B5EF4-FFF2-40B4-BE49-F238E27FC236}">
              <a16:creationId xmlns:a16="http://schemas.microsoft.com/office/drawing/2014/main" id="{8B909BB3-2ADB-48A6-82A0-95E0EACE3830}"/>
            </a:ext>
          </a:extLst>
        </xdr:cNvPr>
        <xdr:cNvSpPr/>
      </xdr:nvSpPr>
      <xdr:spPr>
        <a:xfrm>
          <a:off x="7842250" y="17486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30480</xdr:rowOff>
    </xdr:from>
    <xdr:to>
      <xdr:col>50</xdr:col>
      <xdr:colOff>114300</xdr:colOff>
      <xdr:row>106</xdr:row>
      <xdr:rowOff>30480</xdr:rowOff>
    </xdr:to>
    <xdr:cxnSp macro="">
      <xdr:nvCxnSpPr>
        <xdr:cNvPr id="472" name="直線コネクタ 471">
          <a:extLst>
            <a:ext uri="{FF2B5EF4-FFF2-40B4-BE49-F238E27FC236}">
              <a16:creationId xmlns:a16="http://schemas.microsoft.com/office/drawing/2014/main" id="{A7FD1C16-6EFD-4E54-A6AD-CAF0661AD8CF}"/>
            </a:ext>
          </a:extLst>
        </xdr:cNvPr>
        <xdr:cNvCxnSpPr/>
      </xdr:nvCxnSpPr>
      <xdr:spPr>
        <a:xfrm>
          <a:off x="7886700" y="175310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156845</xdr:rowOff>
    </xdr:from>
    <xdr:to>
      <xdr:col>41</xdr:col>
      <xdr:colOff>101600</xdr:colOff>
      <xdr:row>106</xdr:row>
      <xdr:rowOff>86995</xdr:rowOff>
    </xdr:to>
    <xdr:sp macro="" textlink="">
      <xdr:nvSpPr>
        <xdr:cNvPr id="473" name="楕円 472">
          <a:extLst>
            <a:ext uri="{FF2B5EF4-FFF2-40B4-BE49-F238E27FC236}">
              <a16:creationId xmlns:a16="http://schemas.microsoft.com/office/drawing/2014/main" id="{F8579EE8-00E4-411E-B885-BAB98F8518C5}"/>
            </a:ext>
          </a:extLst>
        </xdr:cNvPr>
        <xdr:cNvSpPr/>
      </xdr:nvSpPr>
      <xdr:spPr>
        <a:xfrm>
          <a:off x="7029450" y="17492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30480</xdr:rowOff>
    </xdr:from>
    <xdr:to>
      <xdr:col>45</xdr:col>
      <xdr:colOff>177800</xdr:colOff>
      <xdr:row>106</xdr:row>
      <xdr:rowOff>36195</xdr:rowOff>
    </xdr:to>
    <xdr:cxnSp macro="">
      <xdr:nvCxnSpPr>
        <xdr:cNvPr id="474" name="直線コネクタ 473">
          <a:extLst>
            <a:ext uri="{FF2B5EF4-FFF2-40B4-BE49-F238E27FC236}">
              <a16:creationId xmlns:a16="http://schemas.microsoft.com/office/drawing/2014/main" id="{B4D3AF8E-FE72-4599-9C80-052C77519EF5}"/>
            </a:ext>
          </a:extLst>
        </xdr:cNvPr>
        <xdr:cNvCxnSpPr/>
      </xdr:nvCxnSpPr>
      <xdr:spPr>
        <a:xfrm flipV="1">
          <a:off x="7080250" y="1753108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156845</xdr:rowOff>
    </xdr:from>
    <xdr:to>
      <xdr:col>36</xdr:col>
      <xdr:colOff>165100</xdr:colOff>
      <xdr:row>106</xdr:row>
      <xdr:rowOff>86995</xdr:rowOff>
    </xdr:to>
    <xdr:sp macro="" textlink="">
      <xdr:nvSpPr>
        <xdr:cNvPr id="475" name="楕円 474">
          <a:extLst>
            <a:ext uri="{FF2B5EF4-FFF2-40B4-BE49-F238E27FC236}">
              <a16:creationId xmlns:a16="http://schemas.microsoft.com/office/drawing/2014/main" id="{0EFF80F0-C1BB-4C08-89AD-DF121F9308CD}"/>
            </a:ext>
          </a:extLst>
        </xdr:cNvPr>
        <xdr:cNvSpPr/>
      </xdr:nvSpPr>
      <xdr:spPr>
        <a:xfrm>
          <a:off x="6235700" y="17492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36195</xdr:rowOff>
    </xdr:from>
    <xdr:to>
      <xdr:col>41</xdr:col>
      <xdr:colOff>50800</xdr:colOff>
      <xdr:row>106</xdr:row>
      <xdr:rowOff>36195</xdr:rowOff>
    </xdr:to>
    <xdr:cxnSp macro="">
      <xdr:nvCxnSpPr>
        <xdr:cNvPr id="476" name="直線コネクタ 475">
          <a:extLst>
            <a:ext uri="{FF2B5EF4-FFF2-40B4-BE49-F238E27FC236}">
              <a16:creationId xmlns:a16="http://schemas.microsoft.com/office/drawing/2014/main" id="{107F42EC-05C1-4EC9-AF09-95366B57F542}"/>
            </a:ext>
          </a:extLst>
        </xdr:cNvPr>
        <xdr:cNvCxnSpPr/>
      </xdr:nvCxnSpPr>
      <xdr:spPr>
        <a:xfrm>
          <a:off x="6286500" y="1753679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3C05743B-638E-477F-B963-399FE2F80C4D}"/>
            </a:ext>
          </a:extLst>
        </xdr:cNvPr>
        <xdr:cNvSpPr txBox="1"/>
      </xdr:nvSpPr>
      <xdr:spPr>
        <a:xfrm>
          <a:off x="8458277"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59593EB5-F280-4C8A-B0FD-1514C4EB22B1}"/>
            </a:ext>
          </a:extLst>
        </xdr:cNvPr>
        <xdr:cNvSpPr txBox="1"/>
      </xdr:nvSpPr>
      <xdr:spPr>
        <a:xfrm>
          <a:off x="7677227"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DF282330-45EB-4500-9A68-956C957CD6C1}"/>
            </a:ext>
          </a:extLst>
        </xdr:cNvPr>
        <xdr:cNvSpPr txBox="1"/>
      </xdr:nvSpPr>
      <xdr:spPr>
        <a:xfrm>
          <a:off x="6864427"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D0CD5E66-1C76-4E7A-93D7-9E353DBDD132}"/>
            </a:ext>
          </a:extLst>
        </xdr:cNvPr>
        <xdr:cNvSpPr txBox="1"/>
      </xdr:nvSpPr>
      <xdr:spPr>
        <a:xfrm>
          <a:off x="6070677"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72407</xdr:rowOff>
    </xdr:from>
    <xdr:ext cx="469744" cy="259045"/>
    <xdr:sp macro="" textlink="">
      <xdr:nvSpPr>
        <xdr:cNvPr id="481" name="n_1mainValue【市民会館】&#10;一人当たり面積">
          <a:extLst>
            <a:ext uri="{FF2B5EF4-FFF2-40B4-BE49-F238E27FC236}">
              <a16:creationId xmlns:a16="http://schemas.microsoft.com/office/drawing/2014/main" id="{638CF05C-16C8-454C-9224-EA88717B9C3C}"/>
            </a:ext>
          </a:extLst>
        </xdr:cNvPr>
        <xdr:cNvSpPr txBox="1"/>
      </xdr:nvSpPr>
      <xdr:spPr>
        <a:xfrm>
          <a:off x="8458277" y="1757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82" name="n_2mainValue【市民会館】&#10;一人当たり面積">
          <a:extLst>
            <a:ext uri="{FF2B5EF4-FFF2-40B4-BE49-F238E27FC236}">
              <a16:creationId xmlns:a16="http://schemas.microsoft.com/office/drawing/2014/main" id="{60D3E4AD-2BF2-441B-BDAC-57849D016C74}"/>
            </a:ext>
          </a:extLst>
        </xdr:cNvPr>
        <xdr:cNvSpPr txBox="1"/>
      </xdr:nvSpPr>
      <xdr:spPr>
        <a:xfrm>
          <a:off x="7677227" y="1757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78122</xdr:rowOff>
    </xdr:from>
    <xdr:ext cx="469744" cy="259045"/>
    <xdr:sp macro="" textlink="">
      <xdr:nvSpPr>
        <xdr:cNvPr id="483" name="n_3mainValue【市民会館】&#10;一人当たり面積">
          <a:extLst>
            <a:ext uri="{FF2B5EF4-FFF2-40B4-BE49-F238E27FC236}">
              <a16:creationId xmlns:a16="http://schemas.microsoft.com/office/drawing/2014/main" id="{399AA9AE-BF66-4942-BF53-AE23456CFCFF}"/>
            </a:ext>
          </a:extLst>
        </xdr:cNvPr>
        <xdr:cNvSpPr txBox="1"/>
      </xdr:nvSpPr>
      <xdr:spPr>
        <a:xfrm>
          <a:off x="6864427" y="1757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78122</xdr:rowOff>
    </xdr:from>
    <xdr:ext cx="469744" cy="259045"/>
    <xdr:sp macro="" textlink="">
      <xdr:nvSpPr>
        <xdr:cNvPr id="484" name="n_4mainValue【市民会館】&#10;一人当たり面積">
          <a:extLst>
            <a:ext uri="{FF2B5EF4-FFF2-40B4-BE49-F238E27FC236}">
              <a16:creationId xmlns:a16="http://schemas.microsoft.com/office/drawing/2014/main" id="{038BD3A0-E4CE-4B3E-A20B-274045666AF1}"/>
            </a:ext>
          </a:extLst>
        </xdr:cNvPr>
        <xdr:cNvSpPr txBox="1"/>
      </xdr:nvSpPr>
      <xdr:spPr>
        <a:xfrm>
          <a:off x="6070677" y="1757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4F54DE80-92D0-4507-8381-50BF2DF581CC}"/>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E962EAD0-9775-478F-BD6F-B007217793A5}"/>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BCFB3E71-7372-40CF-BD67-8E978BC9CFFB}"/>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5A99EDD1-BDBB-4C25-84CE-FECA71A7079F}"/>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5892C998-CE9F-4764-8A5F-7566E7CBF00E}"/>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FC91BA98-1308-4BCE-8BEB-08B6772674D0}"/>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EB4CF1FD-55F0-41EB-902D-572B2AC9882E}"/>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69C86FC5-8662-4BB4-9541-90C6C02F6D9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1AF87461-3546-48E4-87B0-656764AF386C}"/>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620767A7-61BC-4975-962D-40A8558884CA}"/>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AC941350-64A0-4073-922F-33FF382403FF}"/>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FEC295F2-2F13-4E64-A06D-1EB31A4EDDE2}"/>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14F92C3C-590B-468E-8A5A-57B5152C6BED}"/>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B9A25312-8DFE-4B2C-BF0D-B1FA47E35642}"/>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230415EB-EE58-457C-9774-8EB99B33AA7D}"/>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F92F1878-FCE0-4183-9A31-C92D94758A93}"/>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81643E57-E626-44DD-A793-E15BAFDB4C7C}"/>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52D71947-489F-4635-8EEB-F6733D42EB3B}"/>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431B22A5-F488-4493-A6D8-E38896220CDF}"/>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9F90D16-0207-40C9-B7B6-4C47BDBE1695}"/>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237BA27D-9C63-4FA7-8EEC-AFD97603AE5D}"/>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7543EA69-ADAF-4838-9B8E-132CF939D6E9}"/>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72CBE61F-89D2-4124-9F31-2577632B0445}"/>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69421CC7-1278-43F9-864B-7BFA5F0D24DE}"/>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D3F58AD6-5B03-4080-B921-CC8A4CE89C9D}"/>
            </a:ext>
          </a:extLst>
        </xdr:cNvPr>
        <xdr:cNvCxnSpPr/>
      </xdr:nvCxnSpPr>
      <xdr:spPr>
        <a:xfrm flipV="1">
          <a:off x="14699614" y="550545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3C2DF786-DC0B-484F-8E26-72503935CA00}"/>
            </a:ext>
          </a:extLst>
        </xdr:cNvPr>
        <xdr:cNvSpPr txBox="1"/>
      </xdr:nvSpPr>
      <xdr:spPr>
        <a:xfrm>
          <a:off x="14738350" y="684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65CA31E0-8F47-4B19-95B3-75998D6774C2}"/>
            </a:ext>
          </a:extLst>
        </xdr:cNvPr>
        <xdr:cNvCxnSpPr/>
      </xdr:nvCxnSpPr>
      <xdr:spPr>
        <a:xfrm>
          <a:off x="14611350" y="6845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BFD03CB-5082-43F5-A1CA-146FC0AEC5ED}"/>
            </a:ext>
          </a:extLst>
        </xdr:cNvPr>
        <xdr:cNvSpPr txBox="1"/>
      </xdr:nvSpPr>
      <xdr:spPr>
        <a:xfrm>
          <a:off x="14738350" y="52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9D1778F6-B2D8-4F0C-82A8-390576B842E2}"/>
            </a:ext>
          </a:extLst>
        </xdr:cNvPr>
        <xdr:cNvCxnSpPr/>
      </xdr:nvCxnSpPr>
      <xdr:spPr>
        <a:xfrm>
          <a:off x="14611350" y="5505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A722B6B-ED40-400D-8CD2-F7957B89B75A}"/>
            </a:ext>
          </a:extLst>
        </xdr:cNvPr>
        <xdr:cNvSpPr txBox="1"/>
      </xdr:nvSpPr>
      <xdr:spPr>
        <a:xfrm>
          <a:off x="1473835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771B16AA-CD57-4D75-A963-0B186B32A07B}"/>
            </a:ext>
          </a:extLst>
        </xdr:cNvPr>
        <xdr:cNvSpPr/>
      </xdr:nvSpPr>
      <xdr:spPr>
        <a:xfrm>
          <a:off x="14649450" y="6229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57DDE715-AF0C-4E48-961D-796B909E9404}"/>
            </a:ext>
          </a:extLst>
        </xdr:cNvPr>
        <xdr:cNvSpPr/>
      </xdr:nvSpPr>
      <xdr:spPr>
        <a:xfrm>
          <a:off x="13887450" y="6193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8DAA4EDC-7B86-4EAC-ACB9-D5411AE6E0E3}"/>
            </a:ext>
          </a:extLst>
        </xdr:cNvPr>
        <xdr:cNvSpPr/>
      </xdr:nvSpPr>
      <xdr:spPr>
        <a:xfrm>
          <a:off x="130937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51CB45E7-0401-4224-930A-3F604BD91BD4}"/>
            </a:ext>
          </a:extLst>
        </xdr:cNvPr>
        <xdr:cNvSpPr/>
      </xdr:nvSpPr>
      <xdr:spPr>
        <a:xfrm>
          <a:off x="12299950" y="6155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8C2D7A8D-68FF-49A8-9AB6-605EE251814B}"/>
            </a:ext>
          </a:extLst>
        </xdr:cNvPr>
        <xdr:cNvSpPr/>
      </xdr:nvSpPr>
      <xdr:spPr>
        <a:xfrm>
          <a:off x="1148715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5A50238-216F-4840-A8F1-DE9C0B347BAD}"/>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24526E62-64AC-455F-B772-F54D36BB7CBE}"/>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B74B932-D06F-4A00-A9D1-34F36A08FAFD}"/>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F7CA3A6-198C-4339-8DE5-CE5C852344AC}"/>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138920E-44B5-4101-ABB0-960E05FDB9AD}"/>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25" name="楕円 524">
          <a:extLst>
            <a:ext uri="{FF2B5EF4-FFF2-40B4-BE49-F238E27FC236}">
              <a16:creationId xmlns:a16="http://schemas.microsoft.com/office/drawing/2014/main" id="{8556EF5F-6106-4EF2-A1E6-D9A262B81AC4}"/>
            </a:ext>
          </a:extLst>
        </xdr:cNvPr>
        <xdr:cNvSpPr/>
      </xdr:nvSpPr>
      <xdr:spPr>
        <a:xfrm>
          <a:off x="14649450" y="64414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4DFEF758-9525-42ED-A413-6D521CD3A941}"/>
            </a:ext>
          </a:extLst>
        </xdr:cNvPr>
        <xdr:cNvSpPr txBox="1"/>
      </xdr:nvSpPr>
      <xdr:spPr>
        <a:xfrm>
          <a:off x="1473835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527" name="楕円 526">
          <a:extLst>
            <a:ext uri="{FF2B5EF4-FFF2-40B4-BE49-F238E27FC236}">
              <a16:creationId xmlns:a16="http://schemas.microsoft.com/office/drawing/2014/main" id="{7DE0BFBA-4BD9-4C18-AFF2-E6C308F01524}"/>
            </a:ext>
          </a:extLst>
        </xdr:cNvPr>
        <xdr:cNvSpPr/>
      </xdr:nvSpPr>
      <xdr:spPr>
        <a:xfrm>
          <a:off x="13887450" y="6430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36195</xdr:rowOff>
    </xdr:from>
    <xdr:to>
      <xdr:col>85</xdr:col>
      <xdr:colOff>127000</xdr:colOff>
      <xdr:row>39</xdr:row>
      <xdr:rowOff>53340</xdr:rowOff>
    </xdr:to>
    <xdr:cxnSp macro="">
      <xdr:nvCxnSpPr>
        <xdr:cNvPr id="528" name="直線コネクタ 527">
          <a:extLst>
            <a:ext uri="{FF2B5EF4-FFF2-40B4-BE49-F238E27FC236}">
              <a16:creationId xmlns:a16="http://schemas.microsoft.com/office/drawing/2014/main" id="{70153184-E735-45FB-8BDA-F93CC9E921E4}"/>
            </a:ext>
          </a:extLst>
        </xdr:cNvPr>
        <xdr:cNvCxnSpPr/>
      </xdr:nvCxnSpPr>
      <xdr:spPr>
        <a:xfrm>
          <a:off x="13938250" y="6475095"/>
          <a:ext cx="762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160655</xdr:rowOff>
    </xdr:from>
    <xdr:to>
      <xdr:col>76</xdr:col>
      <xdr:colOff>165100</xdr:colOff>
      <xdr:row>39</xdr:row>
      <xdr:rowOff>90805</xdr:rowOff>
    </xdr:to>
    <xdr:sp macro="" textlink="">
      <xdr:nvSpPr>
        <xdr:cNvPr id="529" name="楕円 528">
          <a:extLst>
            <a:ext uri="{FF2B5EF4-FFF2-40B4-BE49-F238E27FC236}">
              <a16:creationId xmlns:a16="http://schemas.microsoft.com/office/drawing/2014/main" id="{632B05DB-2728-41AA-9AE4-0721D3E1E5C5}"/>
            </a:ext>
          </a:extLst>
        </xdr:cNvPr>
        <xdr:cNvSpPr/>
      </xdr:nvSpPr>
      <xdr:spPr>
        <a:xfrm>
          <a:off x="13093700" y="6434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36195</xdr:rowOff>
    </xdr:from>
    <xdr:to>
      <xdr:col>81</xdr:col>
      <xdr:colOff>50800</xdr:colOff>
      <xdr:row>39</xdr:row>
      <xdr:rowOff>40005</xdr:rowOff>
    </xdr:to>
    <xdr:cxnSp macro="">
      <xdr:nvCxnSpPr>
        <xdr:cNvPr id="530" name="直線コネクタ 529">
          <a:extLst>
            <a:ext uri="{FF2B5EF4-FFF2-40B4-BE49-F238E27FC236}">
              <a16:creationId xmlns:a16="http://schemas.microsoft.com/office/drawing/2014/main" id="{875571CA-96F2-4B40-B553-F2B84EAC6A66}"/>
            </a:ext>
          </a:extLst>
        </xdr:cNvPr>
        <xdr:cNvCxnSpPr/>
      </xdr:nvCxnSpPr>
      <xdr:spPr>
        <a:xfrm flipV="1">
          <a:off x="13144500" y="6475095"/>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84455</xdr:rowOff>
    </xdr:from>
    <xdr:to>
      <xdr:col>72</xdr:col>
      <xdr:colOff>38100</xdr:colOff>
      <xdr:row>39</xdr:row>
      <xdr:rowOff>14605</xdr:rowOff>
    </xdr:to>
    <xdr:sp macro="" textlink="">
      <xdr:nvSpPr>
        <xdr:cNvPr id="531" name="楕円 530">
          <a:extLst>
            <a:ext uri="{FF2B5EF4-FFF2-40B4-BE49-F238E27FC236}">
              <a16:creationId xmlns:a16="http://schemas.microsoft.com/office/drawing/2014/main" id="{3F462169-4645-4586-AB19-54F29037B3C4}"/>
            </a:ext>
          </a:extLst>
        </xdr:cNvPr>
        <xdr:cNvSpPr/>
      </xdr:nvSpPr>
      <xdr:spPr>
        <a:xfrm>
          <a:off x="12299950" y="6358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135255</xdr:rowOff>
    </xdr:from>
    <xdr:to>
      <xdr:col>76</xdr:col>
      <xdr:colOff>114300</xdr:colOff>
      <xdr:row>39</xdr:row>
      <xdr:rowOff>40005</xdr:rowOff>
    </xdr:to>
    <xdr:cxnSp macro="">
      <xdr:nvCxnSpPr>
        <xdr:cNvPr id="532" name="直線コネクタ 531">
          <a:extLst>
            <a:ext uri="{FF2B5EF4-FFF2-40B4-BE49-F238E27FC236}">
              <a16:creationId xmlns:a16="http://schemas.microsoft.com/office/drawing/2014/main" id="{87031691-738D-4CC1-9B3B-0E1031BFF35F}"/>
            </a:ext>
          </a:extLst>
        </xdr:cNvPr>
        <xdr:cNvCxnSpPr/>
      </xdr:nvCxnSpPr>
      <xdr:spPr>
        <a:xfrm>
          <a:off x="12344400" y="6409055"/>
          <a:ext cx="8001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27305</xdr:rowOff>
    </xdr:from>
    <xdr:to>
      <xdr:col>67</xdr:col>
      <xdr:colOff>101600</xdr:colOff>
      <xdr:row>38</xdr:row>
      <xdr:rowOff>128905</xdr:rowOff>
    </xdr:to>
    <xdr:sp macro="" textlink="">
      <xdr:nvSpPr>
        <xdr:cNvPr id="533" name="楕円 532">
          <a:extLst>
            <a:ext uri="{FF2B5EF4-FFF2-40B4-BE49-F238E27FC236}">
              <a16:creationId xmlns:a16="http://schemas.microsoft.com/office/drawing/2014/main" id="{3608B748-7953-421A-B9DF-EFFFD2FCBFE3}"/>
            </a:ext>
          </a:extLst>
        </xdr:cNvPr>
        <xdr:cNvSpPr/>
      </xdr:nvSpPr>
      <xdr:spPr>
        <a:xfrm>
          <a:off x="1148715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78105</xdr:rowOff>
    </xdr:from>
    <xdr:to>
      <xdr:col>71</xdr:col>
      <xdr:colOff>177800</xdr:colOff>
      <xdr:row>38</xdr:row>
      <xdr:rowOff>135255</xdr:rowOff>
    </xdr:to>
    <xdr:cxnSp macro="">
      <xdr:nvCxnSpPr>
        <xdr:cNvPr id="534" name="直線コネクタ 533">
          <a:extLst>
            <a:ext uri="{FF2B5EF4-FFF2-40B4-BE49-F238E27FC236}">
              <a16:creationId xmlns:a16="http://schemas.microsoft.com/office/drawing/2014/main" id="{2F271FA0-86A5-4445-A2C1-82364FA8D1CB}"/>
            </a:ext>
          </a:extLst>
        </xdr:cNvPr>
        <xdr:cNvCxnSpPr/>
      </xdr:nvCxnSpPr>
      <xdr:spPr>
        <a:xfrm>
          <a:off x="11537950" y="6351905"/>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AF016AE4-89F9-46BE-A54F-894C81DE210D}"/>
            </a:ext>
          </a:extLst>
        </xdr:cNvPr>
        <xdr:cNvSpPr txBox="1"/>
      </xdr:nvSpPr>
      <xdr:spPr>
        <a:xfrm>
          <a:off x="137420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B743875F-D3EE-440C-9CE6-2FED23CA90C4}"/>
            </a:ext>
          </a:extLst>
        </xdr:cNvPr>
        <xdr:cNvSpPr txBox="1"/>
      </xdr:nvSpPr>
      <xdr:spPr>
        <a:xfrm>
          <a:off x="1296099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95CBAE36-6911-48DD-B7CD-39A04B15A248}"/>
            </a:ext>
          </a:extLst>
        </xdr:cNvPr>
        <xdr:cNvSpPr txBox="1"/>
      </xdr:nvSpPr>
      <xdr:spPr>
        <a:xfrm>
          <a:off x="12167244" y="594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6CE45300-1591-42CC-A83D-5C5D1BF4CB0D}"/>
            </a:ext>
          </a:extLst>
        </xdr:cNvPr>
        <xdr:cNvSpPr txBox="1"/>
      </xdr:nvSpPr>
      <xdr:spPr>
        <a:xfrm>
          <a:off x="113544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78122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ABB84306-C9A3-4902-9BAD-38664CEC17D1}"/>
            </a:ext>
          </a:extLst>
        </xdr:cNvPr>
        <xdr:cNvSpPr txBox="1"/>
      </xdr:nvSpPr>
      <xdr:spPr>
        <a:xfrm>
          <a:off x="13742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81932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E17A0753-6AF0-4EDC-95D8-7DAF2E14D5D2}"/>
            </a:ext>
          </a:extLst>
        </xdr:cNvPr>
        <xdr:cNvSpPr txBox="1"/>
      </xdr:nvSpPr>
      <xdr:spPr>
        <a:xfrm>
          <a:off x="1296099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5732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E0393BB1-8580-4AF8-B8B5-1F4784A6EBBA}"/>
            </a:ext>
          </a:extLst>
        </xdr:cNvPr>
        <xdr:cNvSpPr txBox="1"/>
      </xdr:nvSpPr>
      <xdr:spPr>
        <a:xfrm>
          <a:off x="121672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120032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8C49DC75-4800-4741-BA97-AD3FE47F8936}"/>
            </a:ext>
          </a:extLst>
        </xdr:cNvPr>
        <xdr:cNvSpPr txBox="1"/>
      </xdr:nvSpPr>
      <xdr:spPr>
        <a:xfrm>
          <a:off x="11354444"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3052D517-903A-4F8C-B26E-9BAA12A51B25}"/>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28474E95-2150-4630-9545-EDCA3C9DCAE6}"/>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B2CCAAD1-5EC7-4A09-A440-82FF49FEA891}"/>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2FA1431E-D282-4CC8-A1DB-1C533D321678}"/>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BF5642A9-14CE-4C35-9355-E499A4307D73}"/>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42DE4C1A-4248-4A43-AABC-22B40665A794}"/>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DF8EC23B-A2F7-4FA1-8911-7B3E9FF19D83}"/>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7FC71789-D959-4035-9F42-90D7779C9F06}"/>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5DF7FE0E-8669-42F8-99DA-959A44112899}"/>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32455D52-065B-4A13-993D-F404DB566B64}"/>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4CAAA509-0B4F-4A61-B6E8-4A2B63BB1101}"/>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5DB18EAC-45A6-4A60-A8C7-281C960E0470}"/>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F81382C9-1481-46A5-AFA6-5461BE0F23AF}"/>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281C8AA6-D403-4992-B130-34A9353731D2}"/>
            </a:ext>
          </a:extLst>
        </xdr:cNvPr>
        <xdr:cNvSpPr txBox="1"/>
      </xdr:nvSpPr>
      <xdr:spPr>
        <a:xfrm>
          <a:off x="159850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1978B1E2-1DAE-4098-9F1E-E88E7B7BD981}"/>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B2A292C0-837C-47AE-828B-B6EF169BB1A7}"/>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1FD05343-B63A-4E6C-AB8C-671DC77E8700}"/>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2DEF9A34-6BBA-4856-92A7-4248E7BC38A2}"/>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CA457601-7CBA-4F54-A229-EFC2A8759134}"/>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B38D2528-3DCE-44B0-9C27-EE2AABA10CD3}"/>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F7C2DAA8-9954-414E-A180-B8F951E6A4BA}"/>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2AD211BA-5EDC-4DDC-A6C7-104150402B06}"/>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D0002D8B-6406-42B4-992E-1655428F7231}"/>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17FE5843-15E8-45D5-9C95-77E8A23FA4B1}"/>
            </a:ext>
          </a:extLst>
        </xdr:cNvPr>
        <xdr:cNvCxnSpPr/>
      </xdr:nvCxnSpPr>
      <xdr:spPr>
        <a:xfrm flipV="1">
          <a:off x="19951064" y="5492488"/>
          <a:ext cx="0" cy="14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7090E78-177E-4797-B8DD-0EEBCF62CEA8}"/>
            </a:ext>
          </a:extLst>
        </xdr:cNvPr>
        <xdr:cNvSpPr txBox="1"/>
      </xdr:nvSpPr>
      <xdr:spPr>
        <a:xfrm>
          <a:off x="19989800" y="69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C03F3538-EC3E-4EF4-8812-87129742B311}"/>
            </a:ext>
          </a:extLst>
        </xdr:cNvPr>
        <xdr:cNvCxnSpPr/>
      </xdr:nvCxnSpPr>
      <xdr:spPr>
        <a:xfrm>
          <a:off x="19881850" y="6951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F00E5E79-4264-459D-86A7-38DF27793392}"/>
            </a:ext>
          </a:extLst>
        </xdr:cNvPr>
        <xdr:cNvSpPr txBox="1"/>
      </xdr:nvSpPr>
      <xdr:spPr>
        <a:xfrm>
          <a:off x="19989800" y="528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ED510237-7D45-410B-9033-BD79EA78CD46}"/>
            </a:ext>
          </a:extLst>
        </xdr:cNvPr>
        <xdr:cNvCxnSpPr/>
      </xdr:nvCxnSpPr>
      <xdr:spPr>
        <a:xfrm>
          <a:off x="19881850" y="5492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64CAF1AE-00C4-45CE-8190-1ED35F642EE3}"/>
            </a:ext>
          </a:extLst>
        </xdr:cNvPr>
        <xdr:cNvSpPr txBox="1"/>
      </xdr:nvSpPr>
      <xdr:spPr>
        <a:xfrm>
          <a:off x="19989800" y="6215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BCD18B83-515E-498A-BBF1-9424D415962F}"/>
            </a:ext>
          </a:extLst>
        </xdr:cNvPr>
        <xdr:cNvSpPr/>
      </xdr:nvSpPr>
      <xdr:spPr>
        <a:xfrm>
          <a:off x="19900900" y="63577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EA2D122A-AA41-4922-A659-6A960DC64AA1}"/>
            </a:ext>
          </a:extLst>
        </xdr:cNvPr>
        <xdr:cNvSpPr/>
      </xdr:nvSpPr>
      <xdr:spPr>
        <a:xfrm>
          <a:off x="19157950" y="6370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0719ED27-E0DF-47A9-AB45-2520F049591F}"/>
            </a:ext>
          </a:extLst>
        </xdr:cNvPr>
        <xdr:cNvSpPr/>
      </xdr:nvSpPr>
      <xdr:spPr>
        <a:xfrm>
          <a:off x="18345150" y="63843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2BE823B8-69B3-4483-9BF8-A9F1638CF682}"/>
            </a:ext>
          </a:extLst>
        </xdr:cNvPr>
        <xdr:cNvSpPr/>
      </xdr:nvSpPr>
      <xdr:spPr>
        <a:xfrm>
          <a:off x="17551400" y="64036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3F487552-74D4-4332-824E-F357AD2960D0}"/>
            </a:ext>
          </a:extLst>
        </xdr:cNvPr>
        <xdr:cNvSpPr/>
      </xdr:nvSpPr>
      <xdr:spPr>
        <a:xfrm>
          <a:off x="16757650" y="6417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6FF6118-F8F2-4431-A939-1310532E6861}"/>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5A3A6EC8-C6F3-4B42-AB02-54878F7E7238}"/>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CB9AFEC-FD52-45DB-9868-04A2B61D8D2E}"/>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01D90BE-5727-49EA-BA42-978E177E6B2D}"/>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AB65E46-2B6A-445A-A356-F30212738A05}"/>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168725</xdr:rowOff>
    </xdr:from>
    <xdr:to>
      <xdr:col>116</xdr:col>
      <xdr:colOff>114300</xdr:colOff>
      <xdr:row>39</xdr:row>
      <xdr:rowOff>98875</xdr:rowOff>
    </xdr:to>
    <xdr:sp macro="" textlink="">
      <xdr:nvSpPr>
        <xdr:cNvPr id="582" name="楕円 581">
          <a:extLst>
            <a:ext uri="{FF2B5EF4-FFF2-40B4-BE49-F238E27FC236}">
              <a16:creationId xmlns:a16="http://schemas.microsoft.com/office/drawing/2014/main" id="{EC2078EA-C5B3-4047-B484-A044A1DB55A7}"/>
            </a:ext>
          </a:extLst>
        </xdr:cNvPr>
        <xdr:cNvSpPr/>
      </xdr:nvSpPr>
      <xdr:spPr>
        <a:xfrm>
          <a:off x="19900900" y="64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147152</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4F4D98C8-F9FF-456C-8B6C-E9EE2671E06D}"/>
            </a:ext>
          </a:extLst>
        </xdr:cNvPr>
        <xdr:cNvSpPr txBox="1"/>
      </xdr:nvSpPr>
      <xdr:spPr>
        <a:xfrm>
          <a:off x="19989800" y="64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4628</xdr:rowOff>
    </xdr:from>
    <xdr:to>
      <xdr:col>112</xdr:col>
      <xdr:colOff>38100</xdr:colOff>
      <xdr:row>39</xdr:row>
      <xdr:rowOff>106228</xdr:rowOff>
    </xdr:to>
    <xdr:sp macro="" textlink="">
      <xdr:nvSpPr>
        <xdr:cNvPr id="584" name="楕円 583">
          <a:extLst>
            <a:ext uri="{FF2B5EF4-FFF2-40B4-BE49-F238E27FC236}">
              <a16:creationId xmlns:a16="http://schemas.microsoft.com/office/drawing/2014/main" id="{C0F7BBDB-32BD-42A2-9FDE-A3E86ECEBAAA}"/>
            </a:ext>
          </a:extLst>
        </xdr:cNvPr>
        <xdr:cNvSpPr/>
      </xdr:nvSpPr>
      <xdr:spPr>
        <a:xfrm>
          <a:off x="19157950" y="64435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48075</xdr:rowOff>
    </xdr:from>
    <xdr:to>
      <xdr:col>116</xdr:col>
      <xdr:colOff>63500</xdr:colOff>
      <xdr:row>39</xdr:row>
      <xdr:rowOff>55428</xdr:rowOff>
    </xdr:to>
    <xdr:cxnSp macro="">
      <xdr:nvCxnSpPr>
        <xdr:cNvPr id="585" name="直線コネクタ 584">
          <a:extLst>
            <a:ext uri="{FF2B5EF4-FFF2-40B4-BE49-F238E27FC236}">
              <a16:creationId xmlns:a16="http://schemas.microsoft.com/office/drawing/2014/main" id="{2448E3DE-C88B-422C-965D-B246FA7A17FE}"/>
            </a:ext>
          </a:extLst>
        </xdr:cNvPr>
        <xdr:cNvCxnSpPr/>
      </xdr:nvCxnSpPr>
      <xdr:spPr>
        <a:xfrm flipV="1">
          <a:off x="19202400" y="6486975"/>
          <a:ext cx="7493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17704</xdr:rowOff>
    </xdr:from>
    <xdr:to>
      <xdr:col>107</xdr:col>
      <xdr:colOff>101600</xdr:colOff>
      <xdr:row>39</xdr:row>
      <xdr:rowOff>119304</xdr:rowOff>
    </xdr:to>
    <xdr:sp macro="" textlink="">
      <xdr:nvSpPr>
        <xdr:cNvPr id="586" name="楕円 585">
          <a:extLst>
            <a:ext uri="{FF2B5EF4-FFF2-40B4-BE49-F238E27FC236}">
              <a16:creationId xmlns:a16="http://schemas.microsoft.com/office/drawing/2014/main" id="{32AE8056-A9CD-4A83-BC7A-01FEC05C362C}"/>
            </a:ext>
          </a:extLst>
        </xdr:cNvPr>
        <xdr:cNvSpPr/>
      </xdr:nvSpPr>
      <xdr:spPr>
        <a:xfrm>
          <a:off x="18345150" y="64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55428</xdr:rowOff>
    </xdr:from>
    <xdr:to>
      <xdr:col>111</xdr:col>
      <xdr:colOff>177800</xdr:colOff>
      <xdr:row>39</xdr:row>
      <xdr:rowOff>68504</xdr:rowOff>
    </xdr:to>
    <xdr:cxnSp macro="">
      <xdr:nvCxnSpPr>
        <xdr:cNvPr id="587" name="直線コネクタ 586">
          <a:extLst>
            <a:ext uri="{FF2B5EF4-FFF2-40B4-BE49-F238E27FC236}">
              <a16:creationId xmlns:a16="http://schemas.microsoft.com/office/drawing/2014/main" id="{F061D13F-11BB-4EA2-8C09-3164AFCA29EF}"/>
            </a:ext>
          </a:extLst>
        </xdr:cNvPr>
        <xdr:cNvCxnSpPr/>
      </xdr:nvCxnSpPr>
      <xdr:spPr>
        <a:xfrm flipV="1">
          <a:off x="18395950" y="6494328"/>
          <a:ext cx="80645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24447</xdr:rowOff>
    </xdr:from>
    <xdr:to>
      <xdr:col>102</xdr:col>
      <xdr:colOff>165100</xdr:colOff>
      <xdr:row>39</xdr:row>
      <xdr:rowOff>126047</xdr:rowOff>
    </xdr:to>
    <xdr:sp macro="" textlink="">
      <xdr:nvSpPr>
        <xdr:cNvPr id="588" name="楕円 587">
          <a:extLst>
            <a:ext uri="{FF2B5EF4-FFF2-40B4-BE49-F238E27FC236}">
              <a16:creationId xmlns:a16="http://schemas.microsoft.com/office/drawing/2014/main" id="{05C1036A-47AD-4A1A-BED2-A94475872EA1}"/>
            </a:ext>
          </a:extLst>
        </xdr:cNvPr>
        <xdr:cNvSpPr/>
      </xdr:nvSpPr>
      <xdr:spPr>
        <a:xfrm>
          <a:off x="17551400" y="64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68504</xdr:rowOff>
    </xdr:from>
    <xdr:to>
      <xdr:col>107</xdr:col>
      <xdr:colOff>50800</xdr:colOff>
      <xdr:row>39</xdr:row>
      <xdr:rowOff>75247</xdr:rowOff>
    </xdr:to>
    <xdr:cxnSp macro="">
      <xdr:nvCxnSpPr>
        <xdr:cNvPr id="589" name="直線コネクタ 588">
          <a:extLst>
            <a:ext uri="{FF2B5EF4-FFF2-40B4-BE49-F238E27FC236}">
              <a16:creationId xmlns:a16="http://schemas.microsoft.com/office/drawing/2014/main" id="{AC2FCCFC-29B2-4FB9-84C9-95C61D64A182}"/>
            </a:ext>
          </a:extLst>
        </xdr:cNvPr>
        <xdr:cNvCxnSpPr/>
      </xdr:nvCxnSpPr>
      <xdr:spPr>
        <a:xfrm flipV="1">
          <a:off x="17602200" y="6507404"/>
          <a:ext cx="79375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35116</xdr:rowOff>
    </xdr:from>
    <xdr:to>
      <xdr:col>98</xdr:col>
      <xdr:colOff>38100</xdr:colOff>
      <xdr:row>39</xdr:row>
      <xdr:rowOff>136716</xdr:rowOff>
    </xdr:to>
    <xdr:sp macro="" textlink="">
      <xdr:nvSpPr>
        <xdr:cNvPr id="590" name="楕円 589">
          <a:extLst>
            <a:ext uri="{FF2B5EF4-FFF2-40B4-BE49-F238E27FC236}">
              <a16:creationId xmlns:a16="http://schemas.microsoft.com/office/drawing/2014/main" id="{42E22C9A-5EEC-4E7C-B05F-63DFAB96FC73}"/>
            </a:ext>
          </a:extLst>
        </xdr:cNvPr>
        <xdr:cNvSpPr/>
      </xdr:nvSpPr>
      <xdr:spPr>
        <a:xfrm>
          <a:off x="16757650" y="64740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75247</xdr:rowOff>
    </xdr:from>
    <xdr:to>
      <xdr:col>102</xdr:col>
      <xdr:colOff>114300</xdr:colOff>
      <xdr:row>39</xdr:row>
      <xdr:rowOff>85916</xdr:rowOff>
    </xdr:to>
    <xdr:cxnSp macro="">
      <xdr:nvCxnSpPr>
        <xdr:cNvPr id="591" name="直線コネクタ 590">
          <a:extLst>
            <a:ext uri="{FF2B5EF4-FFF2-40B4-BE49-F238E27FC236}">
              <a16:creationId xmlns:a16="http://schemas.microsoft.com/office/drawing/2014/main" id="{D7EF2DEC-C6C5-425C-B574-D9F74EAC3C36}"/>
            </a:ext>
          </a:extLst>
        </xdr:cNvPr>
        <xdr:cNvCxnSpPr/>
      </xdr:nvCxnSpPr>
      <xdr:spPr>
        <a:xfrm flipV="1">
          <a:off x="16802100" y="6514147"/>
          <a:ext cx="8001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67B7E505-5F7D-4F1D-8067-D5711C84A05B}"/>
            </a:ext>
          </a:extLst>
        </xdr:cNvPr>
        <xdr:cNvSpPr txBox="1"/>
      </xdr:nvSpPr>
      <xdr:spPr>
        <a:xfrm>
          <a:off x="18947911" y="61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CA7C83C6-4E0E-4465-8D6E-35C1C3ACD3A1}"/>
            </a:ext>
          </a:extLst>
        </xdr:cNvPr>
        <xdr:cNvSpPr txBox="1"/>
      </xdr:nvSpPr>
      <xdr:spPr>
        <a:xfrm>
          <a:off x="18166861" y="61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F517BF6F-34C5-4395-8D21-E3DFC9A9E16F}"/>
            </a:ext>
          </a:extLst>
        </xdr:cNvPr>
        <xdr:cNvSpPr txBox="1"/>
      </xdr:nvSpPr>
      <xdr:spPr>
        <a:xfrm>
          <a:off x="17354061" y="61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72AA7977-153F-466C-B98B-E38451B94C59}"/>
            </a:ext>
          </a:extLst>
        </xdr:cNvPr>
        <xdr:cNvSpPr txBox="1"/>
      </xdr:nvSpPr>
      <xdr:spPr>
        <a:xfrm>
          <a:off x="16560311" y="619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97355</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FF774B2D-4009-451E-9BC5-489B8B40BE6D}"/>
            </a:ext>
          </a:extLst>
        </xdr:cNvPr>
        <xdr:cNvSpPr txBox="1"/>
      </xdr:nvSpPr>
      <xdr:spPr>
        <a:xfrm>
          <a:off x="18947911" y="65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110431</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6B58637D-72CE-4A6F-9B58-B79C0FAD307B}"/>
            </a:ext>
          </a:extLst>
        </xdr:cNvPr>
        <xdr:cNvSpPr txBox="1"/>
      </xdr:nvSpPr>
      <xdr:spPr>
        <a:xfrm>
          <a:off x="18166861" y="654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117174</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14DD57EB-66F7-4254-96B7-FE0E68B893A4}"/>
            </a:ext>
          </a:extLst>
        </xdr:cNvPr>
        <xdr:cNvSpPr txBox="1"/>
      </xdr:nvSpPr>
      <xdr:spPr>
        <a:xfrm>
          <a:off x="17354061" y="65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127843</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C767B58E-287B-44AA-8514-E79CBDA10F88}"/>
            </a:ext>
          </a:extLst>
        </xdr:cNvPr>
        <xdr:cNvSpPr txBox="1"/>
      </xdr:nvSpPr>
      <xdr:spPr>
        <a:xfrm>
          <a:off x="16560311" y="65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5148177E-9DD0-48DD-9956-3C92FF1EF08F}"/>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43FD28D8-3EA2-49F7-BD62-A0D8B0911AD4}"/>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2469A5E6-53B9-4EF5-BEF5-3B1E2484D233}"/>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FDE7BAB2-F0F9-4E7E-9B5E-527CF473220D}"/>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92653199-DEFC-43EA-A144-01ACD26C895E}"/>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52245F82-B5F1-4057-B9D2-6CB29F246D12}"/>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62D1F257-EF11-4854-B861-EF588ABBAE7A}"/>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7FAE8A0E-C524-4006-B89B-2F3C0CB2E1C9}"/>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A9D3D924-411D-4213-8C7E-2FB40359B8F7}"/>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962E0DD0-6AD8-49B4-90C9-23533CF06962}"/>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4DF28BD7-87BD-4295-862F-7AD407B05DBE}"/>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1C1B095F-3309-49D3-A1B0-510715693EFF}"/>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5560031F-2BEF-4FDE-96ED-EFEA0BA40763}"/>
            </a:ext>
          </a:extLst>
        </xdr:cNvPr>
        <xdr:cNvSpPr txBox="1"/>
      </xdr:nvSpPr>
      <xdr:spPr>
        <a:xfrm>
          <a:off x="108427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DC19C89B-D570-484C-83EF-2A5549B478EF}"/>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E82B2C11-3476-462F-AAEB-48B80364F180}"/>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86F84442-BA45-492B-A7EE-DEE85D6B7A76}"/>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8CA5B777-974E-438E-8891-CD7D5BB5C2F1}"/>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EC8209AD-1088-479B-A355-C77FB7959D1F}"/>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A67A71E8-4F21-4762-A3C2-B58CEFA7258E}"/>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3B0FFFFB-DDEC-4018-9000-D3DC8664A6C0}"/>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3E8343D7-F7B2-4C95-BA93-851CA3F5FACB}"/>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D1ECC098-6A01-421E-826D-6119D2CF86F5}"/>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AAB0647D-2862-4823-A225-A55488D09A10}"/>
            </a:ext>
          </a:extLst>
        </xdr:cNvPr>
        <xdr:cNvCxnSpPr/>
      </xdr:nvCxnSpPr>
      <xdr:spPr>
        <a:xfrm flipV="1">
          <a:off x="14699614" y="911479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97C52358-69CE-46C2-A56F-10036379CA8E}"/>
            </a:ext>
          </a:extLst>
        </xdr:cNvPr>
        <xdr:cNvSpPr txBox="1"/>
      </xdr:nvSpPr>
      <xdr:spPr>
        <a:xfrm>
          <a:off x="14738350"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894C02BA-08C9-464F-B780-F7D802360694}"/>
            </a:ext>
          </a:extLst>
        </xdr:cNvPr>
        <xdr:cNvCxnSpPr/>
      </xdr:nvCxnSpPr>
      <xdr:spPr>
        <a:xfrm>
          <a:off x="14611350" y="10384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CF534ABF-3C0F-435E-98AD-1A5067C8DA3B}"/>
            </a:ext>
          </a:extLst>
        </xdr:cNvPr>
        <xdr:cNvSpPr txBox="1"/>
      </xdr:nvSpPr>
      <xdr:spPr>
        <a:xfrm>
          <a:off x="14738350" y="890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F4D339DD-1660-457B-A58F-043438E1D216}"/>
            </a:ext>
          </a:extLst>
        </xdr:cNvPr>
        <xdr:cNvCxnSpPr/>
      </xdr:nvCxnSpPr>
      <xdr:spPr>
        <a:xfrm>
          <a:off x="14611350" y="9114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0717B7E-33F9-4D80-834B-9D6D7639CCA3}"/>
            </a:ext>
          </a:extLst>
        </xdr:cNvPr>
        <xdr:cNvSpPr txBox="1"/>
      </xdr:nvSpPr>
      <xdr:spPr>
        <a:xfrm>
          <a:off x="14738350" y="9755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CC49F338-2B8C-4D00-87E2-DCDE5FF76B5A}"/>
            </a:ext>
          </a:extLst>
        </xdr:cNvPr>
        <xdr:cNvSpPr/>
      </xdr:nvSpPr>
      <xdr:spPr>
        <a:xfrm>
          <a:off x="14649450" y="97769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193A36B1-2514-428D-8422-0BDFF52A85A5}"/>
            </a:ext>
          </a:extLst>
        </xdr:cNvPr>
        <xdr:cNvSpPr/>
      </xdr:nvSpPr>
      <xdr:spPr>
        <a:xfrm>
          <a:off x="13887450" y="9737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271B91EE-030B-4297-906F-F246FF89646B}"/>
            </a:ext>
          </a:extLst>
        </xdr:cNvPr>
        <xdr:cNvSpPr/>
      </xdr:nvSpPr>
      <xdr:spPr>
        <a:xfrm>
          <a:off x="13093700" y="9733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C82E2E3-A445-40A6-A17D-5B0A4784B2C5}"/>
            </a:ext>
          </a:extLst>
        </xdr:cNvPr>
        <xdr:cNvSpPr/>
      </xdr:nvSpPr>
      <xdr:spPr>
        <a:xfrm>
          <a:off x="12299950" y="96598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2F3D919F-A0D2-41B4-8E6D-F2AE2D17E92C}"/>
            </a:ext>
          </a:extLst>
        </xdr:cNvPr>
        <xdr:cNvSpPr/>
      </xdr:nvSpPr>
      <xdr:spPr>
        <a:xfrm>
          <a:off x="11487150" y="9659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708BEB89-AD9E-45CD-A3F1-A515BD63D683}"/>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811D251F-F28C-4189-9B22-834CFC66A8EC}"/>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513C5FDC-F2D4-4E3A-ABC2-C769E9DBFCB1}"/>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F79620B-0442-4954-8B22-F2AB18EF393D}"/>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9A7326B-700F-4F63-BA9B-AE693A8CA86D}"/>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638" name="楕円 637">
          <a:extLst>
            <a:ext uri="{FF2B5EF4-FFF2-40B4-BE49-F238E27FC236}">
              <a16:creationId xmlns:a16="http://schemas.microsoft.com/office/drawing/2014/main" id="{0D1AAF0B-646C-46C5-9918-6B3CDCB3AD91}"/>
            </a:ext>
          </a:extLst>
        </xdr:cNvPr>
        <xdr:cNvSpPr/>
      </xdr:nvSpPr>
      <xdr:spPr>
        <a:xfrm>
          <a:off x="14649450" y="97261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1795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FFA50EB6-2001-4411-B48B-79EC28EF7198}"/>
            </a:ext>
          </a:extLst>
        </xdr:cNvPr>
        <xdr:cNvSpPr txBox="1"/>
      </xdr:nvSpPr>
      <xdr:spPr>
        <a:xfrm>
          <a:off x="14738350" y="957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127508</xdr:rowOff>
    </xdr:from>
    <xdr:to>
      <xdr:col>81</xdr:col>
      <xdr:colOff>101600</xdr:colOff>
      <xdr:row>59</xdr:row>
      <xdr:rowOff>57658</xdr:rowOff>
    </xdr:to>
    <xdr:sp macro="" textlink="">
      <xdr:nvSpPr>
        <xdr:cNvPr id="640" name="楕円 639">
          <a:extLst>
            <a:ext uri="{FF2B5EF4-FFF2-40B4-BE49-F238E27FC236}">
              <a16:creationId xmlns:a16="http://schemas.microsoft.com/office/drawing/2014/main" id="{418ACD5D-BC5D-4CBE-9499-4E40808A81CA}"/>
            </a:ext>
          </a:extLst>
        </xdr:cNvPr>
        <xdr:cNvSpPr/>
      </xdr:nvSpPr>
      <xdr:spPr>
        <a:xfrm>
          <a:off x="13887450" y="97033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xdr:rowOff>
    </xdr:from>
    <xdr:to>
      <xdr:col>85</xdr:col>
      <xdr:colOff>127000</xdr:colOff>
      <xdr:row>59</xdr:row>
      <xdr:rowOff>29718</xdr:rowOff>
    </xdr:to>
    <xdr:cxnSp macro="">
      <xdr:nvCxnSpPr>
        <xdr:cNvPr id="641" name="直線コネクタ 640">
          <a:extLst>
            <a:ext uri="{FF2B5EF4-FFF2-40B4-BE49-F238E27FC236}">
              <a16:creationId xmlns:a16="http://schemas.microsoft.com/office/drawing/2014/main" id="{8823DCA7-7FFE-47C8-9CA8-5D203D088CC0}"/>
            </a:ext>
          </a:extLst>
        </xdr:cNvPr>
        <xdr:cNvCxnSpPr/>
      </xdr:nvCxnSpPr>
      <xdr:spPr>
        <a:xfrm>
          <a:off x="13938250" y="9747758"/>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42" name="楕円 641">
          <a:extLst>
            <a:ext uri="{FF2B5EF4-FFF2-40B4-BE49-F238E27FC236}">
              <a16:creationId xmlns:a16="http://schemas.microsoft.com/office/drawing/2014/main" id="{5A2F2352-B788-4563-B424-DCD787B5F9B9}"/>
            </a:ext>
          </a:extLst>
        </xdr:cNvPr>
        <xdr:cNvSpPr/>
      </xdr:nvSpPr>
      <xdr:spPr>
        <a:xfrm>
          <a:off x="13093700" y="99026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xdr:rowOff>
    </xdr:from>
    <xdr:to>
      <xdr:col>81</xdr:col>
      <xdr:colOff>50800</xdr:colOff>
      <xdr:row>60</xdr:row>
      <xdr:rowOff>41148</xdr:rowOff>
    </xdr:to>
    <xdr:cxnSp macro="">
      <xdr:nvCxnSpPr>
        <xdr:cNvPr id="643" name="直線コネクタ 642">
          <a:extLst>
            <a:ext uri="{FF2B5EF4-FFF2-40B4-BE49-F238E27FC236}">
              <a16:creationId xmlns:a16="http://schemas.microsoft.com/office/drawing/2014/main" id="{8D53651F-1C1F-4823-9BE4-FB9C51B4453D}"/>
            </a:ext>
          </a:extLst>
        </xdr:cNvPr>
        <xdr:cNvCxnSpPr/>
      </xdr:nvCxnSpPr>
      <xdr:spPr>
        <a:xfrm flipV="1">
          <a:off x="13144500" y="9747758"/>
          <a:ext cx="79375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111506</xdr:rowOff>
    </xdr:from>
    <xdr:to>
      <xdr:col>72</xdr:col>
      <xdr:colOff>38100</xdr:colOff>
      <xdr:row>60</xdr:row>
      <xdr:rowOff>41656</xdr:rowOff>
    </xdr:to>
    <xdr:sp macro="" textlink="">
      <xdr:nvSpPr>
        <xdr:cNvPr id="644" name="楕円 643">
          <a:extLst>
            <a:ext uri="{FF2B5EF4-FFF2-40B4-BE49-F238E27FC236}">
              <a16:creationId xmlns:a16="http://schemas.microsoft.com/office/drawing/2014/main" id="{675D00A2-5EE5-4A33-9F81-1036E0CFFE20}"/>
            </a:ext>
          </a:extLst>
        </xdr:cNvPr>
        <xdr:cNvSpPr/>
      </xdr:nvSpPr>
      <xdr:spPr>
        <a:xfrm>
          <a:off x="12299950" y="98524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162306</xdr:rowOff>
    </xdr:from>
    <xdr:to>
      <xdr:col>76</xdr:col>
      <xdr:colOff>114300</xdr:colOff>
      <xdr:row>60</xdr:row>
      <xdr:rowOff>41148</xdr:rowOff>
    </xdr:to>
    <xdr:cxnSp macro="">
      <xdr:nvCxnSpPr>
        <xdr:cNvPr id="645" name="直線コネクタ 644">
          <a:extLst>
            <a:ext uri="{FF2B5EF4-FFF2-40B4-BE49-F238E27FC236}">
              <a16:creationId xmlns:a16="http://schemas.microsoft.com/office/drawing/2014/main" id="{2DAE08F5-0CD6-4D49-946C-A983606E9C3A}"/>
            </a:ext>
          </a:extLst>
        </xdr:cNvPr>
        <xdr:cNvCxnSpPr/>
      </xdr:nvCxnSpPr>
      <xdr:spPr>
        <a:xfrm>
          <a:off x="12344400" y="9903206"/>
          <a:ext cx="8001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70358</xdr:rowOff>
    </xdr:from>
    <xdr:to>
      <xdr:col>67</xdr:col>
      <xdr:colOff>101600</xdr:colOff>
      <xdr:row>60</xdr:row>
      <xdr:rowOff>508</xdr:rowOff>
    </xdr:to>
    <xdr:sp macro="" textlink="">
      <xdr:nvSpPr>
        <xdr:cNvPr id="646" name="楕円 645">
          <a:extLst>
            <a:ext uri="{FF2B5EF4-FFF2-40B4-BE49-F238E27FC236}">
              <a16:creationId xmlns:a16="http://schemas.microsoft.com/office/drawing/2014/main" id="{2E1FD04D-3648-468F-938C-8A90E8EA3474}"/>
            </a:ext>
          </a:extLst>
        </xdr:cNvPr>
        <xdr:cNvSpPr/>
      </xdr:nvSpPr>
      <xdr:spPr>
        <a:xfrm>
          <a:off x="11487150" y="9811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121158</xdr:rowOff>
    </xdr:from>
    <xdr:to>
      <xdr:col>71</xdr:col>
      <xdr:colOff>177800</xdr:colOff>
      <xdr:row>59</xdr:row>
      <xdr:rowOff>162306</xdr:rowOff>
    </xdr:to>
    <xdr:cxnSp macro="">
      <xdr:nvCxnSpPr>
        <xdr:cNvPr id="647" name="直線コネクタ 646">
          <a:extLst>
            <a:ext uri="{FF2B5EF4-FFF2-40B4-BE49-F238E27FC236}">
              <a16:creationId xmlns:a16="http://schemas.microsoft.com/office/drawing/2014/main" id="{C1523549-394A-4FF5-8CB9-794E2F95EA80}"/>
            </a:ext>
          </a:extLst>
        </xdr:cNvPr>
        <xdr:cNvCxnSpPr/>
      </xdr:nvCxnSpPr>
      <xdr:spPr>
        <a:xfrm>
          <a:off x="11537950" y="9862058"/>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9E92127F-BB32-4C02-B63D-72A5041262B2}"/>
            </a:ext>
          </a:extLst>
        </xdr:cNvPr>
        <xdr:cNvSpPr txBox="1"/>
      </xdr:nvSpPr>
      <xdr:spPr>
        <a:xfrm>
          <a:off x="137420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61380A7E-AAC8-406F-88EE-7BC15438648A}"/>
            </a:ext>
          </a:extLst>
        </xdr:cNvPr>
        <xdr:cNvSpPr txBox="1"/>
      </xdr:nvSpPr>
      <xdr:spPr>
        <a:xfrm>
          <a:off x="12960994" y="951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154E9110-7237-4142-8B3D-BCF6692B168F}"/>
            </a:ext>
          </a:extLst>
        </xdr:cNvPr>
        <xdr:cNvSpPr txBox="1"/>
      </xdr:nvSpPr>
      <xdr:spPr>
        <a:xfrm>
          <a:off x="1216724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B918FC73-997B-42BD-9190-84DF740422BD}"/>
            </a:ext>
          </a:extLst>
        </xdr:cNvPr>
        <xdr:cNvSpPr txBox="1"/>
      </xdr:nvSpPr>
      <xdr:spPr>
        <a:xfrm>
          <a:off x="1135444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74185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B4F5A394-09C2-482A-ADF0-91BFB06864FB}"/>
            </a:ext>
          </a:extLst>
        </xdr:cNvPr>
        <xdr:cNvSpPr txBox="1"/>
      </xdr:nvSpPr>
      <xdr:spPr>
        <a:xfrm>
          <a:off x="13742044" y="948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BCBD3688-292E-465B-A92B-A7C3FF5442EA}"/>
            </a:ext>
          </a:extLst>
        </xdr:cNvPr>
        <xdr:cNvSpPr txBox="1"/>
      </xdr:nvSpPr>
      <xdr:spPr>
        <a:xfrm>
          <a:off x="12960994" y="998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32783</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2842927-013D-46CF-AFD0-7AFDDF76FDA9}"/>
            </a:ext>
          </a:extLst>
        </xdr:cNvPr>
        <xdr:cNvSpPr txBox="1"/>
      </xdr:nvSpPr>
      <xdr:spPr>
        <a:xfrm>
          <a:off x="12167244" y="9938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163085</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5D4CD65-CCAB-42DF-801D-EF62AD3BDC19}"/>
            </a:ext>
          </a:extLst>
        </xdr:cNvPr>
        <xdr:cNvSpPr txBox="1"/>
      </xdr:nvSpPr>
      <xdr:spPr>
        <a:xfrm>
          <a:off x="113544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D328012-5E2B-4E33-A70C-3041F4B32FDE}"/>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416010F9-F69A-4E67-9BD9-DE217007E0D4}"/>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53323A0C-CEC4-40E2-BB10-63AA7830CE6A}"/>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2D787904-273E-4225-B2E9-A12000A9B643}"/>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6DB29912-326F-486A-BC0F-63DC6FEA8A45}"/>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3359CCA-732E-43CC-9A8C-06A595EFE492}"/>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A2F9B889-09AF-4290-81D5-39168F746B01}"/>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35034841-DB61-466C-A172-079A6121E1B8}"/>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578A182B-A4EB-47A0-8359-0DE002627CB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ABA72E05-4CE8-41C8-8249-F75D994150FB}"/>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96A59B1C-4D58-4842-AA36-372A7A3FA1F4}"/>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7A5D2FF5-4916-4944-B30B-923F56BDF6DC}"/>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37493AA1-D6E1-4875-A8B3-C5EAE6341A31}"/>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CE67ED9E-AF63-45F0-8C4D-1F8C7A054D4B}"/>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5CAF78B4-CC5B-40C2-B3DB-F8AE8F1E480E}"/>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95DA7F52-883E-4313-8185-11F13EE281D6}"/>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CB743BFE-00D9-42AB-8932-C6D05548BF44}"/>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272FFDCA-CF69-4FBB-87FE-4AD70441DBD0}"/>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7117C6CD-E1D6-4342-A453-C0F762706116}"/>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352564D-D854-43E8-9654-9D167EBADD22}"/>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FBDC57F2-2B88-4B2A-BE97-7530628D2793}"/>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1D64577A-593A-4AB8-B84B-749A81DF1A9A}"/>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66A94444-FE9C-4711-962B-92B6772F849C}"/>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CF444823-FF01-488F-B55E-BD1E971AEA5C}"/>
            </a:ext>
          </a:extLst>
        </xdr:cNvPr>
        <xdr:cNvCxnSpPr/>
      </xdr:nvCxnSpPr>
      <xdr:spPr>
        <a:xfrm flipV="1">
          <a:off x="19951064" y="928370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2383E91E-CD88-4D95-B4AF-019F2D737D53}"/>
            </a:ext>
          </a:extLst>
        </xdr:cNvPr>
        <xdr:cNvSpPr txBox="1"/>
      </xdr:nvSpPr>
      <xdr:spPr>
        <a:xfrm>
          <a:off x="19989800"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4BE371D1-DFCE-45D0-B971-54EA21E30857}"/>
            </a:ext>
          </a:extLst>
        </xdr:cNvPr>
        <xdr:cNvCxnSpPr/>
      </xdr:nvCxnSpPr>
      <xdr:spPr>
        <a:xfrm>
          <a:off x="19881850" y="1062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C1BA4B34-6801-4999-BD76-E9D23C807B4E}"/>
            </a:ext>
          </a:extLst>
        </xdr:cNvPr>
        <xdr:cNvSpPr txBox="1"/>
      </xdr:nvSpPr>
      <xdr:spPr>
        <a:xfrm>
          <a:off x="19989800" y="907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11C22EDE-6B8F-4B10-BACD-51A41E225D3F}"/>
            </a:ext>
          </a:extLst>
        </xdr:cNvPr>
        <xdr:cNvCxnSpPr/>
      </xdr:nvCxnSpPr>
      <xdr:spPr>
        <a:xfrm>
          <a:off x="19881850" y="928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37816EBC-E946-4932-8A6D-E4FA6849FB6A}"/>
            </a:ext>
          </a:extLst>
        </xdr:cNvPr>
        <xdr:cNvSpPr txBox="1"/>
      </xdr:nvSpPr>
      <xdr:spPr>
        <a:xfrm>
          <a:off x="199898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D6F2B8C6-DE11-4B39-AEAA-E2A293243A12}"/>
            </a:ext>
          </a:extLst>
        </xdr:cNvPr>
        <xdr:cNvSpPr/>
      </xdr:nvSpPr>
      <xdr:spPr>
        <a:xfrm>
          <a:off x="19900900" y="1039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98837FB4-D489-4141-AEC1-27F2A8F4D638}"/>
            </a:ext>
          </a:extLst>
        </xdr:cNvPr>
        <xdr:cNvSpPr/>
      </xdr:nvSpPr>
      <xdr:spPr>
        <a:xfrm>
          <a:off x="19157950" y="10398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E45F4C5F-CE64-4985-9EAD-CEA336FC83D7}"/>
            </a:ext>
          </a:extLst>
        </xdr:cNvPr>
        <xdr:cNvSpPr/>
      </xdr:nvSpPr>
      <xdr:spPr>
        <a:xfrm>
          <a:off x="1834515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217B42A8-2861-45CA-AD70-F8C1F0EFCC0E}"/>
            </a:ext>
          </a:extLst>
        </xdr:cNvPr>
        <xdr:cNvSpPr/>
      </xdr:nvSpPr>
      <xdr:spPr>
        <a:xfrm>
          <a:off x="175514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3A0B0FA3-F098-49FC-95BF-2725C883401E}"/>
            </a:ext>
          </a:extLst>
        </xdr:cNvPr>
        <xdr:cNvSpPr/>
      </xdr:nvSpPr>
      <xdr:spPr>
        <a:xfrm>
          <a:off x="16757650" y="1040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106EF6E3-0274-41D4-B0D2-A4573EC31CB4}"/>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49A708B-21C1-4039-AF51-E8FA851BF9DC}"/>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B2F54470-90AD-41DC-A7E0-90CA250018BD}"/>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26AAE79-B098-4C3F-A315-0B7A9E18D72C}"/>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A0FAB7C-62BC-44EF-857E-2B46B8825A56}"/>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695" name="楕円 694">
          <a:extLst>
            <a:ext uri="{FF2B5EF4-FFF2-40B4-BE49-F238E27FC236}">
              <a16:creationId xmlns:a16="http://schemas.microsoft.com/office/drawing/2014/main" id="{107D8B37-A90C-4F6C-A01A-0FEE5D8B9449}"/>
            </a:ext>
          </a:extLst>
        </xdr:cNvPr>
        <xdr:cNvSpPr/>
      </xdr:nvSpPr>
      <xdr:spPr>
        <a:xfrm>
          <a:off x="19900900" y="102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55897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99CD4FA1-F5FB-476E-88F3-E729296762E6}"/>
            </a:ext>
          </a:extLst>
        </xdr:cNvPr>
        <xdr:cNvSpPr txBox="1"/>
      </xdr:nvSpPr>
      <xdr:spPr>
        <a:xfrm>
          <a:off x="19989800" y="1012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697" name="楕円 696">
          <a:extLst>
            <a:ext uri="{FF2B5EF4-FFF2-40B4-BE49-F238E27FC236}">
              <a16:creationId xmlns:a16="http://schemas.microsoft.com/office/drawing/2014/main" id="{02FE5102-B48F-4C3C-B668-2CC8B4F8F56B}"/>
            </a:ext>
          </a:extLst>
        </xdr:cNvPr>
        <xdr:cNvSpPr/>
      </xdr:nvSpPr>
      <xdr:spPr>
        <a:xfrm>
          <a:off x="19157950" y="10269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83820</xdr:rowOff>
    </xdr:to>
    <xdr:cxnSp macro="">
      <xdr:nvCxnSpPr>
        <xdr:cNvPr id="698" name="直線コネクタ 697">
          <a:extLst>
            <a:ext uri="{FF2B5EF4-FFF2-40B4-BE49-F238E27FC236}">
              <a16:creationId xmlns:a16="http://schemas.microsoft.com/office/drawing/2014/main" id="{837A5DCF-08B9-4CC4-8FDA-9BD2E7041C70}"/>
            </a:ext>
          </a:extLst>
        </xdr:cNvPr>
        <xdr:cNvCxnSpPr/>
      </xdr:nvCxnSpPr>
      <xdr:spPr>
        <a:xfrm>
          <a:off x="19202400" y="103200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699" name="楕円 698">
          <a:extLst>
            <a:ext uri="{FF2B5EF4-FFF2-40B4-BE49-F238E27FC236}">
              <a16:creationId xmlns:a16="http://schemas.microsoft.com/office/drawing/2014/main" id="{851EA551-1444-4B87-9FDA-4634D751AC48}"/>
            </a:ext>
          </a:extLst>
        </xdr:cNvPr>
        <xdr:cNvSpPr/>
      </xdr:nvSpPr>
      <xdr:spPr>
        <a:xfrm>
          <a:off x="1834515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106680</xdr:rowOff>
    </xdr:to>
    <xdr:cxnSp macro="">
      <xdr:nvCxnSpPr>
        <xdr:cNvPr id="700" name="直線コネクタ 699">
          <a:extLst>
            <a:ext uri="{FF2B5EF4-FFF2-40B4-BE49-F238E27FC236}">
              <a16:creationId xmlns:a16="http://schemas.microsoft.com/office/drawing/2014/main" id="{8B2B0B9F-5701-4D17-8F65-8FA902B251AF}"/>
            </a:ext>
          </a:extLst>
        </xdr:cNvPr>
        <xdr:cNvCxnSpPr/>
      </xdr:nvCxnSpPr>
      <xdr:spPr>
        <a:xfrm flipV="1">
          <a:off x="18395950" y="1032002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1" name="楕円 700">
          <a:extLst>
            <a:ext uri="{FF2B5EF4-FFF2-40B4-BE49-F238E27FC236}">
              <a16:creationId xmlns:a16="http://schemas.microsoft.com/office/drawing/2014/main" id="{5B5F76D6-B557-4273-9E6D-C6AC8A290C23}"/>
            </a:ext>
          </a:extLst>
        </xdr:cNvPr>
        <xdr:cNvSpPr/>
      </xdr:nvSpPr>
      <xdr:spPr>
        <a:xfrm>
          <a:off x="175514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114300</xdr:rowOff>
    </xdr:to>
    <xdr:cxnSp macro="">
      <xdr:nvCxnSpPr>
        <xdr:cNvPr id="702" name="直線コネクタ 701">
          <a:extLst>
            <a:ext uri="{FF2B5EF4-FFF2-40B4-BE49-F238E27FC236}">
              <a16:creationId xmlns:a16="http://schemas.microsoft.com/office/drawing/2014/main" id="{8DC85B23-A96A-43A9-8DBE-D2CB758F8BB5}"/>
            </a:ext>
          </a:extLst>
        </xdr:cNvPr>
        <xdr:cNvCxnSpPr/>
      </xdr:nvCxnSpPr>
      <xdr:spPr>
        <a:xfrm flipV="1">
          <a:off x="17602200" y="103428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3" name="楕円 702">
          <a:extLst>
            <a:ext uri="{FF2B5EF4-FFF2-40B4-BE49-F238E27FC236}">
              <a16:creationId xmlns:a16="http://schemas.microsoft.com/office/drawing/2014/main" id="{1F49298E-FB15-472E-8919-370E4B03F3B2}"/>
            </a:ext>
          </a:extLst>
        </xdr:cNvPr>
        <xdr:cNvSpPr/>
      </xdr:nvSpPr>
      <xdr:spPr>
        <a:xfrm>
          <a:off x="16757650" y="1029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4" name="直線コネクタ 703">
          <a:extLst>
            <a:ext uri="{FF2B5EF4-FFF2-40B4-BE49-F238E27FC236}">
              <a16:creationId xmlns:a16="http://schemas.microsoft.com/office/drawing/2014/main" id="{ACEB396F-F4EF-4E27-88B6-3338CEB6D7F7}"/>
            </a:ext>
          </a:extLst>
        </xdr:cNvPr>
        <xdr:cNvCxnSpPr/>
      </xdr:nvCxnSpPr>
      <xdr:spPr>
        <a:xfrm>
          <a:off x="16802100" y="10350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2E7CF5DF-F2C7-4E60-809F-A5DE7CCCCFE6}"/>
            </a:ext>
          </a:extLst>
        </xdr:cNvPr>
        <xdr:cNvSpPr txBox="1"/>
      </xdr:nvSpPr>
      <xdr:spPr>
        <a:xfrm>
          <a:off x="189802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31A40603-FFD4-43DA-B3C1-7E3BDD3E91AA}"/>
            </a:ext>
          </a:extLst>
        </xdr:cNvPr>
        <xdr:cNvSpPr txBox="1"/>
      </xdr:nvSpPr>
      <xdr:spPr>
        <a:xfrm>
          <a:off x="1818012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1147F36C-08A3-4FA6-AFCA-F550025E18B5}"/>
            </a:ext>
          </a:extLst>
        </xdr:cNvPr>
        <xdr:cNvSpPr txBox="1"/>
      </xdr:nvSpPr>
      <xdr:spPr>
        <a:xfrm>
          <a:off x="1738637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BB32F704-F657-48BE-B6B7-0CA9B533F24D}"/>
            </a:ext>
          </a:extLst>
        </xdr:cNvPr>
        <xdr:cNvSpPr txBox="1"/>
      </xdr:nvSpPr>
      <xdr:spPr>
        <a:xfrm>
          <a:off x="165926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151147</xdr:rowOff>
    </xdr:from>
    <xdr:ext cx="469744" cy="259045"/>
    <xdr:sp macro="" textlink="">
      <xdr:nvSpPr>
        <xdr:cNvPr id="709" name="n_1mainValue【保健センター・保健所】&#10;一人当たり面積">
          <a:extLst>
            <a:ext uri="{FF2B5EF4-FFF2-40B4-BE49-F238E27FC236}">
              <a16:creationId xmlns:a16="http://schemas.microsoft.com/office/drawing/2014/main" id="{2FA55F97-92E8-46B4-B806-1E8D18CA4CD2}"/>
            </a:ext>
          </a:extLst>
        </xdr:cNvPr>
        <xdr:cNvSpPr txBox="1"/>
      </xdr:nvSpPr>
      <xdr:spPr>
        <a:xfrm>
          <a:off x="189802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2557</xdr:rowOff>
    </xdr:from>
    <xdr:ext cx="469744" cy="259045"/>
    <xdr:sp macro="" textlink="">
      <xdr:nvSpPr>
        <xdr:cNvPr id="710" name="n_2mainValue【保健センター・保健所】&#10;一人当たり面積">
          <a:extLst>
            <a:ext uri="{FF2B5EF4-FFF2-40B4-BE49-F238E27FC236}">
              <a16:creationId xmlns:a16="http://schemas.microsoft.com/office/drawing/2014/main" id="{B6542EC3-7549-49B3-8FFF-F321EAFEF9E8}"/>
            </a:ext>
          </a:extLst>
        </xdr:cNvPr>
        <xdr:cNvSpPr txBox="1"/>
      </xdr:nvSpPr>
      <xdr:spPr>
        <a:xfrm>
          <a:off x="18180127" y="100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1" name="n_3mainValue【保健センター・保健所】&#10;一人当たり面積">
          <a:extLst>
            <a:ext uri="{FF2B5EF4-FFF2-40B4-BE49-F238E27FC236}">
              <a16:creationId xmlns:a16="http://schemas.microsoft.com/office/drawing/2014/main" id="{3E3E8B4D-4CFD-4616-967A-01AF63783D4C}"/>
            </a:ext>
          </a:extLst>
        </xdr:cNvPr>
        <xdr:cNvSpPr txBox="1"/>
      </xdr:nvSpPr>
      <xdr:spPr>
        <a:xfrm>
          <a:off x="17386377" y="100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12" name="n_4mainValue【保健センター・保健所】&#10;一人当たり面積">
          <a:extLst>
            <a:ext uri="{FF2B5EF4-FFF2-40B4-BE49-F238E27FC236}">
              <a16:creationId xmlns:a16="http://schemas.microsoft.com/office/drawing/2014/main" id="{DA884FAD-483D-4D06-B619-31CAFF204B7A}"/>
            </a:ext>
          </a:extLst>
        </xdr:cNvPr>
        <xdr:cNvSpPr txBox="1"/>
      </xdr:nvSpPr>
      <xdr:spPr>
        <a:xfrm>
          <a:off x="16592627" y="100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9B15E661-3523-4AF6-ABB0-11D8EF7B9612}"/>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CFC86DB6-FF6C-40A7-A546-9863462FCB1F}"/>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1464DF40-CC0C-4BF4-9F8A-F7124B2BE96C}"/>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2EBD20C-2000-44E7-A12D-43D1A38EED56}"/>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58087815-4BC8-4D12-BFEF-30AA8A8B804F}"/>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EE3DF4A1-288C-471A-9CA0-EE85D2DF90D7}"/>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8E7EA80C-5C11-4960-BD7E-0B974ECD7E4A}"/>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CD9122C6-FF3D-4D73-9755-DB73FD7CDC22}"/>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A16C4297-DB0A-4CAE-B8C2-1146EFE97340}"/>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537392A2-47E6-4613-B90B-10C4BD9F5129}"/>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B752C346-4DB4-4731-8AC0-452AE69EB5B8}"/>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406EE520-C7DF-41CF-800B-868284F49B61}"/>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5CA97942-ADB6-4708-B044-D5F23AB0F779}"/>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86F78D37-C646-4BCE-8B4F-88E7F0293975}"/>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999A4458-2FE5-4F82-85C5-A6A5C8F2E4F8}"/>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FD755792-1551-432B-8331-D30CD961246F}"/>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1542E284-AC64-461A-807E-B1CD83FAB2EA}"/>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3A29D315-4B49-4A1E-B4A3-832F48823353}"/>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4A2C1622-3060-4A8F-9129-702FF5323561}"/>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C0BBAB8A-AEB2-42A9-944A-8B72FBC6576B}"/>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A87F3325-C763-4047-9190-CD0BF14B5B4F}"/>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F2FB1414-C105-4B15-9F7A-3443E7FCD7F7}"/>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ED6C7C64-0F72-4690-BFAE-6D83478EAE06}"/>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C9950C86-4CEC-4D64-8E3B-6810603FE0A5}"/>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973D710C-4548-4981-9A26-A0CAF8BC79A8}"/>
            </a:ext>
          </a:extLst>
        </xdr:cNvPr>
        <xdr:cNvCxnSpPr/>
      </xdr:nvCxnSpPr>
      <xdr:spPr>
        <a:xfrm flipV="1">
          <a:off x="14699614" y="13077189"/>
          <a:ext cx="0" cy="96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E819086F-290B-4678-A787-C8610CAECC3B}"/>
            </a:ext>
          </a:extLst>
        </xdr:cNvPr>
        <xdr:cNvSpPr txBox="1"/>
      </xdr:nvSpPr>
      <xdr:spPr>
        <a:xfrm>
          <a:off x="14738350" y="1405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BDC69282-D6E7-4D39-A1FF-C00B8BFFA5FE}"/>
            </a:ext>
          </a:extLst>
        </xdr:cNvPr>
        <xdr:cNvCxnSpPr/>
      </xdr:nvCxnSpPr>
      <xdr:spPr>
        <a:xfrm>
          <a:off x="14611350" y="140468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CDF9213F-8A5F-46A7-BB6B-B798D43ECB40}"/>
            </a:ext>
          </a:extLst>
        </xdr:cNvPr>
        <xdr:cNvSpPr txBox="1"/>
      </xdr:nvSpPr>
      <xdr:spPr>
        <a:xfrm>
          <a:off x="14738350" y="1286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F738997E-3E01-4726-AAC4-C48C9B54AE61}"/>
            </a:ext>
          </a:extLst>
        </xdr:cNvPr>
        <xdr:cNvCxnSpPr/>
      </xdr:nvCxnSpPr>
      <xdr:spPr>
        <a:xfrm>
          <a:off x="14611350" y="13077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1D5F0D8-9258-4978-A4DB-4FF69E8531DC}"/>
            </a:ext>
          </a:extLst>
        </xdr:cNvPr>
        <xdr:cNvSpPr txBox="1"/>
      </xdr:nvSpPr>
      <xdr:spPr>
        <a:xfrm>
          <a:off x="14738350" y="1349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A70C108F-3A2B-4178-A91B-7B059A55A92F}"/>
            </a:ext>
          </a:extLst>
        </xdr:cNvPr>
        <xdr:cNvSpPr/>
      </xdr:nvSpPr>
      <xdr:spPr>
        <a:xfrm>
          <a:off x="14649450" y="13512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67D4E6A1-DC71-48C8-AEAF-65FEEA8F0805}"/>
            </a:ext>
          </a:extLst>
        </xdr:cNvPr>
        <xdr:cNvSpPr/>
      </xdr:nvSpPr>
      <xdr:spPr>
        <a:xfrm>
          <a:off x="13887450" y="13495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99ACA671-7C00-46B3-9E54-7A3834F9C5EA}"/>
            </a:ext>
          </a:extLst>
        </xdr:cNvPr>
        <xdr:cNvSpPr/>
      </xdr:nvSpPr>
      <xdr:spPr>
        <a:xfrm>
          <a:off x="13093700" y="1348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F7C2E0B8-4D6E-412E-93DB-76C2FEC17840}"/>
            </a:ext>
          </a:extLst>
        </xdr:cNvPr>
        <xdr:cNvSpPr/>
      </xdr:nvSpPr>
      <xdr:spPr>
        <a:xfrm>
          <a:off x="12299950" y="134594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E84E4EB9-44FF-4D01-8AFF-92520E0C1496}"/>
            </a:ext>
          </a:extLst>
        </xdr:cNvPr>
        <xdr:cNvSpPr/>
      </xdr:nvSpPr>
      <xdr:spPr>
        <a:xfrm>
          <a:off x="1148715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7AA5714F-89C3-4BC6-A82C-FABDE0C6B3B3}"/>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49DAC881-1C9F-4C59-B897-B310DCE60F39}"/>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C6BC0F14-336C-4EC9-972C-9FF15F6F5813}"/>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659E418-23CF-4BDA-AE06-3E003019EB33}"/>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59FF317-362C-4462-BC63-D4EA20A45BBE}"/>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753" name="楕円 752">
          <a:extLst>
            <a:ext uri="{FF2B5EF4-FFF2-40B4-BE49-F238E27FC236}">
              <a16:creationId xmlns:a16="http://schemas.microsoft.com/office/drawing/2014/main" id="{B329FDC0-C707-4EC9-A4C7-30648EEEE0F0}"/>
            </a:ext>
          </a:extLst>
        </xdr:cNvPr>
        <xdr:cNvSpPr/>
      </xdr:nvSpPr>
      <xdr:spPr>
        <a:xfrm>
          <a:off x="14649450" y="13298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950DA607-88AE-433B-A693-EB6F6624BFD3}"/>
            </a:ext>
          </a:extLst>
        </xdr:cNvPr>
        <xdr:cNvSpPr txBox="1"/>
      </xdr:nvSpPr>
      <xdr:spPr>
        <a:xfrm>
          <a:off x="1473835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61595</xdr:rowOff>
    </xdr:from>
    <xdr:to>
      <xdr:col>81</xdr:col>
      <xdr:colOff>101600</xdr:colOff>
      <xdr:row>80</xdr:row>
      <xdr:rowOff>163195</xdr:rowOff>
    </xdr:to>
    <xdr:sp macro="" textlink="">
      <xdr:nvSpPr>
        <xdr:cNvPr id="755" name="楕円 754">
          <a:extLst>
            <a:ext uri="{FF2B5EF4-FFF2-40B4-BE49-F238E27FC236}">
              <a16:creationId xmlns:a16="http://schemas.microsoft.com/office/drawing/2014/main" id="{30CE1AB4-7F53-4C1A-A62A-8F90B8D0FBEB}"/>
            </a:ext>
          </a:extLst>
        </xdr:cNvPr>
        <xdr:cNvSpPr/>
      </xdr:nvSpPr>
      <xdr:spPr>
        <a:xfrm>
          <a:off x="1388745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112395</xdr:rowOff>
    </xdr:from>
    <xdr:to>
      <xdr:col>85</xdr:col>
      <xdr:colOff>127000</xdr:colOff>
      <xdr:row>80</xdr:row>
      <xdr:rowOff>140970</xdr:rowOff>
    </xdr:to>
    <xdr:cxnSp macro="">
      <xdr:nvCxnSpPr>
        <xdr:cNvPr id="756" name="直線コネクタ 755">
          <a:extLst>
            <a:ext uri="{FF2B5EF4-FFF2-40B4-BE49-F238E27FC236}">
              <a16:creationId xmlns:a16="http://schemas.microsoft.com/office/drawing/2014/main" id="{EA6654CB-B63B-43D1-8F22-40460FC6C4BD}"/>
            </a:ext>
          </a:extLst>
        </xdr:cNvPr>
        <xdr:cNvCxnSpPr/>
      </xdr:nvCxnSpPr>
      <xdr:spPr>
        <a:xfrm>
          <a:off x="13938250" y="1332039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25400</xdr:rowOff>
    </xdr:from>
    <xdr:to>
      <xdr:col>76</xdr:col>
      <xdr:colOff>165100</xdr:colOff>
      <xdr:row>80</xdr:row>
      <xdr:rowOff>127000</xdr:rowOff>
    </xdr:to>
    <xdr:sp macro="" textlink="">
      <xdr:nvSpPr>
        <xdr:cNvPr id="757" name="楕円 756">
          <a:extLst>
            <a:ext uri="{FF2B5EF4-FFF2-40B4-BE49-F238E27FC236}">
              <a16:creationId xmlns:a16="http://schemas.microsoft.com/office/drawing/2014/main" id="{1986B64A-BEBA-4A8D-BE3B-370BEDFD8D6D}"/>
            </a:ext>
          </a:extLst>
        </xdr:cNvPr>
        <xdr:cNvSpPr/>
      </xdr:nvSpPr>
      <xdr:spPr>
        <a:xfrm>
          <a:off x="130937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76200</xdr:rowOff>
    </xdr:from>
    <xdr:to>
      <xdr:col>81</xdr:col>
      <xdr:colOff>50800</xdr:colOff>
      <xdr:row>80</xdr:row>
      <xdr:rowOff>112395</xdr:rowOff>
    </xdr:to>
    <xdr:cxnSp macro="">
      <xdr:nvCxnSpPr>
        <xdr:cNvPr id="758" name="直線コネクタ 757">
          <a:extLst>
            <a:ext uri="{FF2B5EF4-FFF2-40B4-BE49-F238E27FC236}">
              <a16:creationId xmlns:a16="http://schemas.microsoft.com/office/drawing/2014/main" id="{CC674860-8562-4E48-8A6E-3BA894209EFD}"/>
            </a:ext>
          </a:extLst>
        </xdr:cNvPr>
        <xdr:cNvCxnSpPr/>
      </xdr:nvCxnSpPr>
      <xdr:spPr>
        <a:xfrm>
          <a:off x="13144500" y="1328420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149225</xdr:rowOff>
    </xdr:from>
    <xdr:to>
      <xdr:col>72</xdr:col>
      <xdr:colOff>38100</xdr:colOff>
      <xdr:row>80</xdr:row>
      <xdr:rowOff>79375</xdr:rowOff>
    </xdr:to>
    <xdr:sp macro="" textlink="">
      <xdr:nvSpPr>
        <xdr:cNvPr id="759" name="楕円 758">
          <a:extLst>
            <a:ext uri="{FF2B5EF4-FFF2-40B4-BE49-F238E27FC236}">
              <a16:creationId xmlns:a16="http://schemas.microsoft.com/office/drawing/2014/main" id="{CCE7CF33-E438-421F-9062-F4463D219EB5}"/>
            </a:ext>
          </a:extLst>
        </xdr:cNvPr>
        <xdr:cNvSpPr/>
      </xdr:nvSpPr>
      <xdr:spPr>
        <a:xfrm>
          <a:off x="12299950" y="131921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28575</xdr:rowOff>
    </xdr:from>
    <xdr:to>
      <xdr:col>76</xdr:col>
      <xdr:colOff>114300</xdr:colOff>
      <xdr:row>80</xdr:row>
      <xdr:rowOff>76200</xdr:rowOff>
    </xdr:to>
    <xdr:cxnSp macro="">
      <xdr:nvCxnSpPr>
        <xdr:cNvPr id="760" name="直線コネクタ 759">
          <a:extLst>
            <a:ext uri="{FF2B5EF4-FFF2-40B4-BE49-F238E27FC236}">
              <a16:creationId xmlns:a16="http://schemas.microsoft.com/office/drawing/2014/main" id="{5B434511-DE95-41F3-B9B0-9F576EBF8EED}"/>
            </a:ext>
          </a:extLst>
        </xdr:cNvPr>
        <xdr:cNvCxnSpPr/>
      </xdr:nvCxnSpPr>
      <xdr:spPr>
        <a:xfrm>
          <a:off x="12344400" y="13236575"/>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103505</xdr:rowOff>
    </xdr:from>
    <xdr:to>
      <xdr:col>67</xdr:col>
      <xdr:colOff>101600</xdr:colOff>
      <xdr:row>80</xdr:row>
      <xdr:rowOff>33655</xdr:rowOff>
    </xdr:to>
    <xdr:sp macro="" textlink="">
      <xdr:nvSpPr>
        <xdr:cNvPr id="761" name="楕円 760">
          <a:extLst>
            <a:ext uri="{FF2B5EF4-FFF2-40B4-BE49-F238E27FC236}">
              <a16:creationId xmlns:a16="http://schemas.microsoft.com/office/drawing/2014/main" id="{2950F154-CE46-4EBE-8A03-7FFE2B84EFCC}"/>
            </a:ext>
          </a:extLst>
        </xdr:cNvPr>
        <xdr:cNvSpPr/>
      </xdr:nvSpPr>
      <xdr:spPr>
        <a:xfrm>
          <a:off x="11487150" y="13146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154305</xdr:rowOff>
    </xdr:from>
    <xdr:to>
      <xdr:col>71</xdr:col>
      <xdr:colOff>177800</xdr:colOff>
      <xdr:row>80</xdr:row>
      <xdr:rowOff>28575</xdr:rowOff>
    </xdr:to>
    <xdr:cxnSp macro="">
      <xdr:nvCxnSpPr>
        <xdr:cNvPr id="762" name="直線コネクタ 761">
          <a:extLst>
            <a:ext uri="{FF2B5EF4-FFF2-40B4-BE49-F238E27FC236}">
              <a16:creationId xmlns:a16="http://schemas.microsoft.com/office/drawing/2014/main" id="{D633B5F7-AC97-491B-9B92-58861FFEEDF1}"/>
            </a:ext>
          </a:extLst>
        </xdr:cNvPr>
        <xdr:cNvCxnSpPr/>
      </xdr:nvCxnSpPr>
      <xdr:spPr>
        <a:xfrm>
          <a:off x="11537950" y="13197205"/>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9C7C89A4-8068-4AD3-9450-84F19E848508}"/>
            </a:ext>
          </a:extLst>
        </xdr:cNvPr>
        <xdr:cNvSpPr txBox="1"/>
      </xdr:nvSpPr>
      <xdr:spPr>
        <a:xfrm>
          <a:off x="13742044"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A80990CD-4BC9-4777-816F-B43A69089B37}"/>
            </a:ext>
          </a:extLst>
        </xdr:cNvPr>
        <xdr:cNvSpPr txBox="1"/>
      </xdr:nvSpPr>
      <xdr:spPr>
        <a:xfrm>
          <a:off x="12960994" y="1356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400480A8-70D8-4A38-B2C8-81034E769678}"/>
            </a:ext>
          </a:extLst>
        </xdr:cNvPr>
        <xdr:cNvSpPr txBox="1"/>
      </xdr:nvSpPr>
      <xdr:spPr>
        <a:xfrm>
          <a:off x="12167244" y="1354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6669F6DA-7A0D-4021-96F3-E0791075E93F}"/>
            </a:ext>
          </a:extLst>
        </xdr:cNvPr>
        <xdr:cNvSpPr txBox="1"/>
      </xdr:nvSpPr>
      <xdr:spPr>
        <a:xfrm>
          <a:off x="11354444" y="1353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8272</xdr:rowOff>
    </xdr:from>
    <xdr:ext cx="405111" cy="259045"/>
    <xdr:sp macro="" textlink="">
      <xdr:nvSpPr>
        <xdr:cNvPr id="767" name="n_1mainValue【消防施設】&#10;有形固定資産減価償却率">
          <a:extLst>
            <a:ext uri="{FF2B5EF4-FFF2-40B4-BE49-F238E27FC236}">
              <a16:creationId xmlns:a16="http://schemas.microsoft.com/office/drawing/2014/main" id="{0860AEF9-19D5-430E-AFD1-4D475055AD01}"/>
            </a:ext>
          </a:extLst>
        </xdr:cNvPr>
        <xdr:cNvSpPr txBox="1"/>
      </xdr:nvSpPr>
      <xdr:spPr>
        <a:xfrm>
          <a:off x="13742044"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143527</xdr:rowOff>
    </xdr:from>
    <xdr:ext cx="405111" cy="259045"/>
    <xdr:sp macro="" textlink="">
      <xdr:nvSpPr>
        <xdr:cNvPr id="768" name="n_2mainValue【消防施設】&#10;有形固定資産減価償却率">
          <a:extLst>
            <a:ext uri="{FF2B5EF4-FFF2-40B4-BE49-F238E27FC236}">
              <a16:creationId xmlns:a16="http://schemas.microsoft.com/office/drawing/2014/main" id="{FAEFEDEC-00D1-4DF8-A296-F6AC37B56C04}"/>
            </a:ext>
          </a:extLst>
        </xdr:cNvPr>
        <xdr:cNvSpPr txBox="1"/>
      </xdr:nvSpPr>
      <xdr:spPr>
        <a:xfrm>
          <a:off x="1296099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95902</xdr:rowOff>
    </xdr:from>
    <xdr:ext cx="405111" cy="259045"/>
    <xdr:sp macro="" textlink="">
      <xdr:nvSpPr>
        <xdr:cNvPr id="769" name="n_3mainValue【消防施設】&#10;有形固定資産減価償却率">
          <a:extLst>
            <a:ext uri="{FF2B5EF4-FFF2-40B4-BE49-F238E27FC236}">
              <a16:creationId xmlns:a16="http://schemas.microsoft.com/office/drawing/2014/main" id="{95F91EC2-AC7A-4DCA-B922-9E427B4AF50C}"/>
            </a:ext>
          </a:extLst>
        </xdr:cNvPr>
        <xdr:cNvSpPr txBox="1"/>
      </xdr:nvSpPr>
      <xdr:spPr>
        <a:xfrm>
          <a:off x="12167244" y="1297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50182</xdr:rowOff>
    </xdr:from>
    <xdr:ext cx="405111" cy="259045"/>
    <xdr:sp macro="" textlink="">
      <xdr:nvSpPr>
        <xdr:cNvPr id="770" name="n_4mainValue【消防施設】&#10;有形固定資産減価償却率">
          <a:extLst>
            <a:ext uri="{FF2B5EF4-FFF2-40B4-BE49-F238E27FC236}">
              <a16:creationId xmlns:a16="http://schemas.microsoft.com/office/drawing/2014/main" id="{0233C484-7AA4-44EB-A28F-93B9954776E6}"/>
            </a:ext>
          </a:extLst>
        </xdr:cNvPr>
        <xdr:cNvSpPr txBox="1"/>
      </xdr:nvSpPr>
      <xdr:spPr>
        <a:xfrm>
          <a:off x="11354444" y="1292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4F13A474-D6E9-4166-AEEF-E8139609EA24}"/>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850E97CD-E5F5-40C9-B3BC-BD6921A44F36}"/>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5A420EE6-7F70-4E53-B9BE-53436A751D4A}"/>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54222921-3008-43C2-9F72-3F01A7C8CC5C}"/>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99E10883-0B68-4A4E-A6CC-B7AC1F6EEBAC}"/>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DEB6F17B-07E8-49EA-A928-D975343E546C}"/>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AAD21C54-E64A-40A2-9002-5FF8FE294CDF}"/>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64D704D7-23C0-43B4-97F9-F80087AFC615}"/>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747E5A27-1119-4747-87CD-242F71309534}"/>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252CEAC0-9EE6-4375-9B5A-A47D38442085}"/>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17EBE971-BF59-4BBA-AFC4-E05962D920AA}"/>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C4145C1D-27A3-4207-BD4D-A4BE642B87D7}"/>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9A374190-1CD9-431F-A2C3-1A663B15785B}"/>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3BBD39B4-3DFF-46B1-A188-548535E2507D}"/>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8D69764D-F9F1-4E4E-8BCD-EEC1419FF884}"/>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93299D42-63D6-4820-B873-7C1EE1083A07}"/>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A00BBA69-D7A0-4494-95EA-94A7BF64BA72}"/>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36B8347A-7B57-4DBC-83C7-3DEDF23C3AA0}"/>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ADE8A02E-A0C2-4009-8E45-E88E502A6079}"/>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1C3F9978-7254-4152-9DC4-4E8DE5FAD248}"/>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7F41E887-F3EE-4F51-8DDD-A667C423CD06}"/>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A64FDDA4-0B39-4503-9BFB-897758EF6771}"/>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221CDEF-7D7A-4B15-ACA5-53D52CAFA65F}"/>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4DAB1445-807F-4486-9ADD-281ADA43D9E7}"/>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5A5F05E4-3236-4F73-A18A-296013DD38BC}"/>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7312C539-82DB-476B-B220-DE6B2FC6D244}"/>
            </a:ext>
          </a:extLst>
        </xdr:cNvPr>
        <xdr:cNvCxnSpPr/>
      </xdr:nvCxnSpPr>
      <xdr:spPr>
        <a:xfrm flipV="1">
          <a:off x="19951064" y="1298121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844FDBD3-17A1-47EA-B58A-CCFCED4B6F0B}"/>
            </a:ext>
          </a:extLst>
        </xdr:cNvPr>
        <xdr:cNvSpPr txBox="1"/>
      </xdr:nvSpPr>
      <xdr:spPr>
        <a:xfrm>
          <a:off x="19989800" y="142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5676133D-FFB0-43F6-80AD-BFA808B2290C}"/>
            </a:ext>
          </a:extLst>
        </xdr:cNvPr>
        <xdr:cNvCxnSpPr/>
      </xdr:nvCxnSpPr>
      <xdr:spPr>
        <a:xfrm>
          <a:off x="19881850" y="14269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0675AA36-FC33-43EF-A6D3-4846B31163A1}"/>
            </a:ext>
          </a:extLst>
        </xdr:cNvPr>
        <xdr:cNvSpPr txBox="1"/>
      </xdr:nvSpPr>
      <xdr:spPr>
        <a:xfrm>
          <a:off x="19989800" y="1276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2A208387-40A1-41F7-954D-55A0A35D371A}"/>
            </a:ext>
          </a:extLst>
        </xdr:cNvPr>
        <xdr:cNvCxnSpPr/>
      </xdr:nvCxnSpPr>
      <xdr:spPr>
        <a:xfrm>
          <a:off x="19881850" y="12981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E05B5F00-6183-448D-BB8A-B77AF08188C8}"/>
            </a:ext>
          </a:extLst>
        </xdr:cNvPr>
        <xdr:cNvSpPr txBox="1"/>
      </xdr:nvSpPr>
      <xdr:spPr>
        <a:xfrm>
          <a:off x="19989800" y="1363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8B80F96B-5753-4136-A718-9EBBF37E5286}"/>
            </a:ext>
          </a:extLst>
        </xdr:cNvPr>
        <xdr:cNvSpPr/>
      </xdr:nvSpPr>
      <xdr:spPr>
        <a:xfrm>
          <a:off x="199009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7952F4D6-C1EA-4541-8248-BF24C80046E6}"/>
            </a:ext>
          </a:extLst>
        </xdr:cNvPr>
        <xdr:cNvSpPr/>
      </xdr:nvSpPr>
      <xdr:spPr>
        <a:xfrm>
          <a:off x="19157950" y="137912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048C0E5B-2658-4545-AC6C-06D5E635F977}"/>
            </a:ext>
          </a:extLst>
        </xdr:cNvPr>
        <xdr:cNvSpPr/>
      </xdr:nvSpPr>
      <xdr:spPr>
        <a:xfrm>
          <a:off x="18345150" y="13802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BF15BF67-2FAD-424F-A20D-8021E54B1CBC}"/>
            </a:ext>
          </a:extLst>
        </xdr:cNvPr>
        <xdr:cNvSpPr/>
      </xdr:nvSpPr>
      <xdr:spPr>
        <a:xfrm>
          <a:off x="17551400" y="13802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1FD30F3F-4E1C-4CCA-8225-FFDE6A8541C7}"/>
            </a:ext>
          </a:extLst>
        </xdr:cNvPr>
        <xdr:cNvSpPr/>
      </xdr:nvSpPr>
      <xdr:spPr>
        <a:xfrm>
          <a:off x="16757650" y="138021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2B68466-A075-42F3-A26C-410384732281}"/>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862D9BF-6BDC-4018-B8EE-54C80B4B929E}"/>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454B282D-79C3-47B2-AFFC-E77C3B27F2A7}"/>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B033349-3E04-4D02-91CC-8A436224B40B}"/>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330B700-F037-4101-8A32-509C67E7BB8C}"/>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812" name="楕円 811">
          <a:extLst>
            <a:ext uri="{FF2B5EF4-FFF2-40B4-BE49-F238E27FC236}">
              <a16:creationId xmlns:a16="http://schemas.microsoft.com/office/drawing/2014/main" id="{6A435DB0-1903-4F44-84AF-6D7287397222}"/>
            </a:ext>
          </a:extLst>
        </xdr:cNvPr>
        <xdr:cNvSpPr/>
      </xdr:nvSpPr>
      <xdr:spPr>
        <a:xfrm>
          <a:off x="19900900" y="137912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66420</xdr:rowOff>
    </xdr:from>
    <xdr:ext cx="469744" cy="259045"/>
    <xdr:sp macro="" textlink="">
      <xdr:nvSpPr>
        <xdr:cNvPr id="813" name="【消防施設】&#10;一人当たり面積該当値テキスト">
          <a:extLst>
            <a:ext uri="{FF2B5EF4-FFF2-40B4-BE49-F238E27FC236}">
              <a16:creationId xmlns:a16="http://schemas.microsoft.com/office/drawing/2014/main" id="{762250E5-8006-433C-B0D3-93128968C894}"/>
            </a:ext>
          </a:extLst>
        </xdr:cNvPr>
        <xdr:cNvSpPr txBox="1"/>
      </xdr:nvSpPr>
      <xdr:spPr>
        <a:xfrm>
          <a:off x="19989800" y="137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87993</xdr:rowOff>
    </xdr:from>
    <xdr:to>
      <xdr:col>112</xdr:col>
      <xdr:colOff>38100</xdr:colOff>
      <xdr:row>84</xdr:row>
      <xdr:rowOff>18143</xdr:rowOff>
    </xdr:to>
    <xdr:sp macro="" textlink="">
      <xdr:nvSpPr>
        <xdr:cNvPr id="814" name="楕円 813">
          <a:extLst>
            <a:ext uri="{FF2B5EF4-FFF2-40B4-BE49-F238E27FC236}">
              <a16:creationId xmlns:a16="http://schemas.microsoft.com/office/drawing/2014/main" id="{02CED82D-3D97-47D5-B1D7-83EC00E8B44B}"/>
            </a:ext>
          </a:extLst>
        </xdr:cNvPr>
        <xdr:cNvSpPr/>
      </xdr:nvSpPr>
      <xdr:spPr>
        <a:xfrm>
          <a:off x="19157950" y="137912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138793</xdr:rowOff>
    </xdr:from>
    <xdr:to>
      <xdr:col>116</xdr:col>
      <xdr:colOff>63500</xdr:colOff>
      <xdr:row>83</xdr:row>
      <xdr:rowOff>138793</xdr:rowOff>
    </xdr:to>
    <xdr:cxnSp macro="">
      <xdr:nvCxnSpPr>
        <xdr:cNvPr id="815" name="直線コネクタ 814">
          <a:extLst>
            <a:ext uri="{FF2B5EF4-FFF2-40B4-BE49-F238E27FC236}">
              <a16:creationId xmlns:a16="http://schemas.microsoft.com/office/drawing/2014/main" id="{9F80C74D-9CB1-47C1-A4D0-AFD59C665119}"/>
            </a:ext>
          </a:extLst>
        </xdr:cNvPr>
        <xdr:cNvCxnSpPr/>
      </xdr:nvCxnSpPr>
      <xdr:spPr>
        <a:xfrm>
          <a:off x="19202400" y="1384209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87993</xdr:rowOff>
    </xdr:from>
    <xdr:to>
      <xdr:col>107</xdr:col>
      <xdr:colOff>101600</xdr:colOff>
      <xdr:row>84</xdr:row>
      <xdr:rowOff>18143</xdr:rowOff>
    </xdr:to>
    <xdr:sp macro="" textlink="">
      <xdr:nvSpPr>
        <xdr:cNvPr id="816" name="楕円 815">
          <a:extLst>
            <a:ext uri="{FF2B5EF4-FFF2-40B4-BE49-F238E27FC236}">
              <a16:creationId xmlns:a16="http://schemas.microsoft.com/office/drawing/2014/main" id="{6C45CC15-22AA-4C77-8192-F3D8B4808502}"/>
            </a:ext>
          </a:extLst>
        </xdr:cNvPr>
        <xdr:cNvSpPr/>
      </xdr:nvSpPr>
      <xdr:spPr>
        <a:xfrm>
          <a:off x="18345150" y="137912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138793</xdr:rowOff>
    </xdr:from>
    <xdr:to>
      <xdr:col>111</xdr:col>
      <xdr:colOff>177800</xdr:colOff>
      <xdr:row>83</xdr:row>
      <xdr:rowOff>138793</xdr:rowOff>
    </xdr:to>
    <xdr:cxnSp macro="">
      <xdr:nvCxnSpPr>
        <xdr:cNvPr id="817" name="直線コネクタ 816">
          <a:extLst>
            <a:ext uri="{FF2B5EF4-FFF2-40B4-BE49-F238E27FC236}">
              <a16:creationId xmlns:a16="http://schemas.microsoft.com/office/drawing/2014/main" id="{0D269B32-2C18-42C0-B74B-5C83766CC491}"/>
            </a:ext>
          </a:extLst>
        </xdr:cNvPr>
        <xdr:cNvCxnSpPr/>
      </xdr:nvCxnSpPr>
      <xdr:spPr>
        <a:xfrm>
          <a:off x="18395950" y="138420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18" name="楕円 817">
          <a:extLst>
            <a:ext uri="{FF2B5EF4-FFF2-40B4-BE49-F238E27FC236}">
              <a16:creationId xmlns:a16="http://schemas.microsoft.com/office/drawing/2014/main" id="{5464AF2D-CD69-4C69-8E5A-BF2F3EF4EEF4}"/>
            </a:ext>
          </a:extLst>
        </xdr:cNvPr>
        <xdr:cNvSpPr/>
      </xdr:nvSpPr>
      <xdr:spPr>
        <a:xfrm>
          <a:off x="17551400" y="1380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138793</xdr:rowOff>
    </xdr:from>
    <xdr:to>
      <xdr:col>107</xdr:col>
      <xdr:colOff>50800</xdr:colOff>
      <xdr:row>83</xdr:row>
      <xdr:rowOff>149679</xdr:rowOff>
    </xdr:to>
    <xdr:cxnSp macro="">
      <xdr:nvCxnSpPr>
        <xdr:cNvPr id="819" name="直線コネクタ 818">
          <a:extLst>
            <a:ext uri="{FF2B5EF4-FFF2-40B4-BE49-F238E27FC236}">
              <a16:creationId xmlns:a16="http://schemas.microsoft.com/office/drawing/2014/main" id="{3A96D749-41E9-4F83-B8F1-FC815B1A1B08}"/>
            </a:ext>
          </a:extLst>
        </xdr:cNvPr>
        <xdr:cNvCxnSpPr/>
      </xdr:nvCxnSpPr>
      <xdr:spPr>
        <a:xfrm flipV="1">
          <a:off x="17602200" y="13842093"/>
          <a:ext cx="7937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87993</xdr:rowOff>
    </xdr:from>
    <xdr:to>
      <xdr:col>98</xdr:col>
      <xdr:colOff>38100</xdr:colOff>
      <xdr:row>84</xdr:row>
      <xdr:rowOff>18143</xdr:rowOff>
    </xdr:to>
    <xdr:sp macro="" textlink="">
      <xdr:nvSpPr>
        <xdr:cNvPr id="820" name="楕円 819">
          <a:extLst>
            <a:ext uri="{FF2B5EF4-FFF2-40B4-BE49-F238E27FC236}">
              <a16:creationId xmlns:a16="http://schemas.microsoft.com/office/drawing/2014/main" id="{9A979443-19F7-4CFD-A557-C9D2B7E040D8}"/>
            </a:ext>
          </a:extLst>
        </xdr:cNvPr>
        <xdr:cNvSpPr/>
      </xdr:nvSpPr>
      <xdr:spPr>
        <a:xfrm>
          <a:off x="16757650" y="137912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138793</xdr:rowOff>
    </xdr:from>
    <xdr:to>
      <xdr:col>102</xdr:col>
      <xdr:colOff>114300</xdr:colOff>
      <xdr:row>83</xdr:row>
      <xdr:rowOff>149679</xdr:rowOff>
    </xdr:to>
    <xdr:cxnSp macro="">
      <xdr:nvCxnSpPr>
        <xdr:cNvPr id="821" name="直線コネクタ 820">
          <a:extLst>
            <a:ext uri="{FF2B5EF4-FFF2-40B4-BE49-F238E27FC236}">
              <a16:creationId xmlns:a16="http://schemas.microsoft.com/office/drawing/2014/main" id="{F55A62C5-DF53-4145-AF13-2BC40EC0DBA4}"/>
            </a:ext>
          </a:extLst>
        </xdr:cNvPr>
        <xdr:cNvCxnSpPr/>
      </xdr:nvCxnSpPr>
      <xdr:spPr>
        <a:xfrm>
          <a:off x="16802100" y="13842093"/>
          <a:ext cx="8001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38DDDEF0-1A55-4D35-8A1B-668B02FB7DD9}"/>
            </a:ext>
          </a:extLst>
        </xdr:cNvPr>
        <xdr:cNvSpPr txBox="1"/>
      </xdr:nvSpPr>
      <xdr:spPr>
        <a:xfrm>
          <a:off x="18980227" y="138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3415D021-41D9-4526-BAEF-ABA4A644BF72}"/>
            </a:ext>
          </a:extLst>
        </xdr:cNvPr>
        <xdr:cNvSpPr txBox="1"/>
      </xdr:nvSpPr>
      <xdr:spPr>
        <a:xfrm>
          <a:off x="181801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E4B2ABF0-8E00-455E-B16C-B4429F622E12}"/>
            </a:ext>
          </a:extLst>
        </xdr:cNvPr>
        <xdr:cNvSpPr txBox="1"/>
      </xdr:nvSpPr>
      <xdr:spPr>
        <a:xfrm>
          <a:off x="1738637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F6E276AE-DB3B-4730-8852-FA7BCB4EB763}"/>
            </a:ext>
          </a:extLst>
        </xdr:cNvPr>
        <xdr:cNvSpPr txBox="1"/>
      </xdr:nvSpPr>
      <xdr:spPr>
        <a:xfrm>
          <a:off x="165926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34670</xdr:rowOff>
    </xdr:from>
    <xdr:ext cx="469744" cy="259045"/>
    <xdr:sp macro="" textlink="">
      <xdr:nvSpPr>
        <xdr:cNvPr id="826" name="n_1mainValue【消防施設】&#10;一人当たり面積">
          <a:extLst>
            <a:ext uri="{FF2B5EF4-FFF2-40B4-BE49-F238E27FC236}">
              <a16:creationId xmlns:a16="http://schemas.microsoft.com/office/drawing/2014/main" id="{93633690-980D-4789-A6DC-ED38D2AAE869}"/>
            </a:ext>
          </a:extLst>
        </xdr:cNvPr>
        <xdr:cNvSpPr txBox="1"/>
      </xdr:nvSpPr>
      <xdr:spPr>
        <a:xfrm>
          <a:off x="18980227" y="1357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34670</xdr:rowOff>
    </xdr:from>
    <xdr:ext cx="469744" cy="259045"/>
    <xdr:sp macro="" textlink="">
      <xdr:nvSpPr>
        <xdr:cNvPr id="827" name="n_2mainValue【消防施設】&#10;一人当たり面積">
          <a:extLst>
            <a:ext uri="{FF2B5EF4-FFF2-40B4-BE49-F238E27FC236}">
              <a16:creationId xmlns:a16="http://schemas.microsoft.com/office/drawing/2014/main" id="{C9810FAD-FF84-4297-BFE1-3F77F0D29D24}"/>
            </a:ext>
          </a:extLst>
        </xdr:cNvPr>
        <xdr:cNvSpPr txBox="1"/>
      </xdr:nvSpPr>
      <xdr:spPr>
        <a:xfrm>
          <a:off x="18180127" y="1357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8" name="n_3mainValue【消防施設】&#10;一人当たり面積">
          <a:extLst>
            <a:ext uri="{FF2B5EF4-FFF2-40B4-BE49-F238E27FC236}">
              <a16:creationId xmlns:a16="http://schemas.microsoft.com/office/drawing/2014/main" id="{0196ACD6-9D4E-4BA2-8312-8EB5B58C6EA4}"/>
            </a:ext>
          </a:extLst>
        </xdr:cNvPr>
        <xdr:cNvSpPr txBox="1"/>
      </xdr:nvSpPr>
      <xdr:spPr>
        <a:xfrm>
          <a:off x="17386377" y="1358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34670</xdr:rowOff>
    </xdr:from>
    <xdr:ext cx="469744" cy="259045"/>
    <xdr:sp macro="" textlink="">
      <xdr:nvSpPr>
        <xdr:cNvPr id="829" name="n_4mainValue【消防施設】&#10;一人当たり面積">
          <a:extLst>
            <a:ext uri="{FF2B5EF4-FFF2-40B4-BE49-F238E27FC236}">
              <a16:creationId xmlns:a16="http://schemas.microsoft.com/office/drawing/2014/main" id="{51EEDC48-5A30-4697-8471-80D05A30A14D}"/>
            </a:ext>
          </a:extLst>
        </xdr:cNvPr>
        <xdr:cNvSpPr txBox="1"/>
      </xdr:nvSpPr>
      <xdr:spPr>
        <a:xfrm>
          <a:off x="16592627" y="1357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E33DCF6D-1F13-4FD2-A035-5D03337118DF}"/>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AA4DDF2-4188-4728-A7B3-859878FB2147}"/>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998BA3A3-D080-4EAF-9662-BC97975B9D4D}"/>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D9BAEE7B-420E-4715-ABE2-8A52B737D271}"/>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15B9629B-F76C-4CB5-B3FE-48144F7405B1}"/>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F8D27399-FA12-418C-84AE-8E5B0EFAD159}"/>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95EBAFA-3CB0-445A-AA2A-D6C51F50AA32}"/>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8B32A796-6FEF-41DC-8AB7-3D91294498D8}"/>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3761D1CF-71DD-421C-98A9-533C9A161917}"/>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96E5893E-E790-4B24-AB5E-B56C6F557015}"/>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4408AD82-2920-4AEA-BCF0-D11E729E86D0}"/>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1C6BB9AB-51B7-41FD-9A6A-E8E7E369EF3F}"/>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66C45F49-12C4-4B0C-90BE-EA9ACEB29C55}"/>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584AE1DE-B2F4-4398-8669-B1DFB3540601}"/>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3818F4D8-4F64-4A50-8FCA-5C2CBA77EB6F}"/>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C332C9CC-0905-40EF-84AD-3D171E7C530A}"/>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B61229E6-AFC4-4866-B00C-5DA464CEE1E2}"/>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5341F9A1-ACEF-4EC3-A74D-32FBFF8AA2BD}"/>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5F3A9C1F-5A37-4BB6-BC9D-C9C43A2A4F0B}"/>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AD90F375-23F3-4A4B-A252-6FE9156792FB}"/>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F3ADA67B-B540-4A9C-A4B8-A5943C2A5765}"/>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CBEAA40B-965A-46D7-BEFE-480AF995072F}"/>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D9DAA92C-4AFD-4A18-89BF-8BE426535342}"/>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1CC7B4D2-ACAD-481C-823A-9490B15A116B}"/>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D927F6A0-732E-4E32-A91B-58913A999404}"/>
            </a:ext>
          </a:extLst>
        </xdr:cNvPr>
        <xdr:cNvCxnSpPr/>
      </xdr:nvCxnSpPr>
      <xdr:spPr>
        <a:xfrm flipV="1">
          <a:off x="14699614" y="16419195"/>
          <a:ext cx="0" cy="13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5728EE48-3061-4D94-906B-62B016E1AFAF}"/>
            </a:ext>
          </a:extLst>
        </xdr:cNvPr>
        <xdr:cNvSpPr txBox="1"/>
      </xdr:nvSpPr>
      <xdr:spPr>
        <a:xfrm>
          <a:off x="1473835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B7C682EA-7E75-44AE-81FD-9FFE65DDD860}"/>
            </a:ext>
          </a:extLst>
        </xdr:cNvPr>
        <xdr:cNvCxnSpPr/>
      </xdr:nvCxnSpPr>
      <xdr:spPr>
        <a:xfrm>
          <a:off x="14611350" y="17755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655176EA-BB6A-438B-BA9D-8D0A25291F18}"/>
            </a:ext>
          </a:extLst>
        </xdr:cNvPr>
        <xdr:cNvSpPr txBox="1"/>
      </xdr:nvSpPr>
      <xdr:spPr>
        <a:xfrm>
          <a:off x="14738350" y="1620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DFDEAD5E-E581-4EF6-BE60-F20793A872BE}"/>
            </a:ext>
          </a:extLst>
        </xdr:cNvPr>
        <xdr:cNvCxnSpPr/>
      </xdr:nvCxnSpPr>
      <xdr:spPr>
        <a:xfrm>
          <a:off x="14611350" y="16419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E1432513-9EBB-49EA-9627-2A6B92EA0CB0}"/>
            </a:ext>
          </a:extLst>
        </xdr:cNvPr>
        <xdr:cNvSpPr txBox="1"/>
      </xdr:nvSpPr>
      <xdr:spPr>
        <a:xfrm>
          <a:off x="14738350" y="17098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6C56BA48-D154-4572-8A69-B28FF8B27042}"/>
            </a:ext>
          </a:extLst>
        </xdr:cNvPr>
        <xdr:cNvSpPr/>
      </xdr:nvSpPr>
      <xdr:spPr>
        <a:xfrm>
          <a:off x="14649450" y="1712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26ECBE79-079E-4FB7-B1FB-086826E06232}"/>
            </a:ext>
          </a:extLst>
        </xdr:cNvPr>
        <xdr:cNvSpPr/>
      </xdr:nvSpPr>
      <xdr:spPr>
        <a:xfrm>
          <a:off x="13887450" y="17106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F5E964AB-3420-48F9-B3E8-5F59B2CC1D52}"/>
            </a:ext>
          </a:extLst>
        </xdr:cNvPr>
        <xdr:cNvSpPr/>
      </xdr:nvSpPr>
      <xdr:spPr>
        <a:xfrm>
          <a:off x="13093700" y="17078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F166C437-C7BB-4BD6-86A0-459E3BF1B369}"/>
            </a:ext>
          </a:extLst>
        </xdr:cNvPr>
        <xdr:cNvSpPr/>
      </xdr:nvSpPr>
      <xdr:spPr>
        <a:xfrm>
          <a:off x="12299950" y="17051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76E64E75-739D-4B18-AC9C-FF926E3EE56A}"/>
            </a:ext>
          </a:extLst>
        </xdr:cNvPr>
        <xdr:cNvSpPr/>
      </xdr:nvSpPr>
      <xdr:spPr>
        <a:xfrm>
          <a:off x="11487150" y="170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72D7369D-BFC1-41A1-872F-6655E44C3B04}"/>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FC64BD3E-259A-4C24-8673-9278EE62F836}"/>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D92CA41-572E-4906-81C0-F6790C57321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226746D-92BE-4650-82A6-75FFDC8968BD}"/>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4E26A54-B427-4E4B-A52A-DD24C90C83BC}"/>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59689</xdr:rowOff>
    </xdr:from>
    <xdr:to>
      <xdr:col>85</xdr:col>
      <xdr:colOff>177800</xdr:colOff>
      <xdr:row>101</xdr:row>
      <xdr:rowOff>161289</xdr:rowOff>
    </xdr:to>
    <xdr:sp macro="" textlink="">
      <xdr:nvSpPr>
        <xdr:cNvPr id="870" name="楕円 869">
          <a:extLst>
            <a:ext uri="{FF2B5EF4-FFF2-40B4-BE49-F238E27FC236}">
              <a16:creationId xmlns:a16="http://schemas.microsoft.com/office/drawing/2014/main" id="{92B66D8D-1874-402D-8DE3-7F76E810050D}"/>
            </a:ext>
          </a:extLst>
        </xdr:cNvPr>
        <xdr:cNvSpPr/>
      </xdr:nvSpPr>
      <xdr:spPr>
        <a:xfrm>
          <a:off x="14649450" y="167347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82566</xdr:rowOff>
    </xdr:from>
    <xdr:ext cx="405111" cy="259045"/>
    <xdr:sp macro="" textlink="">
      <xdr:nvSpPr>
        <xdr:cNvPr id="871" name="【庁舎】&#10;有形固定資産減価償却率該当値テキスト">
          <a:extLst>
            <a:ext uri="{FF2B5EF4-FFF2-40B4-BE49-F238E27FC236}">
              <a16:creationId xmlns:a16="http://schemas.microsoft.com/office/drawing/2014/main" id="{8EF92123-0486-464B-BCF5-A50CA1701037}"/>
            </a:ext>
          </a:extLst>
        </xdr:cNvPr>
        <xdr:cNvSpPr txBox="1"/>
      </xdr:nvSpPr>
      <xdr:spPr>
        <a:xfrm>
          <a:off x="14738350" y="16592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21589</xdr:rowOff>
    </xdr:from>
    <xdr:to>
      <xdr:col>81</xdr:col>
      <xdr:colOff>101600</xdr:colOff>
      <xdr:row>101</xdr:row>
      <xdr:rowOff>123189</xdr:rowOff>
    </xdr:to>
    <xdr:sp macro="" textlink="">
      <xdr:nvSpPr>
        <xdr:cNvPr id="872" name="楕円 871">
          <a:extLst>
            <a:ext uri="{FF2B5EF4-FFF2-40B4-BE49-F238E27FC236}">
              <a16:creationId xmlns:a16="http://schemas.microsoft.com/office/drawing/2014/main" id="{74E10705-65C6-488D-9D26-7F0762D3C791}"/>
            </a:ext>
          </a:extLst>
        </xdr:cNvPr>
        <xdr:cNvSpPr/>
      </xdr:nvSpPr>
      <xdr:spPr>
        <a:xfrm>
          <a:off x="13887450" y="166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72389</xdr:rowOff>
    </xdr:from>
    <xdr:to>
      <xdr:col>85</xdr:col>
      <xdr:colOff>127000</xdr:colOff>
      <xdr:row>101</xdr:row>
      <xdr:rowOff>110489</xdr:rowOff>
    </xdr:to>
    <xdr:cxnSp macro="">
      <xdr:nvCxnSpPr>
        <xdr:cNvPr id="873" name="直線コネクタ 872">
          <a:extLst>
            <a:ext uri="{FF2B5EF4-FFF2-40B4-BE49-F238E27FC236}">
              <a16:creationId xmlns:a16="http://schemas.microsoft.com/office/drawing/2014/main" id="{CFCEA1F1-2181-4751-AFFD-ED16E9513CE7}"/>
            </a:ext>
          </a:extLst>
        </xdr:cNvPr>
        <xdr:cNvCxnSpPr/>
      </xdr:nvCxnSpPr>
      <xdr:spPr>
        <a:xfrm>
          <a:off x="13938250" y="16747489"/>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153036</xdr:rowOff>
    </xdr:from>
    <xdr:to>
      <xdr:col>76</xdr:col>
      <xdr:colOff>165100</xdr:colOff>
      <xdr:row>101</xdr:row>
      <xdr:rowOff>83186</xdr:rowOff>
    </xdr:to>
    <xdr:sp macro="" textlink="">
      <xdr:nvSpPr>
        <xdr:cNvPr id="874" name="楕円 873">
          <a:extLst>
            <a:ext uri="{FF2B5EF4-FFF2-40B4-BE49-F238E27FC236}">
              <a16:creationId xmlns:a16="http://schemas.microsoft.com/office/drawing/2014/main" id="{9C74BC9B-5196-412E-9DD5-2EB8B9F97D1B}"/>
            </a:ext>
          </a:extLst>
        </xdr:cNvPr>
        <xdr:cNvSpPr/>
      </xdr:nvSpPr>
      <xdr:spPr>
        <a:xfrm>
          <a:off x="13093700" y="166630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32386</xdr:rowOff>
    </xdr:from>
    <xdr:to>
      <xdr:col>81</xdr:col>
      <xdr:colOff>50800</xdr:colOff>
      <xdr:row>101</xdr:row>
      <xdr:rowOff>72389</xdr:rowOff>
    </xdr:to>
    <xdr:cxnSp macro="">
      <xdr:nvCxnSpPr>
        <xdr:cNvPr id="875" name="直線コネクタ 874">
          <a:extLst>
            <a:ext uri="{FF2B5EF4-FFF2-40B4-BE49-F238E27FC236}">
              <a16:creationId xmlns:a16="http://schemas.microsoft.com/office/drawing/2014/main" id="{7D6A55CE-2853-4032-B99D-9949CD23B35F}"/>
            </a:ext>
          </a:extLst>
        </xdr:cNvPr>
        <xdr:cNvCxnSpPr/>
      </xdr:nvCxnSpPr>
      <xdr:spPr>
        <a:xfrm>
          <a:off x="13144500" y="16707486"/>
          <a:ext cx="79375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114936</xdr:rowOff>
    </xdr:from>
    <xdr:to>
      <xdr:col>72</xdr:col>
      <xdr:colOff>38100</xdr:colOff>
      <xdr:row>101</xdr:row>
      <xdr:rowOff>45086</xdr:rowOff>
    </xdr:to>
    <xdr:sp macro="" textlink="">
      <xdr:nvSpPr>
        <xdr:cNvPr id="876" name="楕円 875">
          <a:extLst>
            <a:ext uri="{FF2B5EF4-FFF2-40B4-BE49-F238E27FC236}">
              <a16:creationId xmlns:a16="http://schemas.microsoft.com/office/drawing/2014/main" id="{F8693A86-2FE2-414C-B1A9-FB6732C7281E}"/>
            </a:ext>
          </a:extLst>
        </xdr:cNvPr>
        <xdr:cNvSpPr/>
      </xdr:nvSpPr>
      <xdr:spPr>
        <a:xfrm>
          <a:off x="12299950" y="166249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165736</xdr:rowOff>
    </xdr:from>
    <xdr:to>
      <xdr:col>76</xdr:col>
      <xdr:colOff>114300</xdr:colOff>
      <xdr:row>101</xdr:row>
      <xdr:rowOff>32386</xdr:rowOff>
    </xdr:to>
    <xdr:cxnSp macro="">
      <xdr:nvCxnSpPr>
        <xdr:cNvPr id="877" name="直線コネクタ 876">
          <a:extLst>
            <a:ext uri="{FF2B5EF4-FFF2-40B4-BE49-F238E27FC236}">
              <a16:creationId xmlns:a16="http://schemas.microsoft.com/office/drawing/2014/main" id="{4C5AE815-14C1-4016-85D9-ABE86F7EADA6}"/>
            </a:ext>
          </a:extLst>
        </xdr:cNvPr>
        <xdr:cNvCxnSpPr/>
      </xdr:nvCxnSpPr>
      <xdr:spPr>
        <a:xfrm>
          <a:off x="12344400" y="16675736"/>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78739</xdr:rowOff>
    </xdr:from>
    <xdr:to>
      <xdr:col>67</xdr:col>
      <xdr:colOff>101600</xdr:colOff>
      <xdr:row>101</xdr:row>
      <xdr:rowOff>8889</xdr:rowOff>
    </xdr:to>
    <xdr:sp macro="" textlink="">
      <xdr:nvSpPr>
        <xdr:cNvPr id="878" name="楕円 877">
          <a:extLst>
            <a:ext uri="{FF2B5EF4-FFF2-40B4-BE49-F238E27FC236}">
              <a16:creationId xmlns:a16="http://schemas.microsoft.com/office/drawing/2014/main" id="{47C26AE7-DF2A-49C1-80E7-435662DFD87E}"/>
            </a:ext>
          </a:extLst>
        </xdr:cNvPr>
        <xdr:cNvSpPr/>
      </xdr:nvSpPr>
      <xdr:spPr>
        <a:xfrm>
          <a:off x="11487150" y="16588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129539</xdr:rowOff>
    </xdr:from>
    <xdr:to>
      <xdr:col>71</xdr:col>
      <xdr:colOff>177800</xdr:colOff>
      <xdr:row>100</xdr:row>
      <xdr:rowOff>165736</xdr:rowOff>
    </xdr:to>
    <xdr:cxnSp macro="">
      <xdr:nvCxnSpPr>
        <xdr:cNvPr id="879" name="直線コネクタ 878">
          <a:extLst>
            <a:ext uri="{FF2B5EF4-FFF2-40B4-BE49-F238E27FC236}">
              <a16:creationId xmlns:a16="http://schemas.microsoft.com/office/drawing/2014/main" id="{6BA29E63-3B07-43B3-B072-CA765F849834}"/>
            </a:ext>
          </a:extLst>
        </xdr:cNvPr>
        <xdr:cNvCxnSpPr/>
      </xdr:nvCxnSpPr>
      <xdr:spPr>
        <a:xfrm>
          <a:off x="11537950" y="16639539"/>
          <a:ext cx="8064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E4113CF7-5535-4F3D-AE02-D6232929367C}"/>
            </a:ext>
          </a:extLst>
        </xdr:cNvPr>
        <xdr:cNvSpPr txBox="1"/>
      </xdr:nvSpPr>
      <xdr:spPr>
        <a:xfrm>
          <a:off x="13742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377C8E72-2A57-48F8-B934-7C3287C6B9F0}"/>
            </a:ext>
          </a:extLst>
        </xdr:cNvPr>
        <xdr:cNvSpPr txBox="1"/>
      </xdr:nvSpPr>
      <xdr:spPr>
        <a:xfrm>
          <a:off x="12960994" y="1717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E44A34E9-891F-49FA-AA9B-FD5DB2397F5E}"/>
            </a:ext>
          </a:extLst>
        </xdr:cNvPr>
        <xdr:cNvSpPr txBox="1"/>
      </xdr:nvSpPr>
      <xdr:spPr>
        <a:xfrm>
          <a:off x="12167244" y="1714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F6F04E94-AA47-4FC1-962B-2BFE374BA5F5}"/>
            </a:ext>
          </a:extLst>
        </xdr:cNvPr>
        <xdr:cNvSpPr txBox="1"/>
      </xdr:nvSpPr>
      <xdr:spPr>
        <a:xfrm>
          <a:off x="11354444" y="1715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139716</xdr:rowOff>
    </xdr:from>
    <xdr:ext cx="405111" cy="259045"/>
    <xdr:sp macro="" textlink="">
      <xdr:nvSpPr>
        <xdr:cNvPr id="884" name="n_1mainValue【庁舎】&#10;有形固定資産減価償却率">
          <a:extLst>
            <a:ext uri="{FF2B5EF4-FFF2-40B4-BE49-F238E27FC236}">
              <a16:creationId xmlns:a16="http://schemas.microsoft.com/office/drawing/2014/main" id="{363F7BA9-9E44-4BE1-A406-FBF8CE3B0533}"/>
            </a:ext>
          </a:extLst>
        </xdr:cNvPr>
        <xdr:cNvSpPr txBox="1"/>
      </xdr:nvSpPr>
      <xdr:spPr>
        <a:xfrm>
          <a:off x="13742044" y="1648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99713</xdr:rowOff>
    </xdr:from>
    <xdr:ext cx="405111" cy="259045"/>
    <xdr:sp macro="" textlink="">
      <xdr:nvSpPr>
        <xdr:cNvPr id="885" name="n_2mainValue【庁舎】&#10;有形固定資産減価償却率">
          <a:extLst>
            <a:ext uri="{FF2B5EF4-FFF2-40B4-BE49-F238E27FC236}">
              <a16:creationId xmlns:a16="http://schemas.microsoft.com/office/drawing/2014/main" id="{F119F0D2-A9EE-4E04-8611-F21ABA1B64B1}"/>
            </a:ext>
          </a:extLst>
        </xdr:cNvPr>
        <xdr:cNvSpPr txBox="1"/>
      </xdr:nvSpPr>
      <xdr:spPr>
        <a:xfrm>
          <a:off x="12960994" y="1644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61613</xdr:rowOff>
    </xdr:from>
    <xdr:ext cx="405111" cy="259045"/>
    <xdr:sp macro="" textlink="">
      <xdr:nvSpPr>
        <xdr:cNvPr id="886" name="n_3mainValue【庁舎】&#10;有形固定資産減価償却率">
          <a:extLst>
            <a:ext uri="{FF2B5EF4-FFF2-40B4-BE49-F238E27FC236}">
              <a16:creationId xmlns:a16="http://schemas.microsoft.com/office/drawing/2014/main" id="{4A343E3E-68A4-4D90-8F1A-6036E2B09901}"/>
            </a:ext>
          </a:extLst>
        </xdr:cNvPr>
        <xdr:cNvSpPr txBox="1"/>
      </xdr:nvSpPr>
      <xdr:spPr>
        <a:xfrm>
          <a:off x="12167244" y="1640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25416</xdr:rowOff>
    </xdr:from>
    <xdr:ext cx="405111" cy="259045"/>
    <xdr:sp macro="" textlink="">
      <xdr:nvSpPr>
        <xdr:cNvPr id="887" name="n_4mainValue【庁舎】&#10;有形固定資産減価償却率">
          <a:extLst>
            <a:ext uri="{FF2B5EF4-FFF2-40B4-BE49-F238E27FC236}">
              <a16:creationId xmlns:a16="http://schemas.microsoft.com/office/drawing/2014/main" id="{4AA67724-215D-46A7-BB87-11838E363CC5}"/>
            </a:ext>
          </a:extLst>
        </xdr:cNvPr>
        <xdr:cNvSpPr txBox="1"/>
      </xdr:nvSpPr>
      <xdr:spPr>
        <a:xfrm>
          <a:off x="11354444" y="1637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9CF7E285-D6F6-4646-BC95-D56D2EB24B6F}"/>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CC90E50C-2541-435E-9331-DCAB0C310524}"/>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77ACBDEE-AA8D-468B-A7CD-0C059AD04BBA}"/>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C5E86BAB-D0FB-4A40-86E2-2597FBD71B7B}"/>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4E76401B-14CA-47EC-89FD-ADF6BB4E86D0}"/>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9AB22AD2-983E-4305-A02B-5FDEE53CBDE9}"/>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EA884EA7-BB0E-41FA-A07C-94BE8E417230}"/>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30D1A053-FBF8-4453-B6F4-48A764A3DB96}"/>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37BB1A86-4A5E-4BEB-B617-58A12B3A4E15}"/>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FBF4AD86-5FF0-47B7-AA38-64DBA77F17B2}"/>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23CE8608-C4CC-4F0D-930E-EA7FF4B6D675}"/>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289A9E9B-E969-4D4C-B6DE-FF58ECEDF057}"/>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18A09C1B-97D0-4CFC-B10F-38E021B2B9C6}"/>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C85BB219-AB41-4DD8-AB50-5FA1669D7784}"/>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97865478-781E-4613-A5CE-29D39A69CD19}"/>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287FDDF2-882C-4C49-8586-7682C3BAFB7D}"/>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D9F0352C-50A3-4D25-B938-E55B248A9198}"/>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4333CCED-B86D-4B9D-9523-24F9D2D04722}"/>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68844B64-CF12-4B65-B793-9195539CB61B}"/>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E58F2B8B-5F54-4A83-B369-9833FE3A553A}"/>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E1E9FBBF-54CE-4733-B858-398E67A0D632}"/>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B970DE77-7F66-44FA-A08A-C077F687906C}"/>
            </a:ext>
          </a:extLst>
        </xdr:cNvPr>
        <xdr:cNvCxnSpPr/>
      </xdr:nvCxnSpPr>
      <xdr:spPr>
        <a:xfrm flipV="1">
          <a:off x="19951064" y="16545052"/>
          <a:ext cx="0" cy="105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C22582FD-9CE4-4166-9C4C-070E71771A52}"/>
            </a:ext>
          </a:extLst>
        </xdr:cNvPr>
        <xdr:cNvSpPr txBox="1"/>
      </xdr:nvSpPr>
      <xdr:spPr>
        <a:xfrm>
          <a:off x="19989800" y="176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CEFB4725-5480-4511-9C17-CFBE5971A307}"/>
            </a:ext>
          </a:extLst>
        </xdr:cNvPr>
        <xdr:cNvCxnSpPr/>
      </xdr:nvCxnSpPr>
      <xdr:spPr>
        <a:xfrm>
          <a:off x="19881850" y="17599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D029752B-9AE2-42EB-A093-562A4DB5DD21}"/>
            </a:ext>
          </a:extLst>
        </xdr:cNvPr>
        <xdr:cNvSpPr txBox="1"/>
      </xdr:nvSpPr>
      <xdr:spPr>
        <a:xfrm>
          <a:off x="19989800" y="1633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70F4CB59-244A-4935-BCF4-19C0B694952B}"/>
            </a:ext>
          </a:extLst>
        </xdr:cNvPr>
        <xdr:cNvCxnSpPr/>
      </xdr:nvCxnSpPr>
      <xdr:spPr>
        <a:xfrm>
          <a:off x="19881850" y="16545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0EBAC15B-CD29-4C41-A6E7-F8E10EE022D9}"/>
            </a:ext>
          </a:extLst>
        </xdr:cNvPr>
        <xdr:cNvSpPr txBox="1"/>
      </xdr:nvSpPr>
      <xdr:spPr>
        <a:xfrm>
          <a:off x="19989800" y="17081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867C94EE-7C07-452B-B675-080A6103B5FF}"/>
            </a:ext>
          </a:extLst>
        </xdr:cNvPr>
        <xdr:cNvSpPr/>
      </xdr:nvSpPr>
      <xdr:spPr>
        <a:xfrm>
          <a:off x="19900900" y="1722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E8175032-845A-4CE2-BEE6-D7EA289BEB2A}"/>
            </a:ext>
          </a:extLst>
        </xdr:cNvPr>
        <xdr:cNvSpPr/>
      </xdr:nvSpPr>
      <xdr:spPr>
        <a:xfrm>
          <a:off x="19157950" y="172140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F95E7572-CF96-450E-A189-4F3885EC0228}"/>
            </a:ext>
          </a:extLst>
        </xdr:cNvPr>
        <xdr:cNvSpPr/>
      </xdr:nvSpPr>
      <xdr:spPr>
        <a:xfrm>
          <a:off x="18345150" y="1722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647AE1AD-D439-4DC9-B7F6-75641C34DF57}"/>
            </a:ext>
          </a:extLst>
        </xdr:cNvPr>
        <xdr:cNvSpPr/>
      </xdr:nvSpPr>
      <xdr:spPr>
        <a:xfrm>
          <a:off x="17551400" y="1723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A2E47C22-4854-49B1-86E8-1F4F41BACDF9}"/>
            </a:ext>
          </a:extLst>
        </xdr:cNvPr>
        <xdr:cNvSpPr/>
      </xdr:nvSpPr>
      <xdr:spPr>
        <a:xfrm>
          <a:off x="16757650" y="172369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90292300-8F6F-4DD6-B23B-A039F7DD52A9}"/>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6CF7970D-A085-433C-B2C4-F0EEC65D5CE6}"/>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BEC52AB-105F-42E1-9363-711E315B0470}"/>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C32D145-7707-4C13-896E-DA426D4DAD47}"/>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8808335-4E6E-4C5A-BE51-D970F94CB6FE}"/>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25" name="楕円 924">
          <a:extLst>
            <a:ext uri="{FF2B5EF4-FFF2-40B4-BE49-F238E27FC236}">
              <a16:creationId xmlns:a16="http://schemas.microsoft.com/office/drawing/2014/main" id="{786362B2-2FDA-415B-9865-DB6D2423655F}"/>
            </a:ext>
          </a:extLst>
        </xdr:cNvPr>
        <xdr:cNvSpPr/>
      </xdr:nvSpPr>
      <xdr:spPr>
        <a:xfrm>
          <a:off x="19900900" y="17454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34053</xdr:rowOff>
    </xdr:from>
    <xdr:ext cx="469744" cy="259045"/>
    <xdr:sp macro="" textlink="">
      <xdr:nvSpPr>
        <xdr:cNvPr id="926" name="【庁舎】&#10;一人当たり面積該当値テキスト">
          <a:extLst>
            <a:ext uri="{FF2B5EF4-FFF2-40B4-BE49-F238E27FC236}">
              <a16:creationId xmlns:a16="http://schemas.microsoft.com/office/drawing/2014/main" id="{581E29A2-6DCD-48AE-A156-BA3D0918D77A}"/>
            </a:ext>
          </a:extLst>
        </xdr:cNvPr>
        <xdr:cNvSpPr txBox="1"/>
      </xdr:nvSpPr>
      <xdr:spPr>
        <a:xfrm>
          <a:off x="19989800" y="1736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119126</xdr:rowOff>
    </xdr:from>
    <xdr:to>
      <xdr:col>112</xdr:col>
      <xdr:colOff>38100</xdr:colOff>
      <xdr:row>106</xdr:row>
      <xdr:rowOff>49276</xdr:rowOff>
    </xdr:to>
    <xdr:sp macro="" textlink="">
      <xdr:nvSpPr>
        <xdr:cNvPr id="927" name="楕円 926">
          <a:extLst>
            <a:ext uri="{FF2B5EF4-FFF2-40B4-BE49-F238E27FC236}">
              <a16:creationId xmlns:a16="http://schemas.microsoft.com/office/drawing/2014/main" id="{8F1CFA82-6E60-496D-A447-6C44A487655D}"/>
            </a:ext>
          </a:extLst>
        </xdr:cNvPr>
        <xdr:cNvSpPr/>
      </xdr:nvSpPr>
      <xdr:spPr>
        <a:xfrm>
          <a:off x="19157950" y="174546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169926</xdr:rowOff>
    </xdr:from>
    <xdr:to>
      <xdr:col>116</xdr:col>
      <xdr:colOff>63500</xdr:colOff>
      <xdr:row>105</xdr:row>
      <xdr:rowOff>169926</xdr:rowOff>
    </xdr:to>
    <xdr:cxnSp macro="">
      <xdr:nvCxnSpPr>
        <xdr:cNvPr id="928" name="直線コネクタ 927">
          <a:extLst>
            <a:ext uri="{FF2B5EF4-FFF2-40B4-BE49-F238E27FC236}">
              <a16:creationId xmlns:a16="http://schemas.microsoft.com/office/drawing/2014/main" id="{EB04EFD5-201A-4422-A8BC-62137EEC671A}"/>
            </a:ext>
          </a:extLst>
        </xdr:cNvPr>
        <xdr:cNvCxnSpPr/>
      </xdr:nvCxnSpPr>
      <xdr:spPr>
        <a:xfrm>
          <a:off x="19202400" y="1749907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119126</xdr:rowOff>
    </xdr:from>
    <xdr:to>
      <xdr:col>107</xdr:col>
      <xdr:colOff>101600</xdr:colOff>
      <xdr:row>106</xdr:row>
      <xdr:rowOff>49276</xdr:rowOff>
    </xdr:to>
    <xdr:sp macro="" textlink="">
      <xdr:nvSpPr>
        <xdr:cNvPr id="929" name="楕円 928">
          <a:extLst>
            <a:ext uri="{FF2B5EF4-FFF2-40B4-BE49-F238E27FC236}">
              <a16:creationId xmlns:a16="http://schemas.microsoft.com/office/drawing/2014/main" id="{63EB03FA-AE1C-401D-B588-F8355D3C72C4}"/>
            </a:ext>
          </a:extLst>
        </xdr:cNvPr>
        <xdr:cNvSpPr/>
      </xdr:nvSpPr>
      <xdr:spPr>
        <a:xfrm>
          <a:off x="18345150" y="17454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169926</xdr:rowOff>
    </xdr:from>
    <xdr:to>
      <xdr:col>111</xdr:col>
      <xdr:colOff>177800</xdr:colOff>
      <xdr:row>105</xdr:row>
      <xdr:rowOff>169926</xdr:rowOff>
    </xdr:to>
    <xdr:cxnSp macro="">
      <xdr:nvCxnSpPr>
        <xdr:cNvPr id="930" name="直線コネクタ 929">
          <a:extLst>
            <a:ext uri="{FF2B5EF4-FFF2-40B4-BE49-F238E27FC236}">
              <a16:creationId xmlns:a16="http://schemas.microsoft.com/office/drawing/2014/main" id="{1C278E70-CB86-49D3-B2AC-A6D28CDFF4EC}"/>
            </a:ext>
          </a:extLst>
        </xdr:cNvPr>
        <xdr:cNvCxnSpPr/>
      </xdr:nvCxnSpPr>
      <xdr:spPr>
        <a:xfrm>
          <a:off x="18395950" y="1749907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31" name="楕円 930">
          <a:extLst>
            <a:ext uri="{FF2B5EF4-FFF2-40B4-BE49-F238E27FC236}">
              <a16:creationId xmlns:a16="http://schemas.microsoft.com/office/drawing/2014/main" id="{0141E08D-7BC8-412E-8E8C-5F9B9993176A}"/>
            </a:ext>
          </a:extLst>
        </xdr:cNvPr>
        <xdr:cNvSpPr/>
      </xdr:nvSpPr>
      <xdr:spPr>
        <a:xfrm>
          <a:off x="17551400" y="17459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106</xdr:row>
      <xdr:rowOff>3048</xdr:rowOff>
    </xdr:to>
    <xdr:cxnSp macro="">
      <xdr:nvCxnSpPr>
        <xdr:cNvPr id="932" name="直線コネクタ 931">
          <a:extLst>
            <a:ext uri="{FF2B5EF4-FFF2-40B4-BE49-F238E27FC236}">
              <a16:creationId xmlns:a16="http://schemas.microsoft.com/office/drawing/2014/main" id="{92D1C319-4238-4E4A-9474-A7BC9ACF6EFC}"/>
            </a:ext>
          </a:extLst>
        </xdr:cNvPr>
        <xdr:cNvCxnSpPr/>
      </xdr:nvCxnSpPr>
      <xdr:spPr>
        <a:xfrm flipV="1">
          <a:off x="17602200" y="1749907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33" name="楕円 932">
          <a:extLst>
            <a:ext uri="{FF2B5EF4-FFF2-40B4-BE49-F238E27FC236}">
              <a16:creationId xmlns:a16="http://schemas.microsoft.com/office/drawing/2014/main" id="{998D8F14-4FED-44C4-B1BF-7011A667C59A}"/>
            </a:ext>
          </a:extLst>
        </xdr:cNvPr>
        <xdr:cNvSpPr/>
      </xdr:nvSpPr>
      <xdr:spPr>
        <a:xfrm>
          <a:off x="16757650" y="174500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165354</xdr:rowOff>
    </xdr:from>
    <xdr:to>
      <xdr:col>102</xdr:col>
      <xdr:colOff>114300</xdr:colOff>
      <xdr:row>106</xdr:row>
      <xdr:rowOff>3048</xdr:rowOff>
    </xdr:to>
    <xdr:cxnSp macro="">
      <xdr:nvCxnSpPr>
        <xdr:cNvPr id="934" name="直線コネクタ 933">
          <a:extLst>
            <a:ext uri="{FF2B5EF4-FFF2-40B4-BE49-F238E27FC236}">
              <a16:creationId xmlns:a16="http://schemas.microsoft.com/office/drawing/2014/main" id="{64CE171E-BC4B-4CAD-8E49-70727F497B64}"/>
            </a:ext>
          </a:extLst>
        </xdr:cNvPr>
        <xdr:cNvCxnSpPr/>
      </xdr:nvCxnSpPr>
      <xdr:spPr>
        <a:xfrm>
          <a:off x="16802100" y="17500854"/>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967E4C3A-F10A-4C61-B109-CEC56B6E88F6}"/>
            </a:ext>
          </a:extLst>
        </xdr:cNvPr>
        <xdr:cNvSpPr txBox="1"/>
      </xdr:nvSpPr>
      <xdr:spPr>
        <a:xfrm>
          <a:off x="18980227" y="1700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908A1BB7-AE2C-4888-88B6-E75B52B00BBB}"/>
            </a:ext>
          </a:extLst>
        </xdr:cNvPr>
        <xdr:cNvSpPr txBox="1"/>
      </xdr:nvSpPr>
      <xdr:spPr>
        <a:xfrm>
          <a:off x="18180127"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83931556-DE77-45F3-B20A-42D24425E03B}"/>
            </a:ext>
          </a:extLst>
        </xdr:cNvPr>
        <xdr:cNvSpPr txBox="1"/>
      </xdr:nvSpPr>
      <xdr:spPr>
        <a:xfrm>
          <a:off x="17386377" y="1701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51A8FCD4-BB66-42F4-9569-CC903BEC85FB}"/>
            </a:ext>
          </a:extLst>
        </xdr:cNvPr>
        <xdr:cNvSpPr txBox="1"/>
      </xdr:nvSpPr>
      <xdr:spPr>
        <a:xfrm>
          <a:off x="16592627" y="1701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40403</xdr:rowOff>
    </xdr:from>
    <xdr:ext cx="469744" cy="259045"/>
    <xdr:sp macro="" textlink="">
      <xdr:nvSpPr>
        <xdr:cNvPr id="939" name="n_1mainValue【庁舎】&#10;一人当たり面積">
          <a:extLst>
            <a:ext uri="{FF2B5EF4-FFF2-40B4-BE49-F238E27FC236}">
              <a16:creationId xmlns:a16="http://schemas.microsoft.com/office/drawing/2014/main" id="{82A4DCE3-00DB-4494-B4DC-6FABDC754A9C}"/>
            </a:ext>
          </a:extLst>
        </xdr:cNvPr>
        <xdr:cNvSpPr txBox="1"/>
      </xdr:nvSpPr>
      <xdr:spPr>
        <a:xfrm>
          <a:off x="18980227" y="1754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940" name="n_2mainValue【庁舎】&#10;一人当たり面積">
          <a:extLst>
            <a:ext uri="{FF2B5EF4-FFF2-40B4-BE49-F238E27FC236}">
              <a16:creationId xmlns:a16="http://schemas.microsoft.com/office/drawing/2014/main" id="{8E923A1E-1776-4641-8301-042B8FBA8480}"/>
            </a:ext>
          </a:extLst>
        </xdr:cNvPr>
        <xdr:cNvSpPr txBox="1"/>
      </xdr:nvSpPr>
      <xdr:spPr>
        <a:xfrm>
          <a:off x="18180127" y="1754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941" name="n_3mainValue【庁舎】&#10;一人当たり面積">
          <a:extLst>
            <a:ext uri="{FF2B5EF4-FFF2-40B4-BE49-F238E27FC236}">
              <a16:creationId xmlns:a16="http://schemas.microsoft.com/office/drawing/2014/main" id="{687E7763-972B-4AB6-8BAB-ED8490B9B81B}"/>
            </a:ext>
          </a:extLst>
        </xdr:cNvPr>
        <xdr:cNvSpPr txBox="1"/>
      </xdr:nvSpPr>
      <xdr:spPr>
        <a:xfrm>
          <a:off x="17386377" y="1754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942" name="n_4mainValue【庁舎】&#10;一人当たり面積">
          <a:extLst>
            <a:ext uri="{FF2B5EF4-FFF2-40B4-BE49-F238E27FC236}">
              <a16:creationId xmlns:a16="http://schemas.microsoft.com/office/drawing/2014/main" id="{498C1D43-94D0-445D-A569-757A83D507FE}"/>
            </a:ext>
          </a:extLst>
        </xdr:cNvPr>
        <xdr:cNvSpPr txBox="1"/>
      </xdr:nvSpPr>
      <xdr:spPr>
        <a:xfrm>
          <a:off x="16592627" y="1753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81B4AE2E-3C46-4E84-9B24-FEAF0B2F7519}"/>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CA8BF5CB-A26D-4697-8330-D2CFC246CBB3}"/>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75F96020-FE25-4EA5-AA99-9214745B11E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・類似団体と比較して特に有形固定資産減価償却率が高くなっている施設は、福祉施設、市民会館及び一般廃棄物処理施設である。これらの施設では築年数の経過により</a:t>
          </a:r>
          <a:r>
            <a:rPr lang="ja-JP" altLang="ja-JP" sz="1100">
              <a:solidFill>
                <a:schemeClr val="dk1"/>
              </a:solidFill>
              <a:effectLst/>
              <a:latin typeface="+mn-lt"/>
              <a:ea typeface="+mn-ea"/>
              <a:cs typeface="+mn-cs"/>
            </a:rPr>
            <a:t>累積償却額が大きくなっていることから、</a:t>
          </a:r>
          <a:r>
            <a:rPr lang="ja-JP" altLang="ja-JP" sz="1100" b="0" i="0" baseline="0">
              <a:solidFill>
                <a:schemeClr val="dk1"/>
              </a:solidFill>
              <a:effectLst/>
              <a:latin typeface="+mn-lt"/>
              <a:ea typeface="+mn-ea"/>
              <a:cs typeface="+mn-cs"/>
            </a:rPr>
            <a:t>公共施設等総合管理計画</a:t>
          </a:r>
          <a:r>
            <a:rPr lang="ja-JP" altLang="ja-JP" sz="1100">
              <a:solidFill>
                <a:schemeClr val="dk1"/>
              </a:solidFill>
              <a:effectLst/>
              <a:latin typeface="+mn-lt"/>
              <a:ea typeface="+mn-ea"/>
              <a:cs typeface="+mn-cs"/>
            </a:rPr>
            <a:t>に基づき、</a:t>
          </a:r>
          <a:r>
            <a:rPr lang="ja-JP" altLang="ja-JP" sz="1100" b="0" i="0" baseline="0">
              <a:solidFill>
                <a:schemeClr val="dk1"/>
              </a:solidFill>
              <a:effectLst/>
              <a:latin typeface="+mn-lt"/>
              <a:ea typeface="+mn-ea"/>
              <a:cs typeface="+mn-cs"/>
            </a:rPr>
            <a:t>計画的な改修を実施する予定である。</a:t>
          </a:r>
          <a:endParaRPr lang="ja-JP" altLang="ja-JP" sz="1400">
            <a:effectLst/>
          </a:endParaRPr>
        </a:p>
        <a:p>
          <a:r>
            <a:rPr lang="ja-JP" altLang="ja-JP" sz="1100" b="0" i="0" baseline="0">
              <a:solidFill>
                <a:schemeClr val="dk1"/>
              </a:solidFill>
              <a:effectLst/>
              <a:latin typeface="+mn-lt"/>
              <a:ea typeface="+mn-ea"/>
              <a:cs typeface="+mn-cs"/>
            </a:rPr>
            <a:t>　一方、類似団体と比較して特に有形固定資産減価償却率が低くなっている施設は体育館・プール、消防施設及び庁舎である。これは近年、老朽化した施設の計画的な建替えにより、資産額が上昇したことが要因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444,996
437,846
468.81
210,170,827
202,425,613
4,219,621
106,112,588
211,912,879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類似団体の平均とほぼ同水準であり、今後も歳出削減や徴収率の向上等に取り組み、税財政基盤の強化に努めていく。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類似団体に比べて財政の弾力性、健全性は保たれている。引き続き、扶助費や公債費などの義務的経費の増嵩が予想されることから、行財政改革を徹底し、弾力性の維持に努めていく。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58674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3495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63</xdr:row>
      <xdr:rowOff>133604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5639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64</xdr:row>
      <xdr:rowOff>68326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5639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64</xdr:row>
      <xdr:rowOff>68326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314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24401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17526</xdr:rowOff>
    </xdr:from>
    <xdr:to>
      <xdr:col>11</xdr:col>
      <xdr:colOff>82550</xdr:colOff>
      <xdr:row>64</xdr:row>
      <xdr:rowOff>119126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定員の適正化や行政経費の削減、事務事業の見直しに努めてきた結果、類似団体の平均を下回っている。引き続き、行財政改革を徹底し、コストの削減に努めていく。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113081</xdr:rowOff>
    </xdr:from>
    <xdr:to>
      <xdr:col>23</xdr:col>
      <xdr:colOff>133350</xdr:colOff>
      <xdr:row>83</xdr:row>
      <xdr:rowOff>140046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43431"/>
          <a:ext cx="838200" cy="2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13646</xdr:rowOff>
    </xdr:from>
    <xdr:to>
      <xdr:col>19</xdr:col>
      <xdr:colOff>133350</xdr:colOff>
      <xdr:row>83</xdr:row>
      <xdr:rowOff>140046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43996"/>
          <a:ext cx="889000" cy="1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148504</xdr:rowOff>
    </xdr:from>
    <xdr:to>
      <xdr:col>15</xdr:col>
      <xdr:colOff>82550</xdr:colOff>
      <xdr:row>83</xdr:row>
      <xdr:rowOff>13646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5954"/>
          <a:ext cx="889000" cy="20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137271</xdr:rowOff>
    </xdr:from>
    <xdr:to>
      <xdr:col>11</xdr:col>
      <xdr:colOff>31750</xdr:colOff>
      <xdr:row>81</xdr:row>
      <xdr:rowOff>148504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3271"/>
          <a:ext cx="889000" cy="18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62281</xdr:rowOff>
    </xdr:from>
    <xdr:to>
      <xdr:col>23</xdr:col>
      <xdr:colOff>184150</xdr:colOff>
      <xdr:row>83</xdr:row>
      <xdr:rowOff>163881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78808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3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89246</xdr:rowOff>
    </xdr:from>
    <xdr:to>
      <xdr:col>19</xdr:col>
      <xdr:colOff>184150</xdr:colOff>
      <xdr:row>84</xdr:row>
      <xdr:rowOff>19396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29573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8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134296</xdr:rowOff>
    </xdr:from>
    <xdr:to>
      <xdr:col>15</xdr:col>
      <xdr:colOff>133350</xdr:colOff>
      <xdr:row>83</xdr:row>
      <xdr:rowOff>64446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74623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6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97704</xdr:rowOff>
    </xdr:from>
    <xdr:to>
      <xdr:col>11</xdr:col>
      <xdr:colOff>82550</xdr:colOff>
      <xdr:row>82</xdr:row>
      <xdr:rowOff>27854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38031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86471</xdr:rowOff>
    </xdr:from>
    <xdr:to>
      <xdr:col>7</xdr:col>
      <xdr:colOff>31750</xdr:colOff>
      <xdr:row>81</xdr:row>
      <xdr:rowOff>16621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26798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国家公務員及び類似団体の平均とほぼ同水準である。引き続き、人事院勧告準拠を基本とし、適正な給与制度運用に努めていく。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318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98778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5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85372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組織の簡素化や民間委託化の推進等により定員の適正化に努めてきた結果、類似団体の平均を大きく下回っている。今後も事務事業の見直し等により、職員定数の適正化に努めていく。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60</xdr:row>
      <xdr:rowOff>13335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641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148590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400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124460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79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68156</xdr:rowOff>
    </xdr:from>
    <xdr:to>
      <xdr:col>68</xdr:col>
      <xdr:colOff>152400</xdr:colOff>
      <xdr:row>59</xdr:row>
      <xdr:rowOff>112395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8370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97790</xdr:rowOff>
    </xdr:from>
    <xdr:to>
      <xdr:col>77</xdr:col>
      <xdr:colOff>95250</xdr:colOff>
      <xdr:row>60</xdr:row>
      <xdr:rowOff>27940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38117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17356</xdr:rowOff>
    </xdr:from>
    <xdr:to>
      <xdr:col>64</xdr:col>
      <xdr:colOff>152400</xdr:colOff>
      <xdr:row>59</xdr:row>
      <xdr:rowOff>118956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129133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類似団体の平均値を下回っており、地方債償還の進捗等により減少している。今後も中期財政計画の実践により、繰上償還の実施や地方債の新規発行抑制等による財政基盤の強化に努めていく。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045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286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3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27940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689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類似団体の平均を上回っているが、地方債現在高の減等により、減少している。今後も中期財政計画の実践により、繰上償還の実施や地方債の新規発行抑制等による財政基盤の強化に努めていく。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74320</xdr:rowOff>
    </xdr:from>
    <xdr:to>
      <xdr:col>81</xdr:col>
      <xdr:colOff>44450</xdr:colOff>
      <xdr:row>15</xdr:row>
      <xdr:rowOff>107137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46070"/>
          <a:ext cx="8382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107137</xdr:rowOff>
    </xdr:from>
    <xdr:to>
      <xdr:col>77</xdr:col>
      <xdr:colOff>44450</xdr:colOff>
      <xdr:row>16</xdr:row>
      <xdr:rowOff>83363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78887"/>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83363</xdr:rowOff>
    </xdr:from>
    <xdr:to>
      <xdr:col>72</xdr:col>
      <xdr:colOff>203200</xdr:colOff>
      <xdr:row>17</xdr:row>
      <xdr:rowOff>28702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26563"/>
          <a:ext cx="8890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28702</xdr:rowOff>
    </xdr:from>
    <xdr:to>
      <xdr:col>68</xdr:col>
      <xdr:colOff>152400</xdr:colOff>
      <xdr:row>17</xdr:row>
      <xdr:rowOff>120396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4335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23520</xdr:rowOff>
    </xdr:from>
    <xdr:to>
      <xdr:col>81</xdr:col>
      <xdr:colOff>95250</xdr:colOff>
      <xdr:row>15</xdr:row>
      <xdr:rowOff>125120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167047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6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56337</xdr:rowOff>
    </xdr:from>
    <xdr:to>
      <xdr:col>77</xdr:col>
      <xdr:colOff>95250</xdr:colOff>
      <xdr:row>15</xdr:row>
      <xdr:rowOff>157937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142714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14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32563</xdr:rowOff>
    </xdr:from>
    <xdr:to>
      <xdr:col>73</xdr:col>
      <xdr:colOff>44450</xdr:colOff>
      <xdr:row>16</xdr:row>
      <xdr:rowOff>134163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118940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149352</xdr:rowOff>
    </xdr:from>
    <xdr:to>
      <xdr:col>68</xdr:col>
      <xdr:colOff>203200</xdr:colOff>
      <xdr:row>17</xdr:row>
      <xdr:rowOff>79502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64279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69596</xdr:rowOff>
    </xdr:from>
    <xdr:to>
      <xdr:col>64</xdr:col>
      <xdr:colOff>152400</xdr:colOff>
      <xdr:row>17</xdr:row>
      <xdr:rowOff>171196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155973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444,996
437,846
468.81
210,170,827
202,425,613
4,219,621
106,112,588
211,912,879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職員定員適正化計画の実践により、類似団体の平均を大きく下回っている。引き続き事務事業の見直し等に努め、職員定数の適正化を図っていく。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34</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35</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18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a:t>
          </a:r>
          <a:r>
            <a:rPr kumimoji="1" lang="ja-JP" altLang="en-US" sz="1100">
              <a:solidFill>
                <a:schemeClr val="dk1"/>
              </a:solidFill>
              <a:effectLst/>
              <a:latin typeface="+mn-lt"/>
              <a:ea typeface="+mn-ea"/>
              <a:cs typeface="+mn-cs"/>
            </a:rPr>
            <a:t>を上回っているが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各種物価高騰の影響を受けつつも積極的な業務改善等の実践により、前年度から横ばいで推移している。</a:t>
          </a:r>
          <a:r>
            <a:rPr kumimoji="1" lang="ja-JP" altLang="ja-JP" sz="1100">
              <a:solidFill>
                <a:schemeClr val="dk1"/>
              </a:solidFill>
              <a:effectLst/>
              <a:latin typeface="+mn-lt"/>
              <a:ea typeface="+mn-ea"/>
              <a:cs typeface="+mn-cs"/>
            </a:rPr>
            <a:t>引き続き行財政改革を徹底し、事務事業の見直し等によりコストの低減に努めていく。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43180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9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18</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30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私立保育所等運営費補助や生活保護費等の増により、扶助費に係る経常収支比率は上昇傾向にあるものの、依然として類似団体の平均を下回っている。今後も適正な資格審査等に努めることにより、財政を圧迫する上昇傾向に歯止めをかけるよう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56</xdr:row>
      <xdr:rowOff>34472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050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853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9978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85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97065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97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類似団体の平均を下回っているものの、</a:t>
          </a:r>
          <a:r>
            <a:rPr kumimoji="1" lang="ja-JP" altLang="en-US" sz="1100">
              <a:solidFill>
                <a:schemeClr val="dk1"/>
              </a:solidFill>
              <a:effectLst/>
              <a:latin typeface="+mn-lt"/>
              <a:ea typeface="+mn-ea"/>
              <a:cs typeface="+mn-cs"/>
            </a:rPr>
            <a:t>下水道事業特別会計や</a:t>
          </a:r>
          <a:r>
            <a:rPr kumimoji="1" lang="ja-JP" altLang="ja-JP" sz="1100">
              <a:solidFill>
                <a:schemeClr val="dk1"/>
              </a:solidFill>
              <a:effectLst/>
              <a:latin typeface="+mn-lt"/>
              <a:ea typeface="+mn-ea"/>
              <a:cs typeface="+mn-cs"/>
            </a:rPr>
            <a:t>後期高齢者医療費特別会計</a:t>
          </a:r>
          <a:r>
            <a:rPr kumimoji="1" lang="ja-JP" altLang="en-US" sz="1100">
              <a:solidFill>
                <a:schemeClr val="dk1"/>
              </a:solidFill>
              <a:effectLst/>
              <a:latin typeface="+mn-lt"/>
              <a:ea typeface="+mn-ea"/>
              <a:cs typeface="+mn-cs"/>
            </a:rPr>
            <a:t>への繰出金の増などにより増加傾向にある。今後も経費の節減や独立採算の原則に立ち返った適正な料金設定により、税収を主な財源とする普通会計の負担額を減らしていくよう努める。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7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1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類似団体の平均を上回っているが、ほぼ横ばいとなっている。</a:t>
          </a:r>
          <a:r>
            <a:rPr kumimoji="1" lang="ja-JP" altLang="en-US" sz="1100">
              <a:solidFill>
                <a:schemeClr val="dk1"/>
              </a:solidFill>
              <a:effectLst/>
              <a:latin typeface="+mn-lt"/>
              <a:ea typeface="+mn-ea"/>
              <a:cs typeface="+mn-cs"/>
            </a:rPr>
            <a:t>今後も補助対象経費の明確化や交付要件の厳格化、目的に応じた期間の設定に努めるとともに、交付団体や市民生活への影響に十分配慮しながら、効果的で持続可能なものとなるよう各種補助制度や事業の見直しを進め、経費の縮減</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208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147574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41419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146575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11701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国の景気対策に積極的に呼応してきたため、類似団体平均を上回っているが、財源措置のある地方債の発行に努めていることから、実際の負担となるのは約４割である。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年度より中期財政計画を策定し、繰上償還や地方債の新規発行抑制に取り組んできており、地方債現在高は平成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年度から減少傾向に転じている。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27939</xdr:rowOff>
    </xdr:from>
    <xdr:to>
      <xdr:col>24</xdr:col>
      <xdr:colOff>25400</xdr:colOff>
      <xdr:row>78</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01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79</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162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591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148589</xdr:rowOff>
    </xdr:from>
    <xdr:to>
      <xdr:col>24</xdr:col>
      <xdr:colOff>76200</xdr:colOff>
      <xdr:row>78</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類似団体の平均を下回っているが、引き続き行財政改革を徹底し、事務事業の見直し等によりコストの低減に努めていく。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121285</xdr:rowOff>
    </xdr:from>
    <xdr:to>
      <xdr:col>82</xdr:col>
      <xdr:colOff>107950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37135"/>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36212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8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121285</xdr:rowOff>
    </xdr:from>
    <xdr:to>
      <xdr:col>82</xdr:col>
      <xdr:colOff>196850</xdr:colOff>
      <xdr:row>73</xdr:row>
      <xdr:rowOff>121285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3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64135</xdr:rowOff>
    </xdr:from>
    <xdr:to>
      <xdr:col>82</xdr:col>
      <xdr:colOff>107950</xdr:colOff>
      <xdr:row>75</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5143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29845</xdr:rowOff>
    </xdr:from>
    <xdr:to>
      <xdr:col>78</xdr:col>
      <xdr:colOff>69850</xdr:colOff>
      <xdr:row>74</xdr:row>
      <xdr:rowOff>64135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54569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29845</xdr:rowOff>
    </xdr:from>
    <xdr:to>
      <xdr:col>73</xdr:col>
      <xdr:colOff>180975</xdr:colOff>
      <xdr:row>74</xdr:row>
      <xdr:rowOff>64135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54569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7620</xdr:rowOff>
    </xdr:from>
    <xdr:to>
      <xdr:col>74</xdr:col>
      <xdr:colOff>31750</xdr:colOff>
      <xdr:row>75</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6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93997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41275</xdr:rowOff>
    </xdr:from>
    <xdr:to>
      <xdr:col>69</xdr:col>
      <xdr:colOff>92075</xdr:colOff>
      <xdr:row>74</xdr:row>
      <xdr:rowOff>64135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728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19050</xdr:rowOff>
    </xdr:from>
    <xdr:to>
      <xdr:col>69</xdr:col>
      <xdr:colOff>142875</xdr:colOff>
      <xdr:row>76</xdr:row>
      <xdr:rowOff>120650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105427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xdr:rowOff>
    </xdr:from>
    <xdr:to>
      <xdr:col>78</xdr:col>
      <xdr:colOff>120650</xdr:colOff>
      <xdr:row>74</xdr:row>
      <xdr:rowOff>114935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125112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150495</xdr:rowOff>
    </xdr:from>
    <xdr:to>
      <xdr:col>74</xdr:col>
      <xdr:colOff>31750</xdr:colOff>
      <xdr:row>73</xdr:row>
      <xdr:rowOff>80645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90822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xdr:rowOff>
    </xdr:from>
    <xdr:to>
      <xdr:col>69</xdr:col>
      <xdr:colOff>142875</xdr:colOff>
      <xdr:row>74</xdr:row>
      <xdr:rowOff>114935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125112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161925</xdr:rowOff>
    </xdr:from>
    <xdr:to>
      <xdr:col>65</xdr:col>
      <xdr:colOff>53975</xdr:colOff>
      <xdr:row>74</xdr:row>
      <xdr:rowOff>92075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102252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130357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120180</xdr:rowOff>
    </xdr:from>
    <xdr:to>
      <xdr:col>29</xdr:col>
      <xdr:colOff>127000</xdr:colOff>
      <xdr:row>20</xdr:row>
      <xdr:rowOff>22149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5355"/>
          <a:ext cx="647700" cy="73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22149</xdr:rowOff>
    </xdr:from>
    <xdr:to>
      <xdr:col>26</xdr:col>
      <xdr:colOff>50800</xdr:colOff>
      <xdr:row>20</xdr:row>
      <xdr:rowOff>42418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98774"/>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42418</xdr:rowOff>
    </xdr:from>
    <xdr:to>
      <xdr:col>22</xdr:col>
      <xdr:colOff>114300</xdr:colOff>
      <xdr:row>20</xdr:row>
      <xdr:rowOff>81051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9043"/>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81051</xdr:rowOff>
    </xdr:from>
    <xdr:to>
      <xdr:col>18</xdr:col>
      <xdr:colOff>177800</xdr:colOff>
      <xdr:row>20</xdr:row>
      <xdr:rowOff>91491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7676"/>
          <a:ext cx="698500" cy="10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69380</xdr:rowOff>
    </xdr:from>
    <xdr:to>
      <xdr:col>29</xdr:col>
      <xdr:colOff>177800</xdr:colOff>
      <xdr:row>19</xdr:row>
      <xdr:rowOff>170980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149407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142799</xdr:rowOff>
    </xdr:from>
    <xdr:to>
      <xdr:col>26</xdr:col>
      <xdr:colOff>101600</xdr:colOff>
      <xdr:row>20</xdr:row>
      <xdr:rowOff>72949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4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57726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3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163068</xdr:rowOff>
    </xdr:from>
    <xdr:to>
      <xdr:col>22</xdr:col>
      <xdr:colOff>165100</xdr:colOff>
      <xdr:row>20</xdr:row>
      <xdr:rowOff>93218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77995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30251</xdr:rowOff>
    </xdr:from>
    <xdr:to>
      <xdr:col>19</xdr:col>
      <xdr:colOff>38100</xdr:colOff>
      <xdr:row>20</xdr:row>
      <xdr:rowOff>131851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116628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40691</xdr:rowOff>
    </xdr:from>
    <xdr:to>
      <xdr:col>15</xdr:col>
      <xdr:colOff>101600</xdr:colOff>
      <xdr:row>20</xdr:row>
      <xdr:rowOff>142291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127068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245872</xdr:rowOff>
    </xdr:from>
    <xdr:to>
      <xdr:col>29</xdr:col>
      <xdr:colOff>127000</xdr:colOff>
      <xdr:row>35</xdr:row>
      <xdr:rowOff>255816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56222"/>
          <a:ext cx="6477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245872</xdr:rowOff>
    </xdr:from>
    <xdr:to>
      <xdr:col>26</xdr:col>
      <xdr:colOff>50800</xdr:colOff>
      <xdr:row>35</xdr:row>
      <xdr:rowOff>258559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6222"/>
          <a:ext cx="698500" cy="1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211849</xdr:rowOff>
    </xdr:from>
    <xdr:to>
      <xdr:col>22</xdr:col>
      <xdr:colOff>114300</xdr:colOff>
      <xdr:row>35</xdr:row>
      <xdr:rowOff>258559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22199"/>
          <a:ext cx="698500" cy="46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211849</xdr:rowOff>
    </xdr:from>
    <xdr:to>
      <xdr:col>18</xdr:col>
      <xdr:colOff>177800</xdr:colOff>
      <xdr:row>35</xdr:row>
      <xdr:rowOff>233604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22199"/>
          <a:ext cx="698500" cy="21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205016</xdr:rowOff>
    </xdr:from>
    <xdr:to>
      <xdr:col>29</xdr:col>
      <xdr:colOff>177800</xdr:colOff>
      <xdr:row>35</xdr:row>
      <xdr:rowOff>306616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5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177093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8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195072</xdr:rowOff>
    </xdr:from>
    <xdr:to>
      <xdr:col>26</xdr:col>
      <xdr:colOff>101600</xdr:colOff>
      <xdr:row>35</xdr:row>
      <xdr:rowOff>296672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5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281449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9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207759</xdr:rowOff>
    </xdr:from>
    <xdr:to>
      <xdr:col>22</xdr:col>
      <xdr:colOff>165100</xdr:colOff>
      <xdr:row>35</xdr:row>
      <xdr:rowOff>309359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8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294136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161049</xdr:rowOff>
    </xdr:from>
    <xdr:to>
      <xdr:col>19</xdr:col>
      <xdr:colOff>38100</xdr:colOff>
      <xdr:row>35</xdr:row>
      <xdr:rowOff>262649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71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247426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5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182804</xdr:rowOff>
    </xdr:from>
    <xdr:to>
      <xdr:col>15</xdr:col>
      <xdr:colOff>101600</xdr:colOff>
      <xdr:row>35</xdr:row>
      <xdr:rowOff>284404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9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269181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7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444,996
437,846
468.81
210,170,827
202,425,613
4,219,621
106,112,588
211,912,879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104801</xdr:rowOff>
    </xdr:from>
    <xdr:to>
      <xdr:col>24</xdr:col>
      <xdr:colOff>63500</xdr:colOff>
      <xdr:row>38</xdr:row>
      <xdr:rowOff>164884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19901"/>
          <a:ext cx="8382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164884</xdr:rowOff>
    </xdr:from>
    <xdr:to>
      <xdr:col>19</xdr:col>
      <xdr:colOff>177800</xdr:colOff>
      <xdr:row>38</xdr:row>
      <xdr:rowOff>167246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7998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167246</xdr:rowOff>
    </xdr:from>
    <xdr:to>
      <xdr:col>15</xdr:col>
      <xdr:colOff>50800</xdr:colOff>
      <xdr:row>39</xdr:row>
      <xdr:rowOff>37287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82346"/>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37287</xdr:rowOff>
    </xdr:from>
    <xdr:to>
      <xdr:col>10</xdr:col>
      <xdr:colOff>114300</xdr:colOff>
      <xdr:row>39</xdr:row>
      <xdr:rowOff>108153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23837"/>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54001</xdr:rowOff>
    </xdr:from>
    <xdr:to>
      <xdr:col>24</xdr:col>
      <xdr:colOff>114300</xdr:colOff>
      <xdr:row>38</xdr:row>
      <xdr:rowOff>155601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32428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114084</xdr:rowOff>
    </xdr:from>
    <xdr:to>
      <xdr:col>20</xdr:col>
      <xdr:colOff>38100</xdr:colOff>
      <xdr:row>39</xdr:row>
      <xdr:rowOff>44234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35361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116446</xdr:rowOff>
    </xdr:from>
    <xdr:to>
      <xdr:col>15</xdr:col>
      <xdr:colOff>101600</xdr:colOff>
      <xdr:row>39</xdr:row>
      <xdr:rowOff>46596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37723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157937</xdr:rowOff>
    </xdr:from>
    <xdr:to>
      <xdr:col>10</xdr:col>
      <xdr:colOff>165100</xdr:colOff>
      <xdr:row>39</xdr:row>
      <xdr:rowOff>88087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79214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6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57353</xdr:rowOff>
    </xdr:from>
    <xdr:to>
      <xdr:col>6</xdr:col>
      <xdr:colOff>38100</xdr:colOff>
      <xdr:row>39</xdr:row>
      <xdr:rowOff>158953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150080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3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23898</xdr:rowOff>
    </xdr:from>
    <xdr:to>
      <xdr:col>24</xdr:col>
      <xdr:colOff>63500</xdr:colOff>
      <xdr:row>53</xdr:row>
      <xdr:rowOff>96234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10748"/>
          <a:ext cx="838200" cy="7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23898</xdr:rowOff>
    </xdr:from>
    <xdr:to>
      <xdr:col>19</xdr:col>
      <xdr:colOff>177800</xdr:colOff>
      <xdr:row>54</xdr:row>
      <xdr:rowOff>31638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10748"/>
          <a:ext cx="889000" cy="17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31638</xdr:rowOff>
    </xdr:from>
    <xdr:to>
      <xdr:col>15</xdr:col>
      <xdr:colOff>50800</xdr:colOff>
      <xdr:row>55</xdr:row>
      <xdr:rowOff>165858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89938"/>
          <a:ext cx="889000" cy="30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165858</xdr:rowOff>
    </xdr:from>
    <xdr:to>
      <xdr:col>10</xdr:col>
      <xdr:colOff>114300</xdr:colOff>
      <xdr:row>57</xdr:row>
      <xdr:rowOff>25955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95608"/>
          <a:ext cx="889000" cy="2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45434</xdr:rowOff>
    </xdr:from>
    <xdr:to>
      <xdr:col>24</xdr:col>
      <xdr:colOff>114300</xdr:colOff>
      <xdr:row>53</xdr:row>
      <xdr:rowOff>147034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3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68311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144548</xdr:rowOff>
    </xdr:from>
    <xdr:to>
      <xdr:col>20</xdr:col>
      <xdr:colOff>38100</xdr:colOff>
      <xdr:row>53</xdr:row>
      <xdr:rowOff>74698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5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91225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3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152288</xdr:rowOff>
    </xdr:from>
    <xdr:to>
      <xdr:col>15</xdr:col>
      <xdr:colOff>101600</xdr:colOff>
      <xdr:row>54</xdr:row>
      <xdr:rowOff>82438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98965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115058</xdr:rowOff>
    </xdr:from>
    <xdr:to>
      <xdr:col>10</xdr:col>
      <xdr:colOff>165100</xdr:colOff>
      <xdr:row>56</xdr:row>
      <xdr:rowOff>45208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61735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2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146605</xdr:rowOff>
    </xdr:from>
    <xdr:to>
      <xdr:col>6</xdr:col>
      <xdr:colOff>38100</xdr:colOff>
      <xdr:row>57</xdr:row>
      <xdr:rowOff>76755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93282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38385</xdr:rowOff>
    </xdr:from>
    <xdr:to>
      <xdr:col>24</xdr:col>
      <xdr:colOff>63500</xdr:colOff>
      <xdr:row>76</xdr:row>
      <xdr:rowOff>133665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68585"/>
          <a:ext cx="838200" cy="9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38385</xdr:rowOff>
    </xdr:from>
    <xdr:to>
      <xdr:col>19</xdr:col>
      <xdr:colOff>177800</xdr:colOff>
      <xdr:row>76</xdr:row>
      <xdr:rowOff>63897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68585"/>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61153</xdr:rowOff>
    </xdr:from>
    <xdr:to>
      <xdr:col>15</xdr:col>
      <xdr:colOff>50800</xdr:colOff>
      <xdr:row>76</xdr:row>
      <xdr:rowOff>63897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9135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61153</xdr:rowOff>
    </xdr:from>
    <xdr:to>
      <xdr:col>10</xdr:col>
      <xdr:colOff>114300</xdr:colOff>
      <xdr:row>77</xdr:row>
      <xdr:rowOff>25766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91353"/>
          <a:ext cx="889000" cy="1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82865</xdr:rowOff>
    </xdr:from>
    <xdr:to>
      <xdr:col>24</xdr:col>
      <xdr:colOff>114300</xdr:colOff>
      <xdr:row>77</xdr:row>
      <xdr:rowOff>13015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61292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159035</xdr:rowOff>
    </xdr:from>
    <xdr:to>
      <xdr:col>20</xdr:col>
      <xdr:colOff>38100</xdr:colOff>
      <xdr:row>76</xdr:row>
      <xdr:rowOff>89185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80312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13097</xdr:rowOff>
    </xdr:from>
    <xdr:to>
      <xdr:col>15</xdr:col>
      <xdr:colOff>101600</xdr:colOff>
      <xdr:row>76</xdr:row>
      <xdr:rowOff>114697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4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105824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3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10353</xdr:rowOff>
    </xdr:from>
    <xdr:to>
      <xdr:col>10</xdr:col>
      <xdr:colOff>165100</xdr:colOff>
      <xdr:row>76</xdr:row>
      <xdr:rowOff>111953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103080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146416</xdr:rowOff>
    </xdr:from>
    <xdr:to>
      <xdr:col>6</xdr:col>
      <xdr:colOff>38100</xdr:colOff>
      <xdr:row>77</xdr:row>
      <xdr:rowOff>76566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67693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6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171290</xdr:rowOff>
    </xdr:from>
    <xdr:to>
      <xdr:col>24</xdr:col>
      <xdr:colOff>63500</xdr:colOff>
      <xdr:row>97</xdr:row>
      <xdr:rowOff>114804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0490"/>
          <a:ext cx="838200" cy="1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2617</xdr:rowOff>
    </xdr:from>
    <xdr:to>
      <xdr:col>19</xdr:col>
      <xdr:colOff>177800</xdr:colOff>
      <xdr:row>97</xdr:row>
      <xdr:rowOff>114804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33267"/>
          <a:ext cx="889000" cy="1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2617</xdr:rowOff>
    </xdr:from>
    <xdr:to>
      <xdr:col>15</xdr:col>
      <xdr:colOff>50800</xdr:colOff>
      <xdr:row>98</xdr:row>
      <xdr:rowOff>87655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33267"/>
          <a:ext cx="889000" cy="25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87655</xdr:rowOff>
    </xdr:from>
    <xdr:to>
      <xdr:col>10</xdr:col>
      <xdr:colOff>114300</xdr:colOff>
      <xdr:row>98</xdr:row>
      <xdr:rowOff>156344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9755"/>
          <a:ext cx="8890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120490</xdr:rowOff>
    </xdr:from>
    <xdr:to>
      <xdr:col>24</xdr:col>
      <xdr:colOff>114300</xdr:colOff>
      <xdr:row>97</xdr:row>
      <xdr:rowOff>50640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98917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5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64004</xdr:rowOff>
    </xdr:from>
    <xdr:to>
      <xdr:col>20</xdr:col>
      <xdr:colOff>38100</xdr:colOff>
      <xdr:row>97</xdr:row>
      <xdr:rowOff>165604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156731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8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123267</xdr:rowOff>
    </xdr:from>
    <xdr:to>
      <xdr:col>15</xdr:col>
      <xdr:colOff>101600</xdr:colOff>
      <xdr:row>97</xdr:row>
      <xdr:rowOff>53417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44544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7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36855</xdr:rowOff>
    </xdr:from>
    <xdr:to>
      <xdr:col>10</xdr:col>
      <xdr:colOff>165100</xdr:colOff>
      <xdr:row>98</xdr:row>
      <xdr:rowOff>138455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129582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3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105544</xdr:rowOff>
    </xdr:from>
    <xdr:to>
      <xdr:col>6</xdr:col>
      <xdr:colOff>38100</xdr:colOff>
      <xdr:row>99</xdr:row>
      <xdr:rowOff>35694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26821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700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61497</xdr:rowOff>
    </xdr:from>
    <xdr:to>
      <xdr:col>55</xdr:col>
      <xdr:colOff>0</xdr:colOff>
      <xdr:row>37</xdr:row>
      <xdr:rowOff>4576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62247"/>
          <a:ext cx="838200" cy="2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61497</xdr:rowOff>
    </xdr:from>
    <xdr:to>
      <xdr:col>50</xdr:col>
      <xdr:colOff>114300</xdr:colOff>
      <xdr:row>36</xdr:row>
      <xdr:rowOff>166599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62247"/>
          <a:ext cx="889000" cy="27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142889</xdr:rowOff>
    </xdr:from>
    <xdr:to>
      <xdr:col>45</xdr:col>
      <xdr:colOff>177800</xdr:colOff>
      <xdr:row>36</xdr:row>
      <xdr:rowOff>166599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86389"/>
          <a:ext cx="889000" cy="10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142889</xdr:rowOff>
    </xdr:from>
    <xdr:to>
      <xdr:col>41</xdr:col>
      <xdr:colOff>50800</xdr:colOff>
      <xdr:row>37</xdr:row>
      <xdr:rowOff>87557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86389"/>
          <a:ext cx="889000" cy="11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125226</xdr:rowOff>
    </xdr:from>
    <xdr:to>
      <xdr:col>55</xdr:col>
      <xdr:colOff>50800</xdr:colOff>
      <xdr:row>37</xdr:row>
      <xdr:rowOff>55376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148103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10697</xdr:rowOff>
    </xdr:from>
    <xdr:to>
      <xdr:col>50</xdr:col>
      <xdr:colOff>165100</xdr:colOff>
      <xdr:row>35</xdr:row>
      <xdr:rowOff>112297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128824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115799</xdr:rowOff>
    </xdr:from>
    <xdr:to>
      <xdr:col>46</xdr:col>
      <xdr:colOff>38100</xdr:colOff>
      <xdr:row>37</xdr:row>
      <xdr:rowOff>45949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8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62476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92089</xdr:rowOff>
    </xdr:from>
    <xdr:to>
      <xdr:col>41</xdr:col>
      <xdr:colOff>101600</xdr:colOff>
      <xdr:row>31</xdr:row>
      <xdr:rowOff>22239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13366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2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36757</xdr:rowOff>
    </xdr:from>
    <xdr:to>
      <xdr:col>36</xdr:col>
      <xdr:colOff>165100</xdr:colOff>
      <xdr:row>37</xdr:row>
      <xdr:rowOff>138357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8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154884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5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141398</xdr:rowOff>
    </xdr:from>
    <xdr:to>
      <xdr:col>55</xdr:col>
      <xdr:colOff>0</xdr:colOff>
      <xdr:row>55</xdr:row>
      <xdr:rowOff>29482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228248"/>
          <a:ext cx="838200" cy="23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141398</xdr:rowOff>
    </xdr:from>
    <xdr:to>
      <xdr:col>50</xdr:col>
      <xdr:colOff>114300</xdr:colOff>
      <xdr:row>54</xdr:row>
      <xdr:rowOff>22967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228248"/>
          <a:ext cx="889000" cy="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22967</xdr:rowOff>
    </xdr:from>
    <xdr:to>
      <xdr:col>45</xdr:col>
      <xdr:colOff>177800</xdr:colOff>
      <xdr:row>56</xdr:row>
      <xdr:rowOff>7977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281267"/>
          <a:ext cx="889000" cy="32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157482</xdr:rowOff>
    </xdr:from>
    <xdr:to>
      <xdr:col>41</xdr:col>
      <xdr:colOff>50800</xdr:colOff>
      <xdr:row>56</xdr:row>
      <xdr:rowOff>7977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15782"/>
          <a:ext cx="889000" cy="1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150132</xdr:rowOff>
    </xdr:from>
    <xdr:to>
      <xdr:col>55</xdr:col>
      <xdr:colOff>50800</xdr:colOff>
      <xdr:row>55</xdr:row>
      <xdr:rowOff>80282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90598</xdr:rowOff>
    </xdr:from>
    <xdr:to>
      <xdr:col>50</xdr:col>
      <xdr:colOff>165100</xdr:colOff>
      <xdr:row>54</xdr:row>
      <xdr:rowOff>20748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7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37275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5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143617</xdr:rowOff>
    </xdr:from>
    <xdr:to>
      <xdr:col>46</xdr:col>
      <xdr:colOff>38100</xdr:colOff>
      <xdr:row>54</xdr:row>
      <xdr:rowOff>73767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90294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128627</xdr:rowOff>
    </xdr:from>
    <xdr:to>
      <xdr:col>41</xdr:col>
      <xdr:colOff>101600</xdr:colOff>
      <xdr:row>56</xdr:row>
      <xdr:rowOff>58777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75304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106682</xdr:rowOff>
    </xdr:from>
    <xdr:to>
      <xdr:col>36</xdr:col>
      <xdr:colOff>165100</xdr:colOff>
      <xdr:row>55</xdr:row>
      <xdr:rowOff>36832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6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53359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4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125618</xdr:rowOff>
    </xdr:from>
    <xdr:to>
      <xdr:col>55</xdr:col>
      <xdr:colOff>0</xdr:colOff>
      <xdr:row>75</xdr:row>
      <xdr:rowOff>166835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470018"/>
          <a:ext cx="838200" cy="5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125618</xdr:rowOff>
    </xdr:from>
    <xdr:to>
      <xdr:col>50</xdr:col>
      <xdr:colOff>114300</xdr:colOff>
      <xdr:row>74</xdr:row>
      <xdr:rowOff>71326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470018"/>
          <a:ext cx="889000" cy="28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71326</xdr:rowOff>
    </xdr:from>
    <xdr:to>
      <xdr:col>45</xdr:col>
      <xdr:colOff>177800</xdr:colOff>
      <xdr:row>76</xdr:row>
      <xdr:rowOff>60559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758626"/>
          <a:ext cx="889000" cy="3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37539</xdr:rowOff>
    </xdr:from>
    <xdr:to>
      <xdr:col>41</xdr:col>
      <xdr:colOff>50800</xdr:colOff>
      <xdr:row>76</xdr:row>
      <xdr:rowOff>60559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067739"/>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116035</xdr:rowOff>
    </xdr:from>
    <xdr:to>
      <xdr:col>55</xdr:col>
      <xdr:colOff>50800</xdr:colOff>
      <xdr:row>76</xdr:row>
      <xdr:rowOff>46185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138912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2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74818</xdr:rowOff>
    </xdr:from>
    <xdr:to>
      <xdr:col>50</xdr:col>
      <xdr:colOff>165100</xdr:colOff>
      <xdr:row>73</xdr:row>
      <xdr:rowOff>4968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4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21495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19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20526</xdr:rowOff>
    </xdr:from>
    <xdr:to>
      <xdr:col>46</xdr:col>
      <xdr:colOff>38100</xdr:colOff>
      <xdr:row>74</xdr:row>
      <xdr:rowOff>122126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7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138653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4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9759</xdr:rowOff>
    </xdr:from>
    <xdr:to>
      <xdr:col>41</xdr:col>
      <xdr:colOff>101600</xdr:colOff>
      <xdr:row>76</xdr:row>
      <xdr:rowOff>111359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127885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1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158189</xdr:rowOff>
    </xdr:from>
    <xdr:to>
      <xdr:col>36</xdr:col>
      <xdr:colOff>165100</xdr:colOff>
      <xdr:row>76</xdr:row>
      <xdr:rowOff>88339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104866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79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1663</xdr:rowOff>
    </xdr:from>
    <xdr:to>
      <xdr:col>55</xdr:col>
      <xdr:colOff>0</xdr:colOff>
      <xdr:row>96</xdr:row>
      <xdr:rowOff>133395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60863"/>
          <a:ext cx="838200" cy="1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151454</xdr:rowOff>
    </xdr:from>
    <xdr:to>
      <xdr:col>50</xdr:col>
      <xdr:colOff>114300</xdr:colOff>
      <xdr:row>96</xdr:row>
      <xdr:rowOff>133395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439204"/>
          <a:ext cx="889000" cy="1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151454</xdr:rowOff>
    </xdr:from>
    <xdr:to>
      <xdr:col>45</xdr:col>
      <xdr:colOff>177800</xdr:colOff>
      <xdr:row>96</xdr:row>
      <xdr:rowOff>90779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439204"/>
          <a:ext cx="889000" cy="1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117584</xdr:rowOff>
    </xdr:from>
    <xdr:to>
      <xdr:col>41</xdr:col>
      <xdr:colOff>50800</xdr:colOff>
      <xdr:row>96</xdr:row>
      <xdr:rowOff>90779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405334"/>
          <a:ext cx="889000" cy="1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122313</xdr:rowOff>
    </xdr:from>
    <xdr:to>
      <xdr:col>55</xdr:col>
      <xdr:colOff>50800</xdr:colOff>
      <xdr:row>96</xdr:row>
      <xdr:rowOff>52463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145190</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82595</xdr:rowOff>
    </xdr:from>
    <xdr:to>
      <xdr:col>50</xdr:col>
      <xdr:colOff>165100</xdr:colOff>
      <xdr:row>97</xdr:row>
      <xdr:rowOff>12745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100654</xdr:rowOff>
    </xdr:from>
    <xdr:to>
      <xdr:col>46</xdr:col>
      <xdr:colOff>38100</xdr:colOff>
      <xdr:row>96</xdr:row>
      <xdr:rowOff>30804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47331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39979</xdr:rowOff>
    </xdr:from>
    <xdr:to>
      <xdr:col>41</xdr:col>
      <xdr:colOff>101600</xdr:colOff>
      <xdr:row>96</xdr:row>
      <xdr:rowOff>141579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132706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66784</xdr:rowOff>
    </xdr:from>
    <xdr:to>
      <xdr:col>36</xdr:col>
      <xdr:colOff>165100</xdr:colOff>
      <xdr:row>95</xdr:row>
      <xdr:rowOff>168384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3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13461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1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49403</xdr:rowOff>
    </xdr:from>
    <xdr:to>
      <xdr:col>85</xdr:col>
      <xdr:colOff>127000</xdr:colOff>
      <xdr:row>38</xdr:row>
      <xdr:rowOff>129718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64503"/>
          <a:ext cx="8382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129718</xdr:rowOff>
    </xdr:from>
    <xdr:to>
      <xdr:col>81</xdr:col>
      <xdr:colOff>50800</xdr:colOff>
      <xdr:row>39</xdr:row>
      <xdr:rowOff>39268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44818"/>
          <a:ext cx="8890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27762</xdr:rowOff>
    </xdr:from>
    <xdr:to>
      <xdr:col>76</xdr:col>
      <xdr:colOff>114300</xdr:colOff>
      <xdr:row>39</xdr:row>
      <xdr:rowOff>39268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1431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11379</xdr:rowOff>
    </xdr:from>
    <xdr:to>
      <xdr:col>71</xdr:col>
      <xdr:colOff>177800</xdr:colOff>
      <xdr:row>39</xdr:row>
      <xdr:rowOff>27762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9792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21480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78918</xdr:rowOff>
    </xdr:from>
    <xdr:to>
      <xdr:col>81</xdr:col>
      <xdr:colOff>101600</xdr:colOff>
      <xdr:row>39</xdr:row>
      <xdr:rowOff>9068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25595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159918</xdr:rowOff>
    </xdr:from>
    <xdr:to>
      <xdr:col>76</xdr:col>
      <xdr:colOff>165100</xdr:colOff>
      <xdr:row>39</xdr:row>
      <xdr:rowOff>90068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81195</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767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148412</xdr:rowOff>
    </xdr:from>
    <xdr:to>
      <xdr:col>72</xdr:col>
      <xdr:colOff>38100</xdr:colOff>
      <xdr:row>39</xdr:row>
      <xdr:rowOff>78562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69689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56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132029</xdr:rowOff>
    </xdr:from>
    <xdr:to>
      <xdr:col>67</xdr:col>
      <xdr:colOff>101600</xdr:colOff>
      <xdr:row>39</xdr:row>
      <xdr:rowOff>62179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53306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3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151959</xdr:rowOff>
    </xdr:from>
    <xdr:to>
      <xdr:col>85</xdr:col>
      <xdr:colOff>127000</xdr:colOff>
      <xdr:row>74</xdr:row>
      <xdr:rowOff>37773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667809"/>
          <a:ext cx="8382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51774</xdr:rowOff>
    </xdr:from>
    <xdr:to>
      <xdr:col>81</xdr:col>
      <xdr:colOff>50800</xdr:colOff>
      <xdr:row>73</xdr:row>
      <xdr:rowOff>151959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567624"/>
          <a:ext cx="889000" cy="10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51774</xdr:rowOff>
    </xdr:from>
    <xdr:to>
      <xdr:col>76</xdr:col>
      <xdr:colOff>114300</xdr:colOff>
      <xdr:row>73</xdr:row>
      <xdr:rowOff>97837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567624"/>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97837</xdr:rowOff>
    </xdr:from>
    <xdr:to>
      <xdr:col>71</xdr:col>
      <xdr:colOff>177800</xdr:colOff>
      <xdr:row>73</xdr:row>
      <xdr:rowOff>142557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613687"/>
          <a:ext cx="889000" cy="4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158423</xdr:rowOff>
    </xdr:from>
    <xdr:to>
      <xdr:col>85</xdr:col>
      <xdr:colOff>177800</xdr:colOff>
      <xdr:row>74</xdr:row>
      <xdr:rowOff>88573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7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9850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2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101159</xdr:rowOff>
    </xdr:from>
    <xdr:to>
      <xdr:col>81</xdr:col>
      <xdr:colOff>101600</xdr:colOff>
      <xdr:row>74</xdr:row>
      <xdr:rowOff>31309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47836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974</xdr:rowOff>
    </xdr:from>
    <xdr:to>
      <xdr:col>76</xdr:col>
      <xdr:colOff>165100</xdr:colOff>
      <xdr:row>73</xdr:row>
      <xdr:rowOff>102574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51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119101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2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47037</xdr:rowOff>
    </xdr:from>
    <xdr:to>
      <xdr:col>72</xdr:col>
      <xdr:colOff>38100</xdr:colOff>
      <xdr:row>73</xdr:row>
      <xdr:rowOff>148637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56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165164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3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91757</xdr:rowOff>
    </xdr:from>
    <xdr:to>
      <xdr:col>67</xdr:col>
      <xdr:colOff>101600</xdr:colOff>
      <xdr:row>74</xdr:row>
      <xdr:rowOff>21907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38434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38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87841</xdr:rowOff>
    </xdr:from>
    <xdr:to>
      <xdr:col>85</xdr:col>
      <xdr:colOff>127000</xdr:colOff>
      <xdr:row>98</xdr:row>
      <xdr:rowOff>140615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5518341"/>
          <a:ext cx="838200" cy="14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87841</xdr:rowOff>
    </xdr:from>
    <xdr:to>
      <xdr:col>81</xdr:col>
      <xdr:colOff>50800</xdr:colOff>
      <xdr:row>97</xdr:row>
      <xdr:rowOff>83007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5518341"/>
          <a:ext cx="889000" cy="119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83007</xdr:rowOff>
    </xdr:from>
    <xdr:to>
      <xdr:col>76</xdr:col>
      <xdr:colOff>114300</xdr:colOff>
      <xdr:row>98</xdr:row>
      <xdr:rowOff>153155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13657"/>
          <a:ext cx="889000" cy="24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153155</xdr:rowOff>
    </xdr:from>
    <xdr:to>
      <xdr:col>71</xdr:col>
      <xdr:colOff>177800</xdr:colOff>
      <xdr:row>98</xdr:row>
      <xdr:rowOff>156975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55255"/>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89815</xdr:rowOff>
    </xdr:from>
    <xdr:to>
      <xdr:col>85</xdr:col>
      <xdr:colOff>177800</xdr:colOff>
      <xdr:row>99</xdr:row>
      <xdr:rowOff>19965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4742</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0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37041</xdr:rowOff>
    </xdr:from>
    <xdr:to>
      <xdr:col>81</xdr:col>
      <xdr:colOff>101600</xdr:colOff>
      <xdr:row>90</xdr:row>
      <xdr:rowOff>138641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546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155168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52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32207</xdr:rowOff>
    </xdr:from>
    <xdr:to>
      <xdr:col>76</xdr:col>
      <xdr:colOff>165100</xdr:colOff>
      <xdr:row>97</xdr:row>
      <xdr:rowOff>133807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124934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7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102355</xdr:rowOff>
    </xdr:from>
    <xdr:to>
      <xdr:col>72</xdr:col>
      <xdr:colOff>38100</xdr:colOff>
      <xdr:row>99</xdr:row>
      <xdr:rowOff>32505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23632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9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106175</xdr:rowOff>
    </xdr:from>
    <xdr:to>
      <xdr:col>67</xdr:col>
      <xdr:colOff>101600</xdr:colOff>
      <xdr:row>99</xdr:row>
      <xdr:rowOff>36325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27452</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8065</xdr:rowOff>
    </xdr:from>
    <xdr:to>
      <xdr:col>116</xdr:col>
      <xdr:colOff>63500</xdr:colOff>
      <xdr:row>35</xdr:row>
      <xdr:rowOff>56642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008815"/>
          <a:ext cx="838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56642</xdr:rowOff>
    </xdr:from>
    <xdr:to>
      <xdr:col>111</xdr:col>
      <xdr:colOff>177800</xdr:colOff>
      <xdr:row>35</xdr:row>
      <xdr:rowOff>94171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057392"/>
          <a:ext cx="8890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94171</xdr:rowOff>
    </xdr:from>
    <xdr:to>
      <xdr:col>107</xdr:col>
      <xdr:colOff>50800</xdr:colOff>
      <xdr:row>36</xdr:row>
      <xdr:rowOff>50165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094921"/>
          <a:ext cx="889000" cy="1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171323</xdr:rowOff>
    </xdr:from>
    <xdr:to>
      <xdr:col>102</xdr:col>
      <xdr:colOff>114300</xdr:colOff>
      <xdr:row>36</xdr:row>
      <xdr:rowOff>50165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172073"/>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128715</xdr:rowOff>
    </xdr:from>
    <xdr:to>
      <xdr:col>116</xdr:col>
      <xdr:colOff>114300</xdr:colOff>
      <xdr:row>35</xdr:row>
      <xdr:rowOff>58865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9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151592</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0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5842</xdr:rowOff>
    </xdr:from>
    <xdr:to>
      <xdr:col>112</xdr:col>
      <xdr:colOff>38100</xdr:colOff>
      <xdr:row>35</xdr:row>
      <xdr:rowOff>107442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123969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43371</xdr:rowOff>
    </xdr:from>
    <xdr:to>
      <xdr:col>107</xdr:col>
      <xdr:colOff>101600</xdr:colOff>
      <xdr:row>35</xdr:row>
      <xdr:rowOff>144971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0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161498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81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170815</xdr:rowOff>
    </xdr:from>
    <xdr:to>
      <xdr:col>102</xdr:col>
      <xdr:colOff>165100</xdr:colOff>
      <xdr:row>36</xdr:row>
      <xdr:rowOff>100965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117492</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120523</xdr:rowOff>
    </xdr:from>
    <xdr:to>
      <xdr:col>98</xdr:col>
      <xdr:colOff>38100</xdr:colOff>
      <xdr:row>36</xdr:row>
      <xdr:rowOff>50673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67200</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9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42926</xdr:rowOff>
    </xdr:from>
    <xdr:to>
      <xdr:col>116</xdr:col>
      <xdr:colOff>63500</xdr:colOff>
      <xdr:row>59</xdr:row>
      <xdr:rowOff>43269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58476"/>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158179</xdr:rowOff>
    </xdr:from>
    <xdr:to>
      <xdr:col>111</xdr:col>
      <xdr:colOff>177800</xdr:colOff>
      <xdr:row>59</xdr:row>
      <xdr:rowOff>43269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02279"/>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158179</xdr:rowOff>
    </xdr:from>
    <xdr:to>
      <xdr:col>107</xdr:col>
      <xdr:colOff>50800</xdr:colOff>
      <xdr:row>59</xdr:row>
      <xdr:rowOff>43631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102279"/>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43250</xdr:rowOff>
    </xdr:from>
    <xdr:to>
      <xdr:col>102</xdr:col>
      <xdr:colOff>114300</xdr:colOff>
      <xdr:row>59</xdr:row>
      <xdr:rowOff>43631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880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163576</xdr:rowOff>
    </xdr:from>
    <xdr:to>
      <xdr:col>116</xdr:col>
      <xdr:colOff>114300</xdr:colOff>
      <xdr:row>59</xdr:row>
      <xdr:rowOff>93726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78503</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2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163919</xdr:rowOff>
    </xdr:from>
    <xdr:to>
      <xdr:col>112</xdr:col>
      <xdr:colOff>38100</xdr:colOff>
      <xdr:row>59</xdr:row>
      <xdr:rowOff>94069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85196</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66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107379</xdr:rowOff>
    </xdr:from>
    <xdr:to>
      <xdr:col>107</xdr:col>
      <xdr:colOff>101600</xdr:colOff>
      <xdr:row>59</xdr:row>
      <xdr:rowOff>37529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28656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4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164281</xdr:rowOff>
    </xdr:from>
    <xdr:to>
      <xdr:col>102</xdr:col>
      <xdr:colOff>165100</xdr:colOff>
      <xdr:row>59</xdr:row>
      <xdr:rowOff>94431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85558</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333" y="10201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163900</xdr:rowOff>
    </xdr:from>
    <xdr:to>
      <xdr:col>98</xdr:col>
      <xdr:colOff>38100</xdr:colOff>
      <xdr:row>59</xdr:row>
      <xdr:rowOff>94050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85177</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333" y="10200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121603</xdr:rowOff>
    </xdr:from>
    <xdr:to>
      <xdr:col>116</xdr:col>
      <xdr:colOff>63500</xdr:colOff>
      <xdr:row>75</xdr:row>
      <xdr:rowOff>128156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80353"/>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128156</xdr:rowOff>
    </xdr:from>
    <xdr:to>
      <xdr:col>111</xdr:col>
      <xdr:colOff>177800</xdr:colOff>
      <xdr:row>75</xdr:row>
      <xdr:rowOff>148158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86906"/>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148158</xdr:rowOff>
    </xdr:from>
    <xdr:to>
      <xdr:col>107</xdr:col>
      <xdr:colOff>50800</xdr:colOff>
      <xdr:row>75</xdr:row>
      <xdr:rowOff>168314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06908"/>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168314</xdr:rowOff>
    </xdr:from>
    <xdr:to>
      <xdr:col>102</xdr:col>
      <xdr:colOff>114300</xdr:colOff>
      <xdr:row>76</xdr:row>
      <xdr:rowOff>49746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27064"/>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70803</xdr:rowOff>
    </xdr:from>
    <xdr:to>
      <xdr:col>116</xdr:col>
      <xdr:colOff>114300</xdr:colOff>
      <xdr:row>76</xdr:row>
      <xdr:rowOff>952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295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49230</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77356</xdr:rowOff>
    </xdr:from>
    <xdr:to>
      <xdr:col>112</xdr:col>
      <xdr:colOff>38100</xdr:colOff>
      <xdr:row>76</xdr:row>
      <xdr:rowOff>7507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36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170082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97358</xdr:rowOff>
    </xdr:from>
    <xdr:to>
      <xdr:col>107</xdr:col>
      <xdr:colOff>101600</xdr:colOff>
      <xdr:row>76</xdr:row>
      <xdr:rowOff>27508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18635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117513</xdr:rowOff>
    </xdr:from>
    <xdr:to>
      <xdr:col>102</xdr:col>
      <xdr:colOff>165100</xdr:colOff>
      <xdr:row>76</xdr:row>
      <xdr:rowOff>47662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762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38791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170396</xdr:rowOff>
    </xdr:from>
    <xdr:to>
      <xdr:col>98</xdr:col>
      <xdr:colOff>38100</xdr:colOff>
      <xdr:row>76</xdr:row>
      <xdr:rowOff>100546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91673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2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人件費については、退職手当が</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％の減となったが、人勧等の影響により職員給が</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％の増となり、全体で</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％の増となった。扶助費については、住民税非課税世帯緊急支援給付金等により</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％の増、補助費等については、事業費復活臨時支援事業費の減等により</a:t>
          </a:r>
          <a:r>
            <a:rPr kumimoji="1" lang="en-US" altLang="ja-JP" sz="1100">
              <a:solidFill>
                <a:schemeClr val="dk1"/>
              </a:solidFill>
              <a:effectLst/>
              <a:latin typeface="+mn-lt"/>
              <a:ea typeface="+mn-ea"/>
              <a:cs typeface="+mn-cs"/>
            </a:rPr>
            <a:t>39.8</a:t>
          </a:r>
          <a:r>
            <a:rPr kumimoji="1" lang="ja-JP" altLang="en-US" sz="1100">
              <a:solidFill>
                <a:schemeClr val="dk1"/>
              </a:solidFill>
              <a:effectLst/>
              <a:latin typeface="+mn-lt"/>
              <a:ea typeface="+mn-ea"/>
              <a:cs typeface="+mn-cs"/>
            </a:rPr>
            <a:t>％の減、維持補修費については、道路除排雪委託料の減等により</a:t>
          </a:r>
          <a:r>
            <a:rPr kumimoji="1" lang="en-US" altLang="ja-JP" sz="1100">
              <a:solidFill>
                <a:schemeClr val="dk1"/>
              </a:solidFill>
              <a:effectLst/>
              <a:latin typeface="+mn-lt"/>
              <a:ea typeface="+mn-ea"/>
              <a:cs typeface="+mn-cs"/>
            </a:rPr>
            <a:t>21.8</a:t>
          </a:r>
          <a:r>
            <a:rPr kumimoji="1" lang="ja-JP" altLang="en-US" sz="1100">
              <a:solidFill>
                <a:schemeClr val="dk1"/>
              </a:solidFill>
              <a:effectLst/>
              <a:latin typeface="+mn-lt"/>
              <a:ea typeface="+mn-ea"/>
              <a:cs typeface="+mn-cs"/>
            </a:rPr>
            <a:t>％の減となった。普通建設事業費については、朝霧台小学校建設事業費の減等により補助事業費は</a:t>
          </a:r>
          <a:r>
            <a:rPr kumimoji="1" lang="en-US" altLang="ja-JP" sz="1100">
              <a:solidFill>
                <a:schemeClr val="dk1"/>
              </a:solidFill>
              <a:effectLst/>
              <a:latin typeface="+mn-lt"/>
              <a:ea typeface="+mn-ea"/>
              <a:cs typeface="+mn-cs"/>
            </a:rPr>
            <a:t>16.3</a:t>
          </a:r>
          <a:r>
            <a:rPr kumimoji="1" lang="ja-JP" altLang="en-US" sz="1100">
              <a:solidFill>
                <a:schemeClr val="dk1"/>
              </a:solidFill>
              <a:effectLst/>
              <a:latin typeface="+mn-lt"/>
              <a:ea typeface="+mn-ea"/>
              <a:cs typeface="+mn-cs"/>
            </a:rPr>
            <a:t>％の減、金沢美術工芸大学移転整備事業費の減等により単独事業費は</a:t>
          </a:r>
          <a:r>
            <a:rPr kumimoji="1" lang="en-US" altLang="ja-JP" sz="1100">
              <a:solidFill>
                <a:schemeClr val="dk1"/>
              </a:solidFill>
              <a:effectLst/>
              <a:latin typeface="+mn-lt"/>
              <a:ea typeface="+mn-ea"/>
              <a:cs typeface="+mn-cs"/>
            </a:rPr>
            <a:t>19.9</a:t>
          </a:r>
          <a:r>
            <a:rPr kumimoji="1" lang="ja-JP" altLang="en-US" sz="1100">
              <a:solidFill>
                <a:schemeClr val="dk1"/>
              </a:solidFill>
              <a:effectLst/>
              <a:latin typeface="+mn-lt"/>
              <a:ea typeface="+mn-ea"/>
              <a:cs typeface="+mn-cs"/>
            </a:rPr>
            <a:t>％の減となり、全体では</a:t>
          </a:r>
          <a:r>
            <a:rPr kumimoji="1" lang="en-US" altLang="ja-JP" sz="1100">
              <a:solidFill>
                <a:schemeClr val="dk1"/>
              </a:solidFill>
              <a:effectLst/>
              <a:latin typeface="+mn-lt"/>
              <a:ea typeface="+mn-ea"/>
              <a:cs typeface="+mn-cs"/>
            </a:rPr>
            <a:t>18.0</a:t>
          </a:r>
          <a:r>
            <a:rPr kumimoji="1" lang="ja-JP" altLang="en-US" sz="1100">
              <a:solidFill>
                <a:schemeClr val="dk1"/>
              </a:solidFill>
              <a:effectLst/>
              <a:latin typeface="+mn-lt"/>
              <a:ea typeface="+mn-ea"/>
              <a:cs typeface="+mn-cs"/>
            </a:rPr>
            <a:t>％の減となった。災害復旧事業費では、令和６年能登半島地震で被害を受けた施設の災害復旧費の増により</a:t>
          </a:r>
          <a:r>
            <a:rPr kumimoji="1" lang="en-US" altLang="ja-JP" sz="1100">
              <a:solidFill>
                <a:schemeClr val="dk1"/>
              </a:solidFill>
              <a:effectLst/>
              <a:latin typeface="+mn-lt"/>
              <a:ea typeface="+mn-ea"/>
              <a:cs typeface="+mn-cs"/>
            </a:rPr>
            <a:t>92.2</a:t>
          </a:r>
          <a:r>
            <a:rPr kumimoji="1" lang="ja-JP" altLang="en-US" sz="1100">
              <a:solidFill>
                <a:schemeClr val="dk1"/>
              </a:solidFill>
              <a:effectLst/>
              <a:latin typeface="+mn-lt"/>
              <a:ea typeface="+mn-ea"/>
              <a:cs typeface="+mn-cs"/>
            </a:rPr>
            <a:t>％の増となった。積立金については、教育福祉施設等再整備積立基金の減及び市場病院施設再整備積立基金積立金の減等により</a:t>
          </a:r>
          <a:r>
            <a:rPr kumimoji="1" lang="en-US" altLang="ja-JP" sz="1100">
              <a:solidFill>
                <a:schemeClr val="dk1"/>
              </a:solidFill>
              <a:effectLst/>
              <a:latin typeface="+mn-lt"/>
              <a:ea typeface="+mn-ea"/>
              <a:cs typeface="+mn-cs"/>
            </a:rPr>
            <a:t>91.7</a:t>
          </a:r>
          <a:r>
            <a:rPr kumimoji="1" lang="ja-JP" altLang="en-US" sz="1100">
              <a:solidFill>
                <a:schemeClr val="dk1"/>
              </a:solidFill>
              <a:effectLst/>
              <a:latin typeface="+mn-lt"/>
              <a:ea typeface="+mn-ea"/>
              <a:cs typeface="+mn-cs"/>
            </a:rPr>
            <a:t>％の減となった。繰出金は、広域連合医療費負担金等が増となったが、保険基盤安定繰出金の減等の影響により、ほぼ横ばいとなった。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石川県金沢市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444,996
437,846
468.81
210,170,827
202,425,613
4,219,621
106,112,588
211,912,879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6350</xdr:rowOff>
    </xdr:from>
    <xdr:to>
      <xdr:col>24</xdr:col>
      <xdr:colOff>63500</xdr:colOff>
      <xdr:row>35</xdr:row>
      <xdr:rowOff>42164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7100"/>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42164</xdr:rowOff>
    </xdr:from>
    <xdr:to>
      <xdr:col>19</xdr:col>
      <xdr:colOff>177800</xdr:colOff>
      <xdr:row>35</xdr:row>
      <xdr:rowOff>67310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291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67310</xdr:rowOff>
    </xdr:from>
    <xdr:to>
      <xdr:col>15</xdr:col>
      <xdr:colOff>50800</xdr:colOff>
      <xdr:row>35</xdr:row>
      <xdr:rowOff>71120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68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3302</xdr:rowOff>
    </xdr:from>
    <xdr:to>
      <xdr:col>10</xdr:col>
      <xdr:colOff>114300</xdr:colOff>
      <xdr:row>35</xdr:row>
      <xdr:rowOff>71120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4052"/>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127000</xdr:rowOff>
    </xdr:from>
    <xdr:to>
      <xdr:col>24</xdr:col>
      <xdr:colOff>114300</xdr:colOff>
      <xdr:row>35</xdr:row>
      <xdr:rowOff>57150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149877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162814</xdr:rowOff>
    </xdr:from>
    <xdr:to>
      <xdr:col>20</xdr:col>
      <xdr:colOff>38100</xdr:colOff>
      <xdr:row>35</xdr:row>
      <xdr:rowOff>92964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109491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16510</xdr:rowOff>
    </xdr:from>
    <xdr:to>
      <xdr:col>15</xdr:col>
      <xdr:colOff>101600</xdr:colOff>
      <xdr:row>35</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134637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20320</xdr:rowOff>
    </xdr:from>
    <xdr:to>
      <xdr:col>10</xdr:col>
      <xdr:colOff>165100</xdr:colOff>
      <xdr:row>35</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138447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123952</xdr:rowOff>
    </xdr:from>
    <xdr:to>
      <xdr:col>6</xdr:col>
      <xdr:colOff>38100</xdr:colOff>
      <xdr:row>35</xdr:row>
      <xdr:rowOff>54102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70629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100902</xdr:rowOff>
    </xdr:from>
    <xdr:to>
      <xdr:col>24</xdr:col>
      <xdr:colOff>63500</xdr:colOff>
      <xdr:row>59</xdr:row>
      <xdr:rowOff>4585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45002"/>
          <a:ext cx="8382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100902</xdr:rowOff>
    </xdr:from>
    <xdr:to>
      <xdr:col>19</xdr:col>
      <xdr:colOff>177800</xdr:colOff>
      <xdr:row>58</xdr:row>
      <xdr:rowOff>132207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45002"/>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162801</xdr:rowOff>
    </xdr:from>
    <xdr:to>
      <xdr:col>15</xdr:col>
      <xdr:colOff>50800</xdr:colOff>
      <xdr:row>58</xdr:row>
      <xdr:rowOff>132207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06751"/>
          <a:ext cx="889000" cy="116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162801</xdr:rowOff>
    </xdr:from>
    <xdr:to>
      <xdr:col>10</xdr:col>
      <xdr:colOff>114300</xdr:colOff>
      <xdr:row>58</xdr:row>
      <xdr:rowOff>97549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906751"/>
          <a:ext cx="889000" cy="11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125235</xdr:rowOff>
    </xdr:from>
    <xdr:to>
      <xdr:col>24</xdr:col>
      <xdr:colOff>114300</xdr:colOff>
      <xdr:row>59</xdr:row>
      <xdr:rowOff>55385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40162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8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50102</xdr:rowOff>
    </xdr:from>
    <xdr:to>
      <xdr:col>20</xdr:col>
      <xdr:colOff>38100</xdr:colOff>
      <xdr:row>58</xdr:row>
      <xdr:rowOff>151702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142829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81407</xdr:rowOff>
    </xdr:from>
    <xdr:to>
      <xdr:col>15</xdr:col>
      <xdr:colOff>101600</xdr:colOff>
      <xdr:row>59</xdr:row>
      <xdr:rowOff>11557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2684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112001</xdr:rowOff>
    </xdr:from>
    <xdr:to>
      <xdr:col>10</xdr:col>
      <xdr:colOff>165100</xdr:colOff>
      <xdr:row>52</xdr:row>
      <xdr:rowOff>42151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33278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4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46749</xdr:rowOff>
    </xdr:from>
    <xdr:to>
      <xdr:col>6</xdr:col>
      <xdr:colOff>38100</xdr:colOff>
      <xdr:row>58</xdr:row>
      <xdr:rowOff>148349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164876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3097</xdr:rowOff>
    </xdr:from>
    <xdr:to>
      <xdr:col>24</xdr:col>
      <xdr:colOff>63500</xdr:colOff>
      <xdr:row>77</xdr:row>
      <xdr:rowOff>135412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04747"/>
          <a:ext cx="838200" cy="13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54277</xdr:rowOff>
    </xdr:from>
    <xdr:to>
      <xdr:col>19</xdr:col>
      <xdr:colOff>177800</xdr:colOff>
      <xdr:row>77</xdr:row>
      <xdr:rowOff>135412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55927"/>
          <a:ext cx="889000" cy="8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54277</xdr:rowOff>
    </xdr:from>
    <xdr:to>
      <xdr:col>15</xdr:col>
      <xdr:colOff>50800</xdr:colOff>
      <xdr:row>78</xdr:row>
      <xdr:rowOff>119007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55927"/>
          <a:ext cx="889000" cy="2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119007</xdr:rowOff>
    </xdr:from>
    <xdr:to>
      <xdr:col>10</xdr:col>
      <xdr:colOff>114300</xdr:colOff>
      <xdr:row>79</xdr:row>
      <xdr:rowOff>21898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92107"/>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123747</xdr:rowOff>
    </xdr:from>
    <xdr:to>
      <xdr:col>24</xdr:col>
      <xdr:colOff>114300</xdr:colOff>
      <xdr:row>77</xdr:row>
      <xdr:rowOff>53897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102174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3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84612</xdr:rowOff>
    </xdr:from>
    <xdr:to>
      <xdr:col>20</xdr:col>
      <xdr:colOff>38100</xdr:colOff>
      <xdr:row>78</xdr:row>
      <xdr:rowOff>14762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5889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7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3477</xdr:rowOff>
    </xdr:from>
    <xdr:to>
      <xdr:col>15</xdr:col>
      <xdr:colOff>101600</xdr:colOff>
      <xdr:row>77</xdr:row>
      <xdr:rowOff>105077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96204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68207</xdr:rowOff>
    </xdr:from>
    <xdr:to>
      <xdr:col>10</xdr:col>
      <xdr:colOff>165100</xdr:colOff>
      <xdr:row>78</xdr:row>
      <xdr:rowOff>169807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160934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3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142548</xdr:rowOff>
    </xdr:from>
    <xdr:to>
      <xdr:col>6</xdr:col>
      <xdr:colOff>38100</xdr:colOff>
      <xdr:row>79</xdr:row>
      <xdr:rowOff>72698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63825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0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85807</xdr:rowOff>
    </xdr:from>
    <xdr:to>
      <xdr:col>24</xdr:col>
      <xdr:colOff>63500</xdr:colOff>
      <xdr:row>97</xdr:row>
      <xdr:rowOff>78149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02107"/>
          <a:ext cx="838200" cy="50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85807</xdr:rowOff>
    </xdr:from>
    <xdr:to>
      <xdr:col>19</xdr:col>
      <xdr:colOff>177800</xdr:colOff>
      <xdr:row>96</xdr:row>
      <xdr:rowOff>134499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02107"/>
          <a:ext cx="889000" cy="3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134499</xdr:rowOff>
    </xdr:from>
    <xdr:to>
      <xdr:col>15</xdr:col>
      <xdr:colOff>50800</xdr:colOff>
      <xdr:row>98</xdr:row>
      <xdr:rowOff>13875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93699"/>
          <a:ext cx="889000" cy="2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162294</xdr:rowOff>
    </xdr:from>
    <xdr:to>
      <xdr:col>10</xdr:col>
      <xdr:colOff>114300</xdr:colOff>
      <xdr:row>98</xdr:row>
      <xdr:rowOff>13875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92944"/>
          <a:ext cx="8890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27349</xdr:rowOff>
    </xdr:from>
    <xdr:to>
      <xdr:col>24</xdr:col>
      <xdr:colOff>114300</xdr:colOff>
      <xdr:row>97</xdr:row>
      <xdr:rowOff>128949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5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5776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35007</xdr:rowOff>
    </xdr:from>
    <xdr:to>
      <xdr:col>20</xdr:col>
      <xdr:colOff>38100</xdr:colOff>
      <xdr:row>94</xdr:row>
      <xdr:rowOff>136607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5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153134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9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83699</xdr:rowOff>
    </xdr:from>
    <xdr:to>
      <xdr:col>15</xdr:col>
      <xdr:colOff>101600</xdr:colOff>
      <xdr:row>97</xdr:row>
      <xdr:rowOff>13849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134525</xdr:rowOff>
    </xdr:from>
    <xdr:to>
      <xdr:col>10</xdr:col>
      <xdr:colOff>165100</xdr:colOff>
      <xdr:row>98</xdr:row>
      <xdr:rowOff>64675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55802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111494</xdr:rowOff>
    </xdr:from>
    <xdr:to>
      <xdr:col>6</xdr:col>
      <xdr:colOff>38100</xdr:colOff>
      <xdr:row>98</xdr:row>
      <xdr:rowOff>41644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32771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39497</xdr:rowOff>
    </xdr:from>
    <xdr:to>
      <xdr:col>55</xdr:col>
      <xdr:colOff>0</xdr:colOff>
      <xdr:row>37</xdr:row>
      <xdr:rowOff>100838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83147"/>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34925</xdr:rowOff>
    </xdr:from>
    <xdr:to>
      <xdr:col>50</xdr:col>
      <xdr:colOff>114300</xdr:colOff>
      <xdr:row>37</xdr:row>
      <xdr:rowOff>39497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7857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170561</xdr:rowOff>
    </xdr:from>
    <xdr:to>
      <xdr:col>45</xdr:col>
      <xdr:colOff>177800</xdr:colOff>
      <xdr:row>37</xdr:row>
      <xdr:rowOff>34925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42761"/>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170561</xdr:rowOff>
    </xdr:from>
    <xdr:to>
      <xdr:col>41</xdr:col>
      <xdr:colOff>50800</xdr:colOff>
      <xdr:row>37</xdr:row>
      <xdr:rowOff>47498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4276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50038</xdr:rowOff>
    </xdr:from>
    <xdr:to>
      <xdr:col>55</xdr:col>
      <xdr:colOff>50800</xdr:colOff>
      <xdr:row>37</xdr:row>
      <xdr:rowOff>151638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72915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160147</xdr:rowOff>
    </xdr:from>
    <xdr:to>
      <xdr:col>50</xdr:col>
      <xdr:colOff>165100</xdr:colOff>
      <xdr:row>37</xdr:row>
      <xdr:rowOff>90297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106824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07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155575</xdr:rowOff>
    </xdr:from>
    <xdr:to>
      <xdr:col>46</xdr:col>
      <xdr:colOff>38100</xdr:colOff>
      <xdr:row>37</xdr:row>
      <xdr:rowOff>85725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102252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0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119761</xdr:rowOff>
    </xdr:from>
    <xdr:to>
      <xdr:col>41</xdr:col>
      <xdr:colOff>101600</xdr:colOff>
      <xdr:row>37</xdr:row>
      <xdr:rowOff>49911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66438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168148</xdr:rowOff>
    </xdr:from>
    <xdr:to>
      <xdr:col>36</xdr:col>
      <xdr:colOff>165100</xdr:colOff>
      <xdr:row>37</xdr:row>
      <xdr:rowOff>98298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114825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15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10237</xdr:rowOff>
    </xdr:from>
    <xdr:to>
      <xdr:col>55</xdr:col>
      <xdr:colOff>0</xdr:colOff>
      <xdr:row>56</xdr:row>
      <xdr:rowOff>87655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11437"/>
          <a:ext cx="838200" cy="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61595</xdr:rowOff>
    </xdr:from>
    <xdr:to>
      <xdr:col>50</xdr:col>
      <xdr:colOff>114300</xdr:colOff>
      <xdr:row>56</xdr:row>
      <xdr:rowOff>87655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6279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61595</xdr:rowOff>
    </xdr:from>
    <xdr:to>
      <xdr:col>45</xdr:col>
      <xdr:colOff>177800</xdr:colOff>
      <xdr:row>56</xdr:row>
      <xdr:rowOff>80340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6279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80340</xdr:rowOff>
    </xdr:from>
    <xdr:to>
      <xdr:col>41</xdr:col>
      <xdr:colOff>50800</xdr:colOff>
      <xdr:row>56</xdr:row>
      <xdr:rowOff>98171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81540"/>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130887</xdr:rowOff>
    </xdr:from>
    <xdr:to>
      <xdr:col>55</xdr:col>
      <xdr:colOff>50800</xdr:colOff>
      <xdr:row>56</xdr:row>
      <xdr:rowOff>61037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153764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1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36855</xdr:rowOff>
    </xdr:from>
    <xdr:to>
      <xdr:col>50</xdr:col>
      <xdr:colOff>165100</xdr:colOff>
      <xdr:row>56</xdr:row>
      <xdr:rowOff>138455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154982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10795</xdr:rowOff>
    </xdr:from>
    <xdr:to>
      <xdr:col>46</xdr:col>
      <xdr:colOff>38100</xdr:colOff>
      <xdr:row>56</xdr:row>
      <xdr:rowOff>112395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128922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3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29540</xdr:rowOff>
    </xdr:from>
    <xdr:to>
      <xdr:col>41</xdr:col>
      <xdr:colOff>101600</xdr:colOff>
      <xdr:row>56</xdr:row>
      <xdr:rowOff>131140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147667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4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47371</xdr:rowOff>
    </xdr:from>
    <xdr:to>
      <xdr:col>36</xdr:col>
      <xdr:colOff>165100</xdr:colOff>
      <xdr:row>56</xdr:row>
      <xdr:rowOff>148971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165498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42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147473</xdr:rowOff>
    </xdr:from>
    <xdr:to>
      <xdr:col>55</xdr:col>
      <xdr:colOff>0</xdr:colOff>
      <xdr:row>78</xdr:row>
      <xdr:rowOff>107468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49123"/>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133446</xdr:rowOff>
    </xdr:from>
    <xdr:to>
      <xdr:col>50</xdr:col>
      <xdr:colOff>114300</xdr:colOff>
      <xdr:row>77</xdr:row>
      <xdr:rowOff>147473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35096"/>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133446</xdr:rowOff>
    </xdr:from>
    <xdr:to>
      <xdr:col>45</xdr:col>
      <xdr:colOff>177800</xdr:colOff>
      <xdr:row>78</xdr:row>
      <xdr:rowOff>52946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35096"/>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52946</xdr:rowOff>
    </xdr:from>
    <xdr:to>
      <xdr:col>41</xdr:col>
      <xdr:colOff>50800</xdr:colOff>
      <xdr:row>78</xdr:row>
      <xdr:rowOff>130654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26046"/>
          <a:ext cx="889000" cy="7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56668</xdr:rowOff>
    </xdr:from>
    <xdr:to>
      <xdr:col>55</xdr:col>
      <xdr:colOff>50800</xdr:colOff>
      <xdr:row>78</xdr:row>
      <xdr:rowOff>158268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35095</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96673</xdr:rowOff>
    </xdr:from>
    <xdr:to>
      <xdr:col>50</xdr:col>
      <xdr:colOff>165100</xdr:colOff>
      <xdr:row>78</xdr:row>
      <xdr:rowOff>26823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43350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82646</xdr:rowOff>
    </xdr:from>
    <xdr:to>
      <xdr:col>46</xdr:col>
      <xdr:colOff>38100</xdr:colOff>
      <xdr:row>78</xdr:row>
      <xdr:rowOff>12796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29323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2146</xdr:rowOff>
    </xdr:from>
    <xdr:to>
      <xdr:col>41</xdr:col>
      <xdr:colOff>101600</xdr:colOff>
      <xdr:row>78</xdr:row>
      <xdr:rowOff>103746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94873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79854</xdr:rowOff>
    </xdr:from>
    <xdr:to>
      <xdr:col>36</xdr:col>
      <xdr:colOff>165100</xdr:colOff>
      <xdr:row>79</xdr:row>
      <xdr:rowOff>10004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5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4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106370</xdr:rowOff>
    </xdr:from>
    <xdr:to>
      <xdr:col>55</xdr:col>
      <xdr:colOff>0</xdr:colOff>
      <xdr:row>94</xdr:row>
      <xdr:rowOff>67028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51220"/>
          <a:ext cx="8382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67028</xdr:rowOff>
    </xdr:from>
    <xdr:to>
      <xdr:col>50</xdr:col>
      <xdr:colOff>114300</xdr:colOff>
      <xdr:row>94</xdr:row>
      <xdr:rowOff>135928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183328"/>
          <a:ext cx="8890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135928</xdr:rowOff>
    </xdr:from>
    <xdr:to>
      <xdr:col>45</xdr:col>
      <xdr:colOff>177800</xdr:colOff>
      <xdr:row>94</xdr:row>
      <xdr:rowOff>159085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52228"/>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142421</xdr:rowOff>
    </xdr:from>
    <xdr:to>
      <xdr:col>41</xdr:col>
      <xdr:colOff>50800</xdr:colOff>
      <xdr:row>94</xdr:row>
      <xdr:rowOff>159085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58721"/>
          <a:ext cx="889000" cy="1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55570</xdr:rowOff>
    </xdr:from>
    <xdr:to>
      <xdr:col>55</xdr:col>
      <xdr:colOff>50800</xdr:colOff>
      <xdr:row>93</xdr:row>
      <xdr:rowOff>157170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78447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16228</xdr:rowOff>
    </xdr:from>
    <xdr:to>
      <xdr:col>50</xdr:col>
      <xdr:colOff>165100</xdr:colOff>
      <xdr:row>94</xdr:row>
      <xdr:rowOff>117828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134355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0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85128</xdr:rowOff>
    </xdr:from>
    <xdr:to>
      <xdr:col>46</xdr:col>
      <xdr:colOff>38100</xdr:colOff>
      <xdr:row>95</xdr:row>
      <xdr:rowOff>15278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31805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7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108285</xdr:rowOff>
    </xdr:from>
    <xdr:to>
      <xdr:col>41</xdr:col>
      <xdr:colOff>101600</xdr:colOff>
      <xdr:row>95</xdr:row>
      <xdr:rowOff>38435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54962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9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91621</xdr:rowOff>
    </xdr:from>
    <xdr:to>
      <xdr:col>36</xdr:col>
      <xdr:colOff>165100</xdr:colOff>
      <xdr:row>95</xdr:row>
      <xdr:rowOff>21771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38298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8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50546</xdr:rowOff>
    </xdr:from>
    <xdr:to>
      <xdr:col>85</xdr:col>
      <xdr:colOff>127000</xdr:colOff>
      <xdr:row>38</xdr:row>
      <xdr:rowOff>119562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65646"/>
          <a:ext cx="838200" cy="6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119562</xdr:rowOff>
    </xdr:from>
    <xdr:to>
      <xdr:col>81</xdr:col>
      <xdr:colOff>50800</xdr:colOff>
      <xdr:row>39</xdr:row>
      <xdr:rowOff>4935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34662"/>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154940</xdr:rowOff>
    </xdr:from>
    <xdr:to>
      <xdr:col>76</xdr:col>
      <xdr:colOff>114300</xdr:colOff>
      <xdr:row>39</xdr:row>
      <xdr:rowOff>4935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70040"/>
          <a:ext cx="88900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37701</xdr:rowOff>
    </xdr:from>
    <xdr:to>
      <xdr:col>71</xdr:col>
      <xdr:colOff>177800</xdr:colOff>
      <xdr:row>38</xdr:row>
      <xdr:rowOff>154940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52801"/>
          <a:ext cx="889000" cy="11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171196</xdr:rowOff>
    </xdr:from>
    <xdr:to>
      <xdr:col>85</xdr:col>
      <xdr:colOff>177800</xdr:colOff>
      <xdr:row>38</xdr:row>
      <xdr:rowOff>101346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149623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68762</xdr:rowOff>
    </xdr:from>
    <xdr:to>
      <xdr:col>81</xdr:col>
      <xdr:colOff>101600</xdr:colOff>
      <xdr:row>38</xdr:row>
      <xdr:rowOff>170362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161489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125585</xdr:rowOff>
    </xdr:from>
    <xdr:to>
      <xdr:col>76</xdr:col>
      <xdr:colOff>165100</xdr:colOff>
      <xdr:row>39</xdr:row>
      <xdr:rowOff>55735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46862</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3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104140</xdr:rowOff>
    </xdr:from>
    <xdr:to>
      <xdr:col>72</xdr:col>
      <xdr:colOff>38100</xdr:colOff>
      <xdr:row>39</xdr:row>
      <xdr:rowOff>34290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25417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158351</xdr:rowOff>
    </xdr:from>
    <xdr:to>
      <xdr:col>67</xdr:col>
      <xdr:colOff>101600</xdr:colOff>
      <xdr:row>38</xdr:row>
      <xdr:rowOff>88501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79628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89503</xdr:rowOff>
    </xdr:from>
    <xdr:to>
      <xdr:col>85</xdr:col>
      <xdr:colOff>126364</xdr:colOff>
      <xdr:row>58</xdr:row>
      <xdr:rowOff>57518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9004903"/>
          <a:ext cx="1269" cy="99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61345</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57518</xdr:rowOff>
    </xdr:from>
    <xdr:to>
      <xdr:col>86</xdr:col>
      <xdr:colOff>25400</xdr:colOff>
      <xdr:row>58</xdr:row>
      <xdr:rowOff>57518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36180</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89503</xdr:rowOff>
    </xdr:from>
    <xdr:to>
      <xdr:col>86</xdr:col>
      <xdr:colOff>25400</xdr:colOff>
      <xdr:row>52</xdr:row>
      <xdr:rowOff>89503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004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151568</xdr:rowOff>
    </xdr:from>
    <xdr:to>
      <xdr:col>85</xdr:col>
      <xdr:colOff>127000</xdr:colOff>
      <xdr:row>54</xdr:row>
      <xdr:rowOff>22504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8895518"/>
          <a:ext cx="838200" cy="38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96721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26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118294</xdr:rowOff>
    </xdr:from>
    <xdr:to>
      <xdr:col>85</xdr:col>
      <xdr:colOff>177800</xdr:colOff>
      <xdr:row>56</xdr:row>
      <xdr:rowOff>48444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4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151568</xdr:rowOff>
    </xdr:from>
    <xdr:to>
      <xdr:col>81</xdr:col>
      <xdr:colOff>50800</xdr:colOff>
      <xdr:row>52</xdr:row>
      <xdr:rowOff>143167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8895518"/>
          <a:ext cx="889000" cy="16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145688</xdr:rowOff>
    </xdr:from>
    <xdr:to>
      <xdr:col>81</xdr:col>
      <xdr:colOff>101600</xdr:colOff>
      <xdr:row>56</xdr:row>
      <xdr:rowOff>75838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66965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6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143167</xdr:rowOff>
    </xdr:from>
    <xdr:to>
      <xdr:col>76</xdr:col>
      <xdr:colOff>114300</xdr:colOff>
      <xdr:row>54</xdr:row>
      <xdr:rowOff>107486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058567"/>
          <a:ext cx="889000" cy="30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3766</xdr:rowOff>
    </xdr:from>
    <xdr:to>
      <xdr:col>76</xdr:col>
      <xdr:colOff>165100</xdr:colOff>
      <xdr:row>56</xdr:row>
      <xdr:rowOff>105366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96493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107486</xdr:rowOff>
    </xdr:from>
    <xdr:to>
      <xdr:col>71</xdr:col>
      <xdr:colOff>177800</xdr:colOff>
      <xdr:row>55</xdr:row>
      <xdr:rowOff>118497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65786"/>
          <a:ext cx="889000" cy="18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138525</xdr:rowOff>
    </xdr:from>
    <xdr:to>
      <xdr:col>72</xdr:col>
      <xdr:colOff>38100</xdr:colOff>
      <xdr:row>56</xdr:row>
      <xdr:rowOff>68675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59802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38856</xdr:rowOff>
    </xdr:from>
    <xdr:to>
      <xdr:col>67</xdr:col>
      <xdr:colOff>101600</xdr:colOff>
      <xdr:row>56</xdr:row>
      <xdr:rowOff>140456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131583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143154</xdr:rowOff>
    </xdr:from>
    <xdr:to>
      <xdr:col>85</xdr:col>
      <xdr:colOff>177800</xdr:colOff>
      <xdr:row>54</xdr:row>
      <xdr:rowOff>73304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166031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100768</xdr:rowOff>
    </xdr:from>
    <xdr:to>
      <xdr:col>81</xdr:col>
      <xdr:colOff>101600</xdr:colOff>
      <xdr:row>52</xdr:row>
      <xdr:rowOff>30918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47445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6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92367</xdr:rowOff>
    </xdr:from>
    <xdr:to>
      <xdr:col>76</xdr:col>
      <xdr:colOff>165100</xdr:colOff>
      <xdr:row>53</xdr:row>
      <xdr:rowOff>22517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0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39044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7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56686</xdr:rowOff>
    </xdr:from>
    <xdr:to>
      <xdr:col>72</xdr:col>
      <xdr:colOff>38100</xdr:colOff>
      <xdr:row>54</xdr:row>
      <xdr:rowOff>158286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3363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67697</xdr:rowOff>
    </xdr:from>
    <xdr:to>
      <xdr:col>67</xdr:col>
      <xdr:colOff>101600</xdr:colOff>
      <xdr:row>55</xdr:row>
      <xdr:rowOff>169297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14374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49403</xdr:rowOff>
    </xdr:from>
    <xdr:to>
      <xdr:col>85</xdr:col>
      <xdr:colOff>127000</xdr:colOff>
      <xdr:row>78</xdr:row>
      <xdr:rowOff>129718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22503"/>
          <a:ext cx="8382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129718</xdr:rowOff>
    </xdr:from>
    <xdr:to>
      <xdr:col>81</xdr:col>
      <xdr:colOff>50800</xdr:colOff>
      <xdr:row>79</xdr:row>
      <xdr:rowOff>39269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02818"/>
          <a:ext cx="889000" cy="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27763</xdr:rowOff>
    </xdr:from>
    <xdr:to>
      <xdr:col>76</xdr:col>
      <xdr:colOff>114300</xdr:colOff>
      <xdr:row>79</xdr:row>
      <xdr:rowOff>39269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72313"/>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11379</xdr:rowOff>
    </xdr:from>
    <xdr:to>
      <xdr:col>71</xdr:col>
      <xdr:colOff>177800</xdr:colOff>
      <xdr:row>79</xdr:row>
      <xdr:rowOff>27763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55929"/>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21480</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78918</xdr:rowOff>
    </xdr:from>
    <xdr:to>
      <xdr:col>81</xdr:col>
      <xdr:colOff>101600</xdr:colOff>
      <xdr:row>79</xdr:row>
      <xdr:rowOff>9068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25595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2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159919</xdr:rowOff>
    </xdr:from>
    <xdr:to>
      <xdr:col>76</xdr:col>
      <xdr:colOff>165100</xdr:colOff>
      <xdr:row>79</xdr:row>
      <xdr:rowOff>90069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81196</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5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148413</xdr:rowOff>
    </xdr:from>
    <xdr:to>
      <xdr:col>72</xdr:col>
      <xdr:colOff>38100</xdr:colOff>
      <xdr:row>79</xdr:row>
      <xdr:rowOff>78563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2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69690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614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132029</xdr:rowOff>
    </xdr:from>
    <xdr:to>
      <xdr:col>67</xdr:col>
      <xdr:colOff>101600</xdr:colOff>
      <xdr:row>79</xdr:row>
      <xdr:rowOff>62179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53306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97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151958</xdr:rowOff>
    </xdr:from>
    <xdr:to>
      <xdr:col>85</xdr:col>
      <xdr:colOff>127000</xdr:colOff>
      <xdr:row>94</xdr:row>
      <xdr:rowOff>37773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096808"/>
          <a:ext cx="8382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51775</xdr:rowOff>
    </xdr:from>
    <xdr:to>
      <xdr:col>81</xdr:col>
      <xdr:colOff>50800</xdr:colOff>
      <xdr:row>93</xdr:row>
      <xdr:rowOff>151958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996625"/>
          <a:ext cx="889000" cy="10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51775</xdr:rowOff>
    </xdr:from>
    <xdr:to>
      <xdr:col>76</xdr:col>
      <xdr:colOff>114300</xdr:colOff>
      <xdr:row>93</xdr:row>
      <xdr:rowOff>97837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996625"/>
          <a:ext cx="8890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97837</xdr:rowOff>
    </xdr:from>
    <xdr:to>
      <xdr:col>71</xdr:col>
      <xdr:colOff>177800</xdr:colOff>
      <xdr:row>93</xdr:row>
      <xdr:rowOff>142557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042687"/>
          <a:ext cx="889000" cy="4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158423</xdr:rowOff>
    </xdr:from>
    <xdr:to>
      <xdr:col>85</xdr:col>
      <xdr:colOff>177800</xdr:colOff>
      <xdr:row>94</xdr:row>
      <xdr:rowOff>88573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1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9850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101158</xdr:rowOff>
    </xdr:from>
    <xdr:to>
      <xdr:col>81</xdr:col>
      <xdr:colOff>101600</xdr:colOff>
      <xdr:row>94</xdr:row>
      <xdr:rowOff>31308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47835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975</xdr:rowOff>
    </xdr:from>
    <xdr:to>
      <xdr:col>76</xdr:col>
      <xdr:colOff>165100</xdr:colOff>
      <xdr:row>93</xdr:row>
      <xdr:rowOff>102575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9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119102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72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47037</xdr:rowOff>
    </xdr:from>
    <xdr:to>
      <xdr:col>72</xdr:col>
      <xdr:colOff>38100</xdr:colOff>
      <xdr:row>93</xdr:row>
      <xdr:rowOff>148637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165164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76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91757</xdr:rowOff>
    </xdr:from>
    <xdr:to>
      <xdr:col>67</xdr:col>
      <xdr:colOff>101600</xdr:colOff>
      <xdr:row>94</xdr:row>
      <xdr:rowOff>21907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38434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8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87503</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6602603"/>
          <a:ext cx="1269" cy="128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96105</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82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34180</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87503</xdr:rowOff>
    </xdr:from>
    <xdr:to>
      <xdr:col>116</xdr:col>
      <xdr:colOff>152400</xdr:colOff>
      <xdr:row>38</xdr:row>
      <xdr:rowOff>87503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60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52756</xdr:rowOff>
    </xdr:from>
    <xdr:to>
      <xdr:col>116</xdr:col>
      <xdr:colOff>63500</xdr:colOff>
      <xdr:row>39</xdr:row>
      <xdr:rowOff>41478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5367706"/>
          <a:ext cx="838200" cy="136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6849</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21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155422</xdr:rowOff>
    </xdr:from>
    <xdr:to>
      <xdr:col>116</xdr:col>
      <xdr:colOff>114300</xdr:colOff>
      <xdr:row>39</xdr:row>
      <xdr:rowOff>85572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7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52756</xdr:rowOff>
    </xdr:from>
    <xdr:to>
      <xdr:col>111</xdr:col>
      <xdr:colOff>177800</xdr:colOff>
      <xdr:row>38</xdr:row>
      <xdr:rowOff>127698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5367706"/>
          <a:ext cx="889000" cy="127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126505</xdr:rowOff>
    </xdr:from>
    <xdr:to>
      <xdr:col>112</xdr:col>
      <xdr:colOff>38100</xdr:colOff>
      <xdr:row>39</xdr:row>
      <xdr:rowOff>56655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47782</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7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127698</xdr:rowOff>
    </xdr:from>
    <xdr:to>
      <xdr:col>107</xdr:col>
      <xdr:colOff>50800</xdr:colOff>
      <xdr:row>38</xdr:row>
      <xdr:rowOff>161646</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642798"/>
          <a:ext cx="8890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154089</xdr:rowOff>
    </xdr:from>
    <xdr:to>
      <xdr:col>107</xdr:col>
      <xdr:colOff>101600</xdr:colOff>
      <xdr:row>39</xdr:row>
      <xdr:rowOff>84239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75366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161646</xdr:rowOff>
    </xdr:from>
    <xdr:to>
      <xdr:col>102</xdr:col>
      <xdr:colOff>114300</xdr:colOff>
      <xdr:row>39</xdr:row>
      <xdr:rowOff>40983</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6676746"/>
          <a:ext cx="8890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154356</xdr:rowOff>
    </xdr:from>
    <xdr:to>
      <xdr:col>102</xdr:col>
      <xdr:colOff>165100</xdr:colOff>
      <xdr:row>39</xdr:row>
      <xdr:rowOff>84506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75633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156756</xdr:rowOff>
    </xdr:from>
    <xdr:to>
      <xdr:col>98</xdr:col>
      <xdr:colOff>38100</xdr:colOff>
      <xdr:row>39</xdr:row>
      <xdr:rowOff>86906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103433</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162128</xdr:rowOff>
    </xdr:from>
    <xdr:to>
      <xdr:col>116</xdr:col>
      <xdr:colOff>114300</xdr:colOff>
      <xdr:row>39</xdr:row>
      <xdr:rowOff>92278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140555</xdr:rowOff>
    </xdr:from>
    <xdr:ext cx="313932"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55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1956</xdr:rowOff>
    </xdr:from>
    <xdr:to>
      <xdr:col>112</xdr:col>
      <xdr:colOff>38100</xdr:colOff>
      <xdr:row>31</xdr:row>
      <xdr:rowOff>103556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531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120083</xdr:rowOff>
    </xdr:from>
    <xdr:ext cx="534377"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56111" y="509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76898</xdr:rowOff>
    </xdr:from>
    <xdr:to>
      <xdr:col>107</xdr:col>
      <xdr:colOff>101600</xdr:colOff>
      <xdr:row>39</xdr:row>
      <xdr:rowOff>7048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5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23575</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636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110846</xdr:rowOff>
    </xdr:from>
    <xdr:to>
      <xdr:col>102</xdr:col>
      <xdr:colOff>165100</xdr:colOff>
      <xdr:row>39</xdr:row>
      <xdr:rowOff>40996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57523</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10428" y="64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161633</xdr:rowOff>
    </xdr:from>
    <xdr:to>
      <xdr:col>98</xdr:col>
      <xdr:colOff>38100</xdr:colOff>
      <xdr:row>39</xdr:row>
      <xdr:rowOff>91783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82910</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76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総務費は財政調整基金積立金の減などにより</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％の減、民生費は住民税非課税世帯緊急支援給付金の増などにより</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％の増、衛生費は水道事業特別会計への補助金の皆減等により</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％の減、農林水産業費は河北潟周辺地区浸水対策事業費の増などにより</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％の増、商工費は事業復活臨時支援事業費の皆減などにより</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％の減、土木費は城北市民運動公園補助整備事業費の増などにより</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％の増、教育費は金沢美術工芸大学移転整備事業費の減などにより</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％の減、災害復旧費は令和６年能登半島地震で被害を受けた施設の復旧費の増などにより</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年度決算を見ると実質収支額は減少している</a:t>
          </a:r>
          <a:r>
            <a:rPr kumimoji="1" lang="ja-JP" altLang="en-US" sz="1100">
              <a:solidFill>
                <a:sysClr val="windowText" lastClr="000000"/>
              </a:solidFill>
              <a:effectLst/>
              <a:latin typeface="+mn-lt"/>
              <a:ea typeface="+mn-ea"/>
              <a:cs typeface="+mn-cs"/>
            </a:rPr>
            <a:t>が、</a:t>
          </a:r>
          <a:r>
            <a:rPr lang="ja-JP" altLang="en-US" sz="1100" b="0" i="0" u="none" strike="noStrike" baseline="0">
              <a:solidFill>
                <a:sysClr val="windowText" lastClr="000000"/>
              </a:solidFill>
              <a:latin typeface="+mn-lt"/>
              <a:ea typeface="+mn-ea"/>
              <a:cs typeface="+mn-cs"/>
            </a:rPr>
            <a:t>家屋の新築に伴う固定資産税の増などにより市税収入が増加するなど</a:t>
          </a:r>
          <a:r>
            <a:rPr kumimoji="1" lang="ja-JP" altLang="en-US" sz="1100">
              <a:solidFill>
                <a:sysClr val="windowText" lastClr="000000"/>
              </a:solidFill>
              <a:effectLst/>
              <a:latin typeface="+mn-lt"/>
              <a:ea typeface="+mn-ea"/>
              <a:cs typeface="+mn-cs"/>
            </a:rPr>
            <a:t>、市債の</a:t>
          </a:r>
          <a:r>
            <a:rPr kumimoji="1" lang="ja-JP" altLang="ja-JP" sz="1100">
              <a:solidFill>
                <a:sysClr val="windowText" lastClr="000000"/>
              </a:solidFill>
              <a:effectLst/>
              <a:latin typeface="+mn-lt"/>
              <a:ea typeface="+mn-ea"/>
              <a:cs typeface="+mn-cs"/>
            </a:rPr>
            <a:t>発行抑制に努め、黒字決算を堅持している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、物価高騰</a:t>
          </a:r>
          <a:r>
            <a:rPr lang="ja-JP" altLang="ja-JP" sz="1100" b="0" i="0" baseline="0">
              <a:solidFill>
                <a:sysClr val="windowText" lastClr="000000"/>
              </a:solidFill>
              <a:effectLst/>
              <a:latin typeface="+mn-lt"/>
              <a:ea typeface="+mn-ea"/>
              <a:cs typeface="+mn-cs"/>
            </a:rPr>
            <a:t>や令和６年能登半島地震</a:t>
          </a:r>
          <a:r>
            <a:rPr lang="ja-JP" altLang="en-US" sz="1100" b="0" i="0" baseline="0">
              <a:solidFill>
                <a:sysClr val="windowText" lastClr="000000"/>
              </a:solidFill>
              <a:effectLst/>
              <a:latin typeface="+mn-lt"/>
              <a:ea typeface="+mn-ea"/>
              <a:cs typeface="+mn-cs"/>
            </a:rPr>
            <a:t>からの復旧・復興</a:t>
          </a:r>
          <a:r>
            <a:rPr lang="ja-JP" altLang="ja-JP" sz="1100" b="0" i="0" baseline="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経済対策</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含めた緊急的な</a:t>
          </a:r>
          <a:r>
            <a:rPr kumimoji="1" lang="ja-JP" altLang="en-US" sz="1100">
              <a:solidFill>
                <a:sysClr val="windowText" lastClr="000000"/>
              </a:solidFill>
              <a:effectLst/>
              <a:latin typeface="+mn-lt"/>
              <a:ea typeface="+mn-ea"/>
              <a:cs typeface="+mn-cs"/>
            </a:rPr>
            <a:t>対応</a:t>
          </a:r>
          <a:r>
            <a:rPr kumimoji="1" lang="ja-JP" altLang="ja-JP" sz="1100">
              <a:solidFill>
                <a:sysClr val="windowText" lastClr="000000"/>
              </a:solidFill>
              <a:effectLst/>
              <a:latin typeface="+mn-lt"/>
              <a:ea typeface="+mn-ea"/>
              <a:cs typeface="+mn-cs"/>
            </a:rPr>
            <a:t>が求められる中</a:t>
          </a:r>
          <a:r>
            <a:rPr kumimoji="1" lang="ja-JP" altLang="en-US" sz="1100">
              <a:solidFill>
                <a:sysClr val="windowText" lastClr="000000"/>
              </a:solidFill>
              <a:effectLst/>
              <a:latin typeface="+mn-lt"/>
              <a:ea typeface="+mn-ea"/>
              <a:cs typeface="+mn-cs"/>
            </a:rPr>
            <a:t>、財政運営は一層困難な状況にあるが、</a:t>
          </a:r>
          <a:r>
            <a:rPr kumimoji="1" lang="ja-JP" altLang="ja-JP" sz="1100">
              <a:solidFill>
                <a:sysClr val="windowText" lastClr="000000"/>
              </a:solidFill>
              <a:effectLst/>
              <a:latin typeface="+mn-lt"/>
              <a:ea typeface="+mn-ea"/>
              <a:cs typeface="+mn-cs"/>
            </a:rPr>
            <a:t>中期財政計画を着実に実践し、財政基盤の強化に努めていく。</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石川県金沢市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令和５年度決算における連結赤字比率は、対象会計全体の財政収支が黒字となっていることから生じていない。</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210170827</v>
      </c>
      <c r="BO4" s="407"/>
      <c r="BP4" s="407"/>
      <c r="BQ4" s="407"/>
      <c r="BR4" s="407"/>
      <c r="BS4" s="407"/>
      <c r="BT4" s="407"/>
      <c r="BU4" s="408"/>
      <c r="BV4" s="406">
        <v>243774504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v>
      </c>
      <c r="CU4" s="413"/>
      <c r="CV4" s="413"/>
      <c r="CW4" s="413"/>
      <c r="CX4" s="413"/>
      <c r="CY4" s="413"/>
      <c r="CZ4" s="413"/>
      <c r="DA4" s="414"/>
      <c r="DB4" s="412">
        <v>4.0999999999999996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202425613</v>
      </c>
      <c r="BO5" s="444"/>
      <c r="BP5" s="444"/>
      <c r="BQ5" s="444"/>
      <c r="BR5" s="444"/>
      <c r="BS5" s="444"/>
      <c r="BT5" s="444"/>
      <c r="BU5" s="445"/>
      <c r="BV5" s="443">
        <v>237252022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89.9</v>
      </c>
      <c r="CU5" s="441"/>
      <c r="CV5" s="441"/>
      <c r="CW5" s="441"/>
      <c r="CX5" s="441"/>
      <c r="CY5" s="441"/>
      <c r="CZ5" s="441"/>
      <c r="DA5" s="442"/>
      <c r="DB5" s="440">
        <v>87.9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7745214</v>
      </c>
      <c r="BO6" s="444"/>
      <c r="BP6" s="444"/>
      <c r="BQ6" s="444"/>
      <c r="BR6" s="444"/>
      <c r="BS6" s="444"/>
      <c r="BT6" s="444"/>
      <c r="BU6" s="445"/>
      <c r="BV6" s="443">
        <v>6522482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91.8</v>
      </c>
      <c r="CU6" s="481"/>
      <c r="CV6" s="481"/>
      <c r="CW6" s="481"/>
      <c r="CX6" s="481"/>
      <c r="CY6" s="481"/>
      <c r="CZ6" s="481"/>
      <c r="DA6" s="482"/>
      <c r="DB6" s="480">
        <v>91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3525593</v>
      </c>
      <c r="BO7" s="444"/>
      <c r="BP7" s="444"/>
      <c r="BQ7" s="444"/>
      <c r="BR7" s="444"/>
      <c r="BS7" s="444"/>
      <c r="BT7" s="444"/>
      <c r="BU7" s="445"/>
      <c r="BV7" s="443">
        <v>2194656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106112588</v>
      </c>
      <c r="CU7" s="444"/>
      <c r="CV7" s="444"/>
      <c r="CW7" s="444"/>
      <c r="CX7" s="444"/>
      <c r="CY7" s="444"/>
      <c r="CZ7" s="444"/>
      <c r="DA7" s="445"/>
      <c r="DB7" s="443">
        <v>104780838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4219621</v>
      </c>
      <c r="BO8" s="444"/>
      <c r="BP8" s="444"/>
      <c r="BQ8" s="444"/>
      <c r="BR8" s="444"/>
      <c r="BS8" s="444"/>
      <c r="BT8" s="444"/>
      <c r="BU8" s="445"/>
      <c r="BV8" s="443">
        <v>4327826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0.86</v>
      </c>
      <c r="CU8" s="484"/>
      <c r="CV8" s="484"/>
      <c r="CW8" s="484"/>
      <c r="CX8" s="484"/>
      <c r="CY8" s="484"/>
      <c r="CZ8" s="484"/>
      <c r="DA8" s="485"/>
      <c r="DB8" s="483">
        <v>0.87</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463254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-108205</v>
      </c>
      <c r="BO9" s="444"/>
      <c r="BP9" s="444"/>
      <c r="BQ9" s="444"/>
      <c r="BR9" s="444"/>
      <c r="BS9" s="444"/>
      <c r="BT9" s="444"/>
      <c r="BU9" s="445"/>
      <c r="BV9" s="443">
        <v>-239093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14.2</v>
      </c>
      <c r="CU9" s="441"/>
      <c r="CV9" s="441"/>
      <c r="CW9" s="441"/>
      <c r="CX9" s="441"/>
      <c r="CY9" s="441"/>
      <c r="CZ9" s="441"/>
      <c r="DA9" s="442"/>
      <c r="DB9" s="440">
        <v>15.6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465699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12334</v>
      </c>
      <c r="BO10" s="444"/>
      <c r="BP10" s="444"/>
      <c r="BQ10" s="444"/>
      <c r="BR10" s="444"/>
      <c r="BS10" s="444"/>
      <c r="BT10" s="444"/>
      <c r="BU10" s="445"/>
      <c r="BV10" s="443">
        <v>4458689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110</v>
      </c>
      <c r="AV11" s="476"/>
      <c r="AW11" s="476"/>
      <c r="AX11" s="476"/>
      <c r="AY11" s="477" t="s">
        <v>120</v>
      </c>
      <c r="AZ11" s="478"/>
      <c r="BA11" s="478"/>
      <c r="BB11" s="478"/>
      <c r="BC11" s="478"/>
      <c r="BD11" s="478"/>
      <c r="BE11" s="478"/>
      <c r="BF11" s="478"/>
      <c r="BG11" s="478"/>
      <c r="BH11" s="478"/>
      <c r="BI11" s="478"/>
      <c r="BJ11" s="478"/>
      <c r="BK11" s="478"/>
      <c r="BL11" s="478"/>
      <c r="BM11" s="479"/>
      <c r="BN11" s="443">
        <v>500206</v>
      </c>
      <c r="BO11" s="444"/>
      <c r="BP11" s="444"/>
      <c r="BQ11" s="444"/>
      <c r="BR11" s="444"/>
      <c r="BS11" s="444"/>
      <c r="BT11" s="444"/>
      <c r="BU11" s="445"/>
      <c r="BV11" s="443">
        <v>1517750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444996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500000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437846</v>
      </c>
      <c r="S13" s="528"/>
      <c r="T13" s="528"/>
      <c r="U13" s="528"/>
      <c r="V13" s="529"/>
      <c r="W13" s="459" t="s">
        <v>131</v>
      </c>
      <c r="X13" s="460"/>
      <c r="Y13" s="460"/>
      <c r="Z13" s="460"/>
      <c r="AA13" s="460"/>
      <c r="AB13" s="450"/>
      <c r="AC13" s="494">
        <v>2710</v>
      </c>
      <c r="AD13" s="495"/>
      <c r="AE13" s="495"/>
      <c r="AF13" s="495"/>
      <c r="AG13" s="537"/>
      <c r="AH13" s="494">
        <v>2982</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-95665</v>
      </c>
      <c r="BO13" s="444"/>
      <c r="BP13" s="444"/>
      <c r="BQ13" s="444"/>
      <c r="BR13" s="444"/>
      <c r="BS13" s="444"/>
      <c r="BT13" s="444"/>
      <c r="BU13" s="445"/>
      <c r="BV13" s="443">
        <v>5737346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v>
      </c>
      <c r="CU13" s="441"/>
      <c r="CV13" s="441"/>
      <c r="CW13" s="441"/>
      <c r="CX13" s="441"/>
      <c r="CY13" s="441"/>
      <c r="CZ13" s="441"/>
      <c r="DA13" s="442"/>
      <c r="DB13" s="440">
        <v>4.3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447181</v>
      </c>
      <c r="S14" s="528"/>
      <c r="T14" s="528"/>
      <c r="U14" s="528"/>
      <c r="V14" s="529"/>
      <c r="W14" s="433"/>
      <c r="X14" s="434"/>
      <c r="Y14" s="434"/>
      <c r="Z14" s="434"/>
      <c r="AA14" s="434"/>
      <c r="AB14" s="423"/>
      <c r="AC14" s="530">
        <v>1.3</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20.2</v>
      </c>
      <c r="CU14" s="542"/>
      <c r="CV14" s="542"/>
      <c r="CW14" s="542"/>
      <c r="CX14" s="542"/>
      <c r="CY14" s="542"/>
      <c r="CZ14" s="542"/>
      <c r="DA14" s="543"/>
      <c r="DB14" s="541">
        <v>23.6</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440870</v>
      </c>
      <c r="S15" s="528"/>
      <c r="T15" s="528"/>
      <c r="U15" s="528"/>
      <c r="V15" s="529"/>
      <c r="W15" s="459" t="s">
        <v>137</v>
      </c>
      <c r="X15" s="460"/>
      <c r="Y15" s="460"/>
      <c r="Z15" s="460"/>
      <c r="AA15" s="460"/>
      <c r="AB15" s="450"/>
      <c r="AC15" s="494">
        <v>45371</v>
      </c>
      <c r="AD15" s="495"/>
      <c r="AE15" s="495"/>
      <c r="AF15" s="495"/>
      <c r="AG15" s="537"/>
      <c r="AH15" s="494">
        <v>46465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71815481</v>
      </c>
      <c r="BO15" s="407"/>
      <c r="BP15" s="407"/>
      <c r="BQ15" s="407"/>
      <c r="BR15" s="407"/>
      <c r="BS15" s="407"/>
      <c r="BT15" s="407"/>
      <c r="BU15" s="408"/>
      <c r="BV15" s="406">
        <v>70296059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118</v>
      </c>
      <c r="S16" s="550"/>
      <c r="T16" s="550"/>
      <c r="U16" s="550"/>
      <c r="V16" s="551"/>
      <c r="W16" s="433"/>
      <c r="X16" s="434"/>
      <c r="Y16" s="434"/>
      <c r="Z16" s="434"/>
      <c r="AA16" s="434"/>
      <c r="AB16" s="423"/>
      <c r="AC16" s="530">
        <v>21.1</v>
      </c>
      <c r="AD16" s="531"/>
      <c r="AE16" s="531"/>
      <c r="AF16" s="531"/>
      <c r="AG16" s="532"/>
      <c r="AH16" s="530">
        <v>22.1</v>
      </c>
      <c r="AI16" s="531"/>
      <c r="AJ16" s="531"/>
      <c r="AK16" s="531"/>
      <c r="AL16" s="533"/>
      <c r="AM16" s="472"/>
      <c r="AN16" s="473"/>
      <c r="AO16" s="473"/>
      <c r="AP16" s="473"/>
      <c r="AQ16" s="473"/>
      <c r="AR16" s="473"/>
      <c r="AS16" s="473"/>
      <c r="AT16" s="474"/>
      <c r="AU16" s="475"/>
      <c r="AV16" s="476"/>
      <c r="AW16" s="476"/>
      <c r="AX16" s="476"/>
      <c r="AY16" s="477" t="s">
        <v>141</v>
      </c>
      <c r="AZ16" s="478"/>
      <c r="BA16" s="478"/>
      <c r="BB16" s="478"/>
      <c r="BC16" s="478"/>
      <c r="BD16" s="478"/>
      <c r="BE16" s="478"/>
      <c r="BF16" s="478"/>
      <c r="BG16" s="478"/>
      <c r="BH16" s="478"/>
      <c r="BI16" s="478"/>
      <c r="BJ16" s="478"/>
      <c r="BK16" s="478"/>
      <c r="BL16" s="478"/>
      <c r="BM16" s="479"/>
      <c r="BN16" s="443">
        <v>83849137</v>
      </c>
      <c r="BO16" s="444"/>
      <c r="BP16" s="444"/>
      <c r="BQ16" s="444"/>
      <c r="BR16" s="444"/>
      <c r="BS16" s="444"/>
      <c r="BT16" s="444"/>
      <c r="BU16" s="445"/>
      <c r="BV16" s="443">
        <v>81279846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142</v>
      </c>
      <c r="N17" s="555"/>
      <c r="O17" s="555"/>
      <c r="P17" s="555"/>
      <c r="Q17" s="556"/>
      <c r="R17" s="549" t="s">
        <v>143</v>
      </c>
      <c r="S17" s="550"/>
      <c r="T17" s="550"/>
      <c r="U17" s="550"/>
      <c r="V17" s="551"/>
      <c r="W17" s="459" t="s">
        <v>144</v>
      </c>
      <c r="X17" s="460"/>
      <c r="Y17" s="460"/>
      <c r="Z17" s="460"/>
      <c r="AA17" s="460"/>
      <c r="AB17" s="450"/>
      <c r="AC17" s="494">
        <v>167087</v>
      </c>
      <c r="AD17" s="495"/>
      <c r="AE17" s="495"/>
      <c r="AF17" s="495"/>
      <c r="AG17" s="537"/>
      <c r="AH17" s="494">
        <v>161077</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91842972</v>
      </c>
      <c r="BO17" s="444"/>
      <c r="BP17" s="444"/>
      <c r="BQ17" s="444"/>
      <c r="BR17" s="444"/>
      <c r="BS17" s="444"/>
      <c r="BT17" s="444"/>
      <c r="BU17" s="445"/>
      <c r="BV17" s="443">
        <v>89946511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468.81</v>
      </c>
      <c r="M18" s="567"/>
      <c r="N18" s="567"/>
      <c r="O18" s="567"/>
      <c r="P18" s="567"/>
      <c r="Q18" s="567"/>
      <c r="R18" s="568"/>
      <c r="S18" s="568"/>
      <c r="T18" s="568"/>
      <c r="U18" s="568"/>
      <c r="V18" s="569"/>
      <c r="W18" s="461"/>
      <c r="X18" s="462"/>
      <c r="Y18" s="462"/>
      <c r="Z18" s="462"/>
      <c r="AA18" s="462"/>
      <c r="AB18" s="453"/>
      <c r="AC18" s="570">
        <v>77.7</v>
      </c>
      <c r="AD18" s="571"/>
      <c r="AE18" s="571"/>
      <c r="AF18" s="571"/>
      <c r="AG18" s="572"/>
      <c r="AH18" s="570">
        <v>76.5</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97562507</v>
      </c>
      <c r="BO18" s="444"/>
      <c r="BP18" s="444"/>
      <c r="BQ18" s="444"/>
      <c r="BR18" s="444"/>
      <c r="BS18" s="444"/>
      <c r="BT18" s="444"/>
      <c r="BU18" s="445"/>
      <c r="BV18" s="443">
        <v>94890073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988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135189075</v>
      </c>
      <c r="BO19" s="444"/>
      <c r="BP19" s="444"/>
      <c r="BQ19" s="444"/>
      <c r="BR19" s="444"/>
      <c r="BS19" s="444"/>
      <c r="BT19" s="444"/>
      <c r="BU19" s="445"/>
      <c r="BV19" s="443">
        <v>127391636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207520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211912879</v>
      </c>
      <c r="BO22" s="407"/>
      <c r="BP22" s="407"/>
      <c r="BQ22" s="407"/>
      <c r="BR22" s="407"/>
      <c r="BS22" s="407"/>
      <c r="BT22" s="407"/>
      <c r="BU22" s="408"/>
      <c r="BV22" s="406">
        <v>216645566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133594704</v>
      </c>
      <c r="BO23" s="444"/>
      <c r="BP23" s="444"/>
      <c r="BQ23" s="444"/>
      <c r="BR23" s="444"/>
      <c r="BS23" s="444"/>
      <c r="BT23" s="444"/>
      <c r="BU23" s="445"/>
      <c r="BV23" s="443">
        <v>139894242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11800</v>
      </c>
      <c r="R24" s="495"/>
      <c r="S24" s="495"/>
      <c r="T24" s="495"/>
      <c r="U24" s="495"/>
      <c r="V24" s="537"/>
      <c r="W24" s="589"/>
      <c r="X24" s="590"/>
      <c r="Y24" s="591"/>
      <c r="Z24" s="493" t="s">
        <v>161</v>
      </c>
      <c r="AA24" s="473"/>
      <c r="AB24" s="473"/>
      <c r="AC24" s="473"/>
      <c r="AD24" s="473"/>
      <c r="AE24" s="473"/>
      <c r="AF24" s="473"/>
      <c r="AG24" s="474"/>
      <c r="AH24" s="494">
        <v>2482</v>
      </c>
      <c r="AI24" s="495"/>
      <c r="AJ24" s="495"/>
      <c r="AK24" s="495"/>
      <c r="AL24" s="537"/>
      <c r="AM24" s="494">
        <v>7706610</v>
      </c>
      <c r="AN24" s="495"/>
      <c r="AO24" s="495"/>
      <c r="AP24" s="495"/>
      <c r="AQ24" s="495"/>
      <c r="AR24" s="537"/>
      <c r="AS24" s="494">
        <v>3105</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134506225</v>
      </c>
      <c r="BO24" s="444"/>
      <c r="BP24" s="444"/>
      <c r="BQ24" s="444"/>
      <c r="BR24" s="444"/>
      <c r="BS24" s="444"/>
      <c r="BT24" s="444"/>
      <c r="BU24" s="445"/>
      <c r="BV24" s="443">
        <v>134937111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2</v>
      </c>
      <c r="M25" s="495"/>
      <c r="N25" s="495"/>
      <c r="O25" s="495"/>
      <c r="P25" s="537"/>
      <c r="Q25" s="494">
        <v>9600</v>
      </c>
      <c r="R25" s="495"/>
      <c r="S25" s="495"/>
      <c r="T25" s="495"/>
      <c r="U25" s="495"/>
      <c r="V25" s="537"/>
      <c r="W25" s="589"/>
      <c r="X25" s="590"/>
      <c r="Y25" s="591"/>
      <c r="Z25" s="493" t="s">
        <v>164</v>
      </c>
      <c r="AA25" s="473"/>
      <c r="AB25" s="473"/>
      <c r="AC25" s="473"/>
      <c r="AD25" s="473"/>
      <c r="AE25" s="473"/>
      <c r="AF25" s="473"/>
      <c r="AG25" s="474"/>
      <c r="AH25" s="494">
        <v>436</v>
      </c>
      <c r="AI25" s="495"/>
      <c r="AJ25" s="495"/>
      <c r="AK25" s="495"/>
      <c r="AL25" s="537"/>
      <c r="AM25" s="494">
        <v>1301896</v>
      </c>
      <c r="AN25" s="495"/>
      <c r="AO25" s="495"/>
      <c r="AP25" s="495"/>
      <c r="AQ25" s="495"/>
      <c r="AR25" s="537"/>
      <c r="AS25" s="494">
        <v>2986</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10766902</v>
      </c>
      <c r="BO25" s="407"/>
      <c r="BP25" s="407"/>
      <c r="BQ25" s="407"/>
      <c r="BR25" s="407"/>
      <c r="BS25" s="407"/>
      <c r="BT25" s="407"/>
      <c r="BU25" s="408"/>
      <c r="BV25" s="406">
        <v>10242239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7420</v>
      </c>
      <c r="R26" s="495"/>
      <c r="S26" s="495"/>
      <c r="T26" s="495"/>
      <c r="U26" s="495"/>
      <c r="V26" s="537"/>
      <c r="W26" s="589"/>
      <c r="X26" s="590"/>
      <c r="Y26" s="591"/>
      <c r="Z26" s="493" t="s">
        <v>167</v>
      </c>
      <c r="AA26" s="595"/>
      <c r="AB26" s="595"/>
      <c r="AC26" s="595"/>
      <c r="AD26" s="595"/>
      <c r="AE26" s="595"/>
      <c r="AF26" s="595"/>
      <c r="AG26" s="596"/>
      <c r="AH26" s="494">
        <v>237</v>
      </c>
      <c r="AI26" s="495"/>
      <c r="AJ26" s="495"/>
      <c r="AK26" s="495"/>
      <c r="AL26" s="537"/>
      <c r="AM26" s="494">
        <v>733515</v>
      </c>
      <c r="AN26" s="495"/>
      <c r="AO26" s="495"/>
      <c r="AP26" s="495"/>
      <c r="AQ26" s="495"/>
      <c r="AR26" s="537"/>
      <c r="AS26" s="494">
        <v>3095</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v>15587</v>
      </c>
      <c r="BO26" s="444"/>
      <c r="BP26" s="444"/>
      <c r="BQ26" s="444"/>
      <c r="BR26" s="444"/>
      <c r="BS26" s="444"/>
      <c r="BT26" s="444"/>
      <c r="BU26" s="445"/>
      <c r="BV26" s="443">
        <v>31073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8100</v>
      </c>
      <c r="R27" s="495"/>
      <c r="S27" s="495"/>
      <c r="T27" s="495"/>
      <c r="U27" s="495"/>
      <c r="V27" s="537"/>
      <c r="W27" s="589"/>
      <c r="X27" s="590"/>
      <c r="Y27" s="591"/>
      <c r="Z27" s="493" t="s">
        <v>170</v>
      </c>
      <c r="AA27" s="473"/>
      <c r="AB27" s="473"/>
      <c r="AC27" s="473"/>
      <c r="AD27" s="473"/>
      <c r="AE27" s="473"/>
      <c r="AF27" s="473"/>
      <c r="AG27" s="474"/>
      <c r="AH27" s="494">
        <v>84</v>
      </c>
      <c r="AI27" s="495"/>
      <c r="AJ27" s="495"/>
      <c r="AK27" s="495"/>
      <c r="AL27" s="537"/>
      <c r="AM27" s="494">
        <v>312585</v>
      </c>
      <c r="AN27" s="495"/>
      <c r="AO27" s="495"/>
      <c r="AP27" s="495"/>
      <c r="AQ27" s="495"/>
      <c r="AR27" s="537"/>
      <c r="AS27" s="494">
        <v>3721</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2951518</v>
      </c>
      <c r="BO27" s="563"/>
      <c r="BP27" s="563"/>
      <c r="BQ27" s="563"/>
      <c r="BR27" s="563"/>
      <c r="BS27" s="563"/>
      <c r="BT27" s="563"/>
      <c r="BU27" s="564"/>
      <c r="BV27" s="562">
        <v>2946913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7450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6363283</v>
      </c>
      <c r="BO28" s="407"/>
      <c r="BP28" s="407"/>
      <c r="BQ28" s="407"/>
      <c r="BR28" s="407"/>
      <c r="BS28" s="407"/>
      <c r="BT28" s="407"/>
      <c r="BU28" s="408"/>
      <c r="BV28" s="406">
        <v>6850949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175</v>
      </c>
      <c r="F29" s="473"/>
      <c r="G29" s="473"/>
      <c r="H29" s="473"/>
      <c r="I29" s="473"/>
      <c r="J29" s="473"/>
      <c r="K29" s="474"/>
      <c r="L29" s="494">
        <v>36</v>
      </c>
      <c r="M29" s="495"/>
      <c r="N29" s="495"/>
      <c r="O29" s="495"/>
      <c r="P29" s="537"/>
      <c r="Q29" s="494">
        <v>7000</v>
      </c>
      <c r="R29" s="495"/>
      <c r="S29" s="495"/>
      <c r="T29" s="495"/>
      <c r="U29" s="495"/>
      <c r="V29" s="537"/>
      <c r="W29" s="592"/>
      <c r="X29" s="593"/>
      <c r="Y29" s="594"/>
      <c r="Z29" s="493" t="s">
        <v>176</v>
      </c>
      <c r="AA29" s="473"/>
      <c r="AB29" s="473"/>
      <c r="AC29" s="473"/>
      <c r="AD29" s="473"/>
      <c r="AE29" s="473"/>
      <c r="AF29" s="473"/>
      <c r="AG29" s="474"/>
      <c r="AH29" s="494">
        <v>2566</v>
      </c>
      <c r="AI29" s="495"/>
      <c r="AJ29" s="495"/>
      <c r="AK29" s="495"/>
      <c r="AL29" s="537"/>
      <c r="AM29" s="494">
        <v>8019195</v>
      </c>
      <c r="AN29" s="495"/>
      <c r="AO29" s="495"/>
      <c r="AP29" s="495"/>
      <c r="AQ29" s="495"/>
      <c r="AR29" s="537"/>
      <c r="AS29" s="494">
        <v>3125</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3112311</v>
      </c>
      <c r="BO29" s="444"/>
      <c r="BP29" s="444"/>
      <c r="BQ29" s="444"/>
      <c r="BR29" s="444"/>
      <c r="BS29" s="444"/>
      <c r="BT29" s="444"/>
      <c r="BU29" s="445"/>
      <c r="BV29" s="443">
        <v>2595630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99.2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31961810</v>
      </c>
      <c r="BO30" s="563"/>
      <c r="BP30" s="563"/>
      <c r="BQ30" s="563"/>
      <c r="BR30" s="563"/>
      <c r="BS30" s="563"/>
      <c r="BT30" s="563"/>
      <c r="BU30" s="564"/>
      <c r="BV30" s="562">
        <v>31266759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金沢市営地方競馬事業費特別会計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IF('各会計、関係団体の財政状況及び健全化判断比率'!B33="","",'各会計、関係団体の財政状況及び健全化判断比率'!B33)</f>
        <v>金沢市水道事業特別会計</v>
      </c>
      <c r="AP34" s="634"/>
      <c r="AQ34" s="634"/>
      <c r="AR34" s="634"/>
      <c r="AS34" s="634"/>
      <c r="AT34" s="634"/>
      <c r="AU34" s="634"/>
      <c r="AV34" s="634"/>
      <c r="AW34" s="634"/>
      <c r="AX34" s="634"/>
      <c r="AY34" s="634"/>
      <c r="AZ34" s="634"/>
      <c r="BA34" s="634"/>
      <c r="BB34" s="634"/>
      <c r="BC34" s="634"/>
      <c r="BD34" s="181"/>
      <c r="BE34" s="633">
        <f>IF(BG34="","",MAX(C34:D43,U34:V43,AM34:AN43)+1)</f>
        <v>15</v>
      </c>
      <c r="BF34" s="633"/>
      <c r="BG34" s="634" t="str">
        <f>IF('各会計、関係団体の財政状況及び健全化判断比率'!B39="","",'各会計、関係団体の財政状況及び健全化判断比率'!B39)</f>
        <v>金沢市工業団地造成事業費特別会計</v>
      </c>
      <c r="BH34" s="634"/>
      <c r="BI34" s="634"/>
      <c r="BJ34" s="634"/>
      <c r="BK34" s="634"/>
      <c r="BL34" s="634"/>
      <c r="BM34" s="634"/>
      <c r="BN34" s="634"/>
      <c r="BO34" s="634"/>
      <c r="BP34" s="634"/>
      <c r="BQ34" s="634"/>
      <c r="BR34" s="634"/>
      <c r="BS34" s="634"/>
      <c r="BT34" s="634"/>
      <c r="BU34" s="634"/>
      <c r="BV34" s="181"/>
      <c r="BW34" s="633">
        <f>IF(BY34="","",MAX(C34:D43,U34:V43,AM34:AN43,BE34:BF43)+1)</f>
        <v>18</v>
      </c>
      <c r="BX34" s="633"/>
      <c r="BY34" s="634" t="str">
        <f>IF('各会計、関係団体の財政状況及び健全化判断比率'!B68="","",'各会計、関係団体の財政状況及び健全化判断比率'!B68)</f>
        <v>石川県後期高齢者医療広域連合（一般会計）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 xml:space="preserve"> (株)金沢商業活性化センター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金沢市公共用地先行取得事業費特別会計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金沢市駐車場事業費特別会計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IF('各会計、関係団体の財政状況及び健全化判断比率'!B34="","",'各会計、関係団体の財政状況及び健全化判断比率'!B34)</f>
        <v>金沢市下水道事業特別会計</v>
      </c>
      <c r="AP35" s="634"/>
      <c r="AQ35" s="634"/>
      <c r="AR35" s="634"/>
      <c r="AS35" s="634"/>
      <c r="AT35" s="634"/>
      <c r="AU35" s="634"/>
      <c r="AV35" s="634"/>
      <c r="AW35" s="634"/>
      <c r="AX35" s="634"/>
      <c r="AY35" s="634"/>
      <c r="AZ35" s="634"/>
      <c r="BA35" s="634"/>
      <c r="BB35" s="634"/>
      <c r="BC35" s="634"/>
      <c r="BD35" s="181"/>
      <c r="BE35" s="633">
        <f t="shared" ref="BE35:BE43" si="1">IF(BG35="","",BE34+1)</f>
        <v>16</v>
      </c>
      <c r="BF35" s="633"/>
      <c r="BG35" s="634" t="str">
        <f>IF('各会計、関係団体の財政状況及び健全化判断比率'!B40="","",'各会計、関係団体の財政状況及び健全化判断比率'!B40)</f>
        <v>金沢市市街地再開発事業費特別会計</v>
      </c>
      <c r="BH35" s="634"/>
      <c r="BI35" s="634"/>
      <c r="BJ35" s="634"/>
      <c r="BK35" s="634"/>
      <c r="BL35" s="634"/>
      <c r="BM35" s="634"/>
      <c r="BN35" s="634"/>
      <c r="BO35" s="634"/>
      <c r="BP35" s="634"/>
      <c r="BQ35" s="634"/>
      <c r="BR35" s="634"/>
      <c r="BS35" s="634"/>
      <c r="BT35" s="634"/>
      <c r="BU35" s="634"/>
      <c r="BV35" s="181"/>
      <c r="BW35" s="633">
        <f t="shared" ref="BW35:BW43" si="2">IF(BY35="","",BW34+1)</f>
        <v>19</v>
      </c>
      <c r="BX35" s="633"/>
      <c r="BY35" s="634" t="str">
        <f>IF('各会計、関係団体の財政状況及び健全化判断比率'!B69="","",'各会計、関係団体の財政状況及び健全化判断比率'!B69)</f>
        <v>石川県後期高齢者医療広域連合（特別会計）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 xml:space="preserve"> (公財)石川県音楽文化振興事業団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金沢市母子父子寡婦福祉資金貸付事業費特別会計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金沢市国民健康保険費特別会計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IF('各会計、関係団体の財政状況及び健全化判断比率'!B35="","",'各会計、関係団体の財政状況及び健全化判断比率'!B35)</f>
        <v>金沢市工業用水道事業特別会計</v>
      </c>
      <c r="AP36" s="634"/>
      <c r="AQ36" s="634"/>
      <c r="AR36" s="634"/>
      <c r="AS36" s="634"/>
      <c r="AT36" s="634"/>
      <c r="AU36" s="634"/>
      <c r="AV36" s="634"/>
      <c r="AW36" s="634"/>
      <c r="AX36" s="634"/>
      <c r="AY36" s="634"/>
      <c r="AZ36" s="634"/>
      <c r="BA36" s="634"/>
      <c r="BB36" s="634"/>
      <c r="BC36" s="634"/>
      <c r="BD36" s="181"/>
      <c r="BE36" s="633">
        <f t="shared" si="1"/>
        <v>17</v>
      </c>
      <c r="BF36" s="633"/>
      <c r="BG36" s="634" t="str">
        <f>IF('各会計、関係団体の財政状況及び健全化判断比率'!B41="","",'各会計、関係団体の財政状況及び健全化判断比率'!B41)</f>
        <v>金沢市住宅団地建設事業費特別会計</v>
      </c>
      <c r="BH36" s="634"/>
      <c r="BI36" s="634"/>
      <c r="BJ36" s="634"/>
      <c r="BK36" s="634"/>
      <c r="BL36" s="634"/>
      <c r="BM36" s="634"/>
      <c r="BN36" s="634"/>
      <c r="BO36" s="634"/>
      <c r="BP36" s="634"/>
      <c r="BQ36" s="634"/>
      <c r="BR36" s="634"/>
      <c r="BS36" s="634"/>
      <c r="BT36" s="634"/>
      <c r="BU36" s="634"/>
      <c r="BV36" s="181"/>
      <c r="BW36" s="633">
        <f t="shared" si="2"/>
        <v>20</v>
      </c>
      <c r="BX36" s="633"/>
      <c r="BY36" s="634" t="str">
        <f>IF('各会計、関係団体の財政状況及び健全化判断比率'!B70="","",'各会計、関係団体の財政状況及び健全化判断比率'!B70)</f>
        <v>石川県市町村消防賞じゅつ金組合</v>
      </c>
      <c r="BZ36" s="634"/>
      <c r="CA36" s="634"/>
      <c r="CB36" s="634"/>
      <c r="CC36" s="634"/>
      <c r="CD36" s="634"/>
      <c r="CE36" s="634"/>
      <c r="CF36" s="634"/>
      <c r="CG36" s="634"/>
      <c r="CH36" s="634"/>
      <c r="CI36" s="634"/>
      <c r="CJ36" s="634"/>
      <c r="CK36" s="634"/>
      <c r="CL36" s="634"/>
      <c r="CM36" s="634"/>
      <c r="CN36" s="181"/>
      <c r="CO36" s="633">
        <f t="shared" si="3"/>
        <v>23</v>
      </c>
      <c r="CP36" s="633"/>
      <c r="CQ36" s="634" t="str">
        <f>IF('各会計、関係団体の財政状況及び健全化判断比率'!BS9="","",'各会計、関係団体の財政状況及び健全化判断比率'!BS9)</f>
        <v xml:space="preserve"> (公財)横浜記念金沢の文化創生財団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金沢市後期高齢者医療費特別会計</v>
      </c>
      <c r="X37" s="634"/>
      <c r="Y37" s="634"/>
      <c r="Z37" s="634"/>
      <c r="AA37" s="634"/>
      <c r="AB37" s="634"/>
      <c r="AC37" s="634"/>
      <c r="AD37" s="634"/>
      <c r="AE37" s="634"/>
      <c r="AF37" s="634"/>
      <c r="AG37" s="634"/>
      <c r="AH37" s="634"/>
      <c r="AI37" s="634"/>
      <c r="AJ37" s="634"/>
      <c r="AK37" s="634"/>
      <c r="AL37" s="181"/>
      <c r="AM37" s="633">
        <f t="shared" si="0"/>
        <v>12</v>
      </c>
      <c r="AN37" s="633"/>
      <c r="AO37" s="634" t="str">
        <f>IF('各会計、関係団体の財政状況及び健全化判断比率'!B36="","",'各会計、関係団体の財政状況及び健全化判断比率'!B36)</f>
        <v>金沢市中央卸売市場事業特別会計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24</v>
      </c>
      <c r="CP37" s="633"/>
      <c r="CQ37" s="634" t="str">
        <f>IF('各会計、関係団体の財政状況及び健全化判断比率'!BS10="","",'各会計、関係団体の財政状況及び健全化判断比率'!BS10)</f>
        <v xml:space="preserve"> (公財)金沢芸術創造財団</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8</v>
      </c>
      <c r="V38" s="633"/>
      <c r="W38" s="634" t="str">
        <f>IF('各会計、関係団体の財政状況及び健全化判断比率'!B32="","",'各会計、関係団体の財政状況及び健全化判断比率'!B32)</f>
        <v>金沢市介護保険費特別会計</v>
      </c>
      <c r="X38" s="634"/>
      <c r="Y38" s="634"/>
      <c r="Z38" s="634"/>
      <c r="AA38" s="634"/>
      <c r="AB38" s="634"/>
      <c r="AC38" s="634"/>
      <c r="AD38" s="634"/>
      <c r="AE38" s="634"/>
      <c r="AF38" s="634"/>
      <c r="AG38" s="634"/>
      <c r="AH38" s="634"/>
      <c r="AI38" s="634"/>
      <c r="AJ38" s="634"/>
      <c r="AK38" s="634"/>
      <c r="AL38" s="181"/>
      <c r="AM38" s="633">
        <f t="shared" si="0"/>
        <v>13</v>
      </c>
      <c r="AN38" s="633"/>
      <c r="AO38" s="634" t="str">
        <f>IF('各会計、関係団体の財政状況及び健全化判断比率'!B37="","",'各会計、関係団体の財政状況及び健全化判断比率'!B37)</f>
        <v>金沢市公設花き地方卸売市場事業特別会計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25</v>
      </c>
      <c r="CP38" s="633"/>
      <c r="CQ38" s="634" t="str">
        <f>IF('各会計、関係団体の財政状況及び健全化判断比率'!BS11="","",'各会計、関係団体の財政状況及び健全化判断比率'!BS11)</f>
        <v xml:space="preserve"> (公財)金沢文化振興財団</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f t="shared" si="0"/>
        <v>14</v>
      </c>
      <c r="AN39" s="633"/>
      <c r="AO39" s="634" t="str">
        <f>IF('各会計、関係団体の財政状況及び健全化判断比率'!B38="","",'各会計、関係団体の財政状況及び健全化判断比率'!B38)</f>
        <v>金沢市病院事業特別会計</v>
      </c>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26</v>
      </c>
      <c r="CP39" s="633"/>
      <c r="CQ39" s="634" t="str">
        <f>IF('各会計、関係団体の財政状況及び健全化判断比率'!BS12="","",'各会計、関係団体の財政状況及び健全化判断比率'!BS12)</f>
        <v xml:space="preserve"> (公財)金沢国際交流財団</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27</v>
      </c>
      <c r="CP40" s="633"/>
      <c r="CQ40" s="634" t="str">
        <f>IF('各会計、関係団体の財政状況及び健全化判断比率'!BS13="","",'各会計、関係団体の財政状況及び健全化判断比率'!BS13)</f>
        <v xml:space="preserve"> (公社)金沢職人大学校</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28</v>
      </c>
      <c r="CP41" s="633"/>
      <c r="CQ41" s="634" t="str">
        <f>IF('各会計、関係団体の財政状況及び健全化判断比率'!BS14="","",'各会計、関係団体の財政状況及び健全化判断比率'!BS14)</f>
        <v xml:space="preserve"> 公立大学法人金沢美術工芸大学</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29</v>
      </c>
      <c r="CP42" s="633"/>
      <c r="CQ42" s="634" t="str">
        <f>IF('各会計、関係団体の財政状況及び健全化判断比率'!BS15="","",'各会計、関係団体の財政状況及び健全化判断比率'!BS15)</f>
        <v xml:space="preserve"> (一財)石川県文化・産業振興基金</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30</v>
      </c>
      <c r="CP43" s="633"/>
      <c r="CQ43" s="634" t="str">
        <f>IF('各会計、関係団体の財政状況及び健全化判断比率'!BS16="","",'各会計、関係団体の財政状況及び健全化判断比率'!BS16)</f>
        <v xml:space="preserve"> (公財)金沢コンベンションビューロー</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PJGDKxMVgdNMMPhWGaWakY76W4fzxwIeUcKKrDNTHuXE9QtU3eu4CsQWJsp/4cyqteCBZb6ygH9eABYeaxQ//g==" saltValue="3/EKRKZ41ctaE5u8Rpo0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87" t="s">
        <v>541</v>
      </c>
      <c r="D34" s="1187"/>
      <c r="E34" s="1188"/>
      <c r="F34" s="32">
        <v>6.9</v>
      </c>
      <c r="G34" s="33">
        <v>6.4</v>
      </c>
      <c r="H34" s="33">
        <v>6.94</v>
      </c>
      <c r="I34" s="33">
        <v>6.31</v>
      </c>
      <c r="J34" s="34">
        <v>5.9</v>
      </c>
      <c r="K34" s="22"/>
      <c r="L34" s="22"/>
      <c r="M34" s="22"/>
      <c r="N34" s="22"/>
      <c r="O34" s="22"/>
      <c r="P34" s="22"/>
    </row>
    <row r="35" spans="1:16" ht="39" customHeight="1" x14ac:dyDescent="0.2">
      <c r="A35" s="22"/>
      <c r="B35" s="35"/>
      <c r="C35" s="1181" t="s">
        <v>542</v>
      </c>
      <c r="D35" s="1182"/>
      <c r="E35" s="1183"/>
      <c r="F35" s="36">
        <v>3.24</v>
      </c>
      <c r="G35" s="37">
        <v>4.5</v>
      </c>
      <c r="H35" s="37">
        <v>5.24</v>
      </c>
      <c r="I35" s="37">
        <v>5.71</v>
      </c>
      <c r="J35" s="38">
        <v>5.51</v>
      </c>
      <c r="K35" s="22"/>
      <c r="L35" s="22"/>
      <c r="M35" s="22"/>
      <c r="N35" s="22"/>
      <c r="O35" s="22"/>
      <c r="P35" s="22"/>
    </row>
    <row r="36" spans="1:16" ht="39" customHeight="1" x14ac:dyDescent="0.2">
      <c r="A36" s="22"/>
      <c r="B36" s="35"/>
      <c r="C36" s="1181" t="s">
        <v>543</v>
      </c>
      <c r="D36" s="1182"/>
      <c r="E36" s="1183"/>
      <c r="F36" s="36">
        <v>0</v>
      </c>
      <c r="G36" s="37">
        <v>0</v>
      </c>
      <c r="H36" s="37">
        <v>1.62</v>
      </c>
      <c r="I36" s="37">
        <v>4.22</v>
      </c>
      <c r="J36" s="38">
        <v>5.16</v>
      </c>
      <c r="K36" s="22"/>
      <c r="L36" s="22"/>
      <c r="M36" s="22"/>
      <c r="N36" s="22"/>
      <c r="O36" s="22"/>
      <c r="P36" s="22"/>
    </row>
    <row r="37" spans="1:16" ht="39" customHeight="1" x14ac:dyDescent="0.2">
      <c r="A37" s="22"/>
      <c r="B37" s="35"/>
      <c r="C37" s="1181" t="s">
        <v>544</v>
      </c>
      <c r="D37" s="1182"/>
      <c r="E37" s="1183"/>
      <c r="F37" s="36">
        <v>1.66</v>
      </c>
      <c r="G37" s="37">
        <v>3.3</v>
      </c>
      <c r="H37" s="37">
        <v>4.24</v>
      </c>
      <c r="I37" s="37">
        <v>4.08</v>
      </c>
      <c r="J37" s="38">
        <v>3.96</v>
      </c>
      <c r="K37" s="22"/>
      <c r="L37" s="22"/>
      <c r="M37" s="22"/>
      <c r="N37" s="22"/>
      <c r="O37" s="22"/>
      <c r="P37" s="22"/>
    </row>
    <row r="38" spans="1:16" ht="39" customHeight="1" x14ac:dyDescent="0.2">
      <c r="A38" s="22"/>
      <c r="B38" s="35"/>
      <c r="C38" s="1181" t="s">
        <v>545</v>
      </c>
      <c r="D38" s="1182"/>
      <c r="E38" s="1183"/>
      <c r="F38" s="36">
        <v>3.9</v>
      </c>
      <c r="G38" s="37">
        <v>3.13</v>
      </c>
      <c r="H38" s="37">
        <v>3.12</v>
      </c>
      <c r="I38" s="37">
        <v>3</v>
      </c>
      <c r="J38" s="38">
        <v>2.5499999999999998</v>
      </c>
      <c r="K38" s="22"/>
      <c r="L38" s="22"/>
      <c r="M38" s="22"/>
      <c r="N38" s="22"/>
      <c r="O38" s="22"/>
      <c r="P38" s="22"/>
    </row>
    <row r="39" spans="1:16" ht="39" customHeight="1" x14ac:dyDescent="0.2">
      <c r="A39" s="22"/>
      <c r="B39" s="35"/>
      <c r="C39" s="1181" t="s">
        <v>546</v>
      </c>
      <c r="D39" s="1182"/>
      <c r="E39" s="1183"/>
      <c r="F39" s="36">
        <v>1.84</v>
      </c>
      <c r="G39" s="37">
        <v>1.78</v>
      </c>
      <c r="H39" s="37">
        <v>1.65</v>
      </c>
      <c r="I39" s="37">
        <v>1.58</v>
      </c>
      <c r="J39" s="38">
        <v>1.6</v>
      </c>
      <c r="K39" s="22"/>
      <c r="L39" s="22"/>
      <c r="M39" s="22"/>
      <c r="N39" s="22"/>
      <c r="O39" s="22"/>
      <c r="P39" s="22"/>
    </row>
    <row r="40" spans="1:16" ht="39" customHeight="1" x14ac:dyDescent="0.2">
      <c r="A40" s="22"/>
      <c r="B40" s="35"/>
      <c r="C40" s="1181" t="s">
        <v>547</v>
      </c>
      <c r="D40" s="1182"/>
      <c r="E40" s="1183"/>
      <c r="F40" s="36">
        <v>0.86</v>
      </c>
      <c r="G40" s="37">
        <v>0.92</v>
      </c>
      <c r="H40" s="37">
        <v>0.65</v>
      </c>
      <c r="I40" s="37">
        <v>1.02</v>
      </c>
      <c r="J40" s="38">
        <v>0.62</v>
      </c>
      <c r="K40" s="22"/>
      <c r="L40" s="22"/>
      <c r="M40" s="22"/>
      <c r="N40" s="22"/>
      <c r="O40" s="22"/>
      <c r="P40" s="22"/>
    </row>
    <row r="41" spans="1:16" ht="39" customHeight="1" x14ac:dyDescent="0.2">
      <c r="A41" s="22"/>
      <c r="B41" s="35"/>
      <c r="C41" s="1181" t="s">
        <v>548</v>
      </c>
      <c r="D41" s="1182"/>
      <c r="E41" s="1183"/>
      <c r="F41" s="36">
        <v>0.28000000000000003</v>
      </c>
      <c r="G41" s="37">
        <v>0.28999999999999998</v>
      </c>
      <c r="H41" s="37">
        <v>0.28999999999999998</v>
      </c>
      <c r="I41" s="37">
        <v>0.3</v>
      </c>
      <c r="J41" s="38">
        <v>0.31</v>
      </c>
      <c r="K41" s="22"/>
      <c r="L41" s="22"/>
      <c r="M41" s="22"/>
      <c r="N41" s="22"/>
      <c r="O41" s="22"/>
      <c r="P41" s="22"/>
    </row>
    <row r="42" spans="1:16" ht="39" customHeight="1" x14ac:dyDescent="0.2">
      <c r="A42" s="22"/>
      <c r="B42" s="39"/>
      <c r="C42" s="1181" t="s">
        <v>549</v>
      </c>
      <c r="D42" s="1182"/>
      <c r="E42" s="1183"/>
      <c r="F42" s="36" t="s">
        <v>497</v>
      </c>
      <c r="G42" s="37" t="s">
        <v>497</v>
      </c>
      <c r="H42" s="37" t="s">
        <v>497</v>
      </c>
      <c r="I42" s="37" t="s">
        <v>497</v>
      </c>
      <c r="J42" s="38" t="s">
        <v>497</v>
      </c>
      <c r="K42" s="22"/>
      <c r="L42" s="22"/>
      <c r="M42" s="22"/>
      <c r="N42" s="22"/>
      <c r="O42" s="22"/>
      <c r="P42" s="22"/>
    </row>
    <row r="43" spans="1:16" ht="39" customHeight="1" thickBot="1" x14ac:dyDescent="0.25">
      <c r="A43" s="22"/>
      <c r="B43" s="40"/>
      <c r="C43" s="1184" t="s">
        <v>550</v>
      </c>
      <c r="D43" s="1185"/>
      <c r="E43" s="1186"/>
      <c r="F43" s="41">
        <v>7.46</v>
      </c>
      <c r="G43" s="42">
        <v>6.08</v>
      </c>
      <c r="H43" s="42">
        <v>5.74</v>
      </c>
      <c r="I43" s="42">
        <v>0.71</v>
      </c>
      <c r="J43" s="43">
        <v>0.84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2Lh9EmblGu7u3zp98teZh0MS38NNWc5ba6LOnOgG3l6oJIkcNAO51MXPHtp2mFK6gVy6b0ExGK6SVaq9a2NXw==" saltValue="xH6wXgrS5xDy8qjujx5X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20509</v>
      </c>
      <c r="L45" s="60">
        <v>20192</v>
      </c>
      <c r="M45" s="60">
        <v>20785</v>
      </c>
      <c r="N45" s="60">
        <v>18726</v>
      </c>
      <c r="O45" s="61">
        <v>18433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497</v>
      </c>
      <c r="L46" s="64" t="s">
        <v>497</v>
      </c>
      <c r="M46" s="64" t="s">
        <v>497</v>
      </c>
      <c r="N46" s="64" t="s">
        <v>497</v>
      </c>
      <c r="O46" s="65" t="s">
        <v>497</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497</v>
      </c>
      <c r="L47" s="64" t="s">
        <v>497</v>
      </c>
      <c r="M47" s="64" t="s">
        <v>497</v>
      </c>
      <c r="N47" s="64" t="s">
        <v>497</v>
      </c>
      <c r="O47" s="65" t="s">
        <v>497</v>
      </c>
      <c r="P47" s="48"/>
      <c r="Q47" s="48"/>
      <c r="R47" s="48"/>
      <c r="S47" s="48"/>
      <c r="T47" s="48"/>
      <c r="U47" s="48"/>
    </row>
    <row r="48" spans="1:21" ht="30.75" customHeight="1" x14ac:dyDescent="0.2">
      <c r="A48" s="48"/>
      <c r="B48" s="1191"/>
      <c r="C48" s="1192"/>
      <c r="D48" s="62"/>
      <c r="E48" s="1197" t="s">
        <v>13</v>
      </c>
      <c r="F48" s="1197"/>
      <c r="G48" s="1197"/>
      <c r="H48" s="1197"/>
      <c r="I48" s="1197"/>
      <c r="J48" s="1198"/>
      <c r="K48" s="63">
        <v>5521</v>
      </c>
      <c r="L48" s="64">
        <v>5353</v>
      </c>
      <c r="M48" s="64">
        <v>5282</v>
      </c>
      <c r="N48" s="64">
        <v>6304</v>
      </c>
      <c r="O48" s="65">
        <v>5546</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497</v>
      </c>
      <c r="L49" s="64" t="s">
        <v>497</v>
      </c>
      <c r="M49" s="64" t="s">
        <v>497</v>
      </c>
      <c r="N49" s="64" t="s">
        <v>497</v>
      </c>
      <c r="O49" s="65" t="s">
        <v>497</v>
      </c>
      <c r="P49" s="48"/>
      <c r="Q49" s="48"/>
      <c r="R49" s="48"/>
      <c r="S49" s="48"/>
      <c r="T49" s="48"/>
      <c r="U49" s="48"/>
    </row>
    <row r="50" spans="1:21" ht="30.75" customHeight="1" x14ac:dyDescent="0.2">
      <c r="A50" s="48"/>
      <c r="B50" s="1191"/>
      <c r="C50" s="1192"/>
      <c r="D50" s="62"/>
      <c r="E50" s="1197" t="s">
        <v>15</v>
      </c>
      <c r="F50" s="1197"/>
      <c r="G50" s="1197"/>
      <c r="H50" s="1197"/>
      <c r="I50" s="1197"/>
      <c r="J50" s="1198"/>
      <c r="K50" s="63">
        <v>108</v>
      </c>
      <c r="L50" s="64">
        <v>109</v>
      </c>
      <c r="M50" s="64">
        <v>109</v>
      </c>
      <c r="N50" s="64">
        <v>193</v>
      </c>
      <c r="O50" s="65">
        <v>193</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497</v>
      </c>
      <c r="L51" s="64" t="s">
        <v>497</v>
      </c>
      <c r="M51" s="64" t="s">
        <v>497</v>
      </c>
      <c r="N51" s="64" t="s">
        <v>497</v>
      </c>
      <c r="O51" s="65" t="s">
        <v>497</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22202</v>
      </c>
      <c r="L52" s="64">
        <v>21472</v>
      </c>
      <c r="M52" s="64">
        <v>22566</v>
      </c>
      <c r="N52" s="64">
        <v>21475</v>
      </c>
      <c r="O52" s="65">
        <v>20559</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3936</v>
      </c>
      <c r="L53" s="69">
        <v>4182</v>
      </c>
      <c r="M53" s="69">
        <v>3610</v>
      </c>
      <c r="N53" s="69">
        <v>3748</v>
      </c>
      <c r="O53" s="70">
        <v>3613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jheJtQeum+GxbSPurfjCWpZzqiuTj+FmtMTif1uc8Coon1nqHmw6hO+8Zm2qhMbJ+0VfOjVQ2iEm6IP+HrCLA==" saltValue="/mVqm1Kw8aRvXm4lyI7o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535</v>
      </c>
      <c r="J40" s="103" t="s">
        <v>536</v>
      </c>
      <c r="K40" s="103" t="s">
        <v>537</v>
      </c>
      <c r="L40" s="103" t="s">
        <v>538</v>
      </c>
      <c r="M40" s="104" t="s">
        <v>539</v>
      </c>
    </row>
    <row r="41" spans="2:13" ht="27.75" customHeight="1" x14ac:dyDescent="0.2">
      <c r="B41" s="1220" t="s">
        <v>30</v>
      </c>
      <c r="C41" s="1221"/>
      <c r="D41" s="105"/>
      <c r="E41" s="1226" t="s">
        <v>31</v>
      </c>
      <c r="F41" s="1226"/>
      <c r="G41" s="1226"/>
      <c r="H41" s="1227"/>
      <c r="I41" s="355">
        <v>216595</v>
      </c>
      <c r="J41" s="356">
        <v>212956</v>
      </c>
      <c r="K41" s="356">
        <v>215642</v>
      </c>
      <c r="L41" s="356">
        <v>216940</v>
      </c>
      <c r="M41" s="357">
        <v>212044</v>
      </c>
    </row>
    <row r="42" spans="2:13" ht="27.75" customHeight="1" x14ac:dyDescent="0.2">
      <c r="B42" s="1222"/>
      <c r="C42" s="1223"/>
      <c r="D42" s="106"/>
      <c r="E42" s="1228" t="s">
        <v>32</v>
      </c>
      <c r="F42" s="1228"/>
      <c r="G42" s="1228"/>
      <c r="H42" s="1229"/>
      <c r="I42" s="358">
        <v>1606</v>
      </c>
      <c r="J42" s="359">
        <v>1450</v>
      </c>
      <c r="K42" s="359">
        <v>2139</v>
      </c>
      <c r="L42" s="359">
        <v>3088</v>
      </c>
      <c r="M42" s="360">
        <v>2848</v>
      </c>
    </row>
    <row r="43" spans="2:13" ht="27.75" customHeight="1" x14ac:dyDescent="0.2">
      <c r="B43" s="1222"/>
      <c r="C43" s="1223"/>
      <c r="D43" s="106"/>
      <c r="E43" s="1228" t="s">
        <v>33</v>
      </c>
      <c r="F43" s="1228"/>
      <c r="G43" s="1228"/>
      <c r="H43" s="1229"/>
      <c r="I43" s="358">
        <v>70503</v>
      </c>
      <c r="J43" s="359">
        <v>66946</v>
      </c>
      <c r="K43" s="359">
        <v>63560</v>
      </c>
      <c r="L43" s="359">
        <v>63124</v>
      </c>
      <c r="M43" s="360">
        <v>62086</v>
      </c>
    </row>
    <row r="44" spans="2:13" ht="27.75" customHeight="1" x14ac:dyDescent="0.2">
      <c r="B44" s="1222"/>
      <c r="C44" s="1223"/>
      <c r="D44" s="106"/>
      <c r="E44" s="1228" t="s">
        <v>34</v>
      </c>
      <c r="F44" s="1228"/>
      <c r="G44" s="1228"/>
      <c r="H44" s="1229"/>
      <c r="I44" s="358" t="s">
        <v>497</v>
      </c>
      <c r="J44" s="359" t="s">
        <v>497</v>
      </c>
      <c r="K44" s="359" t="s">
        <v>497</v>
      </c>
      <c r="L44" s="359" t="s">
        <v>497</v>
      </c>
      <c r="M44" s="360" t="s">
        <v>497</v>
      </c>
    </row>
    <row r="45" spans="2:13" ht="27.75" customHeight="1" x14ac:dyDescent="0.2">
      <c r="B45" s="1222"/>
      <c r="C45" s="1223"/>
      <c r="D45" s="106"/>
      <c r="E45" s="1228" t="s">
        <v>35</v>
      </c>
      <c r="F45" s="1228"/>
      <c r="G45" s="1228"/>
      <c r="H45" s="1229"/>
      <c r="I45" s="358">
        <v>16464</v>
      </c>
      <c r="J45" s="359">
        <v>16480</v>
      </c>
      <c r="K45" s="359">
        <v>16349</v>
      </c>
      <c r="L45" s="359">
        <v>16686</v>
      </c>
      <c r="M45" s="360">
        <v>17034</v>
      </c>
    </row>
    <row r="46" spans="2:13" ht="27.75" customHeight="1" x14ac:dyDescent="0.2">
      <c r="B46" s="1222"/>
      <c r="C46" s="1223"/>
      <c r="D46" s="107"/>
      <c r="E46" s="1228" t="s">
        <v>36</v>
      </c>
      <c r="F46" s="1228"/>
      <c r="G46" s="1228"/>
      <c r="H46" s="1229"/>
      <c r="I46" s="358" t="s">
        <v>497</v>
      </c>
      <c r="J46" s="359" t="s">
        <v>497</v>
      </c>
      <c r="K46" s="359" t="s">
        <v>497</v>
      </c>
      <c r="L46" s="359" t="s">
        <v>497</v>
      </c>
      <c r="M46" s="360" t="s">
        <v>497</v>
      </c>
    </row>
    <row r="47" spans="2:13" ht="27.75" customHeight="1" x14ac:dyDescent="0.2">
      <c r="B47" s="1222"/>
      <c r="C47" s="1223"/>
      <c r="D47" s="108"/>
      <c r="E47" s="1230" t="s">
        <v>37</v>
      </c>
      <c r="F47" s="1231"/>
      <c r="G47" s="1231"/>
      <c r="H47" s="1232"/>
      <c r="I47" s="358" t="s">
        <v>497</v>
      </c>
      <c r="J47" s="359" t="s">
        <v>497</v>
      </c>
      <c r="K47" s="359" t="s">
        <v>497</v>
      </c>
      <c r="L47" s="359" t="s">
        <v>497</v>
      </c>
      <c r="M47" s="360" t="s">
        <v>497</v>
      </c>
    </row>
    <row r="48" spans="2:13" ht="27.75" customHeight="1" x14ac:dyDescent="0.2">
      <c r="B48" s="1222"/>
      <c r="C48" s="1223"/>
      <c r="D48" s="106"/>
      <c r="E48" s="1228" t="s">
        <v>38</v>
      </c>
      <c r="F48" s="1228"/>
      <c r="G48" s="1228"/>
      <c r="H48" s="1229"/>
      <c r="I48" s="358" t="s">
        <v>497</v>
      </c>
      <c r="J48" s="359" t="s">
        <v>497</v>
      </c>
      <c r="K48" s="359" t="s">
        <v>497</v>
      </c>
      <c r="L48" s="359" t="s">
        <v>497</v>
      </c>
      <c r="M48" s="360" t="s">
        <v>497</v>
      </c>
    </row>
    <row r="49" spans="2:13" ht="27.75" customHeight="1" x14ac:dyDescent="0.2">
      <c r="B49" s="1224"/>
      <c r="C49" s="1225"/>
      <c r="D49" s="106"/>
      <c r="E49" s="1228" t="s">
        <v>39</v>
      </c>
      <c r="F49" s="1228"/>
      <c r="G49" s="1228"/>
      <c r="H49" s="1229"/>
      <c r="I49" s="358" t="s">
        <v>497</v>
      </c>
      <c r="J49" s="359" t="s">
        <v>497</v>
      </c>
      <c r="K49" s="359" t="s">
        <v>497</v>
      </c>
      <c r="L49" s="359" t="s">
        <v>497</v>
      </c>
      <c r="M49" s="360" t="s">
        <v>497</v>
      </c>
    </row>
    <row r="50" spans="2:13" ht="27.75" customHeight="1" x14ac:dyDescent="0.2">
      <c r="B50" s="1233" t="s">
        <v>40</v>
      </c>
      <c r="C50" s="1234"/>
      <c r="D50" s="109"/>
      <c r="E50" s="1228" t="s">
        <v>41</v>
      </c>
      <c r="F50" s="1228"/>
      <c r="G50" s="1228"/>
      <c r="H50" s="1229"/>
      <c r="I50" s="358">
        <v>16015</v>
      </c>
      <c r="J50" s="359">
        <v>17308</v>
      </c>
      <c r="K50" s="359">
        <v>21726</v>
      </c>
      <c r="L50" s="359">
        <v>40314</v>
      </c>
      <c r="M50" s="360">
        <v>41884</v>
      </c>
    </row>
    <row r="51" spans="2:13" ht="27.75" customHeight="1" x14ac:dyDescent="0.2">
      <c r="B51" s="1222"/>
      <c r="C51" s="1223"/>
      <c r="D51" s="106"/>
      <c r="E51" s="1228" t="s">
        <v>42</v>
      </c>
      <c r="F51" s="1228"/>
      <c r="G51" s="1228"/>
      <c r="H51" s="1229"/>
      <c r="I51" s="358">
        <v>51444</v>
      </c>
      <c r="J51" s="359">
        <v>53156</v>
      </c>
      <c r="K51" s="359">
        <v>55861</v>
      </c>
      <c r="L51" s="359">
        <v>57567</v>
      </c>
      <c r="M51" s="360">
        <v>59389</v>
      </c>
    </row>
    <row r="52" spans="2:13" ht="27.75" customHeight="1" x14ac:dyDescent="0.2">
      <c r="B52" s="1224"/>
      <c r="C52" s="1225"/>
      <c r="D52" s="106"/>
      <c r="E52" s="1228" t="s">
        <v>43</v>
      </c>
      <c r="F52" s="1228"/>
      <c r="G52" s="1228"/>
      <c r="H52" s="1229"/>
      <c r="I52" s="358">
        <v>186467</v>
      </c>
      <c r="J52" s="359">
        <v>183192</v>
      </c>
      <c r="K52" s="359">
        <v>184805</v>
      </c>
      <c r="L52" s="359">
        <v>180903</v>
      </c>
      <c r="M52" s="360">
        <v>174287</v>
      </c>
    </row>
    <row r="53" spans="2:13" ht="27.75" customHeight="1" thickBot="1" x14ac:dyDescent="0.25">
      <c r="B53" s="1235" t="s">
        <v>19</v>
      </c>
      <c r="C53" s="1236"/>
      <c r="D53" s="110"/>
      <c r="E53" s="1237" t="s">
        <v>44</v>
      </c>
      <c r="F53" s="1237"/>
      <c r="G53" s="1237"/>
      <c r="H53" s="1238"/>
      <c r="I53" s="361">
        <v>51242</v>
      </c>
      <c r="J53" s="362">
        <v>44176</v>
      </c>
      <c r="K53" s="362">
        <v>35298</v>
      </c>
      <c r="L53" s="362">
        <v>21055</v>
      </c>
      <c r="M53" s="363">
        <v>18451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lkGib5KdYShQ88I/B93gvM/Ti3gt9z6nCTT933opC/mmDMJpERphhTHZXYDsrsh21Zn9P3yd6/bLPS2wrVPuA==" saltValue="rJ+hIdxD3tI6Pcc20i97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5"/>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537</v>
      </c>
      <c r="G54" s="119" t="s">
        <v>538</v>
      </c>
      <c r="H54" s="120" t="s">
        <v>539</v>
      </c>
    </row>
    <row r="55" spans="2:8" ht="52.5" customHeight="1" x14ac:dyDescent="0.2">
      <c r="B55" s="121"/>
      <c r="C55" s="1247" t="s">
        <v>46</v>
      </c>
      <c r="D55" s="1247"/>
      <c r="E55" s="1248"/>
      <c r="F55" s="122">
        <v>2392</v>
      </c>
      <c r="G55" s="122">
        <v>6851</v>
      </c>
      <c r="H55" s="123">
        <v>6363</v>
      </c>
    </row>
    <row r="56" spans="2:8" ht="52.5" customHeight="1" x14ac:dyDescent="0.2">
      <c r="B56" s="124"/>
      <c r="C56" s="1249" t="s">
        <v>47</v>
      </c>
      <c r="D56" s="1249"/>
      <c r="E56" s="1250"/>
      <c r="F56" s="125">
        <v>2595</v>
      </c>
      <c r="G56" s="125">
        <v>2596</v>
      </c>
      <c r="H56" s="126">
        <v>3112</v>
      </c>
    </row>
    <row r="57" spans="2:8" ht="53.25" customHeight="1" x14ac:dyDescent="0.2">
      <c r="B57" s="124"/>
      <c r="C57" s="1251" t="s">
        <v>48</v>
      </c>
      <c r="D57" s="1251"/>
      <c r="E57" s="1252"/>
      <c r="F57" s="127">
        <v>16717</v>
      </c>
      <c r="G57" s="127">
        <v>31267</v>
      </c>
      <c r="H57" s="128">
        <v>31962</v>
      </c>
    </row>
    <row r="58" spans="2:8" ht="45.75" customHeight="1" x14ac:dyDescent="0.2">
      <c r="B58" s="129"/>
      <c r="C58" s="1239" t="s">
        <v>556</v>
      </c>
      <c r="D58" s="1240"/>
      <c r="E58" s="1241"/>
      <c r="F58" s="130">
        <v>4101</v>
      </c>
      <c r="G58" s="130">
        <v>11403</v>
      </c>
      <c r="H58" s="131">
        <v>11123</v>
      </c>
    </row>
    <row r="59" spans="2:8" ht="45.75" customHeight="1" x14ac:dyDescent="0.2">
      <c r="B59" s="129"/>
      <c r="C59" s="1239" t="s">
        <v>557</v>
      </c>
      <c r="D59" s="1240"/>
      <c r="E59" s="1241"/>
      <c r="F59" s="130">
        <v>2417</v>
      </c>
      <c r="G59" s="130">
        <v>2579</v>
      </c>
      <c r="H59" s="131">
        <v>3367</v>
      </c>
    </row>
    <row r="60" spans="2:8" ht="45.75" customHeight="1" x14ac:dyDescent="0.2">
      <c r="B60" s="129"/>
      <c r="C60" s="1239" t="s">
        <v>558</v>
      </c>
      <c r="D60" s="1240"/>
      <c r="E60" s="1241"/>
      <c r="F60" s="130">
        <v>2222</v>
      </c>
      <c r="G60" s="130">
        <v>2223</v>
      </c>
      <c r="H60" s="131">
        <v>2224</v>
      </c>
    </row>
    <row r="61" spans="2:8" ht="45.75" customHeight="1" x14ac:dyDescent="0.2">
      <c r="B61" s="129"/>
      <c r="C61" s="1239" t="s">
        <v>559</v>
      </c>
      <c r="D61" s="1240"/>
      <c r="E61" s="1241"/>
      <c r="F61" s="130">
        <v>1707</v>
      </c>
      <c r="G61" s="130">
        <v>2035</v>
      </c>
      <c r="H61" s="131">
        <v>2069</v>
      </c>
    </row>
    <row r="62" spans="2:8" ht="45.75" customHeight="1" thickBot="1" x14ac:dyDescent="0.25">
      <c r="B62" s="132"/>
      <c r="C62" s="1242" t="s">
        <v>560</v>
      </c>
      <c r="D62" s="1243"/>
      <c r="E62" s="1244"/>
      <c r="F62" s="133">
        <v>0</v>
      </c>
      <c r="G62" s="133">
        <v>8000</v>
      </c>
      <c r="H62" s="134">
        <v>8014</v>
      </c>
    </row>
    <row r="63" spans="2:8" ht="52.5" customHeight="1" thickBot="1" x14ac:dyDescent="0.25">
      <c r="B63" s="135"/>
      <c r="C63" s="1245" t="s">
        <v>49</v>
      </c>
      <c r="D63" s="1245"/>
      <c r="E63" s="1246"/>
      <c r="F63" s="136">
        <v>21704</v>
      </c>
      <c r="G63" s="136">
        <v>40713</v>
      </c>
      <c r="H63" s="137">
        <v>41437</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sheetData>
  <sheetProtection algorithmName="SHA-512" hashValue="UThnbZbEcJfNmJva0K/QrYdF8Jr6d7n80ken0/79vH1WRf8CBg2Agg41E+TUel1uxSzg0ZHAksRjref3/Uu0EA==" saltValue="BxT12nRBpJ0v28WYD+t+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BBFBE-7340-4579-8991-3E2227E09D3B}">
  <sheetPr>
    <pageSetUpPr fitToPage="1"/>
  </sheetPr>
  <dimension ref="A1:DE85"/>
  <sheetViews>
    <sheetView showGridLines="0" topLeftCell="A53" zoomScaleNormal="100" zoomScaleSheetLayoutView="55" workbookViewId="0">
      <selection activeCell="AN70" sqref="AN70"/>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591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594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589</v>
      </c>
    </row>
    <row r="50" spans="1:109" ht="13"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535</v>
      </c>
      <c r="BQ50" s="1255"/>
      <c r="BR50" s="1255"/>
      <c r="BS50" s="1255"/>
      <c r="BT50" s="1255"/>
      <c r="BU50" s="1255"/>
      <c r="BV50" s="1255"/>
      <c r="BW50" s="1255"/>
      <c r="BX50" s="1255" t="s">
        <v>536</v>
      </c>
      <c r="BY50" s="1255"/>
      <c r="BZ50" s="1255"/>
      <c r="CA50" s="1255"/>
      <c r="CB50" s="1255"/>
      <c r="CC50" s="1255"/>
      <c r="CD50" s="1255"/>
      <c r="CE50" s="1255"/>
      <c r="CF50" s="1255" t="s">
        <v>537</v>
      </c>
      <c r="CG50" s="1255"/>
      <c r="CH50" s="1255"/>
      <c r="CI50" s="1255"/>
      <c r="CJ50" s="1255"/>
      <c r="CK50" s="1255"/>
      <c r="CL50" s="1255"/>
      <c r="CM50" s="1255"/>
      <c r="CN50" s="1255" t="s">
        <v>538</v>
      </c>
      <c r="CO50" s="1255"/>
      <c r="CP50" s="1255"/>
      <c r="CQ50" s="1255"/>
      <c r="CR50" s="1255"/>
      <c r="CS50" s="1255"/>
      <c r="CT50" s="1255"/>
      <c r="CU50" s="1255"/>
      <c r="CV50" s="1255" t="s">
        <v>539</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588</v>
      </c>
      <c r="AO51" s="1256"/>
      <c r="AP51" s="1256"/>
      <c r="AQ51" s="1256"/>
      <c r="AR51" s="1256"/>
      <c r="AS51" s="1256"/>
      <c r="AT51" s="1256"/>
      <c r="AU51" s="1256"/>
      <c r="AV51" s="1256"/>
      <c r="AW51" s="1256"/>
      <c r="AX51" s="1256"/>
      <c r="AY51" s="1256"/>
      <c r="AZ51" s="1256"/>
      <c r="BA51" s="1256"/>
      <c r="BB51" s="1256" t="s">
        <v>586</v>
      </c>
      <c r="BC51" s="1256"/>
      <c r="BD51" s="1256"/>
      <c r="BE51" s="1256"/>
      <c r="BF51" s="1256"/>
      <c r="BG51" s="1256"/>
      <c r="BH51" s="1256"/>
      <c r="BI51" s="1256"/>
      <c r="BJ51" s="1256"/>
      <c r="BK51" s="1256"/>
      <c r="BL51" s="1256"/>
      <c r="BM51" s="1256"/>
      <c r="BN51" s="1256"/>
      <c r="BO51" s="1256"/>
      <c r="BP51" s="1253">
        <v>60.5</v>
      </c>
      <c r="BQ51" s="1253"/>
      <c r="BR51" s="1253"/>
      <c r="BS51" s="1253"/>
      <c r="BT51" s="1253"/>
      <c r="BU51" s="1253"/>
      <c r="BV51" s="1253"/>
      <c r="BW51" s="1253"/>
      <c r="BX51" s="1253">
        <v>51</v>
      </c>
      <c r="BY51" s="1253"/>
      <c r="BZ51" s="1253"/>
      <c r="CA51" s="1253"/>
      <c r="CB51" s="1253"/>
      <c r="CC51" s="1253"/>
      <c r="CD51" s="1253"/>
      <c r="CE51" s="1253"/>
      <c r="CF51" s="1253">
        <v>38.9</v>
      </c>
      <c r="CG51" s="1253"/>
      <c r="CH51" s="1253"/>
      <c r="CI51" s="1253"/>
      <c r="CJ51" s="1253"/>
      <c r="CK51" s="1253"/>
      <c r="CL51" s="1253"/>
      <c r="CM51" s="1253"/>
      <c r="CN51" s="1253">
        <v>23.6</v>
      </c>
      <c r="CO51" s="1253"/>
      <c r="CP51" s="1253"/>
      <c r="CQ51" s="1253"/>
      <c r="CR51" s="1253"/>
      <c r="CS51" s="1253"/>
      <c r="CT51" s="1253"/>
      <c r="CU51" s="1253"/>
      <c r="CV51" s="1253">
        <v>20.2</v>
      </c>
      <c r="CW51" s="1253"/>
      <c r="CX51" s="1253"/>
      <c r="CY51" s="1253"/>
      <c r="CZ51" s="1253"/>
      <c r="DA51" s="1253"/>
      <c r="DB51" s="1253"/>
      <c r="DC51" s="1253"/>
    </row>
    <row r="52" spans="1:109" ht="13"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593</v>
      </c>
      <c r="BC53" s="1256"/>
      <c r="BD53" s="1256"/>
      <c r="BE53" s="1256"/>
      <c r="BF53" s="1256"/>
      <c r="BG53" s="1256"/>
      <c r="BH53" s="1256"/>
      <c r="BI53" s="1256"/>
      <c r="BJ53" s="1256"/>
      <c r="BK53" s="1256"/>
      <c r="BL53" s="1256"/>
      <c r="BM53" s="1256"/>
      <c r="BN53" s="1256"/>
      <c r="BO53" s="1256"/>
      <c r="BP53" s="1253">
        <v>63.1</v>
      </c>
      <c r="BQ53" s="1253"/>
      <c r="BR53" s="1253"/>
      <c r="BS53" s="1253"/>
      <c r="BT53" s="1253"/>
      <c r="BU53" s="1253"/>
      <c r="BV53" s="1253"/>
      <c r="BW53" s="1253"/>
      <c r="BX53" s="1253">
        <v>64.400000000000006</v>
      </c>
      <c r="BY53" s="1253"/>
      <c r="BZ53" s="1253"/>
      <c r="CA53" s="1253"/>
      <c r="CB53" s="1253"/>
      <c r="CC53" s="1253"/>
      <c r="CD53" s="1253"/>
      <c r="CE53" s="1253"/>
      <c r="CF53" s="1253">
        <v>65</v>
      </c>
      <c r="CG53" s="1253"/>
      <c r="CH53" s="1253"/>
      <c r="CI53" s="1253"/>
      <c r="CJ53" s="1253"/>
      <c r="CK53" s="1253"/>
      <c r="CL53" s="1253"/>
      <c r="CM53" s="1253"/>
      <c r="CN53" s="1253">
        <v>63.7</v>
      </c>
      <c r="CO53" s="1253"/>
      <c r="CP53" s="1253"/>
      <c r="CQ53" s="1253"/>
      <c r="CR53" s="1253"/>
      <c r="CS53" s="1253"/>
      <c r="CT53" s="1253"/>
      <c r="CU53" s="1253"/>
      <c r="CV53" s="1253">
        <v>65.2</v>
      </c>
      <c r="CW53" s="1253"/>
      <c r="CX53" s="1253"/>
      <c r="CY53" s="1253"/>
      <c r="CZ53" s="1253"/>
      <c r="DA53" s="1253"/>
      <c r="DB53" s="1253"/>
      <c r="DC53" s="1253"/>
    </row>
    <row r="54" spans="1:109" ht="13"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9"/>
      <c r="H55" s="1259"/>
      <c r="I55" s="1259"/>
      <c r="J55" s="1259"/>
      <c r="K55" s="1260"/>
      <c r="L55" s="1260"/>
      <c r="M55" s="1260"/>
      <c r="N55" s="1260"/>
      <c r="AN55" s="1255" t="s">
        <v>587</v>
      </c>
      <c r="AO55" s="1255"/>
      <c r="AP55" s="1255"/>
      <c r="AQ55" s="1255"/>
      <c r="AR55" s="1255"/>
      <c r="AS55" s="1255"/>
      <c r="AT55" s="1255"/>
      <c r="AU55" s="1255"/>
      <c r="AV55" s="1255"/>
      <c r="AW55" s="1255"/>
      <c r="AX55" s="1255"/>
      <c r="AY55" s="1255"/>
      <c r="AZ55" s="1255"/>
      <c r="BA55" s="1255"/>
      <c r="BB55" s="1256" t="s">
        <v>586</v>
      </c>
      <c r="BC55" s="1256"/>
      <c r="BD55" s="1256"/>
      <c r="BE55" s="1256"/>
      <c r="BF55" s="1256"/>
      <c r="BG55" s="1256"/>
      <c r="BH55" s="1256"/>
      <c r="BI55" s="1256"/>
      <c r="BJ55" s="1256"/>
      <c r="BK55" s="1256"/>
      <c r="BL55" s="1256"/>
      <c r="BM55" s="1256"/>
      <c r="BN55" s="1256"/>
      <c r="BO55" s="1256"/>
      <c r="BP55" s="1253">
        <v>33.9</v>
      </c>
      <c r="BQ55" s="1253"/>
      <c r="BR55" s="1253"/>
      <c r="BS55" s="1253"/>
      <c r="BT55" s="1253"/>
      <c r="BU55" s="1253"/>
      <c r="BV55" s="1253"/>
      <c r="BW55" s="1253"/>
      <c r="BX55" s="1253">
        <v>31.5</v>
      </c>
      <c r="BY55" s="1253"/>
      <c r="BZ55" s="1253"/>
      <c r="CA55" s="1253"/>
      <c r="CB55" s="1253"/>
      <c r="CC55" s="1253"/>
      <c r="CD55" s="1253"/>
      <c r="CE55" s="1253"/>
      <c r="CF55" s="1253">
        <v>23.4</v>
      </c>
      <c r="CG55" s="1253"/>
      <c r="CH55" s="1253"/>
      <c r="CI55" s="1253"/>
      <c r="CJ55" s="1253"/>
      <c r="CK55" s="1253"/>
      <c r="CL55" s="1253"/>
      <c r="CM55" s="1253"/>
      <c r="CN55" s="1253">
        <v>18.2</v>
      </c>
      <c r="CO55" s="1253"/>
      <c r="CP55" s="1253"/>
      <c r="CQ55" s="1253"/>
      <c r="CR55" s="1253"/>
      <c r="CS55" s="1253"/>
      <c r="CT55" s="1253"/>
      <c r="CU55" s="1253"/>
      <c r="CV55" s="1253">
        <v>17.100000000000001</v>
      </c>
      <c r="CW55" s="1253"/>
      <c r="CX55" s="1253"/>
      <c r="CY55" s="1253"/>
      <c r="CZ55" s="1253"/>
      <c r="DA55" s="1253"/>
      <c r="DB55" s="1253"/>
      <c r="DC55" s="1253"/>
    </row>
    <row r="56" spans="1:109" ht="13"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593</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62.9</v>
      </c>
      <c r="BY57" s="1253"/>
      <c r="BZ57" s="1253"/>
      <c r="CA57" s="1253"/>
      <c r="CB57" s="1253"/>
      <c r="CC57" s="1253"/>
      <c r="CD57" s="1253"/>
      <c r="CE57" s="1253"/>
      <c r="CF57" s="1253">
        <v>63.9</v>
      </c>
      <c r="CG57" s="1253"/>
      <c r="CH57" s="1253"/>
      <c r="CI57" s="1253"/>
      <c r="CJ57" s="1253"/>
      <c r="CK57" s="1253"/>
      <c r="CL57" s="1253"/>
      <c r="CM57" s="1253"/>
      <c r="CN57" s="1253">
        <v>64.900000000000006</v>
      </c>
      <c r="CO57" s="1253"/>
      <c r="CP57" s="1253"/>
      <c r="CQ57" s="1253"/>
      <c r="CR57" s="1253"/>
      <c r="CS57" s="1253"/>
      <c r="CT57" s="1253"/>
      <c r="CU57" s="1253"/>
      <c r="CV57" s="1253">
        <v>65.8</v>
      </c>
      <c r="CW57" s="1253"/>
      <c r="CX57" s="1253"/>
      <c r="CY57" s="1253"/>
      <c r="CZ57" s="1253"/>
      <c r="DA57" s="1253"/>
      <c r="DB57" s="1253"/>
      <c r="DC57" s="1253"/>
      <c r="DD57" s="390"/>
      <c r="DE57" s="385"/>
    </row>
    <row r="58" spans="1:109" s="379" customFormat="1" ht="13"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592</v>
      </c>
    </row>
    <row r="64" spans="1:109" ht="13" x14ac:dyDescent="0.2">
      <c r="B64" s="365"/>
      <c r="G64" s="380"/>
      <c r="I64" s="382"/>
      <c r="J64" s="382"/>
      <c r="K64" s="382"/>
      <c r="L64" s="382"/>
      <c r="M64" s="382"/>
      <c r="N64" s="381"/>
      <c r="AM64" s="380"/>
      <c r="AN64" s="380" t="s">
        <v>591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590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589</v>
      </c>
    </row>
    <row r="72" spans="2:107" ht="13"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535</v>
      </c>
      <c r="BQ72" s="1255"/>
      <c r="BR72" s="1255"/>
      <c r="BS72" s="1255"/>
      <c r="BT72" s="1255"/>
      <c r="BU72" s="1255"/>
      <c r="BV72" s="1255"/>
      <c r="BW72" s="1255"/>
      <c r="BX72" s="1255" t="s">
        <v>536</v>
      </c>
      <c r="BY72" s="1255"/>
      <c r="BZ72" s="1255"/>
      <c r="CA72" s="1255"/>
      <c r="CB72" s="1255"/>
      <c r="CC72" s="1255"/>
      <c r="CD72" s="1255"/>
      <c r="CE72" s="1255"/>
      <c r="CF72" s="1255" t="s">
        <v>537</v>
      </c>
      <c r="CG72" s="1255"/>
      <c r="CH72" s="1255"/>
      <c r="CI72" s="1255"/>
      <c r="CJ72" s="1255"/>
      <c r="CK72" s="1255"/>
      <c r="CL72" s="1255"/>
      <c r="CM72" s="1255"/>
      <c r="CN72" s="1255" t="s">
        <v>538</v>
      </c>
      <c r="CO72" s="1255"/>
      <c r="CP72" s="1255"/>
      <c r="CQ72" s="1255"/>
      <c r="CR72" s="1255"/>
      <c r="CS72" s="1255"/>
      <c r="CT72" s="1255"/>
      <c r="CU72" s="1255"/>
      <c r="CV72" s="1255" t="s">
        <v>539</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588</v>
      </c>
      <c r="AO73" s="1256"/>
      <c r="AP73" s="1256"/>
      <c r="AQ73" s="1256"/>
      <c r="AR73" s="1256"/>
      <c r="AS73" s="1256"/>
      <c r="AT73" s="1256"/>
      <c r="AU73" s="1256"/>
      <c r="AV73" s="1256"/>
      <c r="AW73" s="1256"/>
      <c r="AX73" s="1256"/>
      <c r="AY73" s="1256"/>
      <c r="AZ73" s="1256"/>
      <c r="BA73" s="1256"/>
      <c r="BB73" s="1256" t="s">
        <v>586</v>
      </c>
      <c r="BC73" s="1256"/>
      <c r="BD73" s="1256"/>
      <c r="BE73" s="1256"/>
      <c r="BF73" s="1256"/>
      <c r="BG73" s="1256"/>
      <c r="BH73" s="1256"/>
      <c r="BI73" s="1256"/>
      <c r="BJ73" s="1256"/>
      <c r="BK73" s="1256"/>
      <c r="BL73" s="1256"/>
      <c r="BM73" s="1256"/>
      <c r="BN73" s="1256"/>
      <c r="BO73" s="1256"/>
      <c r="BP73" s="1253">
        <v>60.5</v>
      </c>
      <c r="BQ73" s="1253"/>
      <c r="BR73" s="1253"/>
      <c r="BS73" s="1253"/>
      <c r="BT73" s="1253"/>
      <c r="BU73" s="1253"/>
      <c r="BV73" s="1253"/>
      <c r="BW73" s="1253"/>
      <c r="BX73" s="1253">
        <v>51</v>
      </c>
      <c r="BY73" s="1253"/>
      <c r="BZ73" s="1253"/>
      <c r="CA73" s="1253"/>
      <c r="CB73" s="1253"/>
      <c r="CC73" s="1253"/>
      <c r="CD73" s="1253"/>
      <c r="CE73" s="1253"/>
      <c r="CF73" s="1253">
        <v>38.9</v>
      </c>
      <c r="CG73" s="1253"/>
      <c r="CH73" s="1253"/>
      <c r="CI73" s="1253"/>
      <c r="CJ73" s="1253"/>
      <c r="CK73" s="1253"/>
      <c r="CL73" s="1253"/>
      <c r="CM73" s="1253"/>
      <c r="CN73" s="1253">
        <v>23.6</v>
      </c>
      <c r="CO73" s="1253"/>
      <c r="CP73" s="1253"/>
      <c r="CQ73" s="1253"/>
      <c r="CR73" s="1253"/>
      <c r="CS73" s="1253"/>
      <c r="CT73" s="1253"/>
      <c r="CU73" s="1253"/>
      <c r="CV73" s="1253">
        <v>20.2</v>
      </c>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585</v>
      </c>
      <c r="BC75" s="1256"/>
      <c r="BD75" s="1256"/>
      <c r="BE75" s="1256"/>
      <c r="BF75" s="1256"/>
      <c r="BG75" s="1256"/>
      <c r="BH75" s="1256"/>
      <c r="BI75" s="1256"/>
      <c r="BJ75" s="1256"/>
      <c r="BK75" s="1256"/>
      <c r="BL75" s="1256"/>
      <c r="BM75" s="1256"/>
      <c r="BN75" s="1256"/>
      <c r="BO75" s="1256"/>
      <c r="BP75" s="1253">
        <v>5.9</v>
      </c>
      <c r="BQ75" s="1253"/>
      <c r="BR75" s="1253"/>
      <c r="BS75" s="1253"/>
      <c r="BT75" s="1253"/>
      <c r="BU75" s="1253"/>
      <c r="BV75" s="1253"/>
      <c r="BW75" s="1253"/>
      <c r="BX75" s="1253">
        <v>4.8</v>
      </c>
      <c r="BY75" s="1253"/>
      <c r="BZ75" s="1253"/>
      <c r="CA75" s="1253"/>
      <c r="CB75" s="1253"/>
      <c r="CC75" s="1253"/>
      <c r="CD75" s="1253"/>
      <c r="CE75" s="1253"/>
      <c r="CF75" s="1253">
        <v>4.4000000000000004</v>
      </c>
      <c r="CG75" s="1253"/>
      <c r="CH75" s="1253"/>
      <c r="CI75" s="1253"/>
      <c r="CJ75" s="1253"/>
      <c r="CK75" s="1253"/>
      <c r="CL75" s="1253"/>
      <c r="CM75" s="1253"/>
      <c r="CN75" s="1253">
        <v>4.3</v>
      </c>
      <c r="CO75" s="1253"/>
      <c r="CP75" s="1253"/>
      <c r="CQ75" s="1253"/>
      <c r="CR75" s="1253"/>
      <c r="CS75" s="1253"/>
      <c r="CT75" s="1253"/>
      <c r="CU75" s="1253"/>
      <c r="CV75" s="1253">
        <v>4</v>
      </c>
      <c r="CW75" s="1253"/>
      <c r="CX75" s="1253"/>
      <c r="CY75" s="1253"/>
      <c r="CZ75" s="1253"/>
      <c r="DA75" s="1253"/>
      <c r="DB75" s="1253"/>
      <c r="DC75" s="1253"/>
    </row>
    <row r="76" spans="2:107" ht="13"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9"/>
      <c r="H77" s="1259"/>
      <c r="I77" s="1259"/>
      <c r="J77" s="1259"/>
      <c r="K77" s="1254"/>
      <c r="L77" s="1254"/>
      <c r="M77" s="1254"/>
      <c r="N77" s="1254"/>
      <c r="AN77" s="1255" t="s">
        <v>587</v>
      </c>
      <c r="AO77" s="1255"/>
      <c r="AP77" s="1255"/>
      <c r="AQ77" s="1255"/>
      <c r="AR77" s="1255"/>
      <c r="AS77" s="1255"/>
      <c r="AT77" s="1255"/>
      <c r="AU77" s="1255"/>
      <c r="AV77" s="1255"/>
      <c r="AW77" s="1255"/>
      <c r="AX77" s="1255"/>
      <c r="AY77" s="1255"/>
      <c r="AZ77" s="1255"/>
      <c r="BA77" s="1255"/>
      <c r="BB77" s="1256" t="s">
        <v>586</v>
      </c>
      <c r="BC77" s="1256"/>
      <c r="BD77" s="1256"/>
      <c r="BE77" s="1256"/>
      <c r="BF77" s="1256"/>
      <c r="BG77" s="1256"/>
      <c r="BH77" s="1256"/>
      <c r="BI77" s="1256"/>
      <c r="BJ77" s="1256"/>
      <c r="BK77" s="1256"/>
      <c r="BL77" s="1256"/>
      <c r="BM77" s="1256"/>
      <c r="BN77" s="1256"/>
      <c r="BO77" s="1256"/>
      <c r="BP77" s="1253">
        <v>33.9</v>
      </c>
      <c r="BQ77" s="1253"/>
      <c r="BR77" s="1253"/>
      <c r="BS77" s="1253"/>
      <c r="BT77" s="1253"/>
      <c r="BU77" s="1253"/>
      <c r="BV77" s="1253"/>
      <c r="BW77" s="1253"/>
      <c r="BX77" s="1253">
        <v>31.5</v>
      </c>
      <c r="BY77" s="1253"/>
      <c r="BZ77" s="1253"/>
      <c r="CA77" s="1253"/>
      <c r="CB77" s="1253"/>
      <c r="CC77" s="1253"/>
      <c r="CD77" s="1253"/>
      <c r="CE77" s="1253"/>
      <c r="CF77" s="1253">
        <v>23.4</v>
      </c>
      <c r="CG77" s="1253"/>
      <c r="CH77" s="1253"/>
      <c r="CI77" s="1253"/>
      <c r="CJ77" s="1253"/>
      <c r="CK77" s="1253"/>
      <c r="CL77" s="1253"/>
      <c r="CM77" s="1253"/>
      <c r="CN77" s="1253">
        <v>18.2</v>
      </c>
      <c r="CO77" s="1253"/>
      <c r="CP77" s="1253"/>
      <c r="CQ77" s="1253"/>
      <c r="CR77" s="1253"/>
      <c r="CS77" s="1253"/>
      <c r="CT77" s="1253"/>
      <c r="CU77" s="1253"/>
      <c r="CV77" s="1253">
        <v>17.100000000000001</v>
      </c>
      <c r="CW77" s="1253"/>
      <c r="CX77" s="1253"/>
      <c r="CY77" s="1253"/>
      <c r="CZ77" s="1253"/>
      <c r="DA77" s="1253"/>
      <c r="DB77" s="1253"/>
      <c r="DC77" s="1253"/>
    </row>
    <row r="78" spans="2:107" ht="13"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585</v>
      </c>
      <c r="BC79" s="1256"/>
      <c r="BD79" s="1256"/>
      <c r="BE79" s="1256"/>
      <c r="BF79" s="1256"/>
      <c r="BG79" s="1256"/>
      <c r="BH79" s="1256"/>
      <c r="BI79" s="1256"/>
      <c r="BJ79" s="1256"/>
      <c r="BK79" s="1256"/>
      <c r="BL79" s="1256"/>
      <c r="BM79" s="1256"/>
      <c r="BN79" s="1256"/>
      <c r="BO79" s="1256"/>
      <c r="BP79" s="1253">
        <v>5.7</v>
      </c>
      <c r="BQ79" s="1253"/>
      <c r="BR79" s="1253"/>
      <c r="BS79" s="1253"/>
      <c r="BT79" s="1253"/>
      <c r="BU79" s="1253"/>
      <c r="BV79" s="1253"/>
      <c r="BW79" s="1253"/>
      <c r="BX79" s="1253">
        <v>5.4</v>
      </c>
      <c r="BY79" s="1253"/>
      <c r="BZ79" s="1253"/>
      <c r="CA79" s="1253"/>
      <c r="CB79" s="1253"/>
      <c r="CC79" s="1253"/>
      <c r="CD79" s="1253"/>
      <c r="CE79" s="1253"/>
      <c r="CF79" s="1253">
        <v>5.2</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suNKlaej4axfD7ES139jondisC4hbUsBfBpjKNrv7TP5aoPkop7xEA438Pnd6Go2TVzyiu8vMjOhaqzW3ebkXw==" saltValue="pENy9iZbYXzHeEiXxLS5O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AE56B-10B7-496F-B7D9-D7963CEC8D84}">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485</v>
      </c>
    </row>
  </sheetData>
  <sheetProtection algorithmName="SHA-512" hashValue="gKIhp9BgpsVOJwyPTwoiHQvPjF9STf/gxQA0wvKeWKlNz+afKyToIIDDj0X/HgQI9cVYhrFrm6WkzWPN/TRf4g==" saltValue="i1aJbK8q0C3/7HAP5Uyd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604FD-A798-4237-A171-8820573DFC39}">
  <sheetPr>
    <pageSetUpPr fitToPage="1"/>
  </sheetPr>
  <dimension ref="A1:DR125"/>
  <sheetViews>
    <sheetView showGridLines="0" topLeftCell="A99"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485</v>
      </c>
    </row>
  </sheetData>
  <sheetProtection algorithmName="SHA-512" hashValue="VqAxhFwe3d1HrCSWky83xKsmxaZaGFNsVhhKj3OjhqL0Q0wNDhJAwj/0uSe+toVns+dW4NbwCtsnwDFjE3jfkQ==" saltValue="UOwIEhVdCFIcn3UWKeaR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534</v>
      </c>
      <c r="G2" s="151"/>
      <c r="H2" s="152"/>
    </row>
    <row r="3" spans="1:8" x14ac:dyDescent="0.2">
      <c r="A3" s="148" t="s">
        <v>527</v>
      </c>
      <c r="B3" s="153"/>
      <c r="C3" s="154"/>
      <c r="D3" s="155">
        <v>68911</v>
      </c>
      <c r="E3" s="156"/>
      <c r="F3" s="157">
        <v>51849</v>
      </c>
      <c r="G3" s="158"/>
      <c r="H3" s="159"/>
    </row>
    <row r="4" spans="1:8" x14ac:dyDescent="0.2">
      <c r="A4" s="160"/>
      <c r="B4" s="161"/>
      <c r="C4" s="162"/>
      <c r="D4" s="163">
        <v>34673</v>
      </c>
      <c r="E4" s="164"/>
      <c r="F4" s="165">
        <v>26326</v>
      </c>
      <c r="G4" s="166"/>
      <c r="H4" s="167"/>
    </row>
    <row r="5" spans="1:8" x14ac:dyDescent="0.2">
      <c r="A5" s="148" t="s">
        <v>529</v>
      </c>
      <c r="B5" s="153"/>
      <c r="C5" s="154"/>
      <c r="D5" s="155">
        <v>57067</v>
      </c>
      <c r="E5" s="156"/>
      <c r="F5" s="157">
        <v>52191</v>
      </c>
      <c r="G5" s="158"/>
      <c r="H5" s="159"/>
    </row>
    <row r="6" spans="1:8" x14ac:dyDescent="0.2">
      <c r="A6" s="160"/>
      <c r="B6" s="161"/>
      <c r="C6" s="162"/>
      <c r="D6" s="163">
        <v>22209</v>
      </c>
      <c r="E6" s="164"/>
      <c r="F6" s="165">
        <v>26807</v>
      </c>
      <c r="G6" s="166"/>
      <c r="H6" s="167"/>
    </row>
    <row r="7" spans="1:8" x14ac:dyDescent="0.2">
      <c r="A7" s="148" t="s">
        <v>530</v>
      </c>
      <c r="B7" s="153"/>
      <c r="C7" s="154"/>
      <c r="D7" s="155">
        <v>77149</v>
      </c>
      <c r="E7" s="156"/>
      <c r="F7" s="157">
        <v>48105</v>
      </c>
      <c r="G7" s="158"/>
      <c r="H7" s="159"/>
    </row>
    <row r="8" spans="1:8" x14ac:dyDescent="0.2">
      <c r="A8" s="160"/>
      <c r="B8" s="161"/>
      <c r="C8" s="162"/>
      <c r="D8" s="163">
        <v>25377</v>
      </c>
      <c r="E8" s="164"/>
      <c r="F8" s="165">
        <v>24072</v>
      </c>
      <c r="G8" s="166"/>
      <c r="H8" s="167"/>
    </row>
    <row r="9" spans="1:8" x14ac:dyDescent="0.2">
      <c r="A9" s="148" t="s">
        <v>531</v>
      </c>
      <c r="B9" s="153"/>
      <c r="C9" s="154"/>
      <c r="D9" s="155">
        <v>80396</v>
      </c>
      <c r="E9" s="156"/>
      <c r="F9" s="157">
        <v>47446</v>
      </c>
      <c r="G9" s="158"/>
      <c r="H9" s="159"/>
    </row>
    <row r="10" spans="1:8" x14ac:dyDescent="0.2">
      <c r="A10" s="160"/>
      <c r="B10" s="161"/>
      <c r="C10" s="162"/>
      <c r="D10" s="163">
        <v>35883</v>
      </c>
      <c r="E10" s="164"/>
      <c r="F10" s="165">
        <v>24371</v>
      </c>
      <c r="G10" s="166"/>
      <c r="H10" s="167"/>
    </row>
    <row r="11" spans="1:8" x14ac:dyDescent="0.2">
      <c r="A11" s="148" t="s">
        <v>532</v>
      </c>
      <c r="B11" s="153"/>
      <c r="C11" s="154"/>
      <c r="D11" s="155">
        <v>66250</v>
      </c>
      <c r="E11" s="156"/>
      <c r="F11" s="157">
        <v>48387</v>
      </c>
      <c r="G11" s="158"/>
      <c r="H11" s="159"/>
    </row>
    <row r="12" spans="1:8" x14ac:dyDescent="0.2">
      <c r="A12" s="160"/>
      <c r="B12" s="161"/>
      <c r="C12" s="168"/>
      <c r="D12" s="163">
        <v>28649</v>
      </c>
      <c r="E12" s="164"/>
      <c r="F12" s="165">
        <v>25592</v>
      </c>
      <c r="G12" s="166"/>
      <c r="H12" s="167"/>
    </row>
    <row r="13" spans="1:8" x14ac:dyDescent="0.2">
      <c r="A13" s="148"/>
      <c r="B13" s="153"/>
      <c r="C13" s="169"/>
      <c r="D13" s="170">
        <v>69955</v>
      </c>
      <c r="E13" s="171"/>
      <c r="F13" s="172">
        <v>49596</v>
      </c>
      <c r="G13" s="173"/>
      <c r="H13" s="159"/>
    </row>
    <row r="14" spans="1:8" x14ac:dyDescent="0.2">
      <c r="A14" s="160"/>
      <c r="B14" s="161"/>
      <c r="C14" s="162"/>
      <c r="D14" s="163">
        <v>29358</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1.69</v>
      </c>
      <c r="C19" s="174">
        <f>ROUND(VALUE(SUBSTITUTE(実質収支比率等に係る経年分析!G$48,"▲","-")),2)</f>
        <v>3.36</v>
      </c>
      <c r="D19" s="174">
        <f>ROUND(VALUE(SUBSTITUTE(実質収支比率等に係る経年分析!H$48,"▲","-")),2)</f>
        <v>4.3</v>
      </c>
      <c r="E19" s="174">
        <f>ROUND(VALUE(SUBSTITUTE(実質収支比率等に係る経年分析!I$48,"▲","-")),2)</f>
        <v>4.13</v>
      </c>
      <c r="F19" s="174">
        <f>ROUND(VALUE(SUBSTITUTE(実質収支比率等に係る経年分析!J$48,"▲","-")),2)</f>
        <v>3.98</v>
      </c>
    </row>
    <row r="20" spans="1:11" x14ac:dyDescent="0.2">
      <c r="A20" s="174" t="s">
        <v>53</v>
      </c>
      <c r="B20" s="174">
        <f>ROUND(VALUE(SUBSTITUTE(実質収支比率等に係る経年分析!F$47,"▲","-")),2)</f>
        <v>2.57</v>
      </c>
      <c r="C20" s="174">
        <f>ROUND(VALUE(SUBSTITUTE(実質収支比率等に係る経年分析!G$47,"▲","-")),2)</f>
        <v>2.4</v>
      </c>
      <c r="D20" s="174">
        <f>ROUND(VALUE(SUBSTITUTE(実質収支比率等に係る経年分析!H$47,"▲","-")),2)</f>
        <v>2.25</v>
      </c>
      <c r="E20" s="174">
        <f>ROUND(VALUE(SUBSTITUTE(実質収支比率等に係る経年分析!I$47,"▲","-")),2)</f>
        <v>6.54</v>
      </c>
      <c r="F20" s="174">
        <f>ROUND(VALUE(SUBSTITUTE(実質収支比率等に係る経年分析!J$47,"▲","-")),2)</f>
        <v>6</v>
      </c>
    </row>
    <row r="21" spans="1:11" x14ac:dyDescent="0.2">
      <c r="A21" s="174" t="s">
        <v>54</v>
      </c>
      <c r="B21" s="174">
        <f>IF(ISNUMBER(VALUE(SUBSTITUTE(実質収支比率等に係る経年分析!F$49,"▲","-"))),ROUND(VALUE(SUBSTITUTE(実質収支比率等に係る経年分析!F$49,"▲","-")),2),NA())</f>
        <v>0.18</v>
      </c>
      <c r="C21" s="174">
        <f>IF(ISNUMBER(VALUE(SUBSTITUTE(実質収支比率等に係る経年分析!G$49,"▲","-"))),ROUND(VALUE(SUBSTITUTE(実質収支比率等に係る経年分析!G$49,"▲","-")),2),NA())</f>
        <v>3.04</v>
      </c>
      <c r="D21" s="174">
        <f>IF(ISNUMBER(VALUE(SUBSTITUTE(実質収支比率等に係る経年分析!H$49,"▲","-"))),ROUND(VALUE(SUBSTITUTE(実質収支比率等に係る経年分析!H$49,"▲","-")),2),NA())</f>
        <v>2.12</v>
      </c>
      <c r="E21" s="174">
        <f>IF(ISNUMBER(VALUE(SUBSTITUTE(実質収支比率等に係る経年分析!I$49,"▲","-"))),ROUND(VALUE(SUBSTITUTE(実質収支比率等に係る経年分析!I$49,"▲","-")),2),NA())</f>
        <v>5.48</v>
      </c>
      <c r="F21" s="174">
        <f>IF(ISNUMBER(VALUE(SUBSTITUTE(実質収支比率等に係る経年分析!J$49,"▲","-"))),ROUND(VALUE(SUBSTITUTE(実質収支比率等に係る経年分析!J$49,"▲","-")),2),NA())</f>
        <v>-0.09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7.46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6.08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5.74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0.84</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金沢市公設花き地方卸売市場事業特別会計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0.28000000000000003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0.28999999999999998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0.28999999999999998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0.31</v>
      </c>
    </row>
    <row r="30" spans="1:11" x14ac:dyDescent="0.2">
      <c r="A30" s="175" t="str">
        <f>IF(連結実質赤字比率に係る赤字・黒字の構成分析!C$40="",NA(),連結実質赤字比率に係る赤字・黒字の構成分析!C$40)</f>
        <v>金沢市介護保険費特別会計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0.92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0.62</v>
      </c>
    </row>
    <row r="31" spans="1:11" x14ac:dyDescent="0.2">
      <c r="A31" s="175" t="str">
        <f>IF(連結実質赤字比率に係る赤字・黒字の構成分析!C$39="",NA(),連結実質赤字比率に係る赤字・黒字の構成分析!C$39)</f>
        <v>金沢市中央卸売市場事業特別会計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1.84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1.78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1.65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1.6</v>
      </c>
    </row>
    <row r="32" spans="1:11" x14ac:dyDescent="0.2">
      <c r="A32" s="175" t="str">
        <f>IF(連結実質赤字比率に係る赤字・黒字の構成分析!C$38="",NA(),連結実質赤字比率に係る赤字・黒字の構成分析!C$38)</f>
        <v>金沢市下水道事業特別会計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2.5499999999999998</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3.96</v>
      </c>
    </row>
    <row r="34" spans="1:16" x14ac:dyDescent="0.2">
      <c r="A34" s="175" t="str">
        <f>IF(連結実質赤字比率に係る赤字・黒字の構成分析!C$36="",NA(),連結実質赤字比率に係る赤字・黒字の構成分析!C$36)</f>
        <v>金沢市工業団地造成事業費特別会計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5.16</v>
      </c>
    </row>
    <row r="35" spans="1:16" x14ac:dyDescent="0.2">
      <c r="A35" s="175" t="str">
        <f>IF(連結実質赤字比率に係る赤字・黒字の構成分析!C$35="",NA(),連結実質赤字比率に係る赤字・黒字の構成分析!C$35)</f>
        <v>金沢市病院事業特別会計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5.51</v>
      </c>
    </row>
    <row r="36" spans="1:16" x14ac:dyDescent="0.2">
      <c r="A36" s="175" t="str">
        <f>IF(連結実質赤字比率に係る赤字・黒字の構成分析!C$34="",NA(),連結実質赤字比率に係る赤字・黒字の構成分析!C$34)</f>
        <v>金沢市水道事業特別会計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22202</v>
      </c>
      <c r="E42" s="176"/>
      <c r="F42" s="176"/>
      <c r="G42" s="176">
        <f>'実質公債費比率（分子）の構造'!L$52</f>
        <v>21472</v>
      </c>
      <c r="H42" s="176"/>
      <c r="I42" s="176"/>
      <c r="J42" s="176">
        <f>'実質公債費比率（分子）の構造'!M$52</f>
        <v>22566</v>
      </c>
      <c r="K42" s="176"/>
      <c r="L42" s="176"/>
      <c r="M42" s="176">
        <f>'実質公債費比率（分子）の構造'!N$52</f>
        <v>21475</v>
      </c>
      <c r="N42" s="176"/>
      <c r="O42" s="176"/>
      <c r="P42" s="176">
        <f>'実質公債費比率（分子）の構造'!O$52</f>
        <v>20559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108</v>
      </c>
      <c r="C44" s="176"/>
      <c r="D44" s="176"/>
      <c r="E44" s="176">
        <f>'実質公債費比率（分子）の構造'!L$50</f>
        <v>109</v>
      </c>
      <c r="F44" s="176"/>
      <c r="G44" s="176"/>
      <c r="H44" s="176">
        <f>'実質公債費比率（分子）の構造'!M$50</f>
        <v>109</v>
      </c>
      <c r="I44" s="176"/>
      <c r="J44" s="176"/>
      <c r="K44" s="176">
        <f>'実質公債費比率（分子）の構造'!N$50</f>
        <v>193</v>
      </c>
      <c r="L44" s="176"/>
      <c r="M44" s="176"/>
      <c r="N44" s="176">
        <f>'実質公債費比率（分子）の構造'!O$50</f>
        <v>193</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5521</v>
      </c>
      <c r="C46" s="176"/>
      <c r="D46" s="176"/>
      <c r="E46" s="176">
        <f>'実質公債費比率（分子）の構造'!L$48</f>
        <v>5353</v>
      </c>
      <c r="F46" s="176"/>
      <c r="G46" s="176"/>
      <c r="H46" s="176">
        <f>'実質公債費比率（分子）の構造'!M$48</f>
        <v>5282</v>
      </c>
      <c r="I46" s="176"/>
      <c r="J46" s="176"/>
      <c r="K46" s="176">
        <f>'実質公債費比率（分子）の構造'!N$48</f>
        <v>6304</v>
      </c>
      <c r="L46" s="176"/>
      <c r="M46" s="176"/>
      <c r="N46" s="176">
        <f>'実質公債費比率（分子）の構造'!O$48</f>
        <v>5546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20509</v>
      </c>
      <c r="C49" s="176"/>
      <c r="D49" s="176"/>
      <c r="E49" s="176">
        <f>'実質公債費比率（分子）の構造'!L$45</f>
        <v>20192</v>
      </c>
      <c r="F49" s="176"/>
      <c r="G49" s="176"/>
      <c r="H49" s="176">
        <f>'実質公債費比率（分子）の構造'!M$45</f>
        <v>20785</v>
      </c>
      <c r="I49" s="176"/>
      <c r="J49" s="176"/>
      <c r="K49" s="176">
        <f>'実質公債費比率（分子）の構造'!N$45</f>
        <v>18726</v>
      </c>
      <c r="L49" s="176"/>
      <c r="M49" s="176"/>
      <c r="N49" s="176">
        <f>'実質公債費比率（分子）の構造'!O$45</f>
        <v>18433</v>
      </c>
      <c r="O49" s="176"/>
      <c r="P49" s="176"/>
    </row>
    <row r="50" spans="1:16" x14ac:dyDescent="0.2">
      <c r="A50" s="176" t="s">
        <v>67</v>
      </c>
      <c r="B50" s="176" t="e">
        <f>NA()</f>
        <v>#N/A</v>
      </c>
      <c r="C50" s="176">
        <f>IF(ISNUMBER('実質公債費比率（分子）の構造'!K$53),'実質公債費比率（分子）の構造'!K$53,NA())</f>
        <v>3936</v>
      </c>
      <c r="D50" s="176" t="e">
        <f>NA()</f>
        <v>#N/A</v>
      </c>
      <c r="E50" s="176" t="e">
        <f>NA()</f>
        <v>#N/A</v>
      </c>
      <c r="F50" s="176">
        <f>IF(ISNUMBER('実質公債費比率（分子）の構造'!L$53),'実質公債費比率（分子）の構造'!L$53,NA())</f>
        <v>4182</v>
      </c>
      <c r="G50" s="176" t="e">
        <f>NA()</f>
        <v>#N/A</v>
      </c>
      <c r="H50" s="176" t="e">
        <f>NA()</f>
        <v>#N/A</v>
      </c>
      <c r="I50" s="176">
        <f>IF(ISNUMBER('実質公債費比率（分子）の構造'!M$53),'実質公債費比率（分子）の構造'!M$53,NA())</f>
        <v>3610</v>
      </c>
      <c r="J50" s="176" t="e">
        <f>NA()</f>
        <v>#N/A</v>
      </c>
      <c r="K50" s="176" t="e">
        <f>NA()</f>
        <v>#N/A</v>
      </c>
      <c r="L50" s="176">
        <f>IF(ISNUMBER('実質公債費比率（分子）の構造'!N$53),'実質公債費比率（分子）の構造'!N$53,NA())</f>
        <v>3748</v>
      </c>
      <c r="M50" s="176" t="e">
        <f>NA()</f>
        <v>#N/A</v>
      </c>
      <c r="N50" s="176" t="e">
        <f>NA()</f>
        <v>#N/A</v>
      </c>
      <c r="O50" s="176">
        <f>IF(ISNUMBER('実質公債費比率（分子）の構造'!O$53),'実質公債費比率（分子）の構造'!O$53,NA())</f>
        <v>3613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186467</v>
      </c>
      <c r="E56" s="175"/>
      <c r="F56" s="175"/>
      <c r="G56" s="175">
        <f>'将来負担比率（分子）の構造'!J$52</f>
        <v>183192</v>
      </c>
      <c r="H56" s="175"/>
      <c r="I56" s="175"/>
      <c r="J56" s="175">
        <f>'将来負担比率（分子）の構造'!K$52</f>
        <v>184805</v>
      </c>
      <c r="K56" s="175"/>
      <c r="L56" s="175"/>
      <c r="M56" s="175">
        <f>'将来負担比率（分子）の構造'!L$52</f>
        <v>180903</v>
      </c>
      <c r="N56" s="175"/>
      <c r="O56" s="175"/>
      <c r="P56" s="175">
        <f>'将来負担比率（分子）の構造'!M$52</f>
        <v>174287</v>
      </c>
    </row>
    <row r="57" spans="1:16" x14ac:dyDescent="0.2">
      <c r="A57" s="175" t="s">
        <v>42</v>
      </c>
      <c r="B57" s="175"/>
      <c r="C57" s="175"/>
      <c r="D57" s="175">
        <f>'将来負担比率（分子）の構造'!I$51</f>
        <v>51444</v>
      </c>
      <c r="E57" s="175"/>
      <c r="F57" s="175"/>
      <c r="G57" s="175">
        <f>'将来負担比率（分子）の構造'!J$51</f>
        <v>53156</v>
      </c>
      <c r="H57" s="175"/>
      <c r="I57" s="175"/>
      <c r="J57" s="175">
        <f>'将来負担比率（分子）の構造'!K$51</f>
        <v>55861</v>
      </c>
      <c r="K57" s="175"/>
      <c r="L57" s="175"/>
      <c r="M57" s="175">
        <f>'将来負担比率（分子）の構造'!L$51</f>
        <v>57567</v>
      </c>
      <c r="N57" s="175"/>
      <c r="O57" s="175"/>
      <c r="P57" s="175">
        <f>'将来負担比率（分子）の構造'!M$51</f>
        <v>59389</v>
      </c>
    </row>
    <row r="58" spans="1:16" x14ac:dyDescent="0.2">
      <c r="A58" s="175" t="s">
        <v>41</v>
      </c>
      <c r="B58" s="175"/>
      <c r="C58" s="175"/>
      <c r="D58" s="175">
        <f>'将来負担比率（分子）の構造'!I$50</f>
        <v>16015</v>
      </c>
      <c r="E58" s="175"/>
      <c r="F58" s="175"/>
      <c r="G58" s="175">
        <f>'将来負担比率（分子）の構造'!J$50</f>
        <v>17308</v>
      </c>
      <c r="H58" s="175"/>
      <c r="I58" s="175"/>
      <c r="J58" s="175">
        <f>'将来負担比率（分子）の構造'!K$50</f>
        <v>21726</v>
      </c>
      <c r="K58" s="175"/>
      <c r="L58" s="175"/>
      <c r="M58" s="175">
        <f>'将来負担比率（分子）の構造'!L$50</f>
        <v>40314</v>
      </c>
      <c r="N58" s="175"/>
      <c r="O58" s="175"/>
      <c r="P58" s="175">
        <f>'将来負担比率（分子）の構造'!M$50</f>
        <v>41884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16464</v>
      </c>
      <c r="C62" s="175"/>
      <c r="D62" s="175"/>
      <c r="E62" s="175">
        <f>'将来負担比率（分子）の構造'!J$45</f>
        <v>16480</v>
      </c>
      <c r="F62" s="175"/>
      <c r="G62" s="175"/>
      <c r="H62" s="175">
        <f>'将来負担比率（分子）の構造'!K$45</f>
        <v>16349</v>
      </c>
      <c r="I62" s="175"/>
      <c r="J62" s="175"/>
      <c r="K62" s="175">
        <f>'将来負担比率（分子）の構造'!L$45</f>
        <v>16686</v>
      </c>
      <c r="L62" s="175"/>
      <c r="M62" s="175"/>
      <c r="N62" s="175">
        <f>'将来負担比率（分子）の構造'!M$45</f>
        <v>17034</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70503</v>
      </c>
      <c r="C64" s="175"/>
      <c r="D64" s="175"/>
      <c r="E64" s="175">
        <f>'将来負担比率（分子）の構造'!J$43</f>
        <v>66946</v>
      </c>
      <c r="F64" s="175"/>
      <c r="G64" s="175"/>
      <c r="H64" s="175">
        <f>'将来負担比率（分子）の構造'!K$43</f>
        <v>63560</v>
      </c>
      <c r="I64" s="175"/>
      <c r="J64" s="175"/>
      <c r="K64" s="175">
        <f>'将来負担比率（分子）の構造'!L$43</f>
        <v>63124</v>
      </c>
      <c r="L64" s="175"/>
      <c r="M64" s="175"/>
      <c r="N64" s="175">
        <f>'将来負担比率（分子）の構造'!M$43</f>
        <v>62086</v>
      </c>
      <c r="O64" s="175"/>
      <c r="P64" s="175"/>
    </row>
    <row r="65" spans="1:16" x14ac:dyDescent="0.2">
      <c r="A65" s="175" t="s">
        <v>32</v>
      </c>
      <c r="B65" s="175">
        <f>'将来負担比率（分子）の構造'!I$42</f>
        <v>1606</v>
      </c>
      <c r="C65" s="175"/>
      <c r="D65" s="175"/>
      <c r="E65" s="175">
        <f>'将来負担比率（分子）の構造'!J$42</f>
        <v>1450</v>
      </c>
      <c r="F65" s="175"/>
      <c r="G65" s="175"/>
      <c r="H65" s="175">
        <f>'将来負担比率（分子）の構造'!K$42</f>
        <v>2139</v>
      </c>
      <c r="I65" s="175"/>
      <c r="J65" s="175"/>
      <c r="K65" s="175">
        <f>'将来負担比率（分子）の構造'!L$42</f>
        <v>3088</v>
      </c>
      <c r="L65" s="175"/>
      <c r="M65" s="175"/>
      <c r="N65" s="175">
        <f>'将来負担比率（分子）の構造'!M$42</f>
        <v>2848</v>
      </c>
      <c r="O65" s="175"/>
      <c r="P65" s="175"/>
    </row>
    <row r="66" spans="1:16" x14ac:dyDescent="0.2">
      <c r="A66" s="175" t="s">
        <v>31</v>
      </c>
      <c r="B66" s="175">
        <f>'将来負担比率（分子）の構造'!I$41</f>
        <v>216595</v>
      </c>
      <c r="C66" s="175"/>
      <c r="D66" s="175"/>
      <c r="E66" s="175">
        <f>'将来負担比率（分子）の構造'!J$41</f>
        <v>212956</v>
      </c>
      <c r="F66" s="175"/>
      <c r="G66" s="175"/>
      <c r="H66" s="175">
        <f>'将来負担比率（分子）の構造'!K$41</f>
        <v>215642</v>
      </c>
      <c r="I66" s="175"/>
      <c r="J66" s="175"/>
      <c r="K66" s="175">
        <f>'将来負担比率（分子）の構造'!L$41</f>
        <v>216940</v>
      </c>
      <c r="L66" s="175"/>
      <c r="M66" s="175"/>
      <c r="N66" s="175">
        <f>'将来負担比率（分子）の構造'!M$41</f>
        <v>212044</v>
      </c>
      <c r="O66" s="175"/>
      <c r="P66" s="175"/>
    </row>
    <row r="67" spans="1:16" x14ac:dyDescent="0.2">
      <c r="A67" s="175" t="s">
        <v>71</v>
      </c>
      <c r="B67" s="175" t="e">
        <f>NA()</f>
        <v>#N/A</v>
      </c>
      <c r="C67" s="175">
        <f>IF(ISNUMBER('将来負担比率（分子）の構造'!I$53), IF('将来負担比率（分子）の構造'!I$53 &lt; 0, 0, '将来負担比率（分子）の構造'!I$53), NA())</f>
        <v>51242</v>
      </c>
      <c r="D67" s="175" t="e">
        <f>NA()</f>
        <v>#N/A</v>
      </c>
      <c r="E67" s="175" t="e">
        <f>NA()</f>
        <v>#N/A</v>
      </c>
      <c r="F67" s="175">
        <f>IF(ISNUMBER('将来負担比率（分子）の構造'!J$53), IF('将来負担比率（分子）の構造'!J$53 &lt; 0, 0, '将来負担比率（分子）の構造'!J$53), NA())</f>
        <v>44176</v>
      </c>
      <c r="G67" s="175" t="e">
        <f>NA()</f>
        <v>#N/A</v>
      </c>
      <c r="H67" s="175" t="e">
        <f>NA()</f>
        <v>#N/A</v>
      </c>
      <c r="I67" s="175">
        <f>IF(ISNUMBER('将来負担比率（分子）の構造'!K$53), IF('将来負担比率（分子）の構造'!K$53 &lt; 0, 0, '将来負担比率（分子）の構造'!K$53), NA())</f>
        <v>35298</v>
      </c>
      <c r="J67" s="175" t="e">
        <f>NA()</f>
        <v>#N/A</v>
      </c>
      <c r="K67" s="175" t="e">
        <f>NA()</f>
        <v>#N/A</v>
      </c>
      <c r="L67" s="175">
        <f>IF(ISNUMBER('将来負担比率（分子）の構造'!L$53), IF('将来負担比率（分子）の構造'!L$53 &lt; 0, 0, '将来負担比率（分子）の構造'!L$53), NA())</f>
        <v>21055</v>
      </c>
      <c r="M67" s="175" t="e">
        <f>NA()</f>
        <v>#N/A</v>
      </c>
      <c r="N67" s="175" t="e">
        <f>NA()</f>
        <v>#N/A</v>
      </c>
      <c r="O67" s="175">
        <f>IF(ISNUMBER('将来負担比率（分子）の構造'!M$53), IF('将来負担比率（分子）の構造'!M$53 &lt; 0, 0, '将来負担比率（分子）の構造'!M$53), NA())</f>
        <v>18451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2392</v>
      </c>
      <c r="C72" s="179">
        <f>基金残高に係る経年分析!G55</f>
        <v>6851</v>
      </c>
      <c r="D72" s="179">
        <f>基金残高に係る経年分析!H55</f>
        <v>6363</v>
      </c>
    </row>
    <row r="73" spans="1:16" x14ac:dyDescent="0.2">
      <c r="A73" s="178" t="s">
        <v>74</v>
      </c>
      <c r="B73" s="179">
        <f>基金残高に係る経年分析!F56</f>
        <v>2595</v>
      </c>
      <c r="C73" s="179">
        <f>基金残高に係る経年分析!G56</f>
        <v>2596</v>
      </c>
      <c r="D73" s="179">
        <f>基金残高に係る経年分析!H56</f>
        <v>3112</v>
      </c>
    </row>
    <row r="74" spans="1:16" x14ac:dyDescent="0.2">
      <c r="A74" s="178" t="s">
        <v>75</v>
      </c>
      <c r="B74" s="179">
        <f>基金残高に係る経年分析!F57</f>
        <v>16717</v>
      </c>
      <c r="C74" s="179">
        <f>基金残高に係る経年分析!G57</f>
        <v>31267</v>
      </c>
      <c r="D74" s="179">
        <f>基金残高に係る経年分析!H57</f>
        <v>31962</v>
      </c>
    </row>
  </sheetData>
  <sheetProtection algorithmName="SHA-512" hashValue="LXxqQG132y28tsONdZ3Mry4I5oY4Pm7mq4vDY1s+hkZx1zfPC5DnZFLKSur5X2kyP85pN540NKZ1KXd7s5CauA==" saltValue="7E+e0r82Cv9o6/KoQQiC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214</v>
      </c>
      <c r="C5" s="646"/>
      <c r="D5" s="646"/>
      <c r="E5" s="646"/>
      <c r="F5" s="646"/>
      <c r="G5" s="646"/>
      <c r="H5" s="646"/>
      <c r="I5" s="646"/>
      <c r="J5" s="646"/>
      <c r="K5" s="646"/>
      <c r="L5" s="646"/>
      <c r="M5" s="646"/>
      <c r="N5" s="646"/>
      <c r="O5" s="646"/>
      <c r="P5" s="646"/>
      <c r="Q5" s="647"/>
      <c r="R5" s="648">
        <v>84969481</v>
      </c>
      <c r="S5" s="649"/>
      <c r="T5" s="649"/>
      <c r="U5" s="649"/>
      <c r="V5" s="649"/>
      <c r="W5" s="649"/>
      <c r="X5" s="649"/>
      <c r="Y5" s="650"/>
      <c r="Z5" s="651">
        <v>40.4</v>
      </c>
      <c r="AA5" s="651"/>
      <c r="AB5" s="651"/>
      <c r="AC5" s="651"/>
      <c r="AD5" s="652">
        <v>77210215</v>
      </c>
      <c r="AE5" s="652"/>
      <c r="AF5" s="652"/>
      <c r="AG5" s="652"/>
      <c r="AH5" s="652"/>
      <c r="AI5" s="652"/>
      <c r="AJ5" s="652"/>
      <c r="AK5" s="652"/>
      <c r="AL5" s="653">
        <v>72.7</v>
      </c>
      <c r="AM5" s="654"/>
      <c r="AN5" s="654"/>
      <c r="AO5" s="655"/>
      <c r="AP5" s="645" t="s">
        <v>215</v>
      </c>
      <c r="AQ5" s="646"/>
      <c r="AR5" s="646"/>
      <c r="AS5" s="646"/>
      <c r="AT5" s="646"/>
      <c r="AU5" s="646"/>
      <c r="AV5" s="646"/>
      <c r="AW5" s="646"/>
      <c r="AX5" s="646"/>
      <c r="AY5" s="646"/>
      <c r="AZ5" s="646"/>
      <c r="BA5" s="646"/>
      <c r="BB5" s="646"/>
      <c r="BC5" s="646"/>
      <c r="BD5" s="646"/>
      <c r="BE5" s="646"/>
      <c r="BF5" s="647"/>
      <c r="BG5" s="659">
        <v>74476406</v>
      </c>
      <c r="BH5" s="660"/>
      <c r="BI5" s="660"/>
      <c r="BJ5" s="660"/>
      <c r="BK5" s="660"/>
      <c r="BL5" s="660"/>
      <c r="BM5" s="660"/>
      <c r="BN5" s="661"/>
      <c r="BO5" s="662">
        <v>87.7</v>
      </c>
      <c r="BP5" s="662"/>
      <c r="BQ5" s="662"/>
      <c r="BR5" s="662"/>
      <c r="BS5" s="663">
        <v>1620509</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2">
      <c r="B6" s="656" t="s">
        <v>219</v>
      </c>
      <c r="C6" s="657"/>
      <c r="D6" s="657"/>
      <c r="E6" s="657"/>
      <c r="F6" s="657"/>
      <c r="G6" s="657"/>
      <c r="H6" s="657"/>
      <c r="I6" s="657"/>
      <c r="J6" s="657"/>
      <c r="K6" s="657"/>
      <c r="L6" s="657"/>
      <c r="M6" s="657"/>
      <c r="N6" s="657"/>
      <c r="O6" s="657"/>
      <c r="P6" s="657"/>
      <c r="Q6" s="658"/>
      <c r="R6" s="659">
        <v>1280632</v>
      </c>
      <c r="S6" s="660"/>
      <c r="T6" s="660"/>
      <c r="U6" s="660"/>
      <c r="V6" s="660"/>
      <c r="W6" s="660"/>
      <c r="X6" s="660"/>
      <c r="Y6" s="661"/>
      <c r="Z6" s="662">
        <v>0.6</v>
      </c>
      <c r="AA6" s="662"/>
      <c r="AB6" s="662"/>
      <c r="AC6" s="662"/>
      <c r="AD6" s="663">
        <v>1280632</v>
      </c>
      <c r="AE6" s="663"/>
      <c r="AF6" s="663"/>
      <c r="AG6" s="663"/>
      <c r="AH6" s="663"/>
      <c r="AI6" s="663"/>
      <c r="AJ6" s="663"/>
      <c r="AK6" s="663"/>
      <c r="AL6" s="664">
        <v>1.2</v>
      </c>
      <c r="AM6" s="665"/>
      <c r="AN6" s="665"/>
      <c r="AO6" s="666"/>
      <c r="AP6" s="656" t="s">
        <v>220</v>
      </c>
      <c r="AQ6" s="657"/>
      <c r="AR6" s="657"/>
      <c r="AS6" s="657"/>
      <c r="AT6" s="657"/>
      <c r="AU6" s="657"/>
      <c r="AV6" s="657"/>
      <c r="AW6" s="657"/>
      <c r="AX6" s="657"/>
      <c r="AY6" s="657"/>
      <c r="AZ6" s="657"/>
      <c r="BA6" s="657"/>
      <c r="BB6" s="657"/>
      <c r="BC6" s="657"/>
      <c r="BD6" s="657"/>
      <c r="BE6" s="657"/>
      <c r="BF6" s="658"/>
      <c r="BG6" s="659">
        <v>74476406</v>
      </c>
      <c r="BH6" s="660"/>
      <c r="BI6" s="660"/>
      <c r="BJ6" s="660"/>
      <c r="BK6" s="660"/>
      <c r="BL6" s="660"/>
      <c r="BM6" s="660"/>
      <c r="BN6" s="661"/>
      <c r="BO6" s="662">
        <v>87.7</v>
      </c>
      <c r="BP6" s="662"/>
      <c r="BQ6" s="662"/>
      <c r="BR6" s="662"/>
      <c r="BS6" s="663">
        <v>1620509</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867533</v>
      </c>
      <c r="CS6" s="660"/>
      <c r="CT6" s="660"/>
      <c r="CU6" s="660"/>
      <c r="CV6" s="660"/>
      <c r="CW6" s="660"/>
      <c r="CX6" s="660"/>
      <c r="CY6" s="661"/>
      <c r="CZ6" s="653">
        <v>0.4</v>
      </c>
      <c r="DA6" s="654"/>
      <c r="DB6" s="654"/>
      <c r="DC6" s="670"/>
      <c r="DD6" s="668">
        <v>62</v>
      </c>
      <c r="DE6" s="660"/>
      <c r="DF6" s="660"/>
      <c r="DG6" s="660"/>
      <c r="DH6" s="660"/>
      <c r="DI6" s="660"/>
      <c r="DJ6" s="660"/>
      <c r="DK6" s="660"/>
      <c r="DL6" s="660"/>
      <c r="DM6" s="660"/>
      <c r="DN6" s="660"/>
      <c r="DO6" s="660"/>
      <c r="DP6" s="661"/>
      <c r="DQ6" s="668">
        <v>867387</v>
      </c>
      <c r="DR6" s="660"/>
      <c r="DS6" s="660"/>
      <c r="DT6" s="660"/>
      <c r="DU6" s="660"/>
      <c r="DV6" s="660"/>
      <c r="DW6" s="660"/>
      <c r="DX6" s="660"/>
      <c r="DY6" s="660"/>
      <c r="DZ6" s="660"/>
      <c r="EA6" s="660"/>
      <c r="EB6" s="660"/>
      <c r="EC6" s="669"/>
    </row>
    <row r="7" spans="2:143" ht="11.25" customHeight="1" x14ac:dyDescent="0.2">
      <c r="B7" s="656" t="s">
        <v>222</v>
      </c>
      <c r="C7" s="657"/>
      <c r="D7" s="657"/>
      <c r="E7" s="657"/>
      <c r="F7" s="657"/>
      <c r="G7" s="657"/>
      <c r="H7" s="657"/>
      <c r="I7" s="657"/>
      <c r="J7" s="657"/>
      <c r="K7" s="657"/>
      <c r="L7" s="657"/>
      <c r="M7" s="657"/>
      <c r="N7" s="657"/>
      <c r="O7" s="657"/>
      <c r="P7" s="657"/>
      <c r="Q7" s="658"/>
      <c r="R7" s="659">
        <v>27878</v>
      </c>
      <c r="S7" s="660"/>
      <c r="T7" s="660"/>
      <c r="U7" s="660"/>
      <c r="V7" s="660"/>
      <c r="W7" s="660"/>
      <c r="X7" s="660"/>
      <c r="Y7" s="661"/>
      <c r="Z7" s="662">
        <v>0</v>
      </c>
      <c r="AA7" s="662"/>
      <c r="AB7" s="662"/>
      <c r="AC7" s="662"/>
      <c r="AD7" s="663">
        <v>27878</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36992555</v>
      </c>
      <c r="BH7" s="660"/>
      <c r="BI7" s="660"/>
      <c r="BJ7" s="660"/>
      <c r="BK7" s="660"/>
      <c r="BL7" s="660"/>
      <c r="BM7" s="660"/>
      <c r="BN7" s="661"/>
      <c r="BO7" s="662">
        <v>43.5</v>
      </c>
      <c r="BP7" s="662"/>
      <c r="BQ7" s="662"/>
      <c r="BR7" s="662"/>
      <c r="BS7" s="663">
        <v>1620509</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14746812</v>
      </c>
      <c r="CS7" s="660"/>
      <c r="CT7" s="660"/>
      <c r="CU7" s="660"/>
      <c r="CV7" s="660"/>
      <c r="CW7" s="660"/>
      <c r="CX7" s="660"/>
      <c r="CY7" s="661"/>
      <c r="CZ7" s="662">
        <v>7.3</v>
      </c>
      <c r="DA7" s="662"/>
      <c r="DB7" s="662"/>
      <c r="DC7" s="662"/>
      <c r="DD7" s="668">
        <v>1220212</v>
      </c>
      <c r="DE7" s="660"/>
      <c r="DF7" s="660"/>
      <c r="DG7" s="660"/>
      <c r="DH7" s="660"/>
      <c r="DI7" s="660"/>
      <c r="DJ7" s="660"/>
      <c r="DK7" s="660"/>
      <c r="DL7" s="660"/>
      <c r="DM7" s="660"/>
      <c r="DN7" s="660"/>
      <c r="DO7" s="660"/>
      <c r="DP7" s="661"/>
      <c r="DQ7" s="668">
        <v>10549570</v>
      </c>
      <c r="DR7" s="660"/>
      <c r="DS7" s="660"/>
      <c r="DT7" s="660"/>
      <c r="DU7" s="660"/>
      <c r="DV7" s="660"/>
      <c r="DW7" s="660"/>
      <c r="DX7" s="660"/>
      <c r="DY7" s="660"/>
      <c r="DZ7" s="660"/>
      <c r="EA7" s="660"/>
      <c r="EB7" s="660"/>
      <c r="EC7" s="669"/>
    </row>
    <row r="8" spans="2:143" ht="11.25" customHeight="1" x14ac:dyDescent="0.2">
      <c r="B8" s="656" t="s">
        <v>225</v>
      </c>
      <c r="C8" s="657"/>
      <c r="D8" s="657"/>
      <c r="E8" s="657"/>
      <c r="F8" s="657"/>
      <c r="G8" s="657"/>
      <c r="H8" s="657"/>
      <c r="I8" s="657"/>
      <c r="J8" s="657"/>
      <c r="K8" s="657"/>
      <c r="L8" s="657"/>
      <c r="M8" s="657"/>
      <c r="N8" s="657"/>
      <c r="O8" s="657"/>
      <c r="P8" s="657"/>
      <c r="Q8" s="658"/>
      <c r="R8" s="659">
        <v>395179</v>
      </c>
      <c r="S8" s="660"/>
      <c r="T8" s="660"/>
      <c r="U8" s="660"/>
      <c r="V8" s="660"/>
      <c r="W8" s="660"/>
      <c r="X8" s="660"/>
      <c r="Y8" s="661"/>
      <c r="Z8" s="662">
        <v>0.2</v>
      </c>
      <c r="AA8" s="662"/>
      <c r="AB8" s="662"/>
      <c r="AC8" s="662"/>
      <c r="AD8" s="663">
        <v>395179</v>
      </c>
      <c r="AE8" s="663"/>
      <c r="AF8" s="663"/>
      <c r="AG8" s="663"/>
      <c r="AH8" s="663"/>
      <c r="AI8" s="663"/>
      <c r="AJ8" s="663"/>
      <c r="AK8" s="663"/>
      <c r="AL8" s="664">
        <v>0.4</v>
      </c>
      <c r="AM8" s="665"/>
      <c r="AN8" s="665"/>
      <c r="AO8" s="666"/>
      <c r="AP8" s="656" t="s">
        <v>226</v>
      </c>
      <c r="AQ8" s="657"/>
      <c r="AR8" s="657"/>
      <c r="AS8" s="657"/>
      <c r="AT8" s="657"/>
      <c r="AU8" s="657"/>
      <c r="AV8" s="657"/>
      <c r="AW8" s="657"/>
      <c r="AX8" s="657"/>
      <c r="AY8" s="657"/>
      <c r="AZ8" s="657"/>
      <c r="BA8" s="657"/>
      <c r="BB8" s="657"/>
      <c r="BC8" s="657"/>
      <c r="BD8" s="657"/>
      <c r="BE8" s="657"/>
      <c r="BF8" s="658"/>
      <c r="BG8" s="659">
        <v>840209</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81741044</v>
      </c>
      <c r="CS8" s="660"/>
      <c r="CT8" s="660"/>
      <c r="CU8" s="660"/>
      <c r="CV8" s="660"/>
      <c r="CW8" s="660"/>
      <c r="CX8" s="660"/>
      <c r="CY8" s="661"/>
      <c r="CZ8" s="662">
        <v>40.4</v>
      </c>
      <c r="DA8" s="662"/>
      <c r="DB8" s="662"/>
      <c r="DC8" s="662"/>
      <c r="DD8" s="668">
        <v>2837879</v>
      </c>
      <c r="DE8" s="660"/>
      <c r="DF8" s="660"/>
      <c r="DG8" s="660"/>
      <c r="DH8" s="660"/>
      <c r="DI8" s="660"/>
      <c r="DJ8" s="660"/>
      <c r="DK8" s="660"/>
      <c r="DL8" s="660"/>
      <c r="DM8" s="660"/>
      <c r="DN8" s="660"/>
      <c r="DO8" s="660"/>
      <c r="DP8" s="661"/>
      <c r="DQ8" s="668">
        <v>42269299</v>
      </c>
      <c r="DR8" s="660"/>
      <c r="DS8" s="660"/>
      <c r="DT8" s="660"/>
      <c r="DU8" s="660"/>
      <c r="DV8" s="660"/>
      <c r="DW8" s="660"/>
      <c r="DX8" s="660"/>
      <c r="DY8" s="660"/>
      <c r="DZ8" s="660"/>
      <c r="EA8" s="660"/>
      <c r="EB8" s="660"/>
      <c r="EC8" s="669"/>
    </row>
    <row r="9" spans="2:143" ht="11.25" customHeight="1" x14ac:dyDescent="0.2">
      <c r="B9" s="656" t="s">
        <v>228</v>
      </c>
      <c r="C9" s="657"/>
      <c r="D9" s="657"/>
      <c r="E9" s="657"/>
      <c r="F9" s="657"/>
      <c r="G9" s="657"/>
      <c r="H9" s="657"/>
      <c r="I9" s="657"/>
      <c r="J9" s="657"/>
      <c r="K9" s="657"/>
      <c r="L9" s="657"/>
      <c r="M9" s="657"/>
      <c r="N9" s="657"/>
      <c r="O9" s="657"/>
      <c r="P9" s="657"/>
      <c r="Q9" s="658"/>
      <c r="R9" s="659">
        <v>462531</v>
      </c>
      <c r="S9" s="660"/>
      <c r="T9" s="660"/>
      <c r="U9" s="660"/>
      <c r="V9" s="660"/>
      <c r="W9" s="660"/>
      <c r="X9" s="660"/>
      <c r="Y9" s="661"/>
      <c r="Z9" s="662">
        <v>0.2</v>
      </c>
      <c r="AA9" s="662"/>
      <c r="AB9" s="662"/>
      <c r="AC9" s="662"/>
      <c r="AD9" s="663">
        <v>462531</v>
      </c>
      <c r="AE9" s="663"/>
      <c r="AF9" s="663"/>
      <c r="AG9" s="663"/>
      <c r="AH9" s="663"/>
      <c r="AI9" s="663"/>
      <c r="AJ9" s="663"/>
      <c r="AK9" s="663"/>
      <c r="AL9" s="664">
        <v>0.4</v>
      </c>
      <c r="AM9" s="665"/>
      <c r="AN9" s="665"/>
      <c r="AO9" s="666"/>
      <c r="AP9" s="656" t="s">
        <v>229</v>
      </c>
      <c r="AQ9" s="657"/>
      <c r="AR9" s="657"/>
      <c r="AS9" s="657"/>
      <c r="AT9" s="657"/>
      <c r="AU9" s="657"/>
      <c r="AV9" s="657"/>
      <c r="AW9" s="657"/>
      <c r="AX9" s="657"/>
      <c r="AY9" s="657"/>
      <c r="AZ9" s="657"/>
      <c r="BA9" s="657"/>
      <c r="BB9" s="657"/>
      <c r="BC9" s="657"/>
      <c r="BD9" s="657"/>
      <c r="BE9" s="657"/>
      <c r="BF9" s="658"/>
      <c r="BG9" s="659">
        <v>28486699</v>
      </c>
      <c r="BH9" s="660"/>
      <c r="BI9" s="660"/>
      <c r="BJ9" s="660"/>
      <c r="BK9" s="660"/>
      <c r="BL9" s="660"/>
      <c r="BM9" s="660"/>
      <c r="BN9" s="661"/>
      <c r="BO9" s="662">
        <v>33.5</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16122817</v>
      </c>
      <c r="CS9" s="660"/>
      <c r="CT9" s="660"/>
      <c r="CU9" s="660"/>
      <c r="CV9" s="660"/>
      <c r="CW9" s="660"/>
      <c r="CX9" s="660"/>
      <c r="CY9" s="661"/>
      <c r="CZ9" s="662">
        <v>8</v>
      </c>
      <c r="DA9" s="662"/>
      <c r="DB9" s="662"/>
      <c r="DC9" s="662"/>
      <c r="DD9" s="668">
        <v>919673</v>
      </c>
      <c r="DE9" s="660"/>
      <c r="DF9" s="660"/>
      <c r="DG9" s="660"/>
      <c r="DH9" s="660"/>
      <c r="DI9" s="660"/>
      <c r="DJ9" s="660"/>
      <c r="DK9" s="660"/>
      <c r="DL9" s="660"/>
      <c r="DM9" s="660"/>
      <c r="DN9" s="660"/>
      <c r="DO9" s="660"/>
      <c r="DP9" s="661"/>
      <c r="DQ9" s="668">
        <v>10839329</v>
      </c>
      <c r="DR9" s="660"/>
      <c r="DS9" s="660"/>
      <c r="DT9" s="660"/>
      <c r="DU9" s="660"/>
      <c r="DV9" s="660"/>
      <c r="DW9" s="660"/>
      <c r="DX9" s="660"/>
      <c r="DY9" s="660"/>
      <c r="DZ9" s="660"/>
      <c r="EA9" s="660"/>
      <c r="EB9" s="660"/>
      <c r="EC9" s="669"/>
    </row>
    <row r="10" spans="2:143" ht="11.25" customHeight="1" x14ac:dyDescent="0.2">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1987757</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334477</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257640</v>
      </c>
      <c r="DR10" s="660"/>
      <c r="DS10" s="660"/>
      <c r="DT10" s="660"/>
      <c r="DU10" s="660"/>
      <c r="DV10" s="660"/>
      <c r="DW10" s="660"/>
      <c r="DX10" s="660"/>
      <c r="DY10" s="660"/>
      <c r="DZ10" s="660"/>
      <c r="EA10" s="660"/>
      <c r="EB10" s="660"/>
      <c r="EC10" s="669"/>
    </row>
    <row r="11" spans="2:143" ht="11.25" customHeight="1" x14ac:dyDescent="0.2">
      <c r="B11" s="656" t="s">
        <v>234</v>
      </c>
      <c r="C11" s="657"/>
      <c r="D11" s="657"/>
      <c r="E11" s="657"/>
      <c r="F11" s="657"/>
      <c r="G11" s="657"/>
      <c r="H11" s="657"/>
      <c r="I11" s="657"/>
      <c r="J11" s="657"/>
      <c r="K11" s="657"/>
      <c r="L11" s="657"/>
      <c r="M11" s="657"/>
      <c r="N11" s="657"/>
      <c r="O11" s="657"/>
      <c r="P11" s="657"/>
      <c r="Q11" s="658"/>
      <c r="R11" s="659">
        <v>12482407</v>
      </c>
      <c r="S11" s="660"/>
      <c r="T11" s="660"/>
      <c r="U11" s="660"/>
      <c r="V11" s="660"/>
      <c r="W11" s="660"/>
      <c r="X11" s="660"/>
      <c r="Y11" s="661"/>
      <c r="Z11" s="664">
        <v>5.9</v>
      </c>
      <c r="AA11" s="665"/>
      <c r="AB11" s="665"/>
      <c r="AC11" s="671"/>
      <c r="AD11" s="668">
        <v>12482407</v>
      </c>
      <c r="AE11" s="660"/>
      <c r="AF11" s="660"/>
      <c r="AG11" s="660"/>
      <c r="AH11" s="660"/>
      <c r="AI11" s="660"/>
      <c r="AJ11" s="660"/>
      <c r="AK11" s="661"/>
      <c r="AL11" s="664">
        <v>11.7</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5677890</v>
      </c>
      <c r="BH11" s="660"/>
      <c r="BI11" s="660"/>
      <c r="BJ11" s="660"/>
      <c r="BK11" s="660"/>
      <c r="BL11" s="660"/>
      <c r="BM11" s="660"/>
      <c r="BN11" s="661"/>
      <c r="BO11" s="662">
        <v>6.7</v>
      </c>
      <c r="BP11" s="662"/>
      <c r="BQ11" s="662"/>
      <c r="BR11" s="662"/>
      <c r="BS11" s="663">
        <v>1620509</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3203642</v>
      </c>
      <c r="CS11" s="660"/>
      <c r="CT11" s="660"/>
      <c r="CU11" s="660"/>
      <c r="CV11" s="660"/>
      <c r="CW11" s="660"/>
      <c r="CX11" s="660"/>
      <c r="CY11" s="661"/>
      <c r="CZ11" s="662">
        <v>1.6</v>
      </c>
      <c r="DA11" s="662"/>
      <c r="DB11" s="662"/>
      <c r="DC11" s="662"/>
      <c r="DD11" s="668">
        <v>1338079</v>
      </c>
      <c r="DE11" s="660"/>
      <c r="DF11" s="660"/>
      <c r="DG11" s="660"/>
      <c r="DH11" s="660"/>
      <c r="DI11" s="660"/>
      <c r="DJ11" s="660"/>
      <c r="DK11" s="660"/>
      <c r="DL11" s="660"/>
      <c r="DM11" s="660"/>
      <c r="DN11" s="660"/>
      <c r="DO11" s="660"/>
      <c r="DP11" s="661"/>
      <c r="DQ11" s="668">
        <v>1923849</v>
      </c>
      <c r="DR11" s="660"/>
      <c r="DS11" s="660"/>
      <c r="DT11" s="660"/>
      <c r="DU11" s="660"/>
      <c r="DV11" s="660"/>
      <c r="DW11" s="660"/>
      <c r="DX11" s="660"/>
      <c r="DY11" s="660"/>
      <c r="DZ11" s="660"/>
      <c r="EA11" s="660"/>
      <c r="EB11" s="660"/>
      <c r="EC11" s="669"/>
    </row>
    <row r="12" spans="2:143" ht="11.25" customHeight="1" x14ac:dyDescent="0.2">
      <c r="B12" s="656" t="s">
        <v>237</v>
      </c>
      <c r="C12" s="657"/>
      <c r="D12" s="657"/>
      <c r="E12" s="657"/>
      <c r="F12" s="657"/>
      <c r="G12" s="657"/>
      <c r="H12" s="657"/>
      <c r="I12" s="657"/>
      <c r="J12" s="657"/>
      <c r="K12" s="657"/>
      <c r="L12" s="657"/>
      <c r="M12" s="657"/>
      <c r="N12" s="657"/>
      <c r="O12" s="657"/>
      <c r="P12" s="657"/>
      <c r="Q12" s="658"/>
      <c r="R12" s="659">
        <v>49745</v>
      </c>
      <c r="S12" s="660"/>
      <c r="T12" s="660"/>
      <c r="U12" s="660"/>
      <c r="V12" s="660"/>
      <c r="W12" s="660"/>
      <c r="X12" s="660"/>
      <c r="Y12" s="661"/>
      <c r="Z12" s="662">
        <v>0</v>
      </c>
      <c r="AA12" s="662"/>
      <c r="AB12" s="662"/>
      <c r="AC12" s="662"/>
      <c r="AD12" s="663">
        <v>49745</v>
      </c>
      <c r="AE12" s="663"/>
      <c r="AF12" s="663"/>
      <c r="AG12" s="663"/>
      <c r="AH12" s="663"/>
      <c r="AI12" s="663"/>
      <c r="AJ12" s="663"/>
      <c r="AK12" s="663"/>
      <c r="AL12" s="664">
        <v>0</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32992264</v>
      </c>
      <c r="BH12" s="660"/>
      <c r="BI12" s="660"/>
      <c r="BJ12" s="660"/>
      <c r="BK12" s="660"/>
      <c r="BL12" s="660"/>
      <c r="BM12" s="660"/>
      <c r="BN12" s="661"/>
      <c r="BO12" s="662">
        <v>38.799999999999997</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4438564</v>
      </c>
      <c r="CS12" s="660"/>
      <c r="CT12" s="660"/>
      <c r="CU12" s="660"/>
      <c r="CV12" s="660"/>
      <c r="CW12" s="660"/>
      <c r="CX12" s="660"/>
      <c r="CY12" s="661"/>
      <c r="CZ12" s="662">
        <v>2.2000000000000002</v>
      </c>
      <c r="DA12" s="662"/>
      <c r="DB12" s="662"/>
      <c r="DC12" s="662"/>
      <c r="DD12" s="668">
        <v>947764</v>
      </c>
      <c r="DE12" s="660"/>
      <c r="DF12" s="660"/>
      <c r="DG12" s="660"/>
      <c r="DH12" s="660"/>
      <c r="DI12" s="660"/>
      <c r="DJ12" s="660"/>
      <c r="DK12" s="660"/>
      <c r="DL12" s="660"/>
      <c r="DM12" s="660"/>
      <c r="DN12" s="660"/>
      <c r="DO12" s="660"/>
      <c r="DP12" s="661"/>
      <c r="DQ12" s="668">
        <v>4051151</v>
      </c>
      <c r="DR12" s="660"/>
      <c r="DS12" s="660"/>
      <c r="DT12" s="660"/>
      <c r="DU12" s="660"/>
      <c r="DV12" s="660"/>
      <c r="DW12" s="660"/>
      <c r="DX12" s="660"/>
      <c r="DY12" s="660"/>
      <c r="DZ12" s="660"/>
      <c r="EA12" s="660"/>
      <c r="EB12" s="660"/>
      <c r="EC12" s="669"/>
    </row>
    <row r="13" spans="2:143" ht="11.25" customHeight="1" x14ac:dyDescent="0.2">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32702186</v>
      </c>
      <c r="BH13" s="660"/>
      <c r="BI13" s="660"/>
      <c r="BJ13" s="660"/>
      <c r="BK13" s="660"/>
      <c r="BL13" s="660"/>
      <c r="BM13" s="660"/>
      <c r="BN13" s="661"/>
      <c r="BO13" s="662">
        <v>38.5</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26236221</v>
      </c>
      <c r="CS13" s="660"/>
      <c r="CT13" s="660"/>
      <c r="CU13" s="660"/>
      <c r="CV13" s="660"/>
      <c r="CW13" s="660"/>
      <c r="CX13" s="660"/>
      <c r="CY13" s="661"/>
      <c r="CZ13" s="662">
        <v>13</v>
      </c>
      <c r="DA13" s="662"/>
      <c r="DB13" s="662"/>
      <c r="DC13" s="662"/>
      <c r="DD13" s="668">
        <v>14943795</v>
      </c>
      <c r="DE13" s="660"/>
      <c r="DF13" s="660"/>
      <c r="DG13" s="660"/>
      <c r="DH13" s="660"/>
      <c r="DI13" s="660"/>
      <c r="DJ13" s="660"/>
      <c r="DK13" s="660"/>
      <c r="DL13" s="660"/>
      <c r="DM13" s="660"/>
      <c r="DN13" s="660"/>
      <c r="DO13" s="660"/>
      <c r="DP13" s="661"/>
      <c r="DQ13" s="668">
        <v>14258163</v>
      </c>
      <c r="DR13" s="660"/>
      <c r="DS13" s="660"/>
      <c r="DT13" s="660"/>
      <c r="DU13" s="660"/>
      <c r="DV13" s="660"/>
      <c r="DW13" s="660"/>
      <c r="DX13" s="660"/>
      <c r="DY13" s="660"/>
      <c r="DZ13" s="660"/>
      <c r="EA13" s="660"/>
      <c r="EB13" s="660"/>
      <c r="EC13" s="669"/>
    </row>
    <row r="14" spans="2:143" ht="11.25" customHeight="1" x14ac:dyDescent="0.2">
      <c r="B14" s="656" t="s">
        <v>243</v>
      </c>
      <c r="C14" s="657"/>
      <c r="D14" s="657"/>
      <c r="E14" s="657"/>
      <c r="F14" s="657"/>
      <c r="G14" s="657"/>
      <c r="H14" s="657"/>
      <c r="I14" s="657"/>
      <c r="J14" s="657"/>
      <c r="K14" s="657"/>
      <c r="L14" s="657"/>
      <c r="M14" s="657"/>
      <c r="N14" s="657"/>
      <c r="O14" s="657"/>
      <c r="P14" s="657"/>
      <c r="Q14" s="658"/>
      <c r="R14" s="659">
        <v>13242</v>
      </c>
      <c r="S14" s="660"/>
      <c r="T14" s="660"/>
      <c r="U14" s="660"/>
      <c r="V14" s="660"/>
      <c r="W14" s="660"/>
      <c r="X14" s="660"/>
      <c r="Y14" s="661"/>
      <c r="Z14" s="662">
        <v>0</v>
      </c>
      <c r="AA14" s="662"/>
      <c r="AB14" s="662"/>
      <c r="AC14" s="662"/>
      <c r="AD14" s="663">
        <v>13242</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1253653</v>
      </c>
      <c r="BH14" s="660"/>
      <c r="BI14" s="660"/>
      <c r="BJ14" s="660"/>
      <c r="BK14" s="660"/>
      <c r="BL14" s="660"/>
      <c r="BM14" s="660"/>
      <c r="BN14" s="661"/>
      <c r="BO14" s="662">
        <v>1.5</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4903215</v>
      </c>
      <c r="CS14" s="660"/>
      <c r="CT14" s="660"/>
      <c r="CU14" s="660"/>
      <c r="CV14" s="660"/>
      <c r="CW14" s="660"/>
      <c r="CX14" s="660"/>
      <c r="CY14" s="661"/>
      <c r="CZ14" s="662">
        <v>2.4</v>
      </c>
      <c r="DA14" s="662"/>
      <c r="DB14" s="662"/>
      <c r="DC14" s="662"/>
      <c r="DD14" s="668">
        <v>509962</v>
      </c>
      <c r="DE14" s="660"/>
      <c r="DF14" s="660"/>
      <c r="DG14" s="660"/>
      <c r="DH14" s="660"/>
      <c r="DI14" s="660"/>
      <c r="DJ14" s="660"/>
      <c r="DK14" s="660"/>
      <c r="DL14" s="660"/>
      <c r="DM14" s="660"/>
      <c r="DN14" s="660"/>
      <c r="DO14" s="660"/>
      <c r="DP14" s="661"/>
      <c r="DQ14" s="668">
        <v>4407113</v>
      </c>
      <c r="DR14" s="660"/>
      <c r="DS14" s="660"/>
      <c r="DT14" s="660"/>
      <c r="DU14" s="660"/>
      <c r="DV14" s="660"/>
      <c r="DW14" s="660"/>
      <c r="DX14" s="660"/>
      <c r="DY14" s="660"/>
      <c r="DZ14" s="660"/>
      <c r="EA14" s="660"/>
      <c r="EB14" s="660"/>
      <c r="EC14" s="669"/>
    </row>
    <row r="15" spans="2:143" ht="11.25" customHeight="1" x14ac:dyDescent="0.2">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3237934</v>
      </c>
      <c r="BH15" s="660"/>
      <c r="BI15" s="660"/>
      <c r="BJ15" s="660"/>
      <c r="BK15" s="660"/>
      <c r="BL15" s="660"/>
      <c r="BM15" s="660"/>
      <c r="BN15" s="661"/>
      <c r="BO15" s="662">
        <v>3.8</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29437284</v>
      </c>
      <c r="CS15" s="660"/>
      <c r="CT15" s="660"/>
      <c r="CU15" s="660"/>
      <c r="CV15" s="660"/>
      <c r="CW15" s="660"/>
      <c r="CX15" s="660"/>
      <c r="CY15" s="661"/>
      <c r="CZ15" s="662">
        <v>14.5</v>
      </c>
      <c r="DA15" s="662"/>
      <c r="DB15" s="662"/>
      <c r="DC15" s="662"/>
      <c r="DD15" s="668">
        <v>6763419</v>
      </c>
      <c r="DE15" s="660"/>
      <c r="DF15" s="660"/>
      <c r="DG15" s="660"/>
      <c r="DH15" s="660"/>
      <c r="DI15" s="660"/>
      <c r="DJ15" s="660"/>
      <c r="DK15" s="660"/>
      <c r="DL15" s="660"/>
      <c r="DM15" s="660"/>
      <c r="DN15" s="660"/>
      <c r="DO15" s="660"/>
      <c r="DP15" s="661"/>
      <c r="DQ15" s="668">
        <v>18632093</v>
      </c>
      <c r="DR15" s="660"/>
      <c r="DS15" s="660"/>
      <c r="DT15" s="660"/>
      <c r="DU15" s="660"/>
      <c r="DV15" s="660"/>
      <c r="DW15" s="660"/>
      <c r="DX15" s="660"/>
      <c r="DY15" s="660"/>
      <c r="DZ15" s="660"/>
      <c r="EA15" s="660"/>
      <c r="EB15" s="660"/>
      <c r="EC15" s="669"/>
    </row>
    <row r="16" spans="2:143" ht="11.25" customHeight="1" x14ac:dyDescent="0.2">
      <c r="B16" s="656" t="s">
        <v>249</v>
      </c>
      <c r="C16" s="657"/>
      <c r="D16" s="657"/>
      <c r="E16" s="657"/>
      <c r="F16" s="657"/>
      <c r="G16" s="657"/>
      <c r="H16" s="657"/>
      <c r="I16" s="657"/>
      <c r="J16" s="657"/>
      <c r="K16" s="657"/>
      <c r="L16" s="657"/>
      <c r="M16" s="657"/>
      <c r="N16" s="657"/>
      <c r="O16" s="657"/>
      <c r="P16" s="657"/>
      <c r="Q16" s="658"/>
      <c r="R16" s="659">
        <v>178924</v>
      </c>
      <c r="S16" s="660"/>
      <c r="T16" s="660"/>
      <c r="U16" s="660"/>
      <c r="V16" s="660"/>
      <c r="W16" s="660"/>
      <c r="X16" s="660"/>
      <c r="Y16" s="661"/>
      <c r="Z16" s="662">
        <v>0.1</v>
      </c>
      <c r="AA16" s="662"/>
      <c r="AB16" s="662"/>
      <c r="AC16" s="662"/>
      <c r="AD16" s="663">
        <v>178924</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972103</v>
      </c>
      <c r="CS16" s="660"/>
      <c r="CT16" s="660"/>
      <c r="CU16" s="660"/>
      <c r="CV16" s="660"/>
      <c r="CW16" s="660"/>
      <c r="CX16" s="660"/>
      <c r="CY16" s="661"/>
      <c r="CZ16" s="662">
        <v>0.5</v>
      </c>
      <c r="DA16" s="662"/>
      <c r="DB16" s="662"/>
      <c r="DC16" s="662"/>
      <c r="DD16" s="668" t="s">
        <v>122</v>
      </c>
      <c r="DE16" s="660"/>
      <c r="DF16" s="660"/>
      <c r="DG16" s="660"/>
      <c r="DH16" s="660"/>
      <c r="DI16" s="660"/>
      <c r="DJ16" s="660"/>
      <c r="DK16" s="660"/>
      <c r="DL16" s="660"/>
      <c r="DM16" s="660"/>
      <c r="DN16" s="660"/>
      <c r="DO16" s="660"/>
      <c r="DP16" s="661"/>
      <c r="DQ16" s="668">
        <v>167165</v>
      </c>
      <c r="DR16" s="660"/>
      <c r="DS16" s="660"/>
      <c r="DT16" s="660"/>
      <c r="DU16" s="660"/>
      <c r="DV16" s="660"/>
      <c r="DW16" s="660"/>
      <c r="DX16" s="660"/>
      <c r="DY16" s="660"/>
      <c r="DZ16" s="660"/>
      <c r="EA16" s="660"/>
      <c r="EB16" s="660"/>
      <c r="EC16" s="669"/>
    </row>
    <row r="17" spans="2:133" ht="11.25" customHeight="1" x14ac:dyDescent="0.2">
      <c r="B17" s="656" t="s">
        <v>252</v>
      </c>
      <c r="C17" s="657"/>
      <c r="D17" s="657"/>
      <c r="E17" s="657"/>
      <c r="F17" s="657"/>
      <c r="G17" s="657"/>
      <c r="H17" s="657"/>
      <c r="I17" s="657"/>
      <c r="J17" s="657"/>
      <c r="K17" s="657"/>
      <c r="L17" s="657"/>
      <c r="M17" s="657"/>
      <c r="N17" s="657"/>
      <c r="O17" s="657"/>
      <c r="P17" s="657"/>
      <c r="Q17" s="658"/>
      <c r="R17" s="659">
        <v>1433154</v>
      </c>
      <c r="S17" s="660"/>
      <c r="T17" s="660"/>
      <c r="U17" s="660"/>
      <c r="V17" s="660"/>
      <c r="W17" s="660"/>
      <c r="X17" s="660"/>
      <c r="Y17" s="661"/>
      <c r="Z17" s="662">
        <v>0.7</v>
      </c>
      <c r="AA17" s="662"/>
      <c r="AB17" s="662"/>
      <c r="AC17" s="662"/>
      <c r="AD17" s="663">
        <v>1433154</v>
      </c>
      <c r="AE17" s="663"/>
      <c r="AF17" s="663"/>
      <c r="AG17" s="663"/>
      <c r="AH17" s="663"/>
      <c r="AI17" s="663"/>
      <c r="AJ17" s="663"/>
      <c r="AK17" s="663"/>
      <c r="AL17" s="664">
        <v>1.3</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19387005</v>
      </c>
      <c r="CS17" s="660"/>
      <c r="CT17" s="660"/>
      <c r="CU17" s="660"/>
      <c r="CV17" s="660"/>
      <c r="CW17" s="660"/>
      <c r="CX17" s="660"/>
      <c r="CY17" s="661"/>
      <c r="CZ17" s="662">
        <v>9.6</v>
      </c>
      <c r="DA17" s="662"/>
      <c r="DB17" s="662"/>
      <c r="DC17" s="662"/>
      <c r="DD17" s="668" t="s">
        <v>122</v>
      </c>
      <c r="DE17" s="660"/>
      <c r="DF17" s="660"/>
      <c r="DG17" s="660"/>
      <c r="DH17" s="660"/>
      <c r="DI17" s="660"/>
      <c r="DJ17" s="660"/>
      <c r="DK17" s="660"/>
      <c r="DL17" s="660"/>
      <c r="DM17" s="660"/>
      <c r="DN17" s="660"/>
      <c r="DO17" s="660"/>
      <c r="DP17" s="661"/>
      <c r="DQ17" s="668">
        <v>19221102</v>
      </c>
      <c r="DR17" s="660"/>
      <c r="DS17" s="660"/>
      <c r="DT17" s="660"/>
      <c r="DU17" s="660"/>
      <c r="DV17" s="660"/>
      <c r="DW17" s="660"/>
      <c r="DX17" s="660"/>
      <c r="DY17" s="660"/>
      <c r="DZ17" s="660"/>
      <c r="EA17" s="660"/>
      <c r="EB17" s="660"/>
      <c r="EC17" s="669"/>
    </row>
    <row r="18" spans="2:133" ht="11.25" customHeight="1" x14ac:dyDescent="0.2">
      <c r="B18" s="656" t="s">
        <v>255</v>
      </c>
      <c r="C18" s="657"/>
      <c r="D18" s="657"/>
      <c r="E18" s="657"/>
      <c r="F18" s="657"/>
      <c r="G18" s="657"/>
      <c r="H18" s="657"/>
      <c r="I18" s="657"/>
      <c r="J18" s="657"/>
      <c r="K18" s="657"/>
      <c r="L18" s="657"/>
      <c r="M18" s="657"/>
      <c r="N18" s="657"/>
      <c r="O18" s="657"/>
      <c r="P18" s="657"/>
      <c r="Q18" s="658"/>
      <c r="R18" s="659">
        <v>598731</v>
      </c>
      <c r="S18" s="660"/>
      <c r="T18" s="660"/>
      <c r="U18" s="660"/>
      <c r="V18" s="660"/>
      <c r="W18" s="660"/>
      <c r="X18" s="660"/>
      <c r="Y18" s="661"/>
      <c r="Z18" s="662">
        <v>0.3</v>
      </c>
      <c r="AA18" s="662"/>
      <c r="AB18" s="662"/>
      <c r="AC18" s="662"/>
      <c r="AD18" s="663">
        <v>598731</v>
      </c>
      <c r="AE18" s="663"/>
      <c r="AF18" s="663"/>
      <c r="AG18" s="663"/>
      <c r="AH18" s="663"/>
      <c r="AI18" s="663"/>
      <c r="AJ18" s="663"/>
      <c r="AK18" s="663"/>
      <c r="AL18" s="664">
        <v>0.6</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v>34896</v>
      </c>
      <c r="CS18" s="660"/>
      <c r="CT18" s="660"/>
      <c r="CU18" s="660"/>
      <c r="CV18" s="660"/>
      <c r="CW18" s="660"/>
      <c r="CX18" s="660"/>
      <c r="CY18" s="661"/>
      <c r="CZ18" s="662">
        <v>0</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258</v>
      </c>
      <c r="C19" s="657"/>
      <c r="D19" s="657"/>
      <c r="E19" s="657"/>
      <c r="F19" s="657"/>
      <c r="G19" s="657"/>
      <c r="H19" s="657"/>
      <c r="I19" s="657"/>
      <c r="J19" s="657"/>
      <c r="K19" s="657"/>
      <c r="L19" s="657"/>
      <c r="M19" s="657"/>
      <c r="N19" s="657"/>
      <c r="O19" s="657"/>
      <c r="P19" s="657"/>
      <c r="Q19" s="658"/>
      <c r="R19" s="659">
        <v>495122</v>
      </c>
      <c r="S19" s="660"/>
      <c r="T19" s="660"/>
      <c r="U19" s="660"/>
      <c r="V19" s="660"/>
      <c r="W19" s="660"/>
      <c r="X19" s="660"/>
      <c r="Y19" s="661"/>
      <c r="Z19" s="662">
        <v>0.2</v>
      </c>
      <c r="AA19" s="662"/>
      <c r="AB19" s="662"/>
      <c r="AC19" s="662"/>
      <c r="AD19" s="663">
        <v>495122</v>
      </c>
      <c r="AE19" s="663"/>
      <c r="AF19" s="663"/>
      <c r="AG19" s="663"/>
      <c r="AH19" s="663"/>
      <c r="AI19" s="663"/>
      <c r="AJ19" s="663"/>
      <c r="AK19" s="663"/>
      <c r="AL19" s="664">
        <v>0.5</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10493075</v>
      </c>
      <c r="BH19" s="660"/>
      <c r="BI19" s="660"/>
      <c r="BJ19" s="660"/>
      <c r="BK19" s="660"/>
      <c r="BL19" s="660"/>
      <c r="BM19" s="660"/>
      <c r="BN19" s="661"/>
      <c r="BO19" s="662">
        <v>12.3</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261</v>
      </c>
      <c r="C20" s="673"/>
      <c r="D20" s="673"/>
      <c r="E20" s="673"/>
      <c r="F20" s="673"/>
      <c r="G20" s="673"/>
      <c r="H20" s="673"/>
      <c r="I20" s="673"/>
      <c r="J20" s="673"/>
      <c r="K20" s="673"/>
      <c r="L20" s="673"/>
      <c r="M20" s="673"/>
      <c r="N20" s="673"/>
      <c r="O20" s="673"/>
      <c r="P20" s="673"/>
      <c r="Q20" s="674"/>
      <c r="R20" s="659">
        <v>103609</v>
      </c>
      <c r="S20" s="660"/>
      <c r="T20" s="660"/>
      <c r="U20" s="660"/>
      <c r="V20" s="660"/>
      <c r="W20" s="660"/>
      <c r="X20" s="660"/>
      <c r="Y20" s="661"/>
      <c r="Z20" s="662">
        <v>0</v>
      </c>
      <c r="AA20" s="662"/>
      <c r="AB20" s="662"/>
      <c r="AC20" s="662"/>
      <c r="AD20" s="663">
        <v>103609</v>
      </c>
      <c r="AE20" s="663"/>
      <c r="AF20" s="663"/>
      <c r="AG20" s="663"/>
      <c r="AH20" s="663"/>
      <c r="AI20" s="663"/>
      <c r="AJ20" s="663"/>
      <c r="AK20" s="663"/>
      <c r="AL20" s="664">
        <v>0.1</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9456951</v>
      </c>
      <c r="BH20" s="660"/>
      <c r="BI20" s="660"/>
      <c r="BJ20" s="660"/>
      <c r="BK20" s="660"/>
      <c r="BL20" s="660"/>
      <c r="BM20" s="660"/>
      <c r="BN20" s="661"/>
      <c r="BO20" s="662">
        <v>11.1</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202425613</v>
      </c>
      <c r="CS20" s="660"/>
      <c r="CT20" s="660"/>
      <c r="CU20" s="660"/>
      <c r="CV20" s="660"/>
      <c r="CW20" s="660"/>
      <c r="CX20" s="660"/>
      <c r="CY20" s="661"/>
      <c r="CZ20" s="662">
        <v>100</v>
      </c>
      <c r="DA20" s="662"/>
      <c r="DB20" s="662"/>
      <c r="DC20" s="662"/>
      <c r="DD20" s="668">
        <v>29480845</v>
      </c>
      <c r="DE20" s="660"/>
      <c r="DF20" s="660"/>
      <c r="DG20" s="660"/>
      <c r="DH20" s="660"/>
      <c r="DI20" s="660"/>
      <c r="DJ20" s="660"/>
      <c r="DK20" s="660"/>
      <c r="DL20" s="660"/>
      <c r="DM20" s="660"/>
      <c r="DN20" s="660"/>
      <c r="DO20" s="660"/>
      <c r="DP20" s="661"/>
      <c r="DQ20" s="668">
        <v>127443861</v>
      </c>
      <c r="DR20" s="660"/>
      <c r="DS20" s="660"/>
      <c r="DT20" s="660"/>
      <c r="DU20" s="660"/>
      <c r="DV20" s="660"/>
      <c r="DW20" s="660"/>
      <c r="DX20" s="660"/>
      <c r="DY20" s="660"/>
      <c r="DZ20" s="660"/>
      <c r="EA20" s="660"/>
      <c r="EB20" s="660"/>
      <c r="EC20" s="669"/>
    </row>
    <row r="21" spans="2:133" ht="11.25" customHeight="1" x14ac:dyDescent="0.2">
      <c r="B21" s="656" t="s">
        <v>264</v>
      </c>
      <c r="C21" s="657"/>
      <c r="D21" s="657"/>
      <c r="E21" s="657"/>
      <c r="F21" s="657"/>
      <c r="G21" s="657"/>
      <c r="H21" s="657"/>
      <c r="I21" s="657"/>
      <c r="J21" s="657"/>
      <c r="K21" s="657"/>
      <c r="L21" s="657"/>
      <c r="M21" s="657"/>
      <c r="N21" s="657"/>
      <c r="O21" s="657"/>
      <c r="P21" s="657"/>
      <c r="Q21" s="658"/>
      <c r="R21" s="659">
        <v>14797449</v>
      </c>
      <c r="S21" s="660"/>
      <c r="T21" s="660"/>
      <c r="U21" s="660"/>
      <c r="V21" s="660"/>
      <c r="W21" s="660"/>
      <c r="X21" s="660"/>
      <c r="Y21" s="661"/>
      <c r="Z21" s="662">
        <v>7</v>
      </c>
      <c r="AA21" s="662"/>
      <c r="AB21" s="662"/>
      <c r="AC21" s="662"/>
      <c r="AD21" s="663">
        <v>12033656</v>
      </c>
      <c r="AE21" s="663"/>
      <c r="AF21" s="663"/>
      <c r="AG21" s="663"/>
      <c r="AH21" s="663"/>
      <c r="AI21" s="663"/>
      <c r="AJ21" s="663"/>
      <c r="AK21" s="663"/>
      <c r="AL21" s="664">
        <v>11.3</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v>58831</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266</v>
      </c>
      <c r="C22" s="657"/>
      <c r="D22" s="657"/>
      <c r="E22" s="657"/>
      <c r="F22" s="657"/>
      <c r="G22" s="657"/>
      <c r="H22" s="657"/>
      <c r="I22" s="657"/>
      <c r="J22" s="657"/>
      <c r="K22" s="657"/>
      <c r="L22" s="657"/>
      <c r="M22" s="657"/>
      <c r="N22" s="657"/>
      <c r="O22" s="657"/>
      <c r="P22" s="657"/>
      <c r="Q22" s="658"/>
      <c r="R22" s="659">
        <v>12033656</v>
      </c>
      <c r="S22" s="660"/>
      <c r="T22" s="660"/>
      <c r="U22" s="660"/>
      <c r="V22" s="660"/>
      <c r="W22" s="660"/>
      <c r="X22" s="660"/>
      <c r="Y22" s="661"/>
      <c r="Z22" s="662">
        <v>5.7</v>
      </c>
      <c r="AA22" s="662"/>
      <c r="AB22" s="662"/>
      <c r="AC22" s="662"/>
      <c r="AD22" s="663">
        <v>12033656</v>
      </c>
      <c r="AE22" s="663"/>
      <c r="AF22" s="663"/>
      <c r="AG22" s="663"/>
      <c r="AH22" s="663"/>
      <c r="AI22" s="663"/>
      <c r="AJ22" s="663"/>
      <c r="AK22" s="663"/>
      <c r="AL22" s="664">
        <v>11.3</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v>2674978</v>
      </c>
      <c r="BH22" s="660"/>
      <c r="BI22" s="660"/>
      <c r="BJ22" s="660"/>
      <c r="BK22" s="660"/>
      <c r="BL22" s="660"/>
      <c r="BM22" s="660"/>
      <c r="BN22" s="661"/>
      <c r="BO22" s="662">
        <v>3.1</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269</v>
      </c>
      <c r="C23" s="657"/>
      <c r="D23" s="657"/>
      <c r="E23" s="657"/>
      <c r="F23" s="657"/>
      <c r="G23" s="657"/>
      <c r="H23" s="657"/>
      <c r="I23" s="657"/>
      <c r="J23" s="657"/>
      <c r="K23" s="657"/>
      <c r="L23" s="657"/>
      <c r="M23" s="657"/>
      <c r="N23" s="657"/>
      <c r="O23" s="657"/>
      <c r="P23" s="657"/>
      <c r="Q23" s="658"/>
      <c r="R23" s="659">
        <v>2763743</v>
      </c>
      <c r="S23" s="660"/>
      <c r="T23" s="660"/>
      <c r="U23" s="660"/>
      <c r="V23" s="660"/>
      <c r="W23" s="660"/>
      <c r="X23" s="660"/>
      <c r="Y23" s="661"/>
      <c r="Z23" s="662">
        <v>1.3</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v>6723142</v>
      </c>
      <c r="BH23" s="660"/>
      <c r="BI23" s="660"/>
      <c r="BJ23" s="660"/>
      <c r="BK23" s="660"/>
      <c r="BL23" s="660"/>
      <c r="BM23" s="660"/>
      <c r="BN23" s="661"/>
      <c r="BO23" s="662">
        <v>7.9</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2">
      <c r="B24" s="656" t="s">
        <v>276</v>
      </c>
      <c r="C24" s="657"/>
      <c r="D24" s="657"/>
      <c r="E24" s="657"/>
      <c r="F24" s="657"/>
      <c r="G24" s="657"/>
      <c r="H24" s="657"/>
      <c r="I24" s="657"/>
      <c r="J24" s="657"/>
      <c r="K24" s="657"/>
      <c r="L24" s="657"/>
      <c r="M24" s="657"/>
      <c r="N24" s="657"/>
      <c r="O24" s="657"/>
      <c r="P24" s="657"/>
      <c r="Q24" s="658"/>
      <c r="R24" s="659">
        <v>50</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101049770</v>
      </c>
      <c r="CS24" s="649"/>
      <c r="CT24" s="649"/>
      <c r="CU24" s="649"/>
      <c r="CV24" s="649"/>
      <c r="CW24" s="649"/>
      <c r="CX24" s="649"/>
      <c r="CY24" s="650"/>
      <c r="CZ24" s="653">
        <v>49.9</v>
      </c>
      <c r="DA24" s="654"/>
      <c r="DB24" s="654"/>
      <c r="DC24" s="670"/>
      <c r="DD24" s="689">
        <v>63239546</v>
      </c>
      <c r="DE24" s="649"/>
      <c r="DF24" s="649"/>
      <c r="DG24" s="649"/>
      <c r="DH24" s="649"/>
      <c r="DI24" s="649"/>
      <c r="DJ24" s="649"/>
      <c r="DK24" s="650"/>
      <c r="DL24" s="689">
        <v>54692194</v>
      </c>
      <c r="DM24" s="649"/>
      <c r="DN24" s="649"/>
      <c r="DO24" s="649"/>
      <c r="DP24" s="649"/>
      <c r="DQ24" s="649"/>
      <c r="DR24" s="649"/>
      <c r="DS24" s="649"/>
      <c r="DT24" s="649"/>
      <c r="DU24" s="649"/>
      <c r="DV24" s="650"/>
      <c r="DW24" s="653">
        <v>50.4</v>
      </c>
      <c r="DX24" s="654"/>
      <c r="DY24" s="654"/>
      <c r="DZ24" s="654"/>
      <c r="EA24" s="654"/>
      <c r="EB24" s="654"/>
      <c r="EC24" s="655"/>
    </row>
    <row r="25" spans="2:133" ht="11.25" customHeight="1" x14ac:dyDescent="0.2">
      <c r="B25" s="656" t="s">
        <v>279</v>
      </c>
      <c r="C25" s="657"/>
      <c r="D25" s="657"/>
      <c r="E25" s="657"/>
      <c r="F25" s="657"/>
      <c r="G25" s="657"/>
      <c r="H25" s="657"/>
      <c r="I25" s="657"/>
      <c r="J25" s="657"/>
      <c r="K25" s="657"/>
      <c r="L25" s="657"/>
      <c r="M25" s="657"/>
      <c r="N25" s="657"/>
      <c r="O25" s="657"/>
      <c r="P25" s="657"/>
      <c r="Q25" s="658"/>
      <c r="R25" s="659">
        <v>116689353</v>
      </c>
      <c r="S25" s="660"/>
      <c r="T25" s="660"/>
      <c r="U25" s="660"/>
      <c r="V25" s="660"/>
      <c r="W25" s="660"/>
      <c r="X25" s="660"/>
      <c r="Y25" s="661"/>
      <c r="Z25" s="662">
        <v>55.5</v>
      </c>
      <c r="AA25" s="662"/>
      <c r="AB25" s="662"/>
      <c r="AC25" s="662"/>
      <c r="AD25" s="663">
        <v>106166294</v>
      </c>
      <c r="AE25" s="663"/>
      <c r="AF25" s="663"/>
      <c r="AG25" s="663"/>
      <c r="AH25" s="663"/>
      <c r="AI25" s="663"/>
      <c r="AJ25" s="663"/>
      <c r="AK25" s="663"/>
      <c r="AL25" s="664">
        <v>99.9</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v>1036124</v>
      </c>
      <c r="BH25" s="660"/>
      <c r="BI25" s="660"/>
      <c r="BJ25" s="660"/>
      <c r="BK25" s="660"/>
      <c r="BL25" s="660"/>
      <c r="BM25" s="660"/>
      <c r="BN25" s="661"/>
      <c r="BO25" s="662">
        <v>1.2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23547339</v>
      </c>
      <c r="CS25" s="692"/>
      <c r="CT25" s="692"/>
      <c r="CU25" s="692"/>
      <c r="CV25" s="692"/>
      <c r="CW25" s="692"/>
      <c r="CX25" s="692"/>
      <c r="CY25" s="693"/>
      <c r="CZ25" s="664">
        <v>11.6</v>
      </c>
      <c r="DA25" s="690"/>
      <c r="DB25" s="690"/>
      <c r="DC25" s="694"/>
      <c r="DD25" s="668">
        <v>21693361</v>
      </c>
      <c r="DE25" s="692"/>
      <c r="DF25" s="692"/>
      <c r="DG25" s="692"/>
      <c r="DH25" s="692"/>
      <c r="DI25" s="692"/>
      <c r="DJ25" s="692"/>
      <c r="DK25" s="693"/>
      <c r="DL25" s="668">
        <v>20762179</v>
      </c>
      <c r="DM25" s="692"/>
      <c r="DN25" s="692"/>
      <c r="DO25" s="692"/>
      <c r="DP25" s="692"/>
      <c r="DQ25" s="692"/>
      <c r="DR25" s="692"/>
      <c r="DS25" s="692"/>
      <c r="DT25" s="692"/>
      <c r="DU25" s="692"/>
      <c r="DV25" s="693"/>
      <c r="DW25" s="664">
        <v>19.100000000000001</v>
      </c>
      <c r="DX25" s="690"/>
      <c r="DY25" s="690"/>
      <c r="DZ25" s="690"/>
      <c r="EA25" s="690"/>
      <c r="EB25" s="690"/>
      <c r="EC25" s="691"/>
    </row>
    <row r="26" spans="2:133" ht="11.25" customHeight="1" x14ac:dyDescent="0.2">
      <c r="B26" s="656" t="s">
        <v>282</v>
      </c>
      <c r="C26" s="657"/>
      <c r="D26" s="657"/>
      <c r="E26" s="657"/>
      <c r="F26" s="657"/>
      <c r="G26" s="657"/>
      <c r="H26" s="657"/>
      <c r="I26" s="657"/>
      <c r="J26" s="657"/>
      <c r="K26" s="657"/>
      <c r="L26" s="657"/>
      <c r="M26" s="657"/>
      <c r="N26" s="657"/>
      <c r="O26" s="657"/>
      <c r="P26" s="657"/>
      <c r="Q26" s="658"/>
      <c r="R26" s="659">
        <v>53891</v>
      </c>
      <c r="S26" s="660"/>
      <c r="T26" s="660"/>
      <c r="U26" s="660"/>
      <c r="V26" s="660"/>
      <c r="W26" s="660"/>
      <c r="X26" s="660"/>
      <c r="Y26" s="661"/>
      <c r="Z26" s="662">
        <v>0</v>
      </c>
      <c r="AA26" s="662"/>
      <c r="AB26" s="662"/>
      <c r="AC26" s="662"/>
      <c r="AD26" s="663">
        <v>53891</v>
      </c>
      <c r="AE26" s="663"/>
      <c r="AF26" s="663"/>
      <c r="AG26" s="663"/>
      <c r="AH26" s="663"/>
      <c r="AI26" s="663"/>
      <c r="AJ26" s="663"/>
      <c r="AK26" s="663"/>
      <c r="AL26" s="664">
        <v>0.1</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15350480</v>
      </c>
      <c r="CS26" s="660"/>
      <c r="CT26" s="660"/>
      <c r="CU26" s="660"/>
      <c r="CV26" s="660"/>
      <c r="CW26" s="660"/>
      <c r="CX26" s="660"/>
      <c r="CY26" s="661"/>
      <c r="CZ26" s="664">
        <v>7.6</v>
      </c>
      <c r="DA26" s="690"/>
      <c r="DB26" s="690"/>
      <c r="DC26" s="694"/>
      <c r="DD26" s="668">
        <v>14331594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285</v>
      </c>
      <c r="C27" s="657"/>
      <c r="D27" s="657"/>
      <c r="E27" s="657"/>
      <c r="F27" s="657"/>
      <c r="G27" s="657"/>
      <c r="H27" s="657"/>
      <c r="I27" s="657"/>
      <c r="J27" s="657"/>
      <c r="K27" s="657"/>
      <c r="L27" s="657"/>
      <c r="M27" s="657"/>
      <c r="N27" s="657"/>
      <c r="O27" s="657"/>
      <c r="P27" s="657"/>
      <c r="Q27" s="658"/>
      <c r="R27" s="659">
        <v>406004</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84969481</v>
      </c>
      <c r="BH27" s="660"/>
      <c r="BI27" s="660"/>
      <c r="BJ27" s="660"/>
      <c r="BK27" s="660"/>
      <c r="BL27" s="660"/>
      <c r="BM27" s="660"/>
      <c r="BN27" s="661"/>
      <c r="BO27" s="662">
        <v>100</v>
      </c>
      <c r="BP27" s="662"/>
      <c r="BQ27" s="662"/>
      <c r="BR27" s="662"/>
      <c r="BS27" s="663">
        <v>1620509</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58115426</v>
      </c>
      <c r="CS27" s="692"/>
      <c r="CT27" s="692"/>
      <c r="CU27" s="692"/>
      <c r="CV27" s="692"/>
      <c r="CW27" s="692"/>
      <c r="CX27" s="692"/>
      <c r="CY27" s="693"/>
      <c r="CZ27" s="664">
        <v>28.7</v>
      </c>
      <c r="DA27" s="690"/>
      <c r="DB27" s="690"/>
      <c r="DC27" s="694"/>
      <c r="DD27" s="668">
        <v>22325083</v>
      </c>
      <c r="DE27" s="692"/>
      <c r="DF27" s="692"/>
      <c r="DG27" s="692"/>
      <c r="DH27" s="692"/>
      <c r="DI27" s="692"/>
      <c r="DJ27" s="692"/>
      <c r="DK27" s="693"/>
      <c r="DL27" s="668">
        <v>15787941</v>
      </c>
      <c r="DM27" s="692"/>
      <c r="DN27" s="692"/>
      <c r="DO27" s="692"/>
      <c r="DP27" s="692"/>
      <c r="DQ27" s="692"/>
      <c r="DR27" s="692"/>
      <c r="DS27" s="692"/>
      <c r="DT27" s="692"/>
      <c r="DU27" s="692"/>
      <c r="DV27" s="693"/>
      <c r="DW27" s="664">
        <v>14.6</v>
      </c>
      <c r="DX27" s="690"/>
      <c r="DY27" s="690"/>
      <c r="DZ27" s="690"/>
      <c r="EA27" s="690"/>
      <c r="EB27" s="690"/>
      <c r="EC27" s="691"/>
    </row>
    <row r="28" spans="2:133" ht="11.25" customHeight="1" x14ac:dyDescent="0.2">
      <c r="B28" s="656" t="s">
        <v>288</v>
      </c>
      <c r="C28" s="657"/>
      <c r="D28" s="657"/>
      <c r="E28" s="657"/>
      <c r="F28" s="657"/>
      <c r="G28" s="657"/>
      <c r="H28" s="657"/>
      <c r="I28" s="657"/>
      <c r="J28" s="657"/>
      <c r="K28" s="657"/>
      <c r="L28" s="657"/>
      <c r="M28" s="657"/>
      <c r="N28" s="657"/>
      <c r="O28" s="657"/>
      <c r="P28" s="657"/>
      <c r="Q28" s="658"/>
      <c r="R28" s="659">
        <v>1533932</v>
      </c>
      <c r="S28" s="660"/>
      <c r="T28" s="660"/>
      <c r="U28" s="660"/>
      <c r="V28" s="660"/>
      <c r="W28" s="660"/>
      <c r="X28" s="660"/>
      <c r="Y28" s="661"/>
      <c r="Z28" s="662">
        <v>0.7</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19387005</v>
      </c>
      <c r="CS28" s="660"/>
      <c r="CT28" s="660"/>
      <c r="CU28" s="660"/>
      <c r="CV28" s="660"/>
      <c r="CW28" s="660"/>
      <c r="CX28" s="660"/>
      <c r="CY28" s="661"/>
      <c r="CZ28" s="664">
        <v>9.6</v>
      </c>
      <c r="DA28" s="690"/>
      <c r="DB28" s="690"/>
      <c r="DC28" s="694"/>
      <c r="DD28" s="668">
        <v>19221102</v>
      </c>
      <c r="DE28" s="660"/>
      <c r="DF28" s="660"/>
      <c r="DG28" s="660"/>
      <c r="DH28" s="660"/>
      <c r="DI28" s="660"/>
      <c r="DJ28" s="660"/>
      <c r="DK28" s="661"/>
      <c r="DL28" s="668">
        <v>18142074</v>
      </c>
      <c r="DM28" s="660"/>
      <c r="DN28" s="660"/>
      <c r="DO28" s="660"/>
      <c r="DP28" s="660"/>
      <c r="DQ28" s="660"/>
      <c r="DR28" s="660"/>
      <c r="DS28" s="660"/>
      <c r="DT28" s="660"/>
      <c r="DU28" s="660"/>
      <c r="DV28" s="661"/>
      <c r="DW28" s="664">
        <v>16.7</v>
      </c>
      <c r="DX28" s="690"/>
      <c r="DY28" s="690"/>
      <c r="DZ28" s="690"/>
      <c r="EA28" s="690"/>
      <c r="EB28" s="690"/>
      <c r="EC28" s="691"/>
    </row>
    <row r="29" spans="2:133" ht="11.25" customHeight="1" x14ac:dyDescent="0.2">
      <c r="B29" s="656" t="s">
        <v>290</v>
      </c>
      <c r="C29" s="657"/>
      <c r="D29" s="657"/>
      <c r="E29" s="657"/>
      <c r="F29" s="657"/>
      <c r="G29" s="657"/>
      <c r="H29" s="657"/>
      <c r="I29" s="657"/>
      <c r="J29" s="657"/>
      <c r="K29" s="657"/>
      <c r="L29" s="657"/>
      <c r="M29" s="657"/>
      <c r="N29" s="657"/>
      <c r="O29" s="657"/>
      <c r="P29" s="657"/>
      <c r="Q29" s="658"/>
      <c r="R29" s="659">
        <v>1770313</v>
      </c>
      <c r="S29" s="660"/>
      <c r="T29" s="660"/>
      <c r="U29" s="660"/>
      <c r="V29" s="660"/>
      <c r="W29" s="660"/>
      <c r="X29" s="660"/>
      <c r="Y29" s="661"/>
      <c r="Z29" s="662">
        <v>0.8</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19386996</v>
      </c>
      <c r="CS29" s="692"/>
      <c r="CT29" s="692"/>
      <c r="CU29" s="692"/>
      <c r="CV29" s="692"/>
      <c r="CW29" s="692"/>
      <c r="CX29" s="692"/>
      <c r="CY29" s="693"/>
      <c r="CZ29" s="664">
        <v>9.6</v>
      </c>
      <c r="DA29" s="690"/>
      <c r="DB29" s="690"/>
      <c r="DC29" s="694"/>
      <c r="DD29" s="668">
        <v>19221093</v>
      </c>
      <c r="DE29" s="692"/>
      <c r="DF29" s="692"/>
      <c r="DG29" s="692"/>
      <c r="DH29" s="692"/>
      <c r="DI29" s="692"/>
      <c r="DJ29" s="692"/>
      <c r="DK29" s="693"/>
      <c r="DL29" s="668">
        <v>18142065</v>
      </c>
      <c r="DM29" s="692"/>
      <c r="DN29" s="692"/>
      <c r="DO29" s="692"/>
      <c r="DP29" s="692"/>
      <c r="DQ29" s="692"/>
      <c r="DR29" s="692"/>
      <c r="DS29" s="692"/>
      <c r="DT29" s="692"/>
      <c r="DU29" s="692"/>
      <c r="DV29" s="693"/>
      <c r="DW29" s="664">
        <v>16.7</v>
      </c>
      <c r="DX29" s="690"/>
      <c r="DY29" s="690"/>
      <c r="DZ29" s="690"/>
      <c r="EA29" s="690"/>
      <c r="EB29" s="690"/>
      <c r="EC29" s="691"/>
    </row>
    <row r="30" spans="2:133" ht="11.25" customHeight="1" x14ac:dyDescent="0.2">
      <c r="B30" s="656" t="s">
        <v>292</v>
      </c>
      <c r="C30" s="657"/>
      <c r="D30" s="657"/>
      <c r="E30" s="657"/>
      <c r="F30" s="657"/>
      <c r="G30" s="657"/>
      <c r="H30" s="657"/>
      <c r="I30" s="657"/>
      <c r="J30" s="657"/>
      <c r="K30" s="657"/>
      <c r="L30" s="657"/>
      <c r="M30" s="657"/>
      <c r="N30" s="657"/>
      <c r="O30" s="657"/>
      <c r="P30" s="657"/>
      <c r="Q30" s="658"/>
      <c r="R30" s="659">
        <v>45937362</v>
      </c>
      <c r="S30" s="660"/>
      <c r="T30" s="660"/>
      <c r="U30" s="660"/>
      <c r="V30" s="660"/>
      <c r="W30" s="660"/>
      <c r="X30" s="660"/>
      <c r="Y30" s="661"/>
      <c r="Z30" s="662">
        <v>21.9</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18592887</v>
      </c>
      <c r="CS30" s="660"/>
      <c r="CT30" s="660"/>
      <c r="CU30" s="660"/>
      <c r="CV30" s="660"/>
      <c r="CW30" s="660"/>
      <c r="CX30" s="660"/>
      <c r="CY30" s="661"/>
      <c r="CZ30" s="664">
        <v>9.1999999999999993</v>
      </c>
      <c r="DA30" s="690"/>
      <c r="DB30" s="690"/>
      <c r="DC30" s="694"/>
      <c r="DD30" s="668">
        <v>18432715</v>
      </c>
      <c r="DE30" s="660"/>
      <c r="DF30" s="660"/>
      <c r="DG30" s="660"/>
      <c r="DH30" s="660"/>
      <c r="DI30" s="660"/>
      <c r="DJ30" s="660"/>
      <c r="DK30" s="661"/>
      <c r="DL30" s="668">
        <v>17353915</v>
      </c>
      <c r="DM30" s="660"/>
      <c r="DN30" s="660"/>
      <c r="DO30" s="660"/>
      <c r="DP30" s="660"/>
      <c r="DQ30" s="660"/>
      <c r="DR30" s="660"/>
      <c r="DS30" s="660"/>
      <c r="DT30" s="660"/>
      <c r="DU30" s="660"/>
      <c r="DV30" s="661"/>
      <c r="DW30" s="664">
        <v>16</v>
      </c>
      <c r="DX30" s="690"/>
      <c r="DY30" s="690"/>
      <c r="DZ30" s="690"/>
      <c r="EA30" s="690"/>
      <c r="EB30" s="690"/>
      <c r="EC30" s="691"/>
    </row>
    <row r="31" spans="2:133" ht="11.25" customHeight="1" x14ac:dyDescent="0.2">
      <c r="B31" s="672" t="s">
        <v>296</v>
      </c>
      <c r="C31" s="673"/>
      <c r="D31" s="673"/>
      <c r="E31" s="673"/>
      <c r="F31" s="673"/>
      <c r="G31" s="673"/>
      <c r="H31" s="673"/>
      <c r="I31" s="673"/>
      <c r="J31" s="673"/>
      <c r="K31" s="673"/>
      <c r="L31" s="673"/>
      <c r="M31" s="673"/>
      <c r="N31" s="673"/>
      <c r="O31" s="673"/>
      <c r="P31" s="673"/>
      <c r="Q31" s="674"/>
      <c r="R31" s="659">
        <v>13826</v>
      </c>
      <c r="S31" s="660"/>
      <c r="T31" s="660"/>
      <c r="U31" s="660"/>
      <c r="V31" s="660"/>
      <c r="W31" s="660"/>
      <c r="X31" s="660"/>
      <c r="Y31" s="661"/>
      <c r="Z31" s="662">
        <v>0</v>
      </c>
      <c r="AA31" s="662"/>
      <c r="AB31" s="662"/>
      <c r="AC31" s="662"/>
      <c r="AD31" s="663">
        <v>13826</v>
      </c>
      <c r="AE31" s="663"/>
      <c r="AF31" s="663"/>
      <c r="AG31" s="663"/>
      <c r="AH31" s="663"/>
      <c r="AI31" s="663"/>
      <c r="AJ31" s="663"/>
      <c r="AK31" s="663"/>
      <c r="AL31" s="664">
        <v>0</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99.1</v>
      </c>
      <c r="BH31" s="703"/>
      <c r="BI31" s="703"/>
      <c r="BJ31" s="703"/>
      <c r="BK31" s="703"/>
      <c r="BL31" s="703"/>
      <c r="BM31" s="654">
        <v>97.8</v>
      </c>
      <c r="BN31" s="703"/>
      <c r="BO31" s="703"/>
      <c r="BP31" s="703"/>
      <c r="BQ31" s="704"/>
      <c r="BR31" s="715">
        <v>99.5</v>
      </c>
      <c r="BS31" s="703"/>
      <c r="BT31" s="703"/>
      <c r="BU31" s="703"/>
      <c r="BV31" s="703"/>
      <c r="BW31" s="703"/>
      <c r="BX31" s="654">
        <v>98</v>
      </c>
      <c r="BY31" s="703"/>
      <c r="BZ31" s="703"/>
      <c r="CA31" s="703"/>
      <c r="CB31" s="704"/>
      <c r="CD31" s="697"/>
      <c r="CE31" s="698"/>
      <c r="CF31" s="656" t="s">
        <v>299</v>
      </c>
      <c r="CG31" s="657"/>
      <c r="CH31" s="657"/>
      <c r="CI31" s="657"/>
      <c r="CJ31" s="657"/>
      <c r="CK31" s="657"/>
      <c r="CL31" s="657"/>
      <c r="CM31" s="657"/>
      <c r="CN31" s="657"/>
      <c r="CO31" s="657"/>
      <c r="CP31" s="657"/>
      <c r="CQ31" s="658"/>
      <c r="CR31" s="659">
        <v>794109</v>
      </c>
      <c r="CS31" s="692"/>
      <c r="CT31" s="692"/>
      <c r="CU31" s="692"/>
      <c r="CV31" s="692"/>
      <c r="CW31" s="692"/>
      <c r="CX31" s="692"/>
      <c r="CY31" s="693"/>
      <c r="CZ31" s="664">
        <v>0.4</v>
      </c>
      <c r="DA31" s="690"/>
      <c r="DB31" s="690"/>
      <c r="DC31" s="694"/>
      <c r="DD31" s="668">
        <v>788378</v>
      </c>
      <c r="DE31" s="692"/>
      <c r="DF31" s="692"/>
      <c r="DG31" s="692"/>
      <c r="DH31" s="692"/>
      <c r="DI31" s="692"/>
      <c r="DJ31" s="692"/>
      <c r="DK31" s="693"/>
      <c r="DL31" s="668">
        <v>788150</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2">
      <c r="B32" s="656" t="s">
        <v>300</v>
      </c>
      <c r="C32" s="657"/>
      <c r="D32" s="657"/>
      <c r="E32" s="657"/>
      <c r="F32" s="657"/>
      <c r="G32" s="657"/>
      <c r="H32" s="657"/>
      <c r="I32" s="657"/>
      <c r="J32" s="657"/>
      <c r="K32" s="657"/>
      <c r="L32" s="657"/>
      <c r="M32" s="657"/>
      <c r="N32" s="657"/>
      <c r="O32" s="657"/>
      <c r="P32" s="657"/>
      <c r="Q32" s="658"/>
      <c r="R32" s="659">
        <v>14310842</v>
      </c>
      <c r="S32" s="660"/>
      <c r="T32" s="660"/>
      <c r="U32" s="660"/>
      <c r="V32" s="660"/>
      <c r="W32" s="660"/>
      <c r="X32" s="660"/>
      <c r="Y32" s="661"/>
      <c r="Z32" s="662">
        <v>6.8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99.1</v>
      </c>
      <c r="BH32" s="692"/>
      <c r="BI32" s="692"/>
      <c r="BJ32" s="692"/>
      <c r="BK32" s="692"/>
      <c r="BL32" s="692"/>
      <c r="BM32" s="665">
        <v>97.7</v>
      </c>
      <c r="BN32" s="692"/>
      <c r="BO32" s="692"/>
      <c r="BP32" s="692"/>
      <c r="BQ32" s="714"/>
      <c r="BR32" s="716">
        <v>99.5</v>
      </c>
      <c r="BS32" s="692"/>
      <c r="BT32" s="692"/>
      <c r="BU32" s="692"/>
      <c r="BV32" s="692"/>
      <c r="BW32" s="692"/>
      <c r="BX32" s="665">
        <v>97.9</v>
      </c>
      <c r="BY32" s="692"/>
      <c r="BZ32" s="692"/>
      <c r="CA32" s="692"/>
      <c r="CB32" s="714"/>
      <c r="CD32" s="699"/>
      <c r="CE32" s="700"/>
      <c r="CF32" s="656" t="s">
        <v>303</v>
      </c>
      <c r="CG32" s="657"/>
      <c r="CH32" s="657"/>
      <c r="CI32" s="657"/>
      <c r="CJ32" s="657"/>
      <c r="CK32" s="657"/>
      <c r="CL32" s="657"/>
      <c r="CM32" s="657"/>
      <c r="CN32" s="657"/>
      <c r="CO32" s="657"/>
      <c r="CP32" s="657"/>
      <c r="CQ32" s="658"/>
      <c r="CR32" s="659">
        <v>9</v>
      </c>
      <c r="CS32" s="660"/>
      <c r="CT32" s="660"/>
      <c r="CU32" s="660"/>
      <c r="CV32" s="660"/>
      <c r="CW32" s="660"/>
      <c r="CX32" s="660"/>
      <c r="CY32" s="661"/>
      <c r="CZ32" s="664">
        <v>0</v>
      </c>
      <c r="DA32" s="690"/>
      <c r="DB32" s="690"/>
      <c r="DC32" s="694"/>
      <c r="DD32" s="668">
        <v>9</v>
      </c>
      <c r="DE32" s="660"/>
      <c r="DF32" s="660"/>
      <c r="DG32" s="660"/>
      <c r="DH32" s="660"/>
      <c r="DI32" s="660"/>
      <c r="DJ32" s="660"/>
      <c r="DK32" s="661"/>
      <c r="DL32" s="668">
        <v>9</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2">
      <c r="B33" s="656" t="s">
        <v>304</v>
      </c>
      <c r="C33" s="657"/>
      <c r="D33" s="657"/>
      <c r="E33" s="657"/>
      <c r="F33" s="657"/>
      <c r="G33" s="657"/>
      <c r="H33" s="657"/>
      <c r="I33" s="657"/>
      <c r="J33" s="657"/>
      <c r="K33" s="657"/>
      <c r="L33" s="657"/>
      <c r="M33" s="657"/>
      <c r="N33" s="657"/>
      <c r="O33" s="657"/>
      <c r="P33" s="657"/>
      <c r="Q33" s="658"/>
      <c r="R33" s="659">
        <v>1446349</v>
      </c>
      <c r="S33" s="660"/>
      <c r="T33" s="660"/>
      <c r="U33" s="660"/>
      <c r="V33" s="660"/>
      <c r="W33" s="660"/>
      <c r="X33" s="660"/>
      <c r="Y33" s="661"/>
      <c r="Z33" s="662">
        <v>0.7</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v>
      </c>
      <c r="BH33" s="718"/>
      <c r="BI33" s="718"/>
      <c r="BJ33" s="718"/>
      <c r="BK33" s="718"/>
      <c r="BL33" s="718"/>
      <c r="BM33" s="719">
        <v>97.6</v>
      </c>
      <c r="BN33" s="718"/>
      <c r="BO33" s="718"/>
      <c r="BP33" s="718"/>
      <c r="BQ33" s="720"/>
      <c r="BR33" s="717">
        <v>99.4</v>
      </c>
      <c r="BS33" s="718"/>
      <c r="BT33" s="718"/>
      <c r="BU33" s="718"/>
      <c r="BV33" s="718"/>
      <c r="BW33" s="718"/>
      <c r="BX33" s="719">
        <v>97.9</v>
      </c>
      <c r="BY33" s="718"/>
      <c r="BZ33" s="718"/>
      <c r="CA33" s="718"/>
      <c r="CB33" s="720"/>
      <c r="CD33" s="656" t="s">
        <v>306</v>
      </c>
      <c r="CE33" s="657"/>
      <c r="CF33" s="657"/>
      <c r="CG33" s="657"/>
      <c r="CH33" s="657"/>
      <c r="CI33" s="657"/>
      <c r="CJ33" s="657"/>
      <c r="CK33" s="657"/>
      <c r="CL33" s="657"/>
      <c r="CM33" s="657"/>
      <c r="CN33" s="657"/>
      <c r="CO33" s="657"/>
      <c r="CP33" s="657"/>
      <c r="CQ33" s="658"/>
      <c r="CR33" s="659">
        <v>70922895</v>
      </c>
      <c r="CS33" s="692"/>
      <c r="CT33" s="692"/>
      <c r="CU33" s="692"/>
      <c r="CV33" s="692"/>
      <c r="CW33" s="692"/>
      <c r="CX33" s="692"/>
      <c r="CY33" s="693"/>
      <c r="CZ33" s="664">
        <v>35</v>
      </c>
      <c r="DA33" s="690"/>
      <c r="DB33" s="690"/>
      <c r="DC33" s="694"/>
      <c r="DD33" s="668">
        <v>55210270</v>
      </c>
      <c r="DE33" s="692"/>
      <c r="DF33" s="692"/>
      <c r="DG33" s="692"/>
      <c r="DH33" s="692"/>
      <c r="DI33" s="692"/>
      <c r="DJ33" s="692"/>
      <c r="DK33" s="693"/>
      <c r="DL33" s="668">
        <v>42870313</v>
      </c>
      <c r="DM33" s="692"/>
      <c r="DN33" s="692"/>
      <c r="DO33" s="692"/>
      <c r="DP33" s="692"/>
      <c r="DQ33" s="692"/>
      <c r="DR33" s="692"/>
      <c r="DS33" s="692"/>
      <c r="DT33" s="692"/>
      <c r="DU33" s="692"/>
      <c r="DV33" s="693"/>
      <c r="DW33" s="664">
        <v>39.5</v>
      </c>
      <c r="DX33" s="690"/>
      <c r="DY33" s="690"/>
      <c r="DZ33" s="690"/>
      <c r="EA33" s="690"/>
      <c r="EB33" s="690"/>
      <c r="EC33" s="691"/>
    </row>
    <row r="34" spans="2:133" ht="11.25" customHeight="1" x14ac:dyDescent="0.2">
      <c r="B34" s="656" t="s">
        <v>307</v>
      </c>
      <c r="C34" s="657"/>
      <c r="D34" s="657"/>
      <c r="E34" s="657"/>
      <c r="F34" s="657"/>
      <c r="G34" s="657"/>
      <c r="H34" s="657"/>
      <c r="I34" s="657"/>
      <c r="J34" s="657"/>
      <c r="K34" s="657"/>
      <c r="L34" s="657"/>
      <c r="M34" s="657"/>
      <c r="N34" s="657"/>
      <c r="O34" s="657"/>
      <c r="P34" s="657"/>
      <c r="Q34" s="658"/>
      <c r="R34" s="659">
        <v>1468602</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31853408</v>
      </c>
      <c r="CS34" s="660"/>
      <c r="CT34" s="660"/>
      <c r="CU34" s="660"/>
      <c r="CV34" s="660"/>
      <c r="CW34" s="660"/>
      <c r="CX34" s="660"/>
      <c r="CY34" s="661"/>
      <c r="CZ34" s="664">
        <v>15.7</v>
      </c>
      <c r="DA34" s="690"/>
      <c r="DB34" s="690"/>
      <c r="DC34" s="694"/>
      <c r="DD34" s="668">
        <v>22490880</v>
      </c>
      <c r="DE34" s="660"/>
      <c r="DF34" s="660"/>
      <c r="DG34" s="660"/>
      <c r="DH34" s="660"/>
      <c r="DI34" s="660"/>
      <c r="DJ34" s="660"/>
      <c r="DK34" s="661"/>
      <c r="DL34" s="668">
        <v>18313822</v>
      </c>
      <c r="DM34" s="660"/>
      <c r="DN34" s="660"/>
      <c r="DO34" s="660"/>
      <c r="DP34" s="660"/>
      <c r="DQ34" s="660"/>
      <c r="DR34" s="660"/>
      <c r="DS34" s="660"/>
      <c r="DT34" s="660"/>
      <c r="DU34" s="660"/>
      <c r="DV34" s="661"/>
      <c r="DW34" s="664">
        <v>16.899999999999999</v>
      </c>
      <c r="DX34" s="690"/>
      <c r="DY34" s="690"/>
      <c r="DZ34" s="690"/>
      <c r="EA34" s="690"/>
      <c r="EB34" s="690"/>
      <c r="EC34" s="691"/>
    </row>
    <row r="35" spans="2:133" ht="11.25" customHeight="1" x14ac:dyDescent="0.2">
      <c r="B35" s="656" t="s">
        <v>309</v>
      </c>
      <c r="C35" s="657"/>
      <c r="D35" s="657"/>
      <c r="E35" s="657"/>
      <c r="F35" s="657"/>
      <c r="G35" s="657"/>
      <c r="H35" s="657"/>
      <c r="I35" s="657"/>
      <c r="J35" s="657"/>
      <c r="K35" s="657"/>
      <c r="L35" s="657"/>
      <c r="M35" s="657"/>
      <c r="N35" s="657"/>
      <c r="O35" s="657"/>
      <c r="P35" s="657"/>
      <c r="Q35" s="658"/>
      <c r="R35" s="659">
        <v>1869085</v>
      </c>
      <c r="S35" s="660"/>
      <c r="T35" s="660"/>
      <c r="U35" s="660"/>
      <c r="V35" s="660"/>
      <c r="W35" s="660"/>
      <c r="X35" s="660"/>
      <c r="Y35" s="661"/>
      <c r="Z35" s="662">
        <v>0.9</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1697962</v>
      </c>
      <c r="CS35" s="692"/>
      <c r="CT35" s="692"/>
      <c r="CU35" s="692"/>
      <c r="CV35" s="692"/>
      <c r="CW35" s="692"/>
      <c r="CX35" s="692"/>
      <c r="CY35" s="693"/>
      <c r="CZ35" s="664">
        <v>0.8</v>
      </c>
      <c r="DA35" s="690"/>
      <c r="DB35" s="690"/>
      <c r="DC35" s="694"/>
      <c r="DD35" s="668">
        <v>1234933</v>
      </c>
      <c r="DE35" s="692"/>
      <c r="DF35" s="692"/>
      <c r="DG35" s="692"/>
      <c r="DH35" s="692"/>
      <c r="DI35" s="692"/>
      <c r="DJ35" s="692"/>
      <c r="DK35" s="693"/>
      <c r="DL35" s="668">
        <v>851102</v>
      </c>
      <c r="DM35" s="692"/>
      <c r="DN35" s="692"/>
      <c r="DO35" s="692"/>
      <c r="DP35" s="692"/>
      <c r="DQ35" s="692"/>
      <c r="DR35" s="692"/>
      <c r="DS35" s="692"/>
      <c r="DT35" s="692"/>
      <c r="DU35" s="692"/>
      <c r="DV35" s="693"/>
      <c r="DW35" s="664">
        <v>0.8</v>
      </c>
      <c r="DX35" s="690"/>
      <c r="DY35" s="690"/>
      <c r="DZ35" s="690"/>
      <c r="EA35" s="690"/>
      <c r="EB35" s="690"/>
      <c r="EC35" s="691"/>
    </row>
    <row r="36" spans="2:133" ht="11.25" customHeight="1" x14ac:dyDescent="0.2">
      <c r="B36" s="656" t="s">
        <v>313</v>
      </c>
      <c r="C36" s="657"/>
      <c r="D36" s="657"/>
      <c r="E36" s="657"/>
      <c r="F36" s="657"/>
      <c r="G36" s="657"/>
      <c r="H36" s="657"/>
      <c r="I36" s="657"/>
      <c r="J36" s="657"/>
      <c r="K36" s="657"/>
      <c r="L36" s="657"/>
      <c r="M36" s="657"/>
      <c r="N36" s="657"/>
      <c r="O36" s="657"/>
      <c r="P36" s="657"/>
      <c r="Q36" s="658"/>
      <c r="R36" s="659">
        <v>6522482</v>
      </c>
      <c r="S36" s="660"/>
      <c r="T36" s="660"/>
      <c r="U36" s="660"/>
      <c r="V36" s="660"/>
      <c r="W36" s="660"/>
      <c r="X36" s="660"/>
      <c r="Y36" s="661"/>
      <c r="Z36" s="662">
        <v>3.1</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23938069</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232846</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17872441</v>
      </c>
      <c r="CS36" s="660"/>
      <c r="CT36" s="660"/>
      <c r="CU36" s="660"/>
      <c r="CV36" s="660"/>
      <c r="CW36" s="660"/>
      <c r="CX36" s="660"/>
      <c r="CY36" s="661"/>
      <c r="CZ36" s="664">
        <v>8.8000000000000007</v>
      </c>
      <c r="DA36" s="690"/>
      <c r="DB36" s="690"/>
      <c r="DC36" s="694"/>
      <c r="DD36" s="668">
        <v>15935634</v>
      </c>
      <c r="DE36" s="660"/>
      <c r="DF36" s="660"/>
      <c r="DG36" s="660"/>
      <c r="DH36" s="660"/>
      <c r="DI36" s="660"/>
      <c r="DJ36" s="660"/>
      <c r="DK36" s="661"/>
      <c r="DL36" s="668">
        <v>10073290</v>
      </c>
      <c r="DM36" s="660"/>
      <c r="DN36" s="660"/>
      <c r="DO36" s="660"/>
      <c r="DP36" s="660"/>
      <c r="DQ36" s="660"/>
      <c r="DR36" s="660"/>
      <c r="DS36" s="660"/>
      <c r="DT36" s="660"/>
      <c r="DU36" s="660"/>
      <c r="DV36" s="661"/>
      <c r="DW36" s="664">
        <v>9.3000000000000007</v>
      </c>
      <c r="DX36" s="690"/>
      <c r="DY36" s="690"/>
      <c r="DZ36" s="690"/>
      <c r="EA36" s="690"/>
      <c r="EB36" s="690"/>
      <c r="EC36" s="691"/>
    </row>
    <row r="37" spans="2:133" ht="11.25" customHeight="1" x14ac:dyDescent="0.2">
      <c r="B37" s="656" t="s">
        <v>317</v>
      </c>
      <c r="C37" s="657"/>
      <c r="D37" s="657"/>
      <c r="E37" s="657"/>
      <c r="F37" s="657"/>
      <c r="G37" s="657"/>
      <c r="H37" s="657"/>
      <c r="I37" s="657"/>
      <c r="J37" s="657"/>
      <c r="K37" s="657"/>
      <c r="L37" s="657"/>
      <c r="M37" s="657"/>
      <c r="N37" s="657"/>
      <c r="O37" s="657"/>
      <c r="P37" s="657"/>
      <c r="Q37" s="658"/>
      <c r="R37" s="659">
        <v>4288586</v>
      </c>
      <c r="S37" s="660"/>
      <c r="T37" s="660"/>
      <c r="U37" s="660"/>
      <c r="V37" s="660"/>
      <c r="W37" s="660"/>
      <c r="X37" s="660"/>
      <c r="Y37" s="661"/>
      <c r="Z37" s="662">
        <v>2</v>
      </c>
      <c r="AA37" s="662"/>
      <c r="AB37" s="662"/>
      <c r="AC37" s="662"/>
      <c r="AD37" s="663">
        <v>477</v>
      </c>
      <c r="AE37" s="663"/>
      <c r="AF37" s="663"/>
      <c r="AG37" s="663"/>
      <c r="AH37" s="663"/>
      <c r="AI37" s="663"/>
      <c r="AJ37" s="663"/>
      <c r="AK37" s="663"/>
      <c r="AL37" s="664">
        <v>0</v>
      </c>
      <c r="AM37" s="665"/>
      <c r="AN37" s="665"/>
      <c r="AO37" s="666"/>
      <c r="AQ37" s="722" t="s">
        <v>318</v>
      </c>
      <c r="AR37" s="723"/>
      <c r="AS37" s="723"/>
      <c r="AT37" s="723"/>
      <c r="AU37" s="723"/>
      <c r="AV37" s="723"/>
      <c r="AW37" s="723"/>
      <c r="AX37" s="723"/>
      <c r="AY37" s="724"/>
      <c r="AZ37" s="659">
        <v>6569724</v>
      </c>
      <c r="BA37" s="660"/>
      <c r="BB37" s="660"/>
      <c r="BC37" s="660"/>
      <c r="BD37" s="692"/>
      <c r="BE37" s="692"/>
      <c r="BF37" s="714"/>
      <c r="BG37" s="656" t="s">
        <v>319</v>
      </c>
      <c r="BH37" s="657"/>
      <c r="BI37" s="657"/>
      <c r="BJ37" s="657"/>
      <c r="BK37" s="657"/>
      <c r="BL37" s="657"/>
      <c r="BM37" s="657"/>
      <c r="BN37" s="657"/>
      <c r="BO37" s="657"/>
      <c r="BP37" s="657"/>
      <c r="BQ37" s="657"/>
      <c r="BR37" s="657"/>
      <c r="BS37" s="657"/>
      <c r="BT37" s="657"/>
      <c r="BU37" s="658"/>
      <c r="BV37" s="659">
        <v>-292660</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26775</v>
      </c>
      <c r="CS37" s="692"/>
      <c r="CT37" s="692"/>
      <c r="CU37" s="692"/>
      <c r="CV37" s="692"/>
      <c r="CW37" s="692"/>
      <c r="CX37" s="692"/>
      <c r="CY37" s="693"/>
      <c r="CZ37" s="664">
        <v>0</v>
      </c>
      <c r="DA37" s="690"/>
      <c r="DB37" s="690"/>
      <c r="DC37" s="694"/>
      <c r="DD37" s="668">
        <v>26775</v>
      </c>
      <c r="DE37" s="692"/>
      <c r="DF37" s="692"/>
      <c r="DG37" s="692"/>
      <c r="DH37" s="692"/>
      <c r="DI37" s="692"/>
      <c r="DJ37" s="692"/>
      <c r="DK37" s="693"/>
      <c r="DL37" s="668">
        <v>22188</v>
      </c>
      <c r="DM37" s="692"/>
      <c r="DN37" s="692"/>
      <c r="DO37" s="692"/>
      <c r="DP37" s="692"/>
      <c r="DQ37" s="692"/>
      <c r="DR37" s="692"/>
      <c r="DS37" s="692"/>
      <c r="DT37" s="692"/>
      <c r="DU37" s="692"/>
      <c r="DV37" s="693"/>
      <c r="DW37" s="664">
        <v>0</v>
      </c>
      <c r="DX37" s="690"/>
      <c r="DY37" s="690"/>
      <c r="DZ37" s="690"/>
      <c r="EA37" s="690"/>
      <c r="EB37" s="690"/>
      <c r="EC37" s="691"/>
    </row>
    <row r="38" spans="2:133" ht="11.25" customHeight="1" x14ac:dyDescent="0.2">
      <c r="B38" s="656" t="s">
        <v>321</v>
      </c>
      <c r="C38" s="657"/>
      <c r="D38" s="657"/>
      <c r="E38" s="657"/>
      <c r="F38" s="657"/>
      <c r="G38" s="657"/>
      <c r="H38" s="657"/>
      <c r="I38" s="657"/>
      <c r="J38" s="657"/>
      <c r="K38" s="657"/>
      <c r="L38" s="657"/>
      <c r="M38" s="657"/>
      <c r="N38" s="657"/>
      <c r="O38" s="657"/>
      <c r="P38" s="657"/>
      <c r="Q38" s="658"/>
      <c r="R38" s="659">
        <v>13860200</v>
      </c>
      <c r="S38" s="660"/>
      <c r="T38" s="660"/>
      <c r="U38" s="660"/>
      <c r="V38" s="660"/>
      <c r="W38" s="660"/>
      <c r="X38" s="660"/>
      <c r="Y38" s="661"/>
      <c r="Z38" s="662">
        <v>6.6</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v>602897</v>
      </c>
      <c r="BA38" s="660"/>
      <c r="BB38" s="660"/>
      <c r="BC38" s="660"/>
      <c r="BD38" s="692"/>
      <c r="BE38" s="692"/>
      <c r="BF38" s="714"/>
      <c r="BG38" s="656" t="s">
        <v>323</v>
      </c>
      <c r="BH38" s="657"/>
      <c r="BI38" s="657"/>
      <c r="BJ38" s="657"/>
      <c r="BK38" s="657"/>
      <c r="BL38" s="657"/>
      <c r="BM38" s="657"/>
      <c r="BN38" s="657"/>
      <c r="BO38" s="657"/>
      <c r="BP38" s="657"/>
      <c r="BQ38" s="657"/>
      <c r="BR38" s="657"/>
      <c r="BS38" s="657"/>
      <c r="BT38" s="657"/>
      <c r="BU38" s="658"/>
      <c r="BV38" s="659">
        <v>52206</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16008778</v>
      </c>
      <c r="CS38" s="660"/>
      <c r="CT38" s="660"/>
      <c r="CU38" s="660"/>
      <c r="CV38" s="660"/>
      <c r="CW38" s="660"/>
      <c r="CX38" s="660"/>
      <c r="CY38" s="661"/>
      <c r="CZ38" s="664">
        <v>7.9</v>
      </c>
      <c r="DA38" s="690"/>
      <c r="DB38" s="690"/>
      <c r="DC38" s="694"/>
      <c r="DD38" s="668">
        <v>13116248</v>
      </c>
      <c r="DE38" s="660"/>
      <c r="DF38" s="660"/>
      <c r="DG38" s="660"/>
      <c r="DH38" s="660"/>
      <c r="DI38" s="660"/>
      <c r="DJ38" s="660"/>
      <c r="DK38" s="661"/>
      <c r="DL38" s="668">
        <v>12647925</v>
      </c>
      <c r="DM38" s="660"/>
      <c r="DN38" s="660"/>
      <c r="DO38" s="660"/>
      <c r="DP38" s="660"/>
      <c r="DQ38" s="660"/>
      <c r="DR38" s="660"/>
      <c r="DS38" s="660"/>
      <c r="DT38" s="660"/>
      <c r="DU38" s="660"/>
      <c r="DV38" s="661"/>
      <c r="DW38" s="664">
        <v>11.7</v>
      </c>
      <c r="DX38" s="690"/>
      <c r="DY38" s="690"/>
      <c r="DZ38" s="690"/>
      <c r="EA38" s="690"/>
      <c r="EB38" s="690"/>
      <c r="EC38" s="691"/>
    </row>
    <row r="39" spans="2:133" ht="11.25" customHeight="1" x14ac:dyDescent="0.2">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v>417933</v>
      </c>
      <c r="BA39" s="660"/>
      <c r="BB39" s="660"/>
      <c r="BC39" s="660"/>
      <c r="BD39" s="692"/>
      <c r="BE39" s="692"/>
      <c r="BF39" s="714"/>
      <c r="BG39" s="656" t="s">
        <v>327</v>
      </c>
      <c r="BH39" s="657"/>
      <c r="BI39" s="657"/>
      <c r="BJ39" s="657"/>
      <c r="BK39" s="657"/>
      <c r="BL39" s="657"/>
      <c r="BM39" s="657"/>
      <c r="BN39" s="657"/>
      <c r="BO39" s="657"/>
      <c r="BP39" s="657"/>
      <c r="BQ39" s="657"/>
      <c r="BR39" s="657"/>
      <c r="BS39" s="657"/>
      <c r="BT39" s="657"/>
      <c r="BU39" s="658"/>
      <c r="BV39" s="659">
        <v>74324</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1767449</v>
      </c>
      <c r="CS39" s="692"/>
      <c r="CT39" s="692"/>
      <c r="CU39" s="692"/>
      <c r="CV39" s="692"/>
      <c r="CW39" s="692"/>
      <c r="CX39" s="692"/>
      <c r="CY39" s="693"/>
      <c r="CZ39" s="664">
        <v>0.9</v>
      </c>
      <c r="DA39" s="690"/>
      <c r="DB39" s="690"/>
      <c r="DC39" s="694"/>
      <c r="DD39" s="668">
        <v>1008496</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329</v>
      </c>
      <c r="C40" s="657"/>
      <c r="D40" s="657"/>
      <c r="E40" s="657"/>
      <c r="F40" s="657"/>
      <c r="G40" s="657"/>
      <c r="H40" s="657"/>
      <c r="I40" s="657"/>
      <c r="J40" s="657"/>
      <c r="K40" s="657"/>
      <c r="L40" s="657"/>
      <c r="M40" s="657"/>
      <c r="N40" s="657"/>
      <c r="O40" s="657"/>
      <c r="P40" s="657"/>
      <c r="Q40" s="658"/>
      <c r="R40" s="659">
        <v>2235000</v>
      </c>
      <c r="S40" s="660"/>
      <c r="T40" s="660"/>
      <c r="U40" s="660"/>
      <c r="V40" s="660"/>
      <c r="W40" s="660"/>
      <c r="X40" s="660"/>
      <c r="Y40" s="661"/>
      <c r="Z40" s="662">
        <v>1.1000000000000001</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v>307633</v>
      </c>
      <c r="BA40" s="660"/>
      <c r="BB40" s="660"/>
      <c r="BC40" s="660"/>
      <c r="BD40" s="692"/>
      <c r="BE40" s="692"/>
      <c r="BF40" s="714"/>
      <c r="BG40" s="707" t="s">
        <v>331</v>
      </c>
      <c r="BH40" s="708"/>
      <c r="BI40" s="708"/>
      <c r="BJ40" s="708"/>
      <c r="BK40" s="708"/>
      <c r="BL40" s="223"/>
      <c r="BM40" s="657" t="s">
        <v>332</v>
      </c>
      <c r="BN40" s="657"/>
      <c r="BO40" s="657"/>
      <c r="BP40" s="657"/>
      <c r="BQ40" s="657"/>
      <c r="BR40" s="657"/>
      <c r="BS40" s="657"/>
      <c r="BT40" s="657"/>
      <c r="BU40" s="658"/>
      <c r="BV40" s="659">
        <v>106</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1722857</v>
      </c>
      <c r="CS40" s="660"/>
      <c r="CT40" s="660"/>
      <c r="CU40" s="660"/>
      <c r="CV40" s="660"/>
      <c r="CW40" s="660"/>
      <c r="CX40" s="660"/>
      <c r="CY40" s="661"/>
      <c r="CZ40" s="664">
        <v>0.9</v>
      </c>
      <c r="DA40" s="690"/>
      <c r="DB40" s="690"/>
      <c r="DC40" s="694"/>
      <c r="DD40" s="668">
        <v>1424079</v>
      </c>
      <c r="DE40" s="660"/>
      <c r="DF40" s="660"/>
      <c r="DG40" s="660"/>
      <c r="DH40" s="660"/>
      <c r="DI40" s="660"/>
      <c r="DJ40" s="660"/>
      <c r="DK40" s="661"/>
      <c r="DL40" s="668">
        <v>984174</v>
      </c>
      <c r="DM40" s="660"/>
      <c r="DN40" s="660"/>
      <c r="DO40" s="660"/>
      <c r="DP40" s="660"/>
      <c r="DQ40" s="660"/>
      <c r="DR40" s="660"/>
      <c r="DS40" s="660"/>
      <c r="DT40" s="660"/>
      <c r="DU40" s="660"/>
      <c r="DV40" s="661"/>
      <c r="DW40" s="664">
        <v>0.9</v>
      </c>
      <c r="DX40" s="690"/>
      <c r="DY40" s="690"/>
      <c r="DZ40" s="690"/>
      <c r="EA40" s="690"/>
      <c r="EB40" s="690"/>
      <c r="EC40" s="691"/>
    </row>
    <row r="41" spans="2:133" ht="11.25" customHeight="1" x14ac:dyDescent="0.2">
      <c r="B41" s="680" t="s">
        <v>334</v>
      </c>
      <c r="C41" s="681"/>
      <c r="D41" s="681"/>
      <c r="E41" s="681"/>
      <c r="F41" s="681"/>
      <c r="G41" s="681"/>
      <c r="H41" s="681"/>
      <c r="I41" s="681"/>
      <c r="J41" s="681"/>
      <c r="K41" s="681"/>
      <c r="L41" s="681"/>
      <c r="M41" s="681"/>
      <c r="N41" s="681"/>
      <c r="O41" s="681"/>
      <c r="P41" s="681"/>
      <c r="Q41" s="682"/>
      <c r="R41" s="731">
        <v>210170827</v>
      </c>
      <c r="S41" s="732"/>
      <c r="T41" s="732"/>
      <c r="U41" s="732"/>
      <c r="V41" s="732"/>
      <c r="W41" s="732"/>
      <c r="X41" s="732"/>
      <c r="Y41" s="736"/>
      <c r="Z41" s="737">
        <v>100</v>
      </c>
      <c r="AA41" s="737"/>
      <c r="AB41" s="737"/>
      <c r="AC41" s="737"/>
      <c r="AD41" s="738">
        <v>106234488</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3118629</v>
      </c>
      <c r="BA41" s="660"/>
      <c r="BB41" s="660"/>
      <c r="BC41" s="660"/>
      <c r="BD41" s="692"/>
      <c r="BE41" s="692"/>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338</v>
      </c>
      <c r="AR42" s="729"/>
      <c r="AS42" s="729"/>
      <c r="AT42" s="729"/>
      <c r="AU42" s="729"/>
      <c r="AV42" s="729"/>
      <c r="AW42" s="729"/>
      <c r="AX42" s="729"/>
      <c r="AY42" s="730"/>
      <c r="AZ42" s="731">
        <v>12921253</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406</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30452948</v>
      </c>
      <c r="CS42" s="692"/>
      <c r="CT42" s="692"/>
      <c r="CU42" s="692"/>
      <c r="CV42" s="692"/>
      <c r="CW42" s="692"/>
      <c r="CX42" s="692"/>
      <c r="CY42" s="693"/>
      <c r="CZ42" s="664">
        <v>15</v>
      </c>
      <c r="DA42" s="690"/>
      <c r="DB42" s="690"/>
      <c r="DC42" s="694"/>
      <c r="DD42" s="668">
        <v>8994045</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537197</v>
      </c>
      <c r="CS43" s="692"/>
      <c r="CT43" s="692"/>
      <c r="CU43" s="692"/>
      <c r="CV43" s="692"/>
      <c r="CW43" s="692"/>
      <c r="CX43" s="692"/>
      <c r="CY43" s="693"/>
      <c r="CZ43" s="664">
        <v>0.3</v>
      </c>
      <c r="DA43" s="690"/>
      <c r="DB43" s="690"/>
      <c r="DC43" s="694"/>
      <c r="DD43" s="668">
        <v>537197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29480845</v>
      </c>
      <c r="CS44" s="660"/>
      <c r="CT44" s="660"/>
      <c r="CU44" s="660"/>
      <c r="CV44" s="660"/>
      <c r="CW44" s="660"/>
      <c r="CX44" s="660"/>
      <c r="CY44" s="661"/>
      <c r="CZ44" s="664">
        <v>14.6</v>
      </c>
      <c r="DA44" s="665"/>
      <c r="DB44" s="665"/>
      <c r="DC44" s="671"/>
      <c r="DD44" s="668">
        <v>8826880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15211014</v>
      </c>
      <c r="CS45" s="692"/>
      <c r="CT45" s="692"/>
      <c r="CU45" s="692"/>
      <c r="CV45" s="692"/>
      <c r="CW45" s="692"/>
      <c r="CX45" s="692"/>
      <c r="CY45" s="693"/>
      <c r="CZ45" s="664">
        <v>7.5</v>
      </c>
      <c r="DA45" s="690"/>
      <c r="DB45" s="690"/>
      <c r="DC45" s="694"/>
      <c r="DD45" s="668">
        <v>1408516</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347</v>
      </c>
      <c r="CG46" s="657"/>
      <c r="CH46" s="657"/>
      <c r="CI46" s="657"/>
      <c r="CJ46" s="657"/>
      <c r="CK46" s="657"/>
      <c r="CL46" s="657"/>
      <c r="CM46" s="657"/>
      <c r="CN46" s="657"/>
      <c r="CO46" s="657"/>
      <c r="CP46" s="657"/>
      <c r="CQ46" s="658"/>
      <c r="CR46" s="659">
        <v>12748865</v>
      </c>
      <c r="CS46" s="660"/>
      <c r="CT46" s="660"/>
      <c r="CU46" s="660"/>
      <c r="CV46" s="660"/>
      <c r="CW46" s="660"/>
      <c r="CX46" s="660"/>
      <c r="CY46" s="661"/>
      <c r="CZ46" s="664">
        <v>6.3</v>
      </c>
      <c r="DA46" s="665"/>
      <c r="DB46" s="665"/>
      <c r="DC46" s="671"/>
      <c r="DD46" s="668">
        <v>7224277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348</v>
      </c>
      <c r="CG47" s="657"/>
      <c r="CH47" s="657"/>
      <c r="CI47" s="657"/>
      <c r="CJ47" s="657"/>
      <c r="CK47" s="657"/>
      <c r="CL47" s="657"/>
      <c r="CM47" s="657"/>
      <c r="CN47" s="657"/>
      <c r="CO47" s="657"/>
      <c r="CP47" s="657"/>
      <c r="CQ47" s="658"/>
      <c r="CR47" s="659">
        <v>972103</v>
      </c>
      <c r="CS47" s="692"/>
      <c r="CT47" s="692"/>
      <c r="CU47" s="692"/>
      <c r="CV47" s="692"/>
      <c r="CW47" s="692"/>
      <c r="CX47" s="692"/>
      <c r="CY47" s="693"/>
      <c r="CZ47" s="664">
        <v>0.5</v>
      </c>
      <c r="DA47" s="690"/>
      <c r="DB47" s="690"/>
      <c r="DC47" s="694"/>
      <c r="DD47" s="668">
        <v>167165</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202425613</v>
      </c>
      <c r="CS49" s="718"/>
      <c r="CT49" s="718"/>
      <c r="CU49" s="718"/>
      <c r="CV49" s="718"/>
      <c r="CW49" s="718"/>
      <c r="CX49" s="718"/>
      <c r="CY49" s="747"/>
      <c r="CZ49" s="739">
        <v>100</v>
      </c>
      <c r="DA49" s="748"/>
      <c r="DB49" s="748"/>
      <c r="DC49" s="749"/>
      <c r="DD49" s="750">
        <v>127443861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ZumnOWRLohYovfkvYIxWi4Ar5cDzIZW0AaJ3EmhYOil/nF9yYTSt3sVaHM+mhdWsU95fisjBRlGJqWCoMyhpQ==" saltValue="+cwGecJbOoKk9krthGPM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210559</v>
      </c>
      <c r="R7" s="789"/>
      <c r="S7" s="789"/>
      <c r="T7" s="789"/>
      <c r="U7" s="789"/>
      <c r="V7" s="789">
        <v>202830</v>
      </c>
      <c r="W7" s="789"/>
      <c r="X7" s="789"/>
      <c r="Y7" s="789"/>
      <c r="Z7" s="789"/>
      <c r="AA7" s="789">
        <v>7729</v>
      </c>
      <c r="AB7" s="789"/>
      <c r="AC7" s="789"/>
      <c r="AD7" s="789"/>
      <c r="AE7" s="790"/>
      <c r="AF7" s="791">
        <v>4204</v>
      </c>
      <c r="AG7" s="792"/>
      <c r="AH7" s="792"/>
      <c r="AI7" s="792"/>
      <c r="AJ7" s="793"/>
      <c r="AK7" s="794">
        <v>2647</v>
      </c>
      <c r="AL7" s="795"/>
      <c r="AM7" s="795"/>
      <c r="AN7" s="795"/>
      <c r="AO7" s="795"/>
      <c r="AP7" s="795">
        <v>211014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565</v>
      </c>
      <c r="BT7" s="783"/>
      <c r="BU7" s="783"/>
      <c r="BV7" s="783"/>
      <c r="BW7" s="783"/>
      <c r="BX7" s="783"/>
      <c r="BY7" s="783"/>
      <c r="BZ7" s="783"/>
      <c r="CA7" s="783"/>
      <c r="CB7" s="783"/>
      <c r="CC7" s="783"/>
      <c r="CD7" s="783"/>
      <c r="CE7" s="783"/>
      <c r="CF7" s="783"/>
      <c r="CG7" s="798"/>
      <c r="CH7" s="779">
        <v>2</v>
      </c>
      <c r="CI7" s="780"/>
      <c r="CJ7" s="780"/>
      <c r="CK7" s="780"/>
      <c r="CL7" s="781"/>
      <c r="CM7" s="779">
        <v>101</v>
      </c>
      <c r="CN7" s="780"/>
      <c r="CO7" s="780"/>
      <c r="CP7" s="780"/>
      <c r="CQ7" s="781"/>
      <c r="CR7" s="779">
        <v>23</v>
      </c>
      <c r="CS7" s="780"/>
      <c r="CT7" s="780"/>
      <c r="CU7" s="780"/>
      <c r="CV7" s="781"/>
      <c r="CW7" s="779">
        <v>5</v>
      </c>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374</v>
      </c>
      <c r="C8" s="817"/>
      <c r="D8" s="817"/>
      <c r="E8" s="817"/>
      <c r="F8" s="817"/>
      <c r="G8" s="817"/>
      <c r="H8" s="817"/>
      <c r="I8" s="817"/>
      <c r="J8" s="817"/>
      <c r="K8" s="817"/>
      <c r="L8" s="817"/>
      <c r="M8" s="817"/>
      <c r="N8" s="817"/>
      <c r="O8" s="817"/>
      <c r="P8" s="818"/>
      <c r="Q8" s="819">
        <v>1480</v>
      </c>
      <c r="R8" s="820"/>
      <c r="S8" s="820"/>
      <c r="T8" s="820"/>
      <c r="U8" s="820"/>
      <c r="V8" s="820">
        <v>1480</v>
      </c>
      <c r="W8" s="820"/>
      <c r="X8" s="820"/>
      <c r="Y8" s="820"/>
      <c r="Z8" s="820"/>
      <c r="AA8" s="820"/>
      <c r="AB8" s="820"/>
      <c r="AC8" s="820"/>
      <c r="AD8" s="820"/>
      <c r="AE8" s="821"/>
      <c r="AF8" s="822" t="s">
        <v>122</v>
      </c>
      <c r="AG8" s="823"/>
      <c r="AH8" s="823"/>
      <c r="AI8" s="823"/>
      <c r="AJ8" s="824"/>
      <c r="AK8" s="805">
        <v>33</v>
      </c>
      <c r="AL8" s="806"/>
      <c r="AM8" s="806"/>
      <c r="AN8" s="806"/>
      <c r="AO8" s="806"/>
      <c r="AP8" s="806">
        <v>902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566</v>
      </c>
      <c r="BT8" s="810"/>
      <c r="BU8" s="810"/>
      <c r="BV8" s="810"/>
      <c r="BW8" s="810"/>
      <c r="BX8" s="810"/>
      <c r="BY8" s="810"/>
      <c r="BZ8" s="810"/>
      <c r="CA8" s="810"/>
      <c r="CB8" s="810"/>
      <c r="CC8" s="810"/>
      <c r="CD8" s="810"/>
      <c r="CE8" s="810"/>
      <c r="CF8" s="810"/>
      <c r="CG8" s="811"/>
      <c r="CH8" s="812">
        <v>79</v>
      </c>
      <c r="CI8" s="813"/>
      <c r="CJ8" s="813"/>
      <c r="CK8" s="813"/>
      <c r="CL8" s="814"/>
      <c r="CM8" s="812">
        <v>870</v>
      </c>
      <c r="CN8" s="813"/>
      <c r="CO8" s="813"/>
      <c r="CP8" s="813"/>
      <c r="CQ8" s="814"/>
      <c r="CR8" s="812">
        <v>10</v>
      </c>
      <c r="CS8" s="813"/>
      <c r="CT8" s="813"/>
      <c r="CU8" s="813"/>
      <c r="CV8" s="814"/>
      <c r="CW8" s="812">
        <v>147</v>
      </c>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375</v>
      </c>
      <c r="C9" s="817"/>
      <c r="D9" s="817"/>
      <c r="E9" s="817"/>
      <c r="F9" s="817"/>
      <c r="G9" s="817"/>
      <c r="H9" s="817"/>
      <c r="I9" s="817"/>
      <c r="J9" s="817"/>
      <c r="K9" s="817"/>
      <c r="L9" s="817"/>
      <c r="M9" s="817"/>
      <c r="N9" s="817"/>
      <c r="O9" s="817"/>
      <c r="P9" s="818"/>
      <c r="Q9" s="819">
        <v>77</v>
      </c>
      <c r="R9" s="820"/>
      <c r="S9" s="820"/>
      <c r="T9" s="820"/>
      <c r="U9" s="820"/>
      <c r="V9" s="820">
        <v>60</v>
      </c>
      <c r="W9" s="820"/>
      <c r="X9" s="820"/>
      <c r="Y9" s="820"/>
      <c r="Z9" s="820"/>
      <c r="AA9" s="820">
        <v>16</v>
      </c>
      <c r="AB9" s="820"/>
      <c r="AC9" s="820"/>
      <c r="AD9" s="820"/>
      <c r="AE9" s="821"/>
      <c r="AF9" s="822">
        <v>16</v>
      </c>
      <c r="AG9" s="823"/>
      <c r="AH9" s="823"/>
      <c r="AI9" s="823"/>
      <c r="AJ9" s="824"/>
      <c r="AK9" s="805" t="s">
        <v>561</v>
      </c>
      <c r="AL9" s="806"/>
      <c r="AM9" s="806"/>
      <c r="AN9" s="806"/>
      <c r="AO9" s="806"/>
      <c r="AP9" s="806">
        <v>128</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567</v>
      </c>
      <c r="BT9" s="810"/>
      <c r="BU9" s="810"/>
      <c r="BV9" s="810"/>
      <c r="BW9" s="810"/>
      <c r="BX9" s="810"/>
      <c r="BY9" s="810"/>
      <c r="BZ9" s="810"/>
      <c r="CA9" s="810"/>
      <c r="CB9" s="810"/>
      <c r="CC9" s="810"/>
      <c r="CD9" s="810"/>
      <c r="CE9" s="810"/>
      <c r="CF9" s="810"/>
      <c r="CG9" s="811"/>
      <c r="CH9" s="812">
        <v>-1</v>
      </c>
      <c r="CI9" s="813"/>
      <c r="CJ9" s="813"/>
      <c r="CK9" s="813"/>
      <c r="CL9" s="814"/>
      <c r="CM9" s="812">
        <v>204</v>
      </c>
      <c r="CN9" s="813"/>
      <c r="CO9" s="813"/>
      <c r="CP9" s="813"/>
      <c r="CQ9" s="814"/>
      <c r="CR9" s="812">
        <v>70</v>
      </c>
      <c r="CS9" s="813"/>
      <c r="CT9" s="813"/>
      <c r="CU9" s="813"/>
      <c r="CV9" s="814"/>
      <c r="CW9" s="812" t="s">
        <v>568</v>
      </c>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569</v>
      </c>
      <c r="BT10" s="810"/>
      <c r="BU10" s="810"/>
      <c r="BV10" s="810"/>
      <c r="BW10" s="810"/>
      <c r="BX10" s="810"/>
      <c r="BY10" s="810"/>
      <c r="BZ10" s="810"/>
      <c r="CA10" s="810"/>
      <c r="CB10" s="810"/>
      <c r="CC10" s="810"/>
      <c r="CD10" s="810"/>
      <c r="CE10" s="810"/>
      <c r="CF10" s="810"/>
      <c r="CG10" s="811"/>
      <c r="CH10" s="812">
        <v>-6</v>
      </c>
      <c r="CI10" s="813"/>
      <c r="CJ10" s="813"/>
      <c r="CK10" s="813"/>
      <c r="CL10" s="814"/>
      <c r="CM10" s="812">
        <v>238</v>
      </c>
      <c r="CN10" s="813"/>
      <c r="CO10" s="813"/>
      <c r="CP10" s="813"/>
      <c r="CQ10" s="814"/>
      <c r="CR10" s="812">
        <v>40</v>
      </c>
      <c r="CS10" s="813"/>
      <c r="CT10" s="813"/>
      <c r="CU10" s="813"/>
      <c r="CV10" s="814"/>
      <c r="CW10" s="812">
        <v>123</v>
      </c>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570</v>
      </c>
      <c r="BT11" s="810"/>
      <c r="BU11" s="810"/>
      <c r="BV11" s="810"/>
      <c r="BW11" s="810"/>
      <c r="BX11" s="810"/>
      <c r="BY11" s="810"/>
      <c r="BZ11" s="810"/>
      <c r="CA11" s="810"/>
      <c r="CB11" s="810"/>
      <c r="CC11" s="810"/>
      <c r="CD11" s="810"/>
      <c r="CE11" s="810"/>
      <c r="CF11" s="810"/>
      <c r="CG11" s="811"/>
      <c r="CH11" s="812">
        <v>-6</v>
      </c>
      <c r="CI11" s="813"/>
      <c r="CJ11" s="813"/>
      <c r="CK11" s="813"/>
      <c r="CL11" s="814"/>
      <c r="CM11" s="812">
        <v>117</v>
      </c>
      <c r="CN11" s="813"/>
      <c r="CO11" s="813"/>
      <c r="CP11" s="813"/>
      <c r="CQ11" s="814"/>
      <c r="CR11" s="812">
        <v>20</v>
      </c>
      <c r="CS11" s="813"/>
      <c r="CT11" s="813"/>
      <c r="CU11" s="813"/>
      <c r="CV11" s="814"/>
      <c r="CW11" s="812">
        <v>111</v>
      </c>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571</v>
      </c>
      <c r="BT12" s="810"/>
      <c r="BU12" s="810"/>
      <c r="BV12" s="810"/>
      <c r="BW12" s="810"/>
      <c r="BX12" s="810"/>
      <c r="BY12" s="810"/>
      <c r="BZ12" s="810"/>
      <c r="CA12" s="810"/>
      <c r="CB12" s="810"/>
      <c r="CC12" s="810"/>
      <c r="CD12" s="810"/>
      <c r="CE12" s="810"/>
      <c r="CF12" s="810"/>
      <c r="CG12" s="811"/>
      <c r="CH12" s="812" t="s">
        <v>568</v>
      </c>
      <c r="CI12" s="813"/>
      <c r="CJ12" s="813"/>
      <c r="CK12" s="813"/>
      <c r="CL12" s="814"/>
      <c r="CM12" s="812">
        <v>90</v>
      </c>
      <c r="CN12" s="813"/>
      <c r="CO12" s="813"/>
      <c r="CP12" s="813"/>
      <c r="CQ12" s="814"/>
      <c r="CR12" s="812">
        <v>20</v>
      </c>
      <c r="CS12" s="813"/>
      <c r="CT12" s="813"/>
      <c r="CU12" s="813"/>
      <c r="CV12" s="814"/>
      <c r="CW12" s="812">
        <v>44</v>
      </c>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572</v>
      </c>
      <c r="BT13" s="810"/>
      <c r="BU13" s="810"/>
      <c r="BV13" s="810"/>
      <c r="BW13" s="810"/>
      <c r="BX13" s="810"/>
      <c r="BY13" s="810"/>
      <c r="BZ13" s="810"/>
      <c r="CA13" s="810"/>
      <c r="CB13" s="810"/>
      <c r="CC13" s="810"/>
      <c r="CD13" s="810"/>
      <c r="CE13" s="810"/>
      <c r="CF13" s="810"/>
      <c r="CG13" s="811"/>
      <c r="CH13" s="812" t="s">
        <v>568</v>
      </c>
      <c r="CI13" s="813"/>
      <c r="CJ13" s="813"/>
      <c r="CK13" s="813"/>
      <c r="CL13" s="814"/>
      <c r="CM13" s="812">
        <v>10</v>
      </c>
      <c r="CN13" s="813"/>
      <c r="CO13" s="813"/>
      <c r="CP13" s="813"/>
      <c r="CQ13" s="814"/>
      <c r="CR13" s="812">
        <v>10</v>
      </c>
      <c r="CS13" s="813"/>
      <c r="CT13" s="813"/>
      <c r="CU13" s="813"/>
      <c r="CV13" s="814"/>
      <c r="CW13" s="812" t="s">
        <v>568</v>
      </c>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573</v>
      </c>
      <c r="BT14" s="810"/>
      <c r="BU14" s="810"/>
      <c r="BV14" s="810"/>
      <c r="BW14" s="810"/>
      <c r="BX14" s="810"/>
      <c r="BY14" s="810"/>
      <c r="BZ14" s="810"/>
      <c r="CA14" s="810"/>
      <c r="CB14" s="810"/>
      <c r="CC14" s="810"/>
      <c r="CD14" s="810"/>
      <c r="CE14" s="810"/>
      <c r="CF14" s="810"/>
      <c r="CG14" s="811"/>
      <c r="CH14" s="812">
        <v>1944</v>
      </c>
      <c r="CI14" s="813"/>
      <c r="CJ14" s="813"/>
      <c r="CK14" s="813"/>
      <c r="CL14" s="814"/>
      <c r="CM14" s="812">
        <v>19659</v>
      </c>
      <c r="CN14" s="813"/>
      <c r="CO14" s="813"/>
      <c r="CP14" s="813"/>
      <c r="CQ14" s="814"/>
      <c r="CR14" s="812">
        <v>16133</v>
      </c>
      <c r="CS14" s="813"/>
      <c r="CT14" s="813"/>
      <c r="CU14" s="813"/>
      <c r="CV14" s="814"/>
      <c r="CW14" s="812">
        <v>1175</v>
      </c>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574</v>
      </c>
      <c r="BT15" s="810"/>
      <c r="BU15" s="810"/>
      <c r="BV15" s="810"/>
      <c r="BW15" s="810"/>
      <c r="BX15" s="810"/>
      <c r="BY15" s="810"/>
      <c r="BZ15" s="810"/>
      <c r="CA15" s="810"/>
      <c r="CB15" s="810"/>
      <c r="CC15" s="810"/>
      <c r="CD15" s="810"/>
      <c r="CE15" s="810"/>
      <c r="CF15" s="810"/>
      <c r="CG15" s="811"/>
      <c r="CH15" s="812" t="s">
        <v>568</v>
      </c>
      <c r="CI15" s="813"/>
      <c r="CJ15" s="813"/>
      <c r="CK15" s="813"/>
      <c r="CL15" s="814"/>
      <c r="CM15" s="812">
        <v>68</v>
      </c>
      <c r="CN15" s="813"/>
      <c r="CO15" s="813"/>
      <c r="CP15" s="813"/>
      <c r="CQ15" s="814"/>
      <c r="CR15" s="812">
        <v>213</v>
      </c>
      <c r="CS15" s="813"/>
      <c r="CT15" s="813"/>
      <c r="CU15" s="813"/>
      <c r="CV15" s="814"/>
      <c r="CW15" s="812" t="s">
        <v>568</v>
      </c>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575</v>
      </c>
      <c r="BT16" s="810"/>
      <c r="BU16" s="810"/>
      <c r="BV16" s="810"/>
      <c r="BW16" s="810"/>
      <c r="BX16" s="810"/>
      <c r="BY16" s="810"/>
      <c r="BZ16" s="810"/>
      <c r="CA16" s="810"/>
      <c r="CB16" s="810"/>
      <c r="CC16" s="810"/>
      <c r="CD16" s="810"/>
      <c r="CE16" s="810"/>
      <c r="CF16" s="810"/>
      <c r="CG16" s="811"/>
      <c r="CH16" s="812">
        <v>-2</v>
      </c>
      <c r="CI16" s="813"/>
      <c r="CJ16" s="813"/>
      <c r="CK16" s="813"/>
      <c r="CL16" s="814"/>
      <c r="CM16" s="812">
        <v>22</v>
      </c>
      <c r="CN16" s="813"/>
      <c r="CO16" s="813"/>
      <c r="CP16" s="813"/>
      <c r="CQ16" s="814"/>
      <c r="CR16" s="812">
        <v>5</v>
      </c>
      <c r="CS16" s="813"/>
      <c r="CT16" s="813"/>
      <c r="CU16" s="813"/>
      <c r="CV16" s="814"/>
      <c r="CW16" s="812">
        <v>23</v>
      </c>
      <c r="CX16" s="813"/>
      <c r="CY16" s="813"/>
      <c r="CZ16" s="813"/>
      <c r="DA16" s="814"/>
      <c r="DB16" s="812">
        <v>5</v>
      </c>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576</v>
      </c>
      <c r="BT17" s="810"/>
      <c r="BU17" s="810"/>
      <c r="BV17" s="810"/>
      <c r="BW17" s="810"/>
      <c r="BX17" s="810"/>
      <c r="BY17" s="810"/>
      <c r="BZ17" s="810"/>
      <c r="CA17" s="810"/>
      <c r="CB17" s="810"/>
      <c r="CC17" s="810"/>
      <c r="CD17" s="810"/>
      <c r="CE17" s="810"/>
      <c r="CF17" s="810"/>
      <c r="CG17" s="811"/>
      <c r="CH17" s="812">
        <v>-1</v>
      </c>
      <c r="CI17" s="813"/>
      <c r="CJ17" s="813"/>
      <c r="CK17" s="813"/>
      <c r="CL17" s="814"/>
      <c r="CM17" s="812">
        <v>12</v>
      </c>
      <c r="CN17" s="813"/>
      <c r="CO17" s="813"/>
      <c r="CP17" s="813"/>
      <c r="CQ17" s="814"/>
      <c r="CR17" s="812">
        <v>5</v>
      </c>
      <c r="CS17" s="813"/>
      <c r="CT17" s="813"/>
      <c r="CU17" s="813"/>
      <c r="CV17" s="814"/>
      <c r="CW17" s="812">
        <v>21</v>
      </c>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t="s">
        <v>577</v>
      </c>
      <c r="BT18" s="810"/>
      <c r="BU18" s="810"/>
      <c r="BV18" s="810"/>
      <c r="BW18" s="810"/>
      <c r="BX18" s="810"/>
      <c r="BY18" s="810"/>
      <c r="BZ18" s="810"/>
      <c r="CA18" s="810"/>
      <c r="CB18" s="810"/>
      <c r="CC18" s="810"/>
      <c r="CD18" s="810"/>
      <c r="CE18" s="810"/>
      <c r="CF18" s="810"/>
      <c r="CG18" s="811"/>
      <c r="CH18" s="812">
        <v>-8</v>
      </c>
      <c r="CI18" s="813"/>
      <c r="CJ18" s="813"/>
      <c r="CK18" s="813"/>
      <c r="CL18" s="814"/>
      <c r="CM18" s="812">
        <v>197</v>
      </c>
      <c r="CN18" s="813"/>
      <c r="CO18" s="813"/>
      <c r="CP18" s="813"/>
      <c r="CQ18" s="814"/>
      <c r="CR18" s="812">
        <v>30</v>
      </c>
      <c r="CS18" s="813"/>
      <c r="CT18" s="813"/>
      <c r="CU18" s="813"/>
      <c r="CV18" s="814"/>
      <c r="CW18" s="812">
        <v>16</v>
      </c>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t="s">
        <v>578</v>
      </c>
      <c r="BT19" s="810"/>
      <c r="BU19" s="810"/>
      <c r="BV19" s="810"/>
      <c r="BW19" s="810"/>
      <c r="BX19" s="810"/>
      <c r="BY19" s="810"/>
      <c r="BZ19" s="810"/>
      <c r="CA19" s="810"/>
      <c r="CB19" s="810"/>
      <c r="CC19" s="810"/>
      <c r="CD19" s="810"/>
      <c r="CE19" s="810"/>
      <c r="CF19" s="810"/>
      <c r="CG19" s="811"/>
      <c r="CH19" s="812">
        <v>-4</v>
      </c>
      <c r="CI19" s="813"/>
      <c r="CJ19" s="813"/>
      <c r="CK19" s="813"/>
      <c r="CL19" s="814"/>
      <c r="CM19" s="812">
        <v>-110</v>
      </c>
      <c r="CN19" s="813"/>
      <c r="CO19" s="813"/>
      <c r="CP19" s="813"/>
      <c r="CQ19" s="814"/>
      <c r="CR19" s="812">
        <v>15</v>
      </c>
      <c r="CS19" s="813"/>
      <c r="CT19" s="813"/>
      <c r="CU19" s="813"/>
      <c r="CV19" s="814"/>
      <c r="CW19" s="812">
        <v>58</v>
      </c>
      <c r="CX19" s="813"/>
      <c r="CY19" s="813"/>
      <c r="CZ19" s="813"/>
      <c r="DA19" s="814"/>
      <c r="DB19" s="812">
        <v>14</v>
      </c>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t="s">
        <v>579</v>
      </c>
      <c r="BT20" s="810"/>
      <c r="BU20" s="810"/>
      <c r="BV20" s="810"/>
      <c r="BW20" s="810"/>
      <c r="BX20" s="810"/>
      <c r="BY20" s="810"/>
      <c r="BZ20" s="810"/>
      <c r="CA20" s="810"/>
      <c r="CB20" s="810"/>
      <c r="CC20" s="810"/>
      <c r="CD20" s="810"/>
      <c r="CE20" s="810"/>
      <c r="CF20" s="810"/>
      <c r="CG20" s="811"/>
      <c r="CH20" s="812" t="s">
        <v>568</v>
      </c>
      <c r="CI20" s="813"/>
      <c r="CJ20" s="813"/>
      <c r="CK20" s="813"/>
      <c r="CL20" s="814"/>
      <c r="CM20" s="812">
        <v>18</v>
      </c>
      <c r="CN20" s="813"/>
      <c r="CO20" s="813"/>
      <c r="CP20" s="813"/>
      <c r="CQ20" s="814"/>
      <c r="CR20" s="812">
        <v>10</v>
      </c>
      <c r="CS20" s="813"/>
      <c r="CT20" s="813"/>
      <c r="CU20" s="813"/>
      <c r="CV20" s="814"/>
      <c r="CW20" s="812">
        <v>24</v>
      </c>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t="s">
        <v>580</v>
      </c>
      <c r="BT21" s="810"/>
      <c r="BU21" s="810"/>
      <c r="BV21" s="810"/>
      <c r="BW21" s="810"/>
      <c r="BX21" s="810"/>
      <c r="BY21" s="810"/>
      <c r="BZ21" s="810"/>
      <c r="CA21" s="810"/>
      <c r="CB21" s="810"/>
      <c r="CC21" s="810"/>
      <c r="CD21" s="810"/>
      <c r="CE21" s="810"/>
      <c r="CF21" s="810"/>
      <c r="CG21" s="811"/>
      <c r="CH21" s="812">
        <v>-3</v>
      </c>
      <c r="CI21" s="813"/>
      <c r="CJ21" s="813"/>
      <c r="CK21" s="813"/>
      <c r="CL21" s="814"/>
      <c r="CM21" s="812">
        <v>458</v>
      </c>
      <c r="CN21" s="813"/>
      <c r="CO21" s="813"/>
      <c r="CP21" s="813"/>
      <c r="CQ21" s="814"/>
      <c r="CR21" s="812">
        <v>10</v>
      </c>
      <c r="CS21" s="813"/>
      <c r="CT21" s="813"/>
      <c r="CU21" s="813"/>
      <c r="CV21" s="814"/>
      <c r="CW21" s="812">
        <v>106</v>
      </c>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t="s">
        <v>581</v>
      </c>
      <c r="BT22" s="810"/>
      <c r="BU22" s="810"/>
      <c r="BV22" s="810"/>
      <c r="BW22" s="810"/>
      <c r="BX22" s="810"/>
      <c r="BY22" s="810"/>
      <c r="BZ22" s="810"/>
      <c r="CA22" s="810"/>
      <c r="CB22" s="810"/>
      <c r="CC22" s="810"/>
      <c r="CD22" s="810"/>
      <c r="CE22" s="810"/>
      <c r="CF22" s="810"/>
      <c r="CG22" s="811"/>
      <c r="CH22" s="812">
        <v>-31</v>
      </c>
      <c r="CI22" s="813"/>
      <c r="CJ22" s="813"/>
      <c r="CK22" s="813"/>
      <c r="CL22" s="814"/>
      <c r="CM22" s="812">
        <v>415</v>
      </c>
      <c r="CN22" s="813"/>
      <c r="CO22" s="813"/>
      <c r="CP22" s="813"/>
      <c r="CQ22" s="814"/>
      <c r="CR22" s="812">
        <v>35</v>
      </c>
      <c r="CS22" s="813"/>
      <c r="CT22" s="813"/>
      <c r="CU22" s="813"/>
      <c r="CV22" s="814"/>
      <c r="CW22" s="812">
        <v>26</v>
      </c>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f>Q7+Q8+Q9</f>
        <v>212116</v>
      </c>
      <c r="R23" s="829"/>
      <c r="S23" s="829"/>
      <c r="T23" s="829"/>
      <c r="U23" s="829"/>
      <c r="V23" s="829">
        <f t="shared" ref="V23" si="0">V7+V8+V9</f>
        <v>204370</v>
      </c>
      <c r="W23" s="829"/>
      <c r="X23" s="829"/>
      <c r="Y23" s="829"/>
      <c r="Z23" s="829"/>
      <c r="AA23" s="829">
        <f t="shared" ref="AA23" si="1">AA7+AA8+AA9</f>
        <v>7745</v>
      </c>
      <c r="AB23" s="829"/>
      <c r="AC23" s="829"/>
      <c r="AD23" s="829"/>
      <c r="AE23" s="830"/>
      <c r="AF23" s="831">
        <v>4220</v>
      </c>
      <c r="AG23" s="829"/>
      <c r="AH23" s="829"/>
      <c r="AI23" s="829"/>
      <c r="AJ23" s="832"/>
      <c r="AK23" s="833"/>
      <c r="AL23" s="834"/>
      <c r="AM23" s="834"/>
      <c r="AN23" s="834"/>
      <c r="AO23" s="834"/>
      <c r="AP23" s="829">
        <f t="shared" ref="AP23" si="2">AP7+AP8+AP9</f>
        <v>212044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t="s">
        <v>582</v>
      </c>
      <c r="BT23" s="810"/>
      <c r="BU23" s="810"/>
      <c r="BV23" s="810"/>
      <c r="BW23" s="810"/>
      <c r="BX23" s="810"/>
      <c r="BY23" s="810"/>
      <c r="BZ23" s="810"/>
      <c r="CA23" s="810"/>
      <c r="CB23" s="810"/>
      <c r="CC23" s="810"/>
      <c r="CD23" s="810"/>
      <c r="CE23" s="810"/>
      <c r="CF23" s="810"/>
      <c r="CG23" s="811"/>
      <c r="CH23" s="812">
        <v>447</v>
      </c>
      <c r="CI23" s="813"/>
      <c r="CJ23" s="813"/>
      <c r="CK23" s="813"/>
      <c r="CL23" s="814"/>
      <c r="CM23" s="812">
        <v>1844</v>
      </c>
      <c r="CN23" s="813"/>
      <c r="CO23" s="813"/>
      <c r="CP23" s="813"/>
      <c r="CQ23" s="814"/>
      <c r="CR23" s="812">
        <v>5</v>
      </c>
      <c r="CS23" s="813"/>
      <c r="CT23" s="813"/>
      <c r="CU23" s="813"/>
      <c r="CV23" s="814"/>
      <c r="CW23" s="812">
        <v>3</v>
      </c>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t="s">
        <v>583</v>
      </c>
      <c r="BT24" s="810"/>
      <c r="BU24" s="810"/>
      <c r="BV24" s="810"/>
      <c r="BW24" s="810"/>
      <c r="BX24" s="810"/>
      <c r="BY24" s="810"/>
      <c r="BZ24" s="810"/>
      <c r="CA24" s="810"/>
      <c r="CB24" s="810"/>
      <c r="CC24" s="810"/>
      <c r="CD24" s="810"/>
      <c r="CE24" s="810"/>
      <c r="CF24" s="810"/>
      <c r="CG24" s="811"/>
      <c r="CH24" s="812" t="s">
        <v>568</v>
      </c>
      <c r="CI24" s="813"/>
      <c r="CJ24" s="813"/>
      <c r="CK24" s="813"/>
      <c r="CL24" s="814"/>
      <c r="CM24" s="812">
        <v>190</v>
      </c>
      <c r="CN24" s="813"/>
      <c r="CO24" s="813"/>
      <c r="CP24" s="813"/>
      <c r="CQ24" s="814"/>
      <c r="CR24" s="812">
        <v>30</v>
      </c>
      <c r="CS24" s="813"/>
      <c r="CT24" s="813"/>
      <c r="CU24" s="813"/>
      <c r="CV24" s="814"/>
      <c r="CW24" s="812">
        <v>35</v>
      </c>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t="s">
        <v>584</v>
      </c>
      <c r="BT25" s="810"/>
      <c r="BU25" s="810"/>
      <c r="BV25" s="810"/>
      <c r="BW25" s="810"/>
      <c r="BX25" s="810"/>
      <c r="BY25" s="810"/>
      <c r="BZ25" s="810"/>
      <c r="CA25" s="810"/>
      <c r="CB25" s="810"/>
      <c r="CC25" s="810"/>
      <c r="CD25" s="810"/>
      <c r="CE25" s="810"/>
      <c r="CF25" s="810"/>
      <c r="CG25" s="811"/>
      <c r="CH25" s="812">
        <v>4</v>
      </c>
      <c r="CI25" s="813"/>
      <c r="CJ25" s="813"/>
      <c r="CK25" s="813"/>
      <c r="CL25" s="814"/>
      <c r="CM25" s="812">
        <v>115</v>
      </c>
      <c r="CN25" s="813"/>
      <c r="CO25" s="813"/>
      <c r="CP25" s="813"/>
      <c r="CQ25" s="814"/>
      <c r="CR25" s="812">
        <v>10</v>
      </c>
      <c r="CS25" s="813"/>
      <c r="CT25" s="813"/>
      <c r="CU25" s="813"/>
      <c r="CV25" s="814"/>
      <c r="CW25" s="812" t="s">
        <v>568</v>
      </c>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4337</v>
      </c>
      <c r="R28" s="859"/>
      <c r="S28" s="859"/>
      <c r="T28" s="859"/>
      <c r="U28" s="859"/>
      <c r="V28" s="859">
        <v>4271</v>
      </c>
      <c r="W28" s="859"/>
      <c r="X28" s="859"/>
      <c r="Y28" s="859"/>
      <c r="Z28" s="859"/>
      <c r="AA28" s="859">
        <v>66</v>
      </c>
      <c r="AB28" s="859"/>
      <c r="AC28" s="859"/>
      <c r="AD28" s="859"/>
      <c r="AE28" s="860"/>
      <c r="AF28" s="861">
        <v>66</v>
      </c>
      <c r="AG28" s="859"/>
      <c r="AH28" s="859"/>
      <c r="AI28" s="859"/>
      <c r="AJ28" s="862"/>
      <c r="AK28" s="863" t="s">
        <v>561</v>
      </c>
      <c r="AL28" s="864"/>
      <c r="AM28" s="864"/>
      <c r="AN28" s="864"/>
      <c r="AO28" s="864"/>
      <c r="AP28" s="864" t="s">
        <v>561</v>
      </c>
      <c r="AQ28" s="864"/>
      <c r="AR28" s="864"/>
      <c r="AS28" s="864"/>
      <c r="AT28" s="864"/>
      <c r="AU28" s="864" t="s">
        <v>561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186</v>
      </c>
      <c r="R29" s="820"/>
      <c r="S29" s="820"/>
      <c r="T29" s="820"/>
      <c r="U29" s="820"/>
      <c r="V29" s="820">
        <v>186</v>
      </c>
      <c r="W29" s="820"/>
      <c r="X29" s="820"/>
      <c r="Y29" s="820"/>
      <c r="Z29" s="820"/>
      <c r="AA29" s="820" t="s">
        <v>561</v>
      </c>
      <c r="AB29" s="820"/>
      <c r="AC29" s="820"/>
      <c r="AD29" s="820"/>
      <c r="AE29" s="821"/>
      <c r="AF29" s="822" t="s">
        <v>122</v>
      </c>
      <c r="AG29" s="823"/>
      <c r="AH29" s="823"/>
      <c r="AI29" s="823"/>
      <c r="AJ29" s="824"/>
      <c r="AK29" s="870">
        <v>20</v>
      </c>
      <c r="AL29" s="866"/>
      <c r="AM29" s="866"/>
      <c r="AN29" s="866"/>
      <c r="AO29" s="866"/>
      <c r="AP29" s="866">
        <v>72</v>
      </c>
      <c r="AQ29" s="866"/>
      <c r="AR29" s="866"/>
      <c r="AS29" s="866"/>
      <c r="AT29" s="866"/>
      <c r="AU29" s="866">
        <v>3</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42848</v>
      </c>
      <c r="R30" s="820"/>
      <c r="S30" s="820"/>
      <c r="T30" s="820"/>
      <c r="U30" s="820"/>
      <c r="V30" s="820">
        <v>42613</v>
      </c>
      <c r="W30" s="820"/>
      <c r="X30" s="820"/>
      <c r="Y30" s="820"/>
      <c r="Z30" s="820"/>
      <c r="AA30" s="820">
        <v>233</v>
      </c>
      <c r="AB30" s="820"/>
      <c r="AC30" s="820"/>
      <c r="AD30" s="820"/>
      <c r="AE30" s="821"/>
      <c r="AF30" s="822">
        <v>233</v>
      </c>
      <c r="AG30" s="823"/>
      <c r="AH30" s="823"/>
      <c r="AI30" s="823"/>
      <c r="AJ30" s="824"/>
      <c r="AK30" s="870">
        <v>3815</v>
      </c>
      <c r="AL30" s="866"/>
      <c r="AM30" s="866"/>
      <c r="AN30" s="866"/>
      <c r="AO30" s="866"/>
      <c r="AP30" s="866" t="s">
        <v>561</v>
      </c>
      <c r="AQ30" s="866"/>
      <c r="AR30" s="866"/>
      <c r="AS30" s="866"/>
      <c r="AT30" s="866"/>
      <c r="AU30" s="866" t="s">
        <v>561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7378</v>
      </c>
      <c r="R31" s="820"/>
      <c r="S31" s="820"/>
      <c r="T31" s="820"/>
      <c r="U31" s="820"/>
      <c r="V31" s="820">
        <v>7346</v>
      </c>
      <c r="W31" s="820"/>
      <c r="X31" s="820"/>
      <c r="Y31" s="820"/>
      <c r="Z31" s="820"/>
      <c r="AA31" s="820">
        <v>32</v>
      </c>
      <c r="AB31" s="820"/>
      <c r="AC31" s="820"/>
      <c r="AD31" s="820"/>
      <c r="AE31" s="821"/>
      <c r="AF31" s="822">
        <v>32</v>
      </c>
      <c r="AG31" s="823"/>
      <c r="AH31" s="823"/>
      <c r="AI31" s="823"/>
      <c r="AJ31" s="824"/>
      <c r="AK31" s="870">
        <v>1456</v>
      </c>
      <c r="AL31" s="866"/>
      <c r="AM31" s="866"/>
      <c r="AN31" s="866"/>
      <c r="AO31" s="866"/>
      <c r="AP31" s="866" t="s">
        <v>561</v>
      </c>
      <c r="AQ31" s="866"/>
      <c r="AR31" s="866"/>
      <c r="AS31" s="866"/>
      <c r="AT31" s="866"/>
      <c r="AU31" s="866" t="s">
        <v>561</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41563</v>
      </c>
      <c r="R32" s="820"/>
      <c r="S32" s="820"/>
      <c r="T32" s="820"/>
      <c r="U32" s="820"/>
      <c r="V32" s="820">
        <v>40896</v>
      </c>
      <c r="W32" s="820"/>
      <c r="X32" s="820"/>
      <c r="Y32" s="820"/>
      <c r="Z32" s="820"/>
      <c r="AA32" s="820">
        <v>667</v>
      </c>
      <c r="AB32" s="820"/>
      <c r="AC32" s="820"/>
      <c r="AD32" s="820"/>
      <c r="AE32" s="821"/>
      <c r="AF32" s="822">
        <v>667</v>
      </c>
      <c r="AG32" s="823"/>
      <c r="AH32" s="823"/>
      <c r="AI32" s="823"/>
      <c r="AJ32" s="824"/>
      <c r="AK32" s="870">
        <v>5880</v>
      </c>
      <c r="AL32" s="866"/>
      <c r="AM32" s="866"/>
      <c r="AN32" s="866"/>
      <c r="AO32" s="866"/>
      <c r="AP32" s="866" t="s">
        <v>561</v>
      </c>
      <c r="AQ32" s="866"/>
      <c r="AR32" s="866"/>
      <c r="AS32" s="866"/>
      <c r="AT32" s="866"/>
      <c r="AU32" s="866" t="s">
        <v>561</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8379</v>
      </c>
      <c r="R33" s="820"/>
      <c r="S33" s="820"/>
      <c r="T33" s="820"/>
      <c r="U33" s="820"/>
      <c r="V33" s="820">
        <v>8141</v>
      </c>
      <c r="W33" s="820"/>
      <c r="X33" s="820"/>
      <c r="Y33" s="820"/>
      <c r="Z33" s="820"/>
      <c r="AA33" s="820">
        <v>238</v>
      </c>
      <c r="AB33" s="820"/>
      <c r="AC33" s="820"/>
      <c r="AD33" s="820"/>
      <c r="AE33" s="821"/>
      <c r="AF33" s="822">
        <v>6262</v>
      </c>
      <c r="AG33" s="823"/>
      <c r="AH33" s="823"/>
      <c r="AI33" s="823"/>
      <c r="AJ33" s="824"/>
      <c r="AK33" s="870">
        <v>418</v>
      </c>
      <c r="AL33" s="866"/>
      <c r="AM33" s="866"/>
      <c r="AN33" s="866"/>
      <c r="AO33" s="866"/>
      <c r="AP33" s="866">
        <v>12197</v>
      </c>
      <c r="AQ33" s="866"/>
      <c r="AR33" s="866"/>
      <c r="AS33" s="866"/>
      <c r="AT33" s="866"/>
      <c r="AU33" s="866">
        <v>3488</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16340</v>
      </c>
      <c r="R34" s="820"/>
      <c r="S34" s="820"/>
      <c r="T34" s="820"/>
      <c r="U34" s="820"/>
      <c r="V34" s="820">
        <v>15544</v>
      </c>
      <c r="W34" s="820"/>
      <c r="X34" s="820"/>
      <c r="Y34" s="820"/>
      <c r="Z34" s="820"/>
      <c r="AA34" s="820">
        <v>796</v>
      </c>
      <c r="AB34" s="820"/>
      <c r="AC34" s="820"/>
      <c r="AD34" s="820"/>
      <c r="AE34" s="821"/>
      <c r="AF34" s="822">
        <v>2708</v>
      </c>
      <c r="AG34" s="823"/>
      <c r="AH34" s="823"/>
      <c r="AI34" s="823"/>
      <c r="AJ34" s="824"/>
      <c r="AK34" s="870">
        <v>6570</v>
      </c>
      <c r="AL34" s="866"/>
      <c r="AM34" s="866"/>
      <c r="AN34" s="866"/>
      <c r="AO34" s="866"/>
      <c r="AP34" s="866">
        <v>107697</v>
      </c>
      <c r="AQ34" s="866"/>
      <c r="AR34" s="866"/>
      <c r="AS34" s="866"/>
      <c r="AT34" s="866"/>
      <c r="AU34" s="866">
        <v>52295</v>
      </c>
      <c r="AV34" s="866"/>
      <c r="AW34" s="866"/>
      <c r="AX34" s="866"/>
      <c r="AY34" s="866"/>
      <c r="AZ34" s="867"/>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397</v>
      </c>
      <c r="C35" s="817"/>
      <c r="D35" s="817"/>
      <c r="E35" s="817"/>
      <c r="F35" s="817"/>
      <c r="G35" s="817"/>
      <c r="H35" s="817"/>
      <c r="I35" s="817"/>
      <c r="J35" s="817"/>
      <c r="K35" s="817"/>
      <c r="L35" s="817"/>
      <c r="M35" s="817"/>
      <c r="N35" s="817"/>
      <c r="O35" s="817"/>
      <c r="P35" s="818"/>
      <c r="Q35" s="819">
        <v>56</v>
      </c>
      <c r="R35" s="820"/>
      <c r="S35" s="820"/>
      <c r="T35" s="820"/>
      <c r="U35" s="820"/>
      <c r="V35" s="820">
        <v>56</v>
      </c>
      <c r="W35" s="820"/>
      <c r="X35" s="820"/>
      <c r="Y35" s="820"/>
      <c r="Z35" s="820"/>
      <c r="AA35" s="820" t="s">
        <v>561</v>
      </c>
      <c r="AB35" s="820"/>
      <c r="AC35" s="820"/>
      <c r="AD35" s="820"/>
      <c r="AE35" s="821"/>
      <c r="AF35" s="822">
        <v>195</v>
      </c>
      <c r="AG35" s="823"/>
      <c r="AH35" s="823"/>
      <c r="AI35" s="823"/>
      <c r="AJ35" s="824"/>
      <c r="AK35" s="870">
        <v>31</v>
      </c>
      <c r="AL35" s="866"/>
      <c r="AM35" s="866"/>
      <c r="AN35" s="866"/>
      <c r="AO35" s="866"/>
      <c r="AP35" s="866">
        <v>14</v>
      </c>
      <c r="AQ35" s="866"/>
      <c r="AR35" s="866"/>
      <c r="AS35" s="866"/>
      <c r="AT35" s="866"/>
      <c r="AU35" s="866">
        <v>12</v>
      </c>
      <c r="AV35" s="866"/>
      <c r="AW35" s="866"/>
      <c r="AX35" s="866"/>
      <c r="AY35" s="866"/>
      <c r="AZ35" s="867"/>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398</v>
      </c>
      <c r="C36" s="817"/>
      <c r="D36" s="817"/>
      <c r="E36" s="817"/>
      <c r="F36" s="817"/>
      <c r="G36" s="817"/>
      <c r="H36" s="817"/>
      <c r="I36" s="817"/>
      <c r="J36" s="817"/>
      <c r="K36" s="817"/>
      <c r="L36" s="817"/>
      <c r="M36" s="817"/>
      <c r="N36" s="817"/>
      <c r="O36" s="817"/>
      <c r="P36" s="818"/>
      <c r="Q36" s="819">
        <v>825</v>
      </c>
      <c r="R36" s="820"/>
      <c r="S36" s="820"/>
      <c r="T36" s="820"/>
      <c r="U36" s="820"/>
      <c r="V36" s="820">
        <v>794</v>
      </c>
      <c r="W36" s="820"/>
      <c r="X36" s="820"/>
      <c r="Y36" s="820"/>
      <c r="Z36" s="820"/>
      <c r="AA36" s="820">
        <v>31</v>
      </c>
      <c r="AB36" s="820"/>
      <c r="AC36" s="820"/>
      <c r="AD36" s="820"/>
      <c r="AE36" s="821"/>
      <c r="AF36" s="822">
        <v>1704</v>
      </c>
      <c r="AG36" s="823"/>
      <c r="AH36" s="823"/>
      <c r="AI36" s="823"/>
      <c r="AJ36" s="824"/>
      <c r="AK36" s="870">
        <v>307</v>
      </c>
      <c r="AL36" s="866"/>
      <c r="AM36" s="866"/>
      <c r="AN36" s="866"/>
      <c r="AO36" s="866"/>
      <c r="AP36" s="866">
        <v>634</v>
      </c>
      <c r="AQ36" s="866"/>
      <c r="AR36" s="866"/>
      <c r="AS36" s="866"/>
      <c r="AT36" s="866"/>
      <c r="AU36" s="866">
        <v>306</v>
      </c>
      <c r="AV36" s="866"/>
      <c r="AW36" s="866"/>
      <c r="AX36" s="866"/>
      <c r="AY36" s="866"/>
      <c r="AZ36" s="867"/>
      <c r="BA36" s="867"/>
      <c r="BB36" s="867"/>
      <c r="BC36" s="867"/>
      <c r="BD36" s="867"/>
      <c r="BE36" s="868" t="s">
        <v>395</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399</v>
      </c>
      <c r="C37" s="817"/>
      <c r="D37" s="817"/>
      <c r="E37" s="817"/>
      <c r="F37" s="817"/>
      <c r="G37" s="817"/>
      <c r="H37" s="817"/>
      <c r="I37" s="817"/>
      <c r="J37" s="817"/>
      <c r="K37" s="817"/>
      <c r="L37" s="817"/>
      <c r="M37" s="817"/>
      <c r="N37" s="817"/>
      <c r="O37" s="817"/>
      <c r="P37" s="818"/>
      <c r="Q37" s="819">
        <v>43</v>
      </c>
      <c r="R37" s="820"/>
      <c r="S37" s="820"/>
      <c r="T37" s="820"/>
      <c r="U37" s="820"/>
      <c r="V37" s="820">
        <v>43</v>
      </c>
      <c r="W37" s="820"/>
      <c r="X37" s="820"/>
      <c r="Y37" s="820"/>
      <c r="Z37" s="820"/>
      <c r="AA37" s="820" t="s">
        <v>561</v>
      </c>
      <c r="AB37" s="820"/>
      <c r="AC37" s="820"/>
      <c r="AD37" s="820"/>
      <c r="AE37" s="821"/>
      <c r="AF37" s="822">
        <v>333</v>
      </c>
      <c r="AG37" s="823"/>
      <c r="AH37" s="823"/>
      <c r="AI37" s="823"/>
      <c r="AJ37" s="824"/>
      <c r="AK37" s="870" t="s">
        <v>561</v>
      </c>
      <c r="AL37" s="866"/>
      <c r="AM37" s="866"/>
      <c r="AN37" s="866"/>
      <c r="AO37" s="866"/>
      <c r="AP37" s="866" t="s">
        <v>561</v>
      </c>
      <c r="AQ37" s="866"/>
      <c r="AR37" s="866"/>
      <c r="AS37" s="866"/>
      <c r="AT37" s="866"/>
      <c r="AU37" s="866" t="s">
        <v>561</v>
      </c>
      <c r="AV37" s="866"/>
      <c r="AW37" s="866"/>
      <c r="AX37" s="866"/>
      <c r="AY37" s="866"/>
      <c r="AZ37" s="867"/>
      <c r="BA37" s="867"/>
      <c r="BB37" s="867"/>
      <c r="BC37" s="867"/>
      <c r="BD37" s="867"/>
      <c r="BE37" s="868" t="s">
        <v>395</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t="s">
        <v>400</v>
      </c>
      <c r="C38" s="817"/>
      <c r="D38" s="817"/>
      <c r="E38" s="817"/>
      <c r="F38" s="817"/>
      <c r="G38" s="817"/>
      <c r="H38" s="817"/>
      <c r="I38" s="817"/>
      <c r="J38" s="817"/>
      <c r="K38" s="817"/>
      <c r="L38" s="817"/>
      <c r="M38" s="817"/>
      <c r="N38" s="817"/>
      <c r="O38" s="817"/>
      <c r="P38" s="818"/>
      <c r="Q38" s="819">
        <v>5657</v>
      </c>
      <c r="R38" s="820"/>
      <c r="S38" s="820"/>
      <c r="T38" s="820"/>
      <c r="U38" s="820"/>
      <c r="V38" s="820">
        <v>5861</v>
      </c>
      <c r="W38" s="820"/>
      <c r="X38" s="820"/>
      <c r="Y38" s="820"/>
      <c r="Z38" s="820"/>
      <c r="AA38" s="820">
        <v>-204</v>
      </c>
      <c r="AB38" s="820"/>
      <c r="AC38" s="820"/>
      <c r="AD38" s="820"/>
      <c r="AE38" s="821"/>
      <c r="AF38" s="822">
        <v>5852</v>
      </c>
      <c r="AG38" s="823"/>
      <c r="AH38" s="823"/>
      <c r="AI38" s="823"/>
      <c r="AJ38" s="824"/>
      <c r="AK38" s="870">
        <v>603</v>
      </c>
      <c r="AL38" s="866"/>
      <c r="AM38" s="866"/>
      <c r="AN38" s="866"/>
      <c r="AO38" s="866"/>
      <c r="AP38" s="866">
        <v>1629</v>
      </c>
      <c r="AQ38" s="866"/>
      <c r="AR38" s="866"/>
      <c r="AS38" s="866"/>
      <c r="AT38" s="866"/>
      <c r="AU38" s="866">
        <v>981</v>
      </c>
      <c r="AV38" s="866"/>
      <c r="AW38" s="866"/>
      <c r="AX38" s="866"/>
      <c r="AY38" s="866"/>
      <c r="AZ38" s="867"/>
      <c r="BA38" s="867"/>
      <c r="BB38" s="867"/>
      <c r="BC38" s="867"/>
      <c r="BD38" s="867"/>
      <c r="BE38" s="868" t="s">
        <v>395</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t="s">
        <v>401</v>
      </c>
      <c r="C39" s="817"/>
      <c r="D39" s="817"/>
      <c r="E39" s="817"/>
      <c r="F39" s="817"/>
      <c r="G39" s="817"/>
      <c r="H39" s="817"/>
      <c r="I39" s="817"/>
      <c r="J39" s="817"/>
      <c r="K39" s="817"/>
      <c r="L39" s="817"/>
      <c r="M39" s="817"/>
      <c r="N39" s="817"/>
      <c r="O39" s="817"/>
      <c r="P39" s="818"/>
      <c r="Q39" s="819">
        <v>2416</v>
      </c>
      <c r="R39" s="820"/>
      <c r="S39" s="820"/>
      <c r="T39" s="820"/>
      <c r="U39" s="820"/>
      <c r="V39" s="820">
        <v>2401</v>
      </c>
      <c r="W39" s="820"/>
      <c r="X39" s="820"/>
      <c r="Y39" s="820"/>
      <c r="Z39" s="820"/>
      <c r="AA39" s="820">
        <v>15</v>
      </c>
      <c r="AB39" s="820"/>
      <c r="AC39" s="820"/>
      <c r="AD39" s="820"/>
      <c r="AE39" s="821"/>
      <c r="AF39" s="822">
        <v>5482</v>
      </c>
      <c r="AG39" s="823"/>
      <c r="AH39" s="823"/>
      <c r="AI39" s="823"/>
      <c r="AJ39" s="824"/>
      <c r="AK39" s="870" t="s">
        <v>561</v>
      </c>
      <c r="AL39" s="866"/>
      <c r="AM39" s="866"/>
      <c r="AN39" s="866"/>
      <c r="AO39" s="866"/>
      <c r="AP39" s="866" t="s">
        <v>561</v>
      </c>
      <c r="AQ39" s="866"/>
      <c r="AR39" s="866"/>
      <c r="AS39" s="866"/>
      <c r="AT39" s="866"/>
      <c r="AU39" s="866" t="s">
        <v>561</v>
      </c>
      <c r="AV39" s="866"/>
      <c r="AW39" s="866"/>
      <c r="AX39" s="866"/>
      <c r="AY39" s="866"/>
      <c r="AZ39" s="867"/>
      <c r="BA39" s="867"/>
      <c r="BB39" s="867"/>
      <c r="BC39" s="867"/>
      <c r="BD39" s="867"/>
      <c r="BE39" s="868" t="s">
        <v>402</v>
      </c>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t="s">
        <v>403</v>
      </c>
      <c r="C40" s="817"/>
      <c r="D40" s="817"/>
      <c r="E40" s="817"/>
      <c r="F40" s="817"/>
      <c r="G40" s="817"/>
      <c r="H40" s="817"/>
      <c r="I40" s="817"/>
      <c r="J40" s="817"/>
      <c r="K40" s="817"/>
      <c r="L40" s="817"/>
      <c r="M40" s="817"/>
      <c r="N40" s="817"/>
      <c r="O40" s="817"/>
      <c r="P40" s="818"/>
      <c r="Q40" s="819">
        <v>69</v>
      </c>
      <c r="R40" s="820"/>
      <c r="S40" s="820"/>
      <c r="T40" s="820"/>
      <c r="U40" s="820"/>
      <c r="V40" s="820">
        <v>69</v>
      </c>
      <c r="W40" s="820"/>
      <c r="X40" s="820"/>
      <c r="Y40" s="820"/>
      <c r="Z40" s="820"/>
      <c r="AA40" s="820" t="s">
        <v>561</v>
      </c>
      <c r="AB40" s="820"/>
      <c r="AC40" s="820"/>
      <c r="AD40" s="820"/>
      <c r="AE40" s="821"/>
      <c r="AF40" s="822">
        <v>143</v>
      </c>
      <c r="AG40" s="823"/>
      <c r="AH40" s="823"/>
      <c r="AI40" s="823"/>
      <c r="AJ40" s="824"/>
      <c r="AK40" s="870">
        <v>38</v>
      </c>
      <c r="AL40" s="866"/>
      <c r="AM40" s="866"/>
      <c r="AN40" s="866"/>
      <c r="AO40" s="866"/>
      <c r="AP40" s="866">
        <v>1</v>
      </c>
      <c r="AQ40" s="866"/>
      <c r="AR40" s="866"/>
      <c r="AS40" s="866"/>
      <c r="AT40" s="866"/>
      <c r="AU40" s="866">
        <v>1</v>
      </c>
      <c r="AV40" s="866"/>
      <c r="AW40" s="866"/>
      <c r="AX40" s="866"/>
      <c r="AY40" s="866"/>
      <c r="AZ40" s="867"/>
      <c r="BA40" s="867"/>
      <c r="BB40" s="867"/>
      <c r="BC40" s="867"/>
      <c r="BD40" s="867"/>
      <c r="BE40" s="868" t="s">
        <v>402</v>
      </c>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t="s">
        <v>404</v>
      </c>
      <c r="C41" s="817"/>
      <c r="D41" s="817"/>
      <c r="E41" s="817"/>
      <c r="F41" s="817"/>
      <c r="G41" s="817"/>
      <c r="H41" s="817"/>
      <c r="I41" s="817"/>
      <c r="J41" s="817"/>
      <c r="K41" s="817"/>
      <c r="L41" s="817"/>
      <c r="M41" s="817"/>
      <c r="N41" s="817"/>
      <c r="O41" s="817"/>
      <c r="P41" s="818"/>
      <c r="Q41" s="819">
        <v>49</v>
      </c>
      <c r="R41" s="820"/>
      <c r="S41" s="820"/>
      <c r="T41" s="820"/>
      <c r="U41" s="820"/>
      <c r="V41" s="820">
        <v>49</v>
      </c>
      <c r="W41" s="820"/>
      <c r="X41" s="820"/>
      <c r="Y41" s="820"/>
      <c r="Z41" s="820"/>
      <c r="AA41" s="820" t="s">
        <v>561</v>
      </c>
      <c r="AB41" s="820"/>
      <c r="AC41" s="820"/>
      <c r="AD41" s="820"/>
      <c r="AE41" s="821"/>
      <c r="AF41" s="822">
        <v>210</v>
      </c>
      <c r="AG41" s="823"/>
      <c r="AH41" s="823"/>
      <c r="AI41" s="823"/>
      <c r="AJ41" s="824"/>
      <c r="AK41" s="870" t="s">
        <v>561</v>
      </c>
      <c r="AL41" s="866"/>
      <c r="AM41" s="866"/>
      <c r="AN41" s="866"/>
      <c r="AO41" s="866"/>
      <c r="AP41" s="866" t="s">
        <v>561</v>
      </c>
      <c r="AQ41" s="866"/>
      <c r="AR41" s="866"/>
      <c r="AS41" s="866"/>
      <c r="AT41" s="866"/>
      <c r="AU41" s="866" t="s">
        <v>561</v>
      </c>
      <c r="AV41" s="866"/>
      <c r="AW41" s="866"/>
      <c r="AX41" s="866"/>
      <c r="AY41" s="866"/>
      <c r="AZ41" s="867"/>
      <c r="BA41" s="867"/>
      <c r="BB41" s="867"/>
      <c r="BC41" s="867"/>
      <c r="BD41" s="867"/>
      <c r="BE41" s="868" t="s">
        <v>402</v>
      </c>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406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23885</v>
      </c>
      <c r="AG63" s="880"/>
      <c r="AH63" s="880"/>
      <c r="AI63" s="880"/>
      <c r="AJ63" s="881"/>
      <c r="AK63" s="882"/>
      <c r="AL63" s="877"/>
      <c r="AM63" s="877"/>
      <c r="AN63" s="877"/>
      <c r="AO63" s="877"/>
      <c r="AP63" s="880">
        <v>122244</v>
      </c>
      <c r="AQ63" s="880"/>
      <c r="AR63" s="880"/>
      <c r="AS63" s="880"/>
      <c r="AT63" s="880"/>
      <c r="AU63" s="880">
        <v>57086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409</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562</v>
      </c>
      <c r="C68" s="906"/>
      <c r="D68" s="906"/>
      <c r="E68" s="906"/>
      <c r="F68" s="906"/>
      <c r="G68" s="906"/>
      <c r="H68" s="906"/>
      <c r="I68" s="906"/>
      <c r="J68" s="906"/>
      <c r="K68" s="906"/>
      <c r="L68" s="906"/>
      <c r="M68" s="906"/>
      <c r="N68" s="906"/>
      <c r="O68" s="906"/>
      <c r="P68" s="907"/>
      <c r="Q68" s="908">
        <v>585</v>
      </c>
      <c r="R68" s="902"/>
      <c r="S68" s="902"/>
      <c r="T68" s="902"/>
      <c r="U68" s="902"/>
      <c r="V68" s="902">
        <v>569</v>
      </c>
      <c r="W68" s="902"/>
      <c r="X68" s="902"/>
      <c r="Y68" s="902"/>
      <c r="Z68" s="902"/>
      <c r="AA68" s="902">
        <v>16</v>
      </c>
      <c r="AB68" s="902"/>
      <c r="AC68" s="902"/>
      <c r="AD68" s="902"/>
      <c r="AE68" s="902"/>
      <c r="AF68" s="902">
        <v>16</v>
      </c>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563</v>
      </c>
      <c r="C69" s="910"/>
      <c r="D69" s="910"/>
      <c r="E69" s="910"/>
      <c r="F69" s="910"/>
      <c r="G69" s="910"/>
      <c r="H69" s="910"/>
      <c r="I69" s="910"/>
      <c r="J69" s="910"/>
      <c r="K69" s="910"/>
      <c r="L69" s="910"/>
      <c r="M69" s="910"/>
      <c r="N69" s="910"/>
      <c r="O69" s="910"/>
      <c r="P69" s="911"/>
      <c r="Q69" s="912">
        <v>176293</v>
      </c>
      <c r="R69" s="866"/>
      <c r="S69" s="866"/>
      <c r="T69" s="866"/>
      <c r="U69" s="866"/>
      <c r="V69" s="866">
        <v>176293</v>
      </c>
      <c r="W69" s="866"/>
      <c r="X69" s="866"/>
      <c r="Y69" s="866"/>
      <c r="Z69" s="866"/>
      <c r="AA69" s="866" t="s">
        <v>561</v>
      </c>
      <c r="AB69" s="866"/>
      <c r="AC69" s="866"/>
      <c r="AD69" s="866"/>
      <c r="AE69" s="866"/>
      <c r="AF69" s="866" t="s">
        <v>561</v>
      </c>
      <c r="AG69" s="866"/>
      <c r="AH69" s="866"/>
      <c r="AI69" s="866"/>
      <c r="AJ69" s="866"/>
      <c r="AK69" s="866">
        <v>385</v>
      </c>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564</v>
      </c>
      <c r="C70" s="910"/>
      <c r="D70" s="910"/>
      <c r="E70" s="910"/>
      <c r="F70" s="910"/>
      <c r="G70" s="910"/>
      <c r="H70" s="910"/>
      <c r="I70" s="910"/>
      <c r="J70" s="910"/>
      <c r="K70" s="910"/>
      <c r="L70" s="910"/>
      <c r="M70" s="910"/>
      <c r="N70" s="910"/>
      <c r="O70" s="910"/>
      <c r="P70" s="911"/>
      <c r="Q70" s="912">
        <v>6</v>
      </c>
      <c r="R70" s="866"/>
      <c r="S70" s="866"/>
      <c r="T70" s="866"/>
      <c r="U70" s="866"/>
      <c r="V70" s="866">
        <v>1</v>
      </c>
      <c r="W70" s="866"/>
      <c r="X70" s="866"/>
      <c r="Y70" s="866"/>
      <c r="Z70" s="866"/>
      <c r="AA70" s="866">
        <v>5</v>
      </c>
      <c r="AB70" s="866"/>
      <c r="AC70" s="866"/>
      <c r="AD70" s="866"/>
      <c r="AE70" s="866"/>
      <c r="AF70" s="866">
        <v>5</v>
      </c>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410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21</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411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16694</v>
      </c>
      <c r="CS102" s="888"/>
      <c r="CT102" s="888"/>
      <c r="CU102" s="888"/>
      <c r="CV102" s="927"/>
      <c r="CW102" s="926">
        <v>1917</v>
      </c>
      <c r="CX102" s="888"/>
      <c r="CY102" s="888"/>
      <c r="CZ102" s="888"/>
      <c r="DA102" s="927"/>
      <c r="DB102" s="926">
        <v>19</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419</v>
      </c>
      <c r="AB109" s="929"/>
      <c r="AC109" s="929"/>
      <c r="AD109" s="929"/>
      <c r="AE109" s="930"/>
      <c r="AF109" s="928" t="s">
        <v>420</v>
      </c>
      <c r="AG109" s="929"/>
      <c r="AH109" s="929"/>
      <c r="AI109" s="929"/>
      <c r="AJ109" s="930"/>
      <c r="AK109" s="928" t="s">
        <v>293</v>
      </c>
      <c r="AL109" s="929"/>
      <c r="AM109" s="929"/>
      <c r="AN109" s="929"/>
      <c r="AO109" s="930"/>
      <c r="AP109" s="928" t="s">
        <v>421</v>
      </c>
      <c r="AQ109" s="929"/>
      <c r="AR109" s="929"/>
      <c r="AS109" s="929"/>
      <c r="AT109" s="931"/>
      <c r="AU109" s="948" t="s">
        <v>418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419</v>
      </c>
      <c r="BR109" s="929"/>
      <c r="BS109" s="929"/>
      <c r="BT109" s="929"/>
      <c r="BU109" s="930"/>
      <c r="BV109" s="928" t="s">
        <v>420</v>
      </c>
      <c r="BW109" s="929"/>
      <c r="BX109" s="929"/>
      <c r="BY109" s="929"/>
      <c r="BZ109" s="930"/>
      <c r="CA109" s="928" t="s">
        <v>293</v>
      </c>
      <c r="CB109" s="929"/>
      <c r="CC109" s="929"/>
      <c r="CD109" s="929"/>
      <c r="CE109" s="930"/>
      <c r="CF109" s="949" t="s">
        <v>421</v>
      </c>
      <c r="CG109" s="949"/>
      <c r="CH109" s="949"/>
      <c r="CI109" s="949"/>
      <c r="CJ109" s="949"/>
      <c r="CK109" s="928" t="s">
        <v>422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419</v>
      </c>
      <c r="DH109" s="929"/>
      <c r="DI109" s="929"/>
      <c r="DJ109" s="929"/>
      <c r="DK109" s="930"/>
      <c r="DL109" s="928" t="s">
        <v>420</v>
      </c>
      <c r="DM109" s="929"/>
      <c r="DN109" s="929"/>
      <c r="DO109" s="929"/>
      <c r="DP109" s="930"/>
      <c r="DQ109" s="928" t="s">
        <v>293</v>
      </c>
      <c r="DR109" s="929"/>
      <c r="DS109" s="929"/>
      <c r="DT109" s="929"/>
      <c r="DU109" s="930"/>
      <c r="DV109" s="928" t="s">
        <v>421</v>
      </c>
      <c r="DW109" s="929"/>
      <c r="DX109" s="929"/>
      <c r="DY109" s="929"/>
      <c r="DZ109" s="931"/>
    </row>
    <row r="110" spans="1:131" s="230" customFormat="1" ht="26.25" customHeight="1" x14ac:dyDescent="0.2">
      <c r="A110" s="932" t="s">
        <v>423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20785086</v>
      </c>
      <c r="AB110" s="936"/>
      <c r="AC110" s="936"/>
      <c r="AD110" s="936"/>
      <c r="AE110" s="937"/>
      <c r="AF110" s="938">
        <v>18726294</v>
      </c>
      <c r="AG110" s="936"/>
      <c r="AH110" s="936"/>
      <c r="AI110" s="936"/>
      <c r="AJ110" s="937"/>
      <c r="AK110" s="938">
        <v>18432846</v>
      </c>
      <c r="AL110" s="936"/>
      <c r="AM110" s="936"/>
      <c r="AN110" s="936"/>
      <c r="AO110" s="937"/>
      <c r="AP110" s="939">
        <v>20.2</v>
      </c>
      <c r="AQ110" s="940"/>
      <c r="AR110" s="940"/>
      <c r="AS110" s="940"/>
      <c r="AT110" s="941"/>
      <c r="AU110" s="942" t="s">
        <v>69</v>
      </c>
      <c r="AV110" s="943"/>
      <c r="AW110" s="943"/>
      <c r="AX110" s="943"/>
      <c r="AY110" s="943"/>
      <c r="AZ110" s="965" t="s">
        <v>424</v>
      </c>
      <c r="BA110" s="933"/>
      <c r="BB110" s="933"/>
      <c r="BC110" s="933"/>
      <c r="BD110" s="933"/>
      <c r="BE110" s="933"/>
      <c r="BF110" s="933"/>
      <c r="BG110" s="933"/>
      <c r="BH110" s="933"/>
      <c r="BI110" s="933"/>
      <c r="BJ110" s="933"/>
      <c r="BK110" s="933"/>
      <c r="BL110" s="933"/>
      <c r="BM110" s="933"/>
      <c r="BN110" s="933"/>
      <c r="BO110" s="933"/>
      <c r="BP110" s="934"/>
      <c r="BQ110" s="966">
        <v>215642083</v>
      </c>
      <c r="BR110" s="967"/>
      <c r="BS110" s="967"/>
      <c r="BT110" s="967"/>
      <c r="BU110" s="967"/>
      <c r="BV110" s="967">
        <v>216939991</v>
      </c>
      <c r="BW110" s="967"/>
      <c r="BX110" s="967"/>
      <c r="BY110" s="967"/>
      <c r="BZ110" s="967"/>
      <c r="CA110" s="967">
        <v>212044188</v>
      </c>
      <c r="CB110" s="967"/>
      <c r="CC110" s="967"/>
      <c r="CD110" s="967"/>
      <c r="CE110" s="967"/>
      <c r="CF110" s="980">
        <v>232.8</v>
      </c>
      <c r="CG110" s="981"/>
      <c r="CH110" s="981"/>
      <c r="CI110" s="981"/>
      <c r="CJ110" s="981"/>
      <c r="CK110" s="982" t="s">
        <v>425</v>
      </c>
      <c r="CL110" s="983"/>
      <c r="CM110" s="965" t="s">
        <v>426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428</v>
      </c>
      <c r="BA111" s="959"/>
      <c r="BB111" s="959"/>
      <c r="BC111" s="959"/>
      <c r="BD111" s="959"/>
      <c r="BE111" s="959"/>
      <c r="BF111" s="959"/>
      <c r="BG111" s="959"/>
      <c r="BH111" s="959"/>
      <c r="BI111" s="959"/>
      <c r="BJ111" s="959"/>
      <c r="BK111" s="959"/>
      <c r="BL111" s="959"/>
      <c r="BM111" s="959"/>
      <c r="BN111" s="959"/>
      <c r="BO111" s="959"/>
      <c r="BP111" s="960"/>
      <c r="BQ111" s="961">
        <v>2138859</v>
      </c>
      <c r="BR111" s="962"/>
      <c r="BS111" s="962"/>
      <c r="BT111" s="962"/>
      <c r="BU111" s="962"/>
      <c r="BV111" s="962">
        <v>3088299</v>
      </c>
      <c r="BW111" s="962"/>
      <c r="BX111" s="962"/>
      <c r="BY111" s="962"/>
      <c r="BZ111" s="962"/>
      <c r="CA111" s="962">
        <v>2847739</v>
      </c>
      <c r="CB111" s="962"/>
      <c r="CC111" s="962"/>
      <c r="CD111" s="962"/>
      <c r="CE111" s="962"/>
      <c r="CF111" s="956">
        <v>3.1</v>
      </c>
      <c r="CG111" s="957"/>
      <c r="CH111" s="957"/>
      <c r="CI111" s="957"/>
      <c r="CJ111" s="957"/>
      <c r="CK111" s="984"/>
      <c r="CL111" s="985"/>
      <c r="CM111" s="958" t="s">
        <v>429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430</v>
      </c>
      <c r="B112" s="989"/>
      <c r="C112" s="959" t="s">
        <v>431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432</v>
      </c>
      <c r="BA112" s="959"/>
      <c r="BB112" s="959"/>
      <c r="BC112" s="959"/>
      <c r="BD112" s="959"/>
      <c r="BE112" s="959"/>
      <c r="BF112" s="959"/>
      <c r="BG112" s="959"/>
      <c r="BH112" s="959"/>
      <c r="BI112" s="959"/>
      <c r="BJ112" s="959"/>
      <c r="BK112" s="959"/>
      <c r="BL112" s="959"/>
      <c r="BM112" s="959"/>
      <c r="BN112" s="959"/>
      <c r="BO112" s="959"/>
      <c r="BP112" s="960"/>
      <c r="BQ112" s="961">
        <v>63560321</v>
      </c>
      <c r="BR112" s="962"/>
      <c r="BS112" s="962"/>
      <c r="BT112" s="962"/>
      <c r="BU112" s="962"/>
      <c r="BV112" s="962">
        <v>63123640</v>
      </c>
      <c r="BW112" s="962"/>
      <c r="BX112" s="962"/>
      <c r="BY112" s="962"/>
      <c r="BZ112" s="962"/>
      <c r="CA112" s="962">
        <v>62086398</v>
      </c>
      <c r="CB112" s="962"/>
      <c r="CC112" s="962"/>
      <c r="CD112" s="962"/>
      <c r="CE112" s="962"/>
      <c r="CF112" s="956">
        <v>68.2</v>
      </c>
      <c r="CG112" s="957"/>
      <c r="CH112" s="957"/>
      <c r="CI112" s="957"/>
      <c r="CJ112" s="957"/>
      <c r="CK112" s="984"/>
      <c r="CL112" s="985"/>
      <c r="CM112" s="958" t="s">
        <v>433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5282448</v>
      </c>
      <c r="AB113" s="974"/>
      <c r="AC113" s="974"/>
      <c r="AD113" s="974"/>
      <c r="AE113" s="975"/>
      <c r="AF113" s="976">
        <v>6303657</v>
      </c>
      <c r="AG113" s="974"/>
      <c r="AH113" s="974"/>
      <c r="AI113" s="974"/>
      <c r="AJ113" s="975"/>
      <c r="AK113" s="976">
        <v>5546131</v>
      </c>
      <c r="AL113" s="974"/>
      <c r="AM113" s="974"/>
      <c r="AN113" s="974"/>
      <c r="AO113" s="975"/>
      <c r="AP113" s="977">
        <v>6.1</v>
      </c>
      <c r="AQ113" s="978"/>
      <c r="AR113" s="978"/>
      <c r="AS113" s="978"/>
      <c r="AT113" s="979"/>
      <c r="AU113" s="944"/>
      <c r="AV113" s="945"/>
      <c r="AW113" s="945"/>
      <c r="AX113" s="945"/>
      <c r="AY113" s="945"/>
      <c r="AZ113" s="958" t="s">
        <v>435</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438</v>
      </c>
      <c r="BA114" s="959"/>
      <c r="BB114" s="959"/>
      <c r="BC114" s="959"/>
      <c r="BD114" s="959"/>
      <c r="BE114" s="959"/>
      <c r="BF114" s="959"/>
      <c r="BG114" s="959"/>
      <c r="BH114" s="959"/>
      <c r="BI114" s="959"/>
      <c r="BJ114" s="959"/>
      <c r="BK114" s="959"/>
      <c r="BL114" s="959"/>
      <c r="BM114" s="959"/>
      <c r="BN114" s="959"/>
      <c r="BO114" s="959"/>
      <c r="BP114" s="960"/>
      <c r="BQ114" s="961">
        <v>16348966</v>
      </c>
      <c r="BR114" s="962"/>
      <c r="BS114" s="962"/>
      <c r="BT114" s="962"/>
      <c r="BU114" s="962"/>
      <c r="BV114" s="962">
        <v>16686319</v>
      </c>
      <c r="BW114" s="962"/>
      <c r="BX114" s="962"/>
      <c r="BY114" s="962"/>
      <c r="BZ114" s="962"/>
      <c r="CA114" s="962">
        <v>17033525</v>
      </c>
      <c r="CB114" s="962"/>
      <c r="CC114" s="962"/>
      <c r="CD114" s="962"/>
      <c r="CE114" s="962"/>
      <c r="CF114" s="956">
        <v>18.7</v>
      </c>
      <c r="CG114" s="957"/>
      <c r="CH114" s="957"/>
      <c r="CI114" s="957"/>
      <c r="CJ114" s="957"/>
      <c r="CK114" s="984"/>
      <c r="CL114" s="985"/>
      <c r="CM114" s="958" t="s">
        <v>439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440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108560</v>
      </c>
      <c r="AB115" s="974"/>
      <c r="AC115" s="974"/>
      <c r="AD115" s="974"/>
      <c r="AE115" s="975"/>
      <c r="AF115" s="976">
        <v>193060</v>
      </c>
      <c r="AG115" s="974"/>
      <c r="AH115" s="974"/>
      <c r="AI115" s="974"/>
      <c r="AJ115" s="975"/>
      <c r="AK115" s="976">
        <v>193060</v>
      </c>
      <c r="AL115" s="974"/>
      <c r="AM115" s="974"/>
      <c r="AN115" s="974"/>
      <c r="AO115" s="975"/>
      <c r="AP115" s="977">
        <v>0.2</v>
      </c>
      <c r="AQ115" s="978"/>
      <c r="AR115" s="978"/>
      <c r="AS115" s="978"/>
      <c r="AT115" s="979"/>
      <c r="AU115" s="944"/>
      <c r="AV115" s="945"/>
      <c r="AW115" s="945"/>
      <c r="AX115" s="945"/>
      <c r="AY115" s="945"/>
      <c r="AZ115" s="958" t="s">
        <v>441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443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446</v>
      </c>
      <c r="Z117" s="930"/>
      <c r="AA117" s="1014">
        <v>26176094</v>
      </c>
      <c r="AB117" s="1015"/>
      <c r="AC117" s="1015"/>
      <c r="AD117" s="1015"/>
      <c r="AE117" s="1016"/>
      <c r="AF117" s="1017">
        <v>25223011</v>
      </c>
      <c r="AG117" s="1015"/>
      <c r="AH117" s="1015"/>
      <c r="AI117" s="1015"/>
      <c r="AJ117" s="1016"/>
      <c r="AK117" s="1017">
        <v>24172037</v>
      </c>
      <c r="AL117" s="1015"/>
      <c r="AM117" s="1015"/>
      <c r="AN117" s="1015"/>
      <c r="AO117" s="1016"/>
      <c r="AP117" s="1018"/>
      <c r="AQ117" s="1019"/>
      <c r="AR117" s="1019"/>
      <c r="AS117" s="1019"/>
      <c r="AT117" s="1020"/>
      <c r="AU117" s="944"/>
      <c r="AV117" s="945"/>
      <c r="AW117" s="945"/>
      <c r="AX117" s="945"/>
      <c r="AY117" s="945"/>
      <c r="AZ117" s="1010" t="s">
        <v>447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422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419</v>
      </c>
      <c r="AB118" s="929"/>
      <c r="AC118" s="929"/>
      <c r="AD118" s="929"/>
      <c r="AE118" s="930"/>
      <c r="AF118" s="928" t="s">
        <v>420</v>
      </c>
      <c r="AG118" s="929"/>
      <c r="AH118" s="929"/>
      <c r="AI118" s="929"/>
      <c r="AJ118" s="930"/>
      <c r="AK118" s="928" t="s">
        <v>293</v>
      </c>
      <c r="AL118" s="929"/>
      <c r="AM118" s="929"/>
      <c r="AN118" s="929"/>
      <c r="AO118" s="930"/>
      <c r="AP118" s="1006" t="s">
        <v>421</v>
      </c>
      <c r="AQ118" s="1007"/>
      <c r="AR118" s="1007"/>
      <c r="AS118" s="1007"/>
      <c r="AT118" s="1008"/>
      <c r="AU118" s="944"/>
      <c r="AV118" s="945"/>
      <c r="AW118" s="945"/>
      <c r="AX118" s="945"/>
      <c r="AY118" s="945"/>
      <c r="AZ118" s="1009" t="s">
        <v>449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450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425</v>
      </c>
      <c r="B119" s="983"/>
      <c r="C119" s="965" t="s">
        <v>426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451</v>
      </c>
      <c r="BP119" s="1041"/>
      <c r="BQ119" s="1035">
        <v>297690229</v>
      </c>
      <c r="BR119" s="1036"/>
      <c r="BS119" s="1036"/>
      <c r="BT119" s="1036"/>
      <c r="BU119" s="1036"/>
      <c r="BV119" s="1036">
        <v>299838249</v>
      </c>
      <c r="BW119" s="1036"/>
      <c r="BX119" s="1036"/>
      <c r="BY119" s="1036"/>
      <c r="BZ119" s="1036"/>
      <c r="CA119" s="1036">
        <v>294011850</v>
      </c>
      <c r="CB119" s="1036"/>
      <c r="CC119" s="1036"/>
      <c r="CD119" s="1036"/>
      <c r="CE119" s="1036"/>
      <c r="CF119" s="1037"/>
      <c r="CG119" s="1038"/>
      <c r="CH119" s="1038"/>
      <c r="CI119" s="1038"/>
      <c r="CJ119" s="1039"/>
      <c r="CK119" s="986"/>
      <c r="CL119" s="987"/>
      <c r="CM119" s="1009" t="s">
        <v>452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2138859</v>
      </c>
      <c r="DH119" s="1022"/>
      <c r="DI119" s="1022"/>
      <c r="DJ119" s="1022"/>
      <c r="DK119" s="1023"/>
      <c r="DL119" s="1021">
        <v>3088299</v>
      </c>
      <c r="DM119" s="1022"/>
      <c r="DN119" s="1022"/>
      <c r="DO119" s="1022"/>
      <c r="DP119" s="1023"/>
      <c r="DQ119" s="1021">
        <v>2847739</v>
      </c>
      <c r="DR119" s="1022"/>
      <c r="DS119" s="1022"/>
      <c r="DT119" s="1022"/>
      <c r="DU119" s="1023"/>
      <c r="DV119" s="1024">
        <v>3.1</v>
      </c>
      <c r="DW119" s="1025"/>
      <c r="DX119" s="1025"/>
      <c r="DY119" s="1025"/>
      <c r="DZ119" s="1026"/>
    </row>
    <row r="120" spans="1:130" s="230" customFormat="1" ht="26.25" customHeight="1" x14ac:dyDescent="0.2">
      <c r="A120" s="1093"/>
      <c r="B120" s="985"/>
      <c r="C120" s="958" t="s">
        <v>429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453</v>
      </c>
      <c r="AV120" s="1028"/>
      <c r="AW120" s="1028"/>
      <c r="AX120" s="1028"/>
      <c r="AY120" s="1029"/>
      <c r="AZ120" s="965" t="s">
        <v>454</v>
      </c>
      <c r="BA120" s="933"/>
      <c r="BB120" s="933"/>
      <c r="BC120" s="933"/>
      <c r="BD120" s="933"/>
      <c r="BE120" s="933"/>
      <c r="BF120" s="933"/>
      <c r="BG120" s="933"/>
      <c r="BH120" s="933"/>
      <c r="BI120" s="933"/>
      <c r="BJ120" s="933"/>
      <c r="BK120" s="933"/>
      <c r="BL120" s="933"/>
      <c r="BM120" s="933"/>
      <c r="BN120" s="933"/>
      <c r="BO120" s="933"/>
      <c r="BP120" s="934"/>
      <c r="BQ120" s="966">
        <v>21726463</v>
      </c>
      <c r="BR120" s="967"/>
      <c r="BS120" s="967"/>
      <c r="BT120" s="967"/>
      <c r="BU120" s="967"/>
      <c r="BV120" s="967">
        <v>40313757</v>
      </c>
      <c r="BW120" s="967"/>
      <c r="BX120" s="967"/>
      <c r="BY120" s="967"/>
      <c r="BZ120" s="967"/>
      <c r="CA120" s="967">
        <v>41883605</v>
      </c>
      <c r="CB120" s="967"/>
      <c r="CC120" s="967"/>
      <c r="CD120" s="967"/>
      <c r="CE120" s="967"/>
      <c r="CF120" s="980">
        <v>46</v>
      </c>
      <c r="CG120" s="981"/>
      <c r="CH120" s="981"/>
      <c r="CI120" s="981"/>
      <c r="CJ120" s="981"/>
      <c r="CK120" s="1042" t="s">
        <v>455</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61828156</v>
      </c>
      <c r="DH120" s="967"/>
      <c r="DI120" s="967"/>
      <c r="DJ120" s="967"/>
      <c r="DK120" s="967"/>
      <c r="DL120" s="967">
        <v>58360118</v>
      </c>
      <c r="DM120" s="967"/>
      <c r="DN120" s="967"/>
      <c r="DO120" s="967"/>
      <c r="DP120" s="967"/>
      <c r="DQ120" s="967">
        <v>57294631</v>
      </c>
      <c r="DR120" s="967"/>
      <c r="DS120" s="967"/>
      <c r="DT120" s="967"/>
      <c r="DU120" s="967"/>
      <c r="DV120" s="968">
        <v>62.9</v>
      </c>
      <c r="DW120" s="968"/>
      <c r="DX120" s="968"/>
      <c r="DY120" s="968"/>
      <c r="DZ120" s="969"/>
    </row>
    <row r="121" spans="1:130" s="230" customFormat="1" ht="26.25" customHeight="1" x14ac:dyDescent="0.2">
      <c r="A121" s="1093"/>
      <c r="B121" s="985"/>
      <c r="C121" s="1010" t="s">
        <v>456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457</v>
      </c>
      <c r="BA121" s="959"/>
      <c r="BB121" s="959"/>
      <c r="BC121" s="959"/>
      <c r="BD121" s="959"/>
      <c r="BE121" s="959"/>
      <c r="BF121" s="959"/>
      <c r="BG121" s="959"/>
      <c r="BH121" s="959"/>
      <c r="BI121" s="959"/>
      <c r="BJ121" s="959"/>
      <c r="BK121" s="959"/>
      <c r="BL121" s="959"/>
      <c r="BM121" s="959"/>
      <c r="BN121" s="959"/>
      <c r="BO121" s="959"/>
      <c r="BP121" s="960"/>
      <c r="BQ121" s="961">
        <v>55861044</v>
      </c>
      <c r="BR121" s="962"/>
      <c r="BS121" s="962"/>
      <c r="BT121" s="962"/>
      <c r="BU121" s="962"/>
      <c r="BV121" s="962">
        <v>57566811</v>
      </c>
      <c r="BW121" s="962"/>
      <c r="BX121" s="962"/>
      <c r="BY121" s="962"/>
      <c r="BZ121" s="962"/>
      <c r="CA121" s="962">
        <v>59389313</v>
      </c>
      <c r="CB121" s="962"/>
      <c r="CC121" s="962"/>
      <c r="CD121" s="962"/>
      <c r="CE121" s="962"/>
      <c r="CF121" s="956">
        <v>65.2</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78084</v>
      </c>
      <c r="DH121" s="962"/>
      <c r="DI121" s="962"/>
      <c r="DJ121" s="962"/>
      <c r="DK121" s="962"/>
      <c r="DL121" s="962">
        <v>3279697</v>
      </c>
      <c r="DM121" s="962"/>
      <c r="DN121" s="962"/>
      <c r="DO121" s="962"/>
      <c r="DP121" s="962"/>
      <c r="DQ121" s="962">
        <v>3488350</v>
      </c>
      <c r="DR121" s="962"/>
      <c r="DS121" s="962"/>
      <c r="DT121" s="962"/>
      <c r="DU121" s="962"/>
      <c r="DV121" s="963">
        <v>3.8</v>
      </c>
      <c r="DW121" s="963"/>
      <c r="DX121" s="963"/>
      <c r="DY121" s="963"/>
      <c r="DZ121" s="964"/>
    </row>
    <row r="122" spans="1:130" s="230" customFormat="1" ht="26.25" customHeight="1" x14ac:dyDescent="0.2">
      <c r="A122" s="1093"/>
      <c r="B122" s="985"/>
      <c r="C122" s="958" t="s">
        <v>439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458</v>
      </c>
      <c r="BA122" s="1001"/>
      <c r="BB122" s="1001"/>
      <c r="BC122" s="1001"/>
      <c r="BD122" s="1001"/>
      <c r="BE122" s="1001"/>
      <c r="BF122" s="1001"/>
      <c r="BG122" s="1001"/>
      <c r="BH122" s="1001"/>
      <c r="BI122" s="1001"/>
      <c r="BJ122" s="1001"/>
      <c r="BK122" s="1001"/>
      <c r="BL122" s="1001"/>
      <c r="BM122" s="1001"/>
      <c r="BN122" s="1001"/>
      <c r="BO122" s="1001"/>
      <c r="BP122" s="1002"/>
      <c r="BQ122" s="1035">
        <v>184804961</v>
      </c>
      <c r="BR122" s="1036"/>
      <c r="BS122" s="1036"/>
      <c r="BT122" s="1036"/>
      <c r="BU122" s="1036"/>
      <c r="BV122" s="1036">
        <v>180902686</v>
      </c>
      <c r="BW122" s="1036"/>
      <c r="BX122" s="1036"/>
      <c r="BY122" s="1036"/>
      <c r="BZ122" s="1036"/>
      <c r="CA122" s="1036">
        <v>174287447</v>
      </c>
      <c r="CB122" s="1036"/>
      <c r="CC122" s="1036"/>
      <c r="CD122" s="1036"/>
      <c r="CE122" s="1036"/>
      <c r="CF122" s="1053">
        <v>191.3</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1133224</v>
      </c>
      <c r="DH122" s="962"/>
      <c r="DI122" s="962"/>
      <c r="DJ122" s="962"/>
      <c r="DK122" s="962"/>
      <c r="DL122" s="962">
        <v>1104888</v>
      </c>
      <c r="DM122" s="962"/>
      <c r="DN122" s="962"/>
      <c r="DO122" s="962"/>
      <c r="DP122" s="962"/>
      <c r="DQ122" s="962">
        <v>980567</v>
      </c>
      <c r="DR122" s="962"/>
      <c r="DS122" s="962"/>
      <c r="DT122" s="962"/>
      <c r="DU122" s="962"/>
      <c r="DV122" s="963">
        <v>1.1000000000000001</v>
      </c>
      <c r="DW122" s="963"/>
      <c r="DX122" s="963"/>
      <c r="DY122" s="963"/>
      <c r="DZ122" s="964"/>
    </row>
    <row r="123" spans="1:130" s="230" customFormat="1" ht="26.25" customHeight="1" x14ac:dyDescent="0.2">
      <c r="A123" s="1093"/>
      <c r="B123" s="985"/>
      <c r="C123" s="958" t="s">
        <v>445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459</v>
      </c>
      <c r="BP123" s="1041"/>
      <c r="BQ123" s="1099">
        <v>262392468</v>
      </c>
      <c r="BR123" s="1100"/>
      <c r="BS123" s="1100"/>
      <c r="BT123" s="1100"/>
      <c r="BU123" s="1100"/>
      <c r="BV123" s="1100">
        <v>278783254</v>
      </c>
      <c r="BW123" s="1100"/>
      <c r="BX123" s="1100"/>
      <c r="BY123" s="1100"/>
      <c r="BZ123" s="1100"/>
      <c r="CA123" s="1100">
        <v>275560365</v>
      </c>
      <c r="CB123" s="1100"/>
      <c r="CC123" s="1100"/>
      <c r="CD123" s="1100"/>
      <c r="CE123" s="1100"/>
      <c r="CF123" s="1037"/>
      <c r="CG123" s="1038"/>
      <c r="CH123" s="1038"/>
      <c r="CI123" s="1038"/>
      <c r="CJ123" s="1039"/>
      <c r="CK123" s="1045"/>
      <c r="CL123" s="1046"/>
      <c r="CM123" s="1046"/>
      <c r="CN123" s="1046"/>
      <c r="CO123" s="1047"/>
      <c r="CP123" s="1055" t="s">
        <v>398</v>
      </c>
      <c r="CQ123" s="1056"/>
      <c r="CR123" s="1056"/>
      <c r="CS123" s="1056"/>
      <c r="CT123" s="1056"/>
      <c r="CU123" s="1056"/>
      <c r="CV123" s="1056"/>
      <c r="CW123" s="1056"/>
      <c r="CX123" s="1056"/>
      <c r="CY123" s="1056"/>
      <c r="CZ123" s="1056"/>
      <c r="DA123" s="1056"/>
      <c r="DB123" s="1056"/>
      <c r="DC123" s="1056"/>
      <c r="DD123" s="1056"/>
      <c r="DE123" s="1056"/>
      <c r="DF123" s="1057"/>
      <c r="DG123" s="994">
        <v>480985</v>
      </c>
      <c r="DH123" s="995"/>
      <c r="DI123" s="995"/>
      <c r="DJ123" s="995"/>
      <c r="DK123" s="996"/>
      <c r="DL123" s="997">
        <v>350027</v>
      </c>
      <c r="DM123" s="995"/>
      <c r="DN123" s="995"/>
      <c r="DO123" s="995"/>
      <c r="DP123" s="996"/>
      <c r="DQ123" s="997">
        <v>306300</v>
      </c>
      <c r="DR123" s="995"/>
      <c r="DS123" s="995"/>
      <c r="DT123" s="995"/>
      <c r="DU123" s="996"/>
      <c r="DV123" s="998">
        <v>0.3</v>
      </c>
      <c r="DW123" s="999"/>
      <c r="DX123" s="999"/>
      <c r="DY123" s="999"/>
      <c r="DZ123" s="1000"/>
    </row>
    <row r="124" spans="1:130" s="230" customFormat="1" ht="26.25" customHeight="1" thickBot="1" x14ac:dyDescent="0.25">
      <c r="A124" s="1093"/>
      <c r="B124" s="985"/>
      <c r="C124" s="958" t="s">
        <v>448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460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38.9</v>
      </c>
      <c r="BR124" s="1063"/>
      <c r="BS124" s="1063"/>
      <c r="BT124" s="1063"/>
      <c r="BU124" s="1063"/>
      <c r="BV124" s="1063">
        <v>23.6</v>
      </c>
      <c r="BW124" s="1063"/>
      <c r="BX124" s="1063"/>
      <c r="BY124" s="1063"/>
      <c r="BZ124" s="1063"/>
      <c r="CA124" s="1063">
        <v>20.2</v>
      </c>
      <c r="CB124" s="1063"/>
      <c r="CC124" s="1063"/>
      <c r="CD124" s="1063"/>
      <c r="CE124" s="1063"/>
      <c r="CF124" s="1064"/>
      <c r="CG124" s="1065"/>
      <c r="CH124" s="1065"/>
      <c r="CI124" s="1065"/>
      <c r="CJ124" s="1066"/>
      <c r="CK124" s="1048"/>
      <c r="CL124" s="1048"/>
      <c r="CM124" s="1048"/>
      <c r="CN124" s="1048"/>
      <c r="CO124" s="1049"/>
      <c r="CP124" s="1055" t="s">
        <v>461</v>
      </c>
      <c r="CQ124" s="1056"/>
      <c r="CR124" s="1056"/>
      <c r="CS124" s="1056"/>
      <c r="CT124" s="1056"/>
      <c r="CU124" s="1056"/>
      <c r="CV124" s="1056"/>
      <c r="CW124" s="1056"/>
      <c r="CX124" s="1056"/>
      <c r="CY124" s="1056"/>
      <c r="CZ124" s="1056"/>
      <c r="DA124" s="1056"/>
      <c r="DB124" s="1056"/>
      <c r="DC124" s="1056"/>
      <c r="DD124" s="1056"/>
      <c r="DE124" s="1056"/>
      <c r="DF124" s="1057"/>
      <c r="DG124" s="1040">
        <v>39872</v>
      </c>
      <c r="DH124" s="1022"/>
      <c r="DI124" s="1022"/>
      <c r="DJ124" s="1022"/>
      <c r="DK124" s="1023"/>
      <c r="DL124" s="1021">
        <v>28910</v>
      </c>
      <c r="DM124" s="1022"/>
      <c r="DN124" s="1022"/>
      <c r="DO124" s="1022"/>
      <c r="DP124" s="1023"/>
      <c r="DQ124" s="1021">
        <v>16550</v>
      </c>
      <c r="DR124" s="1022"/>
      <c r="DS124" s="1022"/>
      <c r="DT124" s="1022"/>
      <c r="DU124" s="1023"/>
      <c r="DV124" s="1024">
        <v>0</v>
      </c>
      <c r="DW124" s="1025"/>
      <c r="DX124" s="1025"/>
      <c r="DY124" s="1025"/>
      <c r="DZ124" s="1026"/>
    </row>
    <row r="125" spans="1:130" s="230" customFormat="1" ht="26.25" customHeight="1" x14ac:dyDescent="0.2">
      <c r="A125" s="1093"/>
      <c r="B125" s="985"/>
      <c r="C125" s="958" t="s">
        <v>450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v>108560</v>
      </c>
      <c r="AB125" s="995"/>
      <c r="AC125" s="995"/>
      <c r="AD125" s="995"/>
      <c r="AE125" s="996"/>
      <c r="AF125" s="997">
        <v>193060</v>
      </c>
      <c r="AG125" s="995"/>
      <c r="AH125" s="995"/>
      <c r="AI125" s="995"/>
      <c r="AJ125" s="996"/>
      <c r="AK125" s="997">
        <v>193060</v>
      </c>
      <c r="AL125" s="995"/>
      <c r="AM125" s="995"/>
      <c r="AN125" s="995"/>
      <c r="AO125" s="996"/>
      <c r="AP125" s="998">
        <v>0.2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462</v>
      </c>
      <c r="CL125" s="1043"/>
      <c r="CM125" s="1043"/>
      <c r="CN125" s="1043"/>
      <c r="CO125" s="1044"/>
      <c r="CP125" s="965" t="s">
        <v>463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452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466</v>
      </c>
      <c r="AY127" s="1068"/>
      <c r="AZ127" s="1068"/>
      <c r="BA127" s="1068"/>
      <c r="BB127" s="1068"/>
      <c r="BC127" s="1068"/>
      <c r="BD127" s="1068"/>
      <c r="BE127" s="1069"/>
      <c r="BF127" s="1070" t="s">
        <v>467</v>
      </c>
      <c r="BG127" s="1068"/>
      <c r="BH127" s="1068"/>
      <c r="BI127" s="1068"/>
      <c r="BJ127" s="1068"/>
      <c r="BK127" s="1068"/>
      <c r="BL127" s="1069"/>
      <c r="BM127" s="1070" t="s">
        <v>468</v>
      </c>
      <c r="BN127" s="1068"/>
      <c r="BO127" s="1068"/>
      <c r="BP127" s="1068"/>
      <c r="BQ127" s="1068"/>
      <c r="BR127" s="1068"/>
      <c r="BS127" s="1069"/>
      <c r="BT127" s="1070" t="s">
        <v>469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471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472</v>
      </c>
      <c r="X128" s="1079"/>
      <c r="Y128" s="1079"/>
      <c r="Z128" s="1080"/>
      <c r="AA128" s="1081">
        <v>7139749</v>
      </c>
      <c r="AB128" s="1082"/>
      <c r="AC128" s="1082"/>
      <c r="AD128" s="1082"/>
      <c r="AE128" s="1083"/>
      <c r="AF128" s="1084">
        <v>5770154</v>
      </c>
      <c r="AG128" s="1082"/>
      <c r="AH128" s="1082"/>
      <c r="AI128" s="1082"/>
      <c r="AJ128" s="1083"/>
      <c r="AK128" s="1084">
        <v>5533689</v>
      </c>
      <c r="AL128" s="1082"/>
      <c r="AM128" s="1082"/>
      <c r="AN128" s="1082"/>
      <c r="AO128" s="1083"/>
      <c r="AP128" s="1085"/>
      <c r="AQ128" s="1086"/>
      <c r="AR128" s="1086"/>
      <c r="AS128" s="1086"/>
      <c r="AT128" s="1087"/>
      <c r="AU128" s="232"/>
      <c r="AV128" s="232"/>
      <c r="AW128" s="232"/>
      <c r="AX128" s="932" t="s">
        <v>473</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475</v>
      </c>
      <c r="X129" s="1107"/>
      <c r="Y129" s="1107"/>
      <c r="Z129" s="1108"/>
      <c r="AA129" s="994">
        <v>106088944</v>
      </c>
      <c r="AB129" s="995"/>
      <c r="AC129" s="995"/>
      <c r="AD129" s="995"/>
      <c r="AE129" s="996"/>
      <c r="AF129" s="997">
        <v>104780838</v>
      </c>
      <c r="AG129" s="995"/>
      <c r="AH129" s="995"/>
      <c r="AI129" s="995"/>
      <c r="AJ129" s="996"/>
      <c r="AK129" s="997">
        <v>106112588</v>
      </c>
      <c r="AL129" s="995"/>
      <c r="AM129" s="995"/>
      <c r="AN129" s="995"/>
      <c r="AO129" s="996"/>
      <c r="AP129" s="1109"/>
      <c r="AQ129" s="1110"/>
      <c r="AR129" s="1110"/>
      <c r="AS129" s="1110"/>
      <c r="AT129" s="1111"/>
      <c r="AU129" s="233"/>
      <c r="AV129" s="233"/>
      <c r="AW129" s="233"/>
      <c r="AX129" s="1101" t="s">
        <v>476</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478</v>
      </c>
      <c r="X130" s="1107"/>
      <c r="Y130" s="1107"/>
      <c r="Z130" s="1108"/>
      <c r="AA130" s="994">
        <v>15425745</v>
      </c>
      <c r="AB130" s="995"/>
      <c r="AC130" s="995"/>
      <c r="AD130" s="995"/>
      <c r="AE130" s="996"/>
      <c r="AF130" s="997">
        <v>15705495</v>
      </c>
      <c r="AG130" s="995"/>
      <c r="AH130" s="995"/>
      <c r="AI130" s="995"/>
      <c r="AJ130" s="996"/>
      <c r="AK130" s="997">
        <v>15025483</v>
      </c>
      <c r="AL130" s="995"/>
      <c r="AM130" s="995"/>
      <c r="AN130" s="995"/>
      <c r="AO130" s="996"/>
      <c r="AP130" s="1109"/>
      <c r="AQ130" s="1110"/>
      <c r="AR130" s="1110"/>
      <c r="AS130" s="1110"/>
      <c r="AT130" s="1111"/>
      <c r="AU130" s="233"/>
      <c r="AV130" s="233"/>
      <c r="AW130" s="233"/>
      <c r="AX130" s="1101" t="s">
        <v>479</v>
      </c>
      <c r="AY130" s="959"/>
      <c r="AZ130" s="959"/>
      <c r="BA130" s="959"/>
      <c r="BB130" s="959"/>
      <c r="BC130" s="959"/>
      <c r="BD130" s="959"/>
      <c r="BE130" s="960"/>
      <c r="BF130" s="1137">
        <v>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480</v>
      </c>
      <c r="X131" s="1144"/>
      <c r="Y131" s="1144"/>
      <c r="Z131" s="1145"/>
      <c r="AA131" s="1040">
        <v>90663199</v>
      </c>
      <c r="AB131" s="1022"/>
      <c r="AC131" s="1022"/>
      <c r="AD131" s="1022"/>
      <c r="AE131" s="1023"/>
      <c r="AF131" s="1021">
        <v>89075343</v>
      </c>
      <c r="AG131" s="1022"/>
      <c r="AH131" s="1022"/>
      <c r="AI131" s="1022"/>
      <c r="AJ131" s="1023"/>
      <c r="AK131" s="1021">
        <v>91087105</v>
      </c>
      <c r="AL131" s="1022"/>
      <c r="AM131" s="1022"/>
      <c r="AN131" s="1022"/>
      <c r="AO131" s="1023"/>
      <c r="AP131" s="1146"/>
      <c r="AQ131" s="1147"/>
      <c r="AR131" s="1147"/>
      <c r="AS131" s="1147"/>
      <c r="AT131" s="1148"/>
      <c r="AU131" s="233"/>
      <c r="AV131" s="233"/>
      <c r="AW131" s="233"/>
      <c r="AX131" s="1119" t="s">
        <v>481</v>
      </c>
      <c r="AY131" s="762"/>
      <c r="AZ131" s="762"/>
      <c r="BA131" s="762"/>
      <c r="BB131" s="762"/>
      <c r="BC131" s="762"/>
      <c r="BD131" s="762"/>
      <c r="BE131" s="1072"/>
      <c r="BF131" s="1120">
        <v>20.2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482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483</v>
      </c>
      <c r="W132" s="1130"/>
      <c r="X132" s="1130"/>
      <c r="Y132" s="1130"/>
      <c r="Z132" s="1131"/>
      <c r="AA132" s="1132">
        <v>3.9824317250000001</v>
      </c>
      <c r="AB132" s="1133"/>
      <c r="AC132" s="1133"/>
      <c r="AD132" s="1133"/>
      <c r="AE132" s="1134"/>
      <c r="AF132" s="1135">
        <v>4.2069576990000002</v>
      </c>
      <c r="AG132" s="1133"/>
      <c r="AH132" s="1133"/>
      <c r="AI132" s="1133"/>
      <c r="AJ132" s="1134"/>
      <c r="AK132" s="1135">
        <v>3.9663844560000001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484</v>
      </c>
      <c r="W133" s="1113"/>
      <c r="X133" s="1113"/>
      <c r="Y133" s="1113"/>
      <c r="Z133" s="1114"/>
      <c r="AA133" s="1115">
        <v>4.4000000000000004</v>
      </c>
      <c r="AB133" s="1116"/>
      <c r="AC133" s="1116"/>
      <c r="AD133" s="1116"/>
      <c r="AE133" s="1117"/>
      <c r="AF133" s="1115">
        <v>4.3</v>
      </c>
      <c r="AG133" s="1116"/>
      <c r="AH133" s="1116"/>
      <c r="AI133" s="1116"/>
      <c r="AJ133" s="1117"/>
      <c r="AK133" s="1115">
        <v>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4braE92n5Qpq/qLa1ouE3Ce+TBz6xP9y14dUys+IGyVOZ4L8z0DKwVgTVzSUVhuHoXvLctpBdmzaZBAYREAHA==" saltValue="M4TQUZU7HcYQ8F8rUQvq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hnsDyIF71McdHLhgIIuk+MOC09sYXTYAGHMT81BNYczGNziDq+T4Gml4QaH43kFlim1J3ny7umCRM/VU2TkGg==" saltValue="cwfZsUhl4N/PRZJq2tbI0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mvmR4Ru68gStaPSxXpv+402fSM01ND1Ff+rTltlmG5e9pFgpt1rl1VlEKsTZzulhazdcXfb0Fh0qfkqzkTxsg==" saltValue="zJdhZ9B4rsSoSTsv8fEk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488</v>
      </c>
      <c r="AP7" s="272"/>
      <c r="AQ7" s="273" t="s">
        <v>489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490</v>
      </c>
      <c r="AQ8" s="279" t="s">
        <v>491</v>
      </c>
      <c r="AR8" s="280" t="s">
        <v>492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493</v>
      </c>
      <c r="AL9" s="1153"/>
      <c r="AM9" s="1153"/>
      <c r="AN9" s="1154"/>
      <c r="AO9" s="281">
        <v>23547339</v>
      </c>
      <c r="AP9" s="281">
        <v>52916</v>
      </c>
      <c r="AQ9" s="282">
        <v>62936</v>
      </c>
      <c r="AR9" s="283">
        <v>-15.9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494</v>
      </c>
      <c r="AL10" s="1153"/>
      <c r="AM10" s="1153"/>
      <c r="AN10" s="1154"/>
      <c r="AO10" s="284">
        <v>2039</v>
      </c>
      <c r="AP10" s="284">
        <v>5</v>
      </c>
      <c r="AQ10" s="285">
        <v>1734</v>
      </c>
      <c r="AR10" s="286">
        <v>-99.7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495</v>
      </c>
      <c r="AL11" s="1153"/>
      <c r="AM11" s="1153"/>
      <c r="AN11" s="1154"/>
      <c r="AO11" s="284">
        <v>259576</v>
      </c>
      <c r="AP11" s="284">
        <v>583</v>
      </c>
      <c r="AQ11" s="285">
        <v>694</v>
      </c>
      <c r="AR11" s="286">
        <v>-16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496</v>
      </c>
      <c r="AL12" s="1153"/>
      <c r="AM12" s="1153"/>
      <c r="AN12" s="1154"/>
      <c r="AO12" s="284" t="s">
        <v>497</v>
      </c>
      <c r="AP12" s="284" t="s">
        <v>497</v>
      </c>
      <c r="AQ12" s="285">
        <v>24</v>
      </c>
      <c r="AR12" s="286" t="s">
        <v>497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498</v>
      </c>
      <c r="AL13" s="1153"/>
      <c r="AM13" s="1153"/>
      <c r="AN13" s="1154"/>
      <c r="AO13" s="284">
        <v>554215</v>
      </c>
      <c r="AP13" s="284">
        <v>1245</v>
      </c>
      <c r="AQ13" s="285">
        <v>1996</v>
      </c>
      <c r="AR13" s="286">
        <v>-37.6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499</v>
      </c>
      <c r="AL14" s="1153"/>
      <c r="AM14" s="1153"/>
      <c r="AN14" s="1154"/>
      <c r="AO14" s="284">
        <v>537197</v>
      </c>
      <c r="AP14" s="284">
        <v>1207</v>
      </c>
      <c r="AQ14" s="285">
        <v>1351</v>
      </c>
      <c r="AR14" s="286">
        <v>-10.7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500</v>
      </c>
      <c r="AL15" s="1156"/>
      <c r="AM15" s="1156"/>
      <c r="AN15" s="1157"/>
      <c r="AO15" s="284">
        <v>-1124827</v>
      </c>
      <c r="AP15" s="284">
        <v>-2528</v>
      </c>
      <c r="AQ15" s="285">
        <v>-1933</v>
      </c>
      <c r="AR15" s="286">
        <v>30.8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23775539</v>
      </c>
      <c r="AP16" s="284">
        <v>53429</v>
      </c>
      <c r="AQ16" s="285">
        <v>66802</v>
      </c>
      <c r="AR16" s="286">
        <v>-20</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505</v>
      </c>
      <c r="AL21" s="1159"/>
      <c r="AM21" s="1159"/>
      <c r="AN21" s="1160"/>
      <c r="AO21" s="297">
        <v>5.77</v>
      </c>
      <c r="AP21" s="298">
        <v>6.52</v>
      </c>
      <c r="AQ21" s="299">
        <v>-0.75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506</v>
      </c>
      <c r="AL22" s="1159"/>
      <c r="AM22" s="1159"/>
      <c r="AN22" s="1160"/>
      <c r="AO22" s="302">
        <v>99.2</v>
      </c>
      <c r="AP22" s="303">
        <v>99.2</v>
      </c>
      <c r="AQ22" s="304">
        <v>0</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488</v>
      </c>
      <c r="AP30" s="272"/>
      <c r="AQ30" s="273" t="s">
        <v>489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490</v>
      </c>
      <c r="AQ31" s="279" t="s">
        <v>491</v>
      </c>
      <c r="AR31" s="280" t="s">
        <v>492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510</v>
      </c>
      <c r="AL32" s="1167"/>
      <c r="AM32" s="1167"/>
      <c r="AN32" s="1168"/>
      <c r="AO32" s="312">
        <v>18432846</v>
      </c>
      <c r="AP32" s="312">
        <v>41422</v>
      </c>
      <c r="AQ32" s="313">
        <v>37417</v>
      </c>
      <c r="AR32" s="314">
        <v>10.7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511</v>
      </c>
      <c r="AL33" s="1167"/>
      <c r="AM33" s="1167"/>
      <c r="AN33" s="1168"/>
      <c r="AO33" s="312" t="s">
        <v>497</v>
      </c>
      <c r="AP33" s="312" t="s">
        <v>497</v>
      </c>
      <c r="AQ33" s="313" t="s">
        <v>497</v>
      </c>
      <c r="AR33" s="314" t="s">
        <v>497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512</v>
      </c>
      <c r="AL34" s="1167"/>
      <c r="AM34" s="1167"/>
      <c r="AN34" s="1168"/>
      <c r="AO34" s="312" t="s">
        <v>497</v>
      </c>
      <c r="AP34" s="312" t="s">
        <v>497</v>
      </c>
      <c r="AQ34" s="313">
        <v>46</v>
      </c>
      <c r="AR34" s="314" t="s">
        <v>497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513</v>
      </c>
      <c r="AL35" s="1167"/>
      <c r="AM35" s="1167"/>
      <c r="AN35" s="1168"/>
      <c r="AO35" s="312">
        <v>5546131</v>
      </c>
      <c r="AP35" s="312">
        <v>12463</v>
      </c>
      <c r="AQ35" s="313">
        <v>8245</v>
      </c>
      <c r="AR35" s="314">
        <v>51.2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514</v>
      </c>
      <c r="AL36" s="1167"/>
      <c r="AM36" s="1167"/>
      <c r="AN36" s="1168"/>
      <c r="AO36" s="312" t="s">
        <v>497</v>
      </c>
      <c r="AP36" s="312" t="s">
        <v>497</v>
      </c>
      <c r="AQ36" s="313">
        <v>440</v>
      </c>
      <c r="AR36" s="314" t="s">
        <v>497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515</v>
      </c>
      <c r="AL37" s="1167"/>
      <c r="AM37" s="1167"/>
      <c r="AN37" s="1168"/>
      <c r="AO37" s="312">
        <v>193060</v>
      </c>
      <c r="AP37" s="312">
        <v>434</v>
      </c>
      <c r="AQ37" s="313">
        <v>558</v>
      </c>
      <c r="AR37" s="314">
        <v>-22.2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516</v>
      </c>
      <c r="AL38" s="1170"/>
      <c r="AM38" s="1170"/>
      <c r="AN38" s="1171"/>
      <c r="AO38" s="315" t="s">
        <v>497</v>
      </c>
      <c r="AP38" s="315" t="s">
        <v>497</v>
      </c>
      <c r="AQ38" s="316">
        <v>1</v>
      </c>
      <c r="AR38" s="304" t="s">
        <v>497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517</v>
      </c>
      <c r="AL39" s="1170"/>
      <c r="AM39" s="1170"/>
      <c r="AN39" s="1171"/>
      <c r="AO39" s="312">
        <v>-5533689</v>
      </c>
      <c r="AP39" s="312">
        <v>-12435</v>
      </c>
      <c r="AQ39" s="313">
        <v>-7933</v>
      </c>
      <c r="AR39" s="314">
        <v>56.8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518</v>
      </c>
      <c r="AL40" s="1167"/>
      <c r="AM40" s="1167"/>
      <c r="AN40" s="1168"/>
      <c r="AO40" s="312">
        <v>-15025483</v>
      </c>
      <c r="AP40" s="312">
        <v>-33765</v>
      </c>
      <c r="AQ40" s="313">
        <v>-28055</v>
      </c>
      <c r="AR40" s="314">
        <v>20.399999999999999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3612865</v>
      </c>
      <c r="AP41" s="312">
        <v>8119</v>
      </c>
      <c r="AQ41" s="313">
        <v>10719</v>
      </c>
      <c r="AR41" s="314">
        <v>-24.3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488</v>
      </c>
      <c r="AN49" s="1163" t="s">
        <v>521</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522</v>
      </c>
      <c r="AO50" s="329" t="s">
        <v>523</v>
      </c>
      <c r="AP50" s="330" t="s">
        <v>524</v>
      </c>
      <c r="AQ50" s="331" t="s">
        <v>525</v>
      </c>
      <c r="AR50" s="332" t="s">
        <v>526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527</v>
      </c>
      <c r="AL51" s="325"/>
      <c r="AM51" s="333">
        <v>31162845</v>
      </c>
      <c r="AN51" s="334">
        <v>68911</v>
      </c>
      <c r="AO51" s="335">
        <v>-7.2</v>
      </c>
      <c r="AP51" s="336">
        <v>51849</v>
      </c>
      <c r="AQ51" s="337">
        <v>11.6</v>
      </c>
      <c r="AR51" s="338">
        <v>-18.8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528</v>
      </c>
      <c r="AM52" s="341">
        <v>15679866</v>
      </c>
      <c r="AN52" s="342">
        <v>34673</v>
      </c>
      <c r="AO52" s="343">
        <v>-1.1000000000000001</v>
      </c>
      <c r="AP52" s="344">
        <v>26326</v>
      </c>
      <c r="AQ52" s="345">
        <v>9.6</v>
      </c>
      <c r="AR52" s="346">
        <v>-10.7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529</v>
      </c>
      <c r="AL53" s="325"/>
      <c r="AM53" s="333">
        <v>25738365</v>
      </c>
      <c r="AN53" s="334">
        <v>57067</v>
      </c>
      <c r="AO53" s="335">
        <v>-17.2</v>
      </c>
      <c r="AP53" s="336">
        <v>52191</v>
      </c>
      <c r="AQ53" s="337">
        <v>0.7</v>
      </c>
      <c r="AR53" s="338">
        <v>-17.899999999999999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528</v>
      </c>
      <c r="AM54" s="341">
        <v>10016866</v>
      </c>
      <c r="AN54" s="342">
        <v>22209</v>
      </c>
      <c r="AO54" s="343">
        <v>-35.9</v>
      </c>
      <c r="AP54" s="344">
        <v>26807</v>
      </c>
      <c r="AQ54" s="345">
        <v>1.8</v>
      </c>
      <c r="AR54" s="346">
        <v>-37.700000000000003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530</v>
      </c>
      <c r="AL55" s="325"/>
      <c r="AM55" s="333">
        <v>34617058</v>
      </c>
      <c r="AN55" s="334">
        <v>77149</v>
      </c>
      <c r="AO55" s="335">
        <v>35.200000000000003</v>
      </c>
      <c r="AP55" s="336">
        <v>48105</v>
      </c>
      <c r="AQ55" s="337">
        <v>-7.8</v>
      </c>
      <c r="AR55" s="338">
        <v>43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528</v>
      </c>
      <c r="AM56" s="341">
        <v>11386766</v>
      </c>
      <c r="AN56" s="342">
        <v>25377</v>
      </c>
      <c r="AO56" s="343">
        <v>14.3</v>
      </c>
      <c r="AP56" s="344">
        <v>24072</v>
      </c>
      <c r="AQ56" s="345">
        <v>-10.199999999999999</v>
      </c>
      <c r="AR56" s="346">
        <v>24.5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531</v>
      </c>
      <c r="AL57" s="325"/>
      <c r="AM57" s="333">
        <v>35951354</v>
      </c>
      <c r="AN57" s="334">
        <v>80396</v>
      </c>
      <c r="AO57" s="335">
        <v>4.2</v>
      </c>
      <c r="AP57" s="336">
        <v>47446</v>
      </c>
      <c r="AQ57" s="337">
        <v>-1.4</v>
      </c>
      <c r="AR57" s="338">
        <v>5.6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528</v>
      </c>
      <c r="AM58" s="341">
        <v>16046242</v>
      </c>
      <c r="AN58" s="342">
        <v>35883</v>
      </c>
      <c r="AO58" s="343">
        <v>41.4</v>
      </c>
      <c r="AP58" s="344">
        <v>24371</v>
      </c>
      <c r="AQ58" s="345">
        <v>1.2</v>
      </c>
      <c r="AR58" s="346">
        <v>40.200000000000003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532</v>
      </c>
      <c r="AL59" s="325"/>
      <c r="AM59" s="333">
        <v>29480845</v>
      </c>
      <c r="AN59" s="334">
        <v>66250</v>
      </c>
      <c r="AO59" s="335">
        <v>-17.600000000000001</v>
      </c>
      <c r="AP59" s="336">
        <v>48387</v>
      </c>
      <c r="AQ59" s="337">
        <v>2</v>
      </c>
      <c r="AR59" s="338">
        <v>-19.600000000000001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528</v>
      </c>
      <c r="AM60" s="341">
        <v>12748865</v>
      </c>
      <c r="AN60" s="342">
        <v>28649</v>
      </c>
      <c r="AO60" s="343">
        <v>-20.2</v>
      </c>
      <c r="AP60" s="344">
        <v>25592</v>
      </c>
      <c r="AQ60" s="345">
        <v>5</v>
      </c>
      <c r="AR60" s="346">
        <v>-25.2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533</v>
      </c>
      <c r="AL61" s="347"/>
      <c r="AM61" s="348">
        <v>31390093</v>
      </c>
      <c r="AN61" s="349">
        <v>69955</v>
      </c>
      <c r="AO61" s="350">
        <v>-0.5</v>
      </c>
      <c r="AP61" s="351">
        <v>49596</v>
      </c>
      <c r="AQ61" s="352">
        <v>1</v>
      </c>
      <c r="AR61" s="338">
        <v>-1.5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528</v>
      </c>
      <c r="AM62" s="341">
        <v>13175721</v>
      </c>
      <c r="AN62" s="342">
        <v>29358</v>
      </c>
      <c r="AO62" s="343">
        <v>-0.3</v>
      </c>
      <c r="AP62" s="344">
        <v>25434</v>
      </c>
      <c r="AQ62" s="345">
        <v>1.5</v>
      </c>
      <c r="AR62" s="346">
        <v>-1.8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ak5YcBuu2k1sL0gaT+41AZScfPPHFRdHedx6vlDK8oohuLA7kHQQdwDxRTsRVQOxB5miABbKzyKjGvbk4+6PIg==" saltValue="PzI1PqOHA7s1xwruhk62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485</v>
      </c>
    </row>
    <row r="121" spans="125:125" ht="13.5" hidden="1" customHeight="1" x14ac:dyDescent="0.2">
      <c r="DU121" s="259"/>
    </row>
  </sheetData>
  <sheetProtection algorithmName="SHA-512" hashValue="nvr7M45H8kA/xwYe9I2hqOvqOm852dARgLwmckW+9Rl1iNJt2Y6Zuiv78cRCsLMi7AygKRnP6I3SeOtObliFbA==" saltValue="4qHV8ebyGPt5wXleZCRy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485</v>
      </c>
    </row>
  </sheetData>
  <sheetProtection algorithmName="SHA-512" hashValue="QrAC3I1gtPyRj4GoUmqrt1h4zmpiAy2YKnbx5wts9QvLCHyVxQasO+jMUZXHjJ/Qa67OEKGNMjRFdSeDzFoJpg==" saltValue="69AKWZvxHIwDZjxdFv46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535</v>
      </c>
      <c r="G46" s="8" t="s">
        <v>536</v>
      </c>
      <c r="H46" s="8" t="s">
        <v>537</v>
      </c>
      <c r="I46" s="8" t="s">
        <v>538</v>
      </c>
      <c r="J46" s="9" t="s">
        <v>539</v>
      </c>
    </row>
    <row r="47" spans="2:10" ht="57.75" customHeight="1" x14ac:dyDescent="0.2">
      <c r="B47" s="10"/>
      <c r="C47" s="1175" t="s">
        <v>3</v>
      </c>
      <c r="D47" s="1175"/>
      <c r="E47" s="1176"/>
      <c r="F47" s="11">
        <v>2.57</v>
      </c>
      <c r="G47" s="12">
        <v>2.4</v>
      </c>
      <c r="H47" s="12">
        <v>2.25</v>
      </c>
      <c r="I47" s="12">
        <v>6.54</v>
      </c>
      <c r="J47" s="13">
        <v>6</v>
      </c>
    </row>
    <row r="48" spans="2:10" ht="57.75" customHeight="1" x14ac:dyDescent="0.2">
      <c r="B48" s="14"/>
      <c r="C48" s="1177" t="s">
        <v>4</v>
      </c>
      <c r="D48" s="1177"/>
      <c r="E48" s="1178"/>
      <c r="F48" s="15">
        <v>1.69</v>
      </c>
      <c r="G48" s="16">
        <v>3.36</v>
      </c>
      <c r="H48" s="16">
        <v>4.3</v>
      </c>
      <c r="I48" s="16">
        <v>4.13</v>
      </c>
      <c r="J48" s="17">
        <v>3.98</v>
      </c>
    </row>
    <row r="49" spans="2:10" ht="57.75" customHeight="1" thickBot="1" x14ac:dyDescent="0.25">
      <c r="B49" s="18"/>
      <c r="C49" s="1179" t="s">
        <v>5</v>
      </c>
      <c r="D49" s="1179"/>
      <c r="E49" s="1180"/>
      <c r="F49" s="19">
        <v>0.18</v>
      </c>
      <c r="G49" s="20">
        <v>3.04</v>
      </c>
      <c r="H49" s="20">
        <v>2.12</v>
      </c>
      <c r="I49" s="20">
        <v>5.48</v>
      </c>
      <c r="J49" s="21" t="s">
        <v>540</v>
      </c>
    </row>
    <row r="50" spans="2:10" ht="13" x14ac:dyDescent="0.2"/>
  </sheetData>
  <sheetProtection algorithmName="SHA-512" hashValue="yHfkaOF0le7HhoInFVqEnANZ4DaH2iwctdgt6If+E8Rdj5PQIW38kRYGPoFmi7MxL2HT/G3l3+n/RQluGuLk9w==" saltValue="OoEpDBC1475oqQ2ASftF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2025-03-11T10:00:48Z</cp:lastPrinted>
  <dcterms:created xsi:type="dcterms:W3CDTF">2025-02-19T02:13:15Z</dcterms:created>
  <dcterms:modified xsi:type="dcterms:W3CDTF">2025-11-14T07:00:32Z</dcterms:modified>
  <cp:category/>
</cp:coreProperties>
</file>