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3財政共有\07 市町財政\08-1 R1財政状況資料集（公会計分）\03 市町→県\01 金沢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BY43" i="10"/>
  <c r="BW43" i="10"/>
  <c r="BE43" i="10"/>
  <c r="AM43" i="10"/>
  <c r="U43" i="10"/>
  <c r="E43" i="10"/>
  <c r="C43" i="10" s="1"/>
  <c r="DG42" i="10"/>
  <c r="CQ42" i="10"/>
  <c r="BY42" i="10"/>
  <c r="BW42" i="10" s="1"/>
  <c r="BE42" i="10"/>
  <c r="AM42" i="10"/>
  <c r="U42" i="10"/>
  <c r="E42" i="10"/>
  <c r="C42" i="10" s="1"/>
  <c r="DG41" i="10"/>
  <c r="CQ41" i="10"/>
  <c r="BY41" i="10"/>
  <c r="BW41" i="10"/>
  <c r="BE41" i="10"/>
  <c r="AO41" i="10"/>
  <c r="U41" i="10"/>
  <c r="E41" i="10"/>
  <c r="C41" i="10" s="1"/>
  <c r="DG40" i="10"/>
  <c r="CQ40" i="10"/>
  <c r="BY40" i="10"/>
  <c r="BW40" i="10" s="1"/>
  <c r="BE40" i="10"/>
  <c r="AO40" i="10"/>
  <c r="U40" i="10"/>
  <c r="E40" i="10"/>
  <c r="C40" i="10" s="1"/>
  <c r="DG39" i="10"/>
  <c r="CQ39" i="10"/>
  <c r="BY39" i="10"/>
  <c r="BW39" i="10" s="1"/>
  <c r="BE39" i="10"/>
  <c r="AO39" i="10"/>
  <c r="U39" i="10"/>
  <c r="E39" i="10"/>
  <c r="C39" i="10"/>
  <c r="DG38" i="10"/>
  <c r="CQ38" i="10"/>
  <c r="BY38" i="10"/>
  <c r="BW38" i="10" s="1"/>
  <c r="BE38" i="10"/>
  <c r="AO38" i="10"/>
  <c r="W38" i="10"/>
  <c r="E38" i="10"/>
  <c r="C38" i="10"/>
  <c r="DG37" i="10"/>
  <c r="CQ37" i="10"/>
  <c r="BY37" i="10"/>
  <c r="BW37" i="10"/>
  <c r="BE37" i="10"/>
  <c r="AO37" i="10"/>
  <c r="W37" i="10"/>
  <c r="E37" i="10"/>
  <c r="C37" i="10"/>
  <c r="DG36" i="10"/>
  <c r="CQ36" i="10"/>
  <c r="BY36" i="10"/>
  <c r="BG36" i="10"/>
  <c r="AO36" i="10"/>
  <c r="W36" i="10"/>
  <c r="E36" i="10"/>
  <c r="C36" i="10" s="1"/>
  <c r="DG35" i="10"/>
  <c r="CQ35" i="10"/>
  <c r="BY35" i="10"/>
  <c r="BG35" i="10"/>
  <c r="AO35" i="10"/>
  <c r="W35" i="10"/>
  <c r="E35" i="10"/>
  <c r="C35" i="10" s="1"/>
  <c r="DG34" i="10"/>
  <c r="CQ34" i="10"/>
  <c r="BY34" i="10"/>
  <c r="BG34" i="10"/>
  <c r="AO34" i="10"/>
  <c r="W34" i="10"/>
  <c r="E34" i="10"/>
  <c r="C34" i="10" s="1"/>
  <c r="U34" i="10" l="1"/>
  <c r="U35" i="10" s="1"/>
  <c r="U36" i="10"/>
  <c r="U37" i="10" s="1"/>
  <c r="U38" i="10" s="1"/>
  <c r="AM34" i="10" l="1"/>
  <c r="AM35" i="10" s="1"/>
  <c r="AM36" i="10" s="1"/>
  <c r="AM37" i="10" s="1"/>
  <c r="AM38" i="10" s="1"/>
  <c r="AM39" i="10" s="1"/>
  <c r="AM40" i="10" s="1"/>
  <c r="AM41" i="10" s="1"/>
  <c r="BE34" i="10" l="1"/>
  <c r="BE35" i="10" s="1"/>
  <c r="BE36" i="10" s="1"/>
  <c r="BW34" i="10" s="1"/>
  <c r="BW35" i="10" l="1"/>
  <c r="BW36"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<sst xmlns="http://schemas.openxmlformats.org/spreadsheetml/2006/main" count="1083" uniqueCount="579">
  <si>
    <t>(A)－(B)</t>
  </si>
  <si>
    <t>※令和2年度中に市町村合併した団体で、合併前の団体ごとの決算に基づく連結実質赤字比率を算出していない団体については、グラフを表記しない。</t>
    <rPh sb="1" eb="3">
      <t>レイワ</t>
    </rPh>
    <phoneticPr fontId="5"/>
  </si>
  <si>
    <t>会計名</t>
    <rPh sb="0" eb="2">
      <t>カイケイ</t>
    </rPh>
    <rPh sb="2" eb="3">
      <t>メイ</t>
    </rPh>
    <phoneticPr fontId="32"/>
  </si>
  <si>
    <t>区分</t>
    <rPh sb="0" eb="2">
      <t>クブン</t>
    </rPh>
    <phoneticPr fontId="5"/>
  </si>
  <si>
    <t>　特別交付税</t>
  </si>
  <si>
    <t>標準財政規模比（％）</t>
  </si>
  <si>
    <t>減債基金</t>
    <rPh sb="0" eb="2">
      <t>ゲンサイ</t>
    </rPh>
    <rPh sb="2" eb="4">
      <t>キキン</t>
    </rPh>
    <phoneticPr fontId="5"/>
  </si>
  <si>
    <t>一般会計等に係る地方債の現在高</t>
  </si>
  <si>
    <t>年度</t>
    <rPh sb="0" eb="2">
      <t>ネンド</t>
    </rPh>
    <phoneticPr fontId="5"/>
  </si>
  <si>
    <t>　積立金</t>
  </si>
  <si>
    <t>歳出合計</t>
  </si>
  <si>
    <t>収益事業収入</t>
  </si>
  <si>
    <t>財政調整基金残高</t>
    <rPh sb="0" eb="2">
      <t>ザイセイ</t>
    </rPh>
    <rPh sb="2" eb="4">
      <t>チョウセイ</t>
    </rPh>
    <rPh sb="4" eb="6">
      <t>キキン</t>
    </rPh>
    <rPh sb="6" eb="8">
      <t>ザンダカ</t>
    </rPh>
    <phoneticPr fontId="5"/>
  </si>
  <si>
    <t>実質公債費比率（分子）の構造</t>
  </si>
  <si>
    <t>総務費</t>
  </si>
  <si>
    <t>公営企業債の元利償還金に対する繰入金</t>
  </si>
  <si>
    <t>実質収支額</t>
    <rPh sb="0" eb="2">
      <t>ジッシツ</t>
    </rPh>
    <rPh sb="2" eb="4">
      <t>シュウシ</t>
    </rPh>
    <rPh sb="4" eb="5">
      <t>ガク</t>
    </rPh>
    <phoneticPr fontId="5"/>
  </si>
  <si>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</si>
  <si>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</si>
  <si>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</si>
  <si>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5"/>
  </si>
  <si>
    <t>（百万円）</t>
  </si>
  <si>
    <t>将来負担額(A)</t>
  </si>
  <si>
    <t>会計</t>
    <rPh sb="0" eb="2">
      <t>カイケイ</t>
    </rPh>
    <phoneticPr fontId="5"/>
  </si>
  <si>
    <t>（百万円）</t>
    <rPh sb="1" eb="2">
      <t>ヒャク</t>
    </rPh>
    <rPh sb="2" eb="4">
      <t>マンエン</t>
    </rPh>
    <phoneticPr fontId="5"/>
  </si>
  <si>
    <t>分子の構造</t>
    <rPh sb="0" eb="2">
      <t>ブンシ</t>
    </rPh>
    <rPh sb="3" eb="5">
      <t>コウゾウ</t>
    </rPh>
    <phoneticPr fontId="5"/>
  </si>
  <si>
    <t>基金残高に係る経年分析</t>
  </si>
  <si>
    <t>元利償還金等(A)</t>
  </si>
  <si>
    <t>財政調整基金</t>
    <rPh sb="0" eb="2">
      <t>ザイセイ</t>
    </rPh>
    <rPh sb="2" eb="4">
      <t>チョウセイ</t>
    </rPh>
    <rPh sb="4" eb="6">
      <t>キキン</t>
    </rPh>
    <phoneticPr fontId="5"/>
  </si>
  <si>
    <t>元利償還金</t>
  </si>
  <si>
    <t>減債基金積立不足算定額</t>
    <rPh sb="0" eb="2">
      <t>ゲンサイ</t>
    </rPh>
    <rPh sb="2" eb="4">
      <t>キキン</t>
    </rPh>
    <rPh sb="4" eb="6">
      <t>ツミタテ</t>
    </rPh>
    <rPh sb="6" eb="8">
      <t>ブソク</t>
    </rPh>
    <rPh sb="8" eb="10">
      <t>サンテイ</t>
    </rPh>
    <rPh sb="10" eb="11">
      <t>ガク</t>
    </rPh>
    <phoneticPr fontId="5"/>
  </si>
  <si>
    <t>※令和2年度中に市町村合併した団体で、合併前の団体ごとの決算に基づく実質公債費比率を算出していない団体については、グラフを表記しない。</t>
    <rPh sb="1" eb="3">
      <t>レイワ</t>
    </rPh>
    <phoneticPr fontId="5"/>
  </si>
  <si>
    <t>減債基金積立不足算定額※2</t>
  </si>
  <si>
    <t>財産収入</t>
  </si>
  <si>
    <t>公営企業（法非適）の一覧</t>
    <rPh sb="0" eb="2">
      <t>コウエイ</t>
    </rPh>
    <rPh sb="2" eb="4">
      <t>キギョウ</t>
    </rPh>
    <rPh sb="6" eb="7">
      <t>ヒ</t>
    </rPh>
    <phoneticPr fontId="5"/>
  </si>
  <si>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</si>
  <si>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</si>
  <si>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</si>
  <si>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</si>
  <si>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5"/>
  </si>
  <si>
    <t>　実質公債費比率</t>
    <rPh sb="1" eb="3">
      <t>ジッシツ</t>
    </rPh>
    <rPh sb="3" eb="6">
      <t>コウサイヒ</t>
    </rPh>
    <rPh sb="6" eb="8">
      <t>ヒリツ</t>
    </rPh>
    <phoneticPr fontId="5"/>
  </si>
  <si>
    <t>※2　減債基金
　　積立状況等</t>
    <rPh sb="3" eb="5">
      <t>ゲンサイ</t>
    </rPh>
    <rPh sb="5" eb="7">
      <t>キキン</t>
    </rPh>
    <rPh sb="10" eb="12">
      <t>ツミタテ</t>
    </rPh>
    <rPh sb="12" eb="14">
      <t>ジョウキョウ</t>
    </rPh>
    <rPh sb="14" eb="15">
      <t>トウ</t>
    </rPh>
    <phoneticPr fontId="5"/>
  </si>
  <si>
    <t>歳出総額</t>
  </si>
  <si>
    <t>組合等が起こした地方債の元利償還金に対する負担金等</t>
  </si>
  <si>
    <t>債務負担行為に基づく支出額</t>
  </si>
  <si>
    <t>　うち消防職員</t>
    <rPh sb="3" eb="5">
      <t>ショウボウ</t>
    </rPh>
    <rPh sb="5" eb="7">
      <t>ショクイン</t>
    </rPh>
    <phoneticPr fontId="5"/>
  </si>
  <si>
    <t>組合等連結実質赤字額負担見込額</t>
  </si>
  <si>
    <t>一時借入金の利子</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</si>
  <si>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</si>
  <si>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5"/>
  </si>
  <si>
    <r>
      <t>減債基金残高</t>
    </r>
    <r>
      <rPr>
        <sz val="11"/>
        <color theme="1"/>
        <rFont val="ＭＳ ゴシック"/>
        <family val="3"/>
        <charset val="128"/>
      </rPr>
      <t>（注）</t>
    </r>
    <rPh sb="4" eb="6">
      <t>ザンダカ</t>
    </rPh>
    <rPh sb="7" eb="8">
      <t>チュウ</t>
    </rPh>
    <phoneticPr fontId="33"/>
  </si>
  <si>
    <t>算入公債費等(B)</t>
  </si>
  <si>
    <t>教育公務員</t>
    <rPh sb="0" eb="2">
      <t>キョウイク</t>
    </rPh>
    <rPh sb="2" eb="5">
      <t>コウムイン</t>
    </rPh>
    <phoneticPr fontId="5"/>
  </si>
  <si>
    <t>経常収支比率</t>
    <rPh sb="0" eb="2">
      <t>ケイジョウ</t>
    </rPh>
    <rPh sb="2" eb="4">
      <t>シュウシ</t>
    </rPh>
    <rPh sb="4" eb="6">
      <t>ヒリツ</t>
    </rPh>
    <phoneticPr fontId="5"/>
  </si>
  <si>
    <t>黒字額</t>
    <rPh sb="0" eb="2">
      <t>クロジ</t>
    </rPh>
    <rPh sb="2" eb="3">
      <t>ガク</t>
    </rPh>
    <phoneticPr fontId="1"/>
  </si>
  <si>
    <t>算入公債費等</t>
  </si>
  <si>
    <t>特定財源の額</t>
    <rPh sb="0" eb="2">
      <t>トクテイ</t>
    </rPh>
    <rPh sb="2" eb="4">
      <t>ザイゲン</t>
    </rPh>
    <rPh sb="5" eb="6">
      <t>ガク</t>
    </rPh>
    <phoneticPr fontId="5"/>
  </si>
  <si>
    <t>連結実質赤字額</t>
  </si>
  <si>
    <t>　うち利子</t>
  </si>
  <si>
    <t>実質公債費比率の分子</t>
  </si>
  <si>
    <t>一部事務組合等</t>
    <rPh sb="0" eb="2">
      <t>イチブ</t>
    </rPh>
    <rPh sb="2" eb="4">
      <t>ジム</t>
    </rPh>
    <rPh sb="4" eb="6">
      <t>クミアイ</t>
    </rPh>
    <rPh sb="6" eb="7">
      <t>トウ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</si>
  <si>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</si>
  <si>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※1 令和2年度中に市町村合併した団体で、合併前の団体ごとの決算に基づく実質公債費比率を算出していない団体については、グラフを表記しない。</t>
    <rPh sb="3" eb="5">
      <t>レイワ</t>
    </rPh>
    <phoneticPr fontId="5"/>
  </si>
  <si>
    <t>(Ｅ)</t>
  </si>
  <si>
    <t>（百万円）</t>
    <rPh sb="1" eb="4">
      <t>ヒャクマンエン</t>
    </rPh>
    <phoneticPr fontId="5"/>
  </si>
  <si>
    <t>（参考）</t>
    <rPh sb="1" eb="3">
      <t>サンコウ</t>
    </rPh>
    <phoneticPr fontId="5"/>
  </si>
  <si>
    <t>当該団体からの債務保証に係る債務残高</t>
    <rPh sb="9" eb="11">
      <t>ホショウ</t>
    </rPh>
    <phoneticPr fontId="5"/>
  </si>
  <si>
    <t>上水道</t>
  </si>
  <si>
    <t>実質収支額</t>
  </si>
  <si>
    <t>減債基金積立相当額</t>
    <rPh sb="0" eb="2">
      <t>ゲンサイ</t>
    </rPh>
    <rPh sb="2" eb="4">
      <t>キキン</t>
    </rPh>
    <rPh sb="4" eb="6">
      <t>ツミタテ</t>
    </rPh>
    <rPh sb="6" eb="9">
      <t>ソウトウガク</t>
    </rPh>
    <phoneticPr fontId="33"/>
  </si>
  <si>
    <t>将来負担の状況</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</si>
  <si>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</si>
  <si>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健全化判断比率</t>
  </si>
  <si>
    <t>　公債費</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</si>
  <si>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</si>
  <si>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債務負担行為に基づく支出予定額</t>
  </si>
  <si>
    <t>失業対策事業費</t>
  </si>
  <si>
    <t>公営企業債等繰入見込額</t>
  </si>
  <si>
    <t>　　鉱産税</t>
  </si>
  <si>
    <t>将来負担額</t>
    <rPh sb="0" eb="2">
      <t>ショウライ</t>
    </rPh>
    <rPh sb="2" eb="4">
      <t>フタン</t>
    </rPh>
    <rPh sb="4" eb="5">
      <t>ガク</t>
    </rPh>
    <phoneticPr fontId="5"/>
  </si>
  <si>
    <t>退職手当負担見込額</t>
  </si>
  <si>
    <t>組合等負担等見込額</t>
  </si>
  <si>
    <t>翌年度に繰越すべき財源</t>
  </si>
  <si>
    <t>　　都市計画税</t>
  </si>
  <si>
    <t>低開発</t>
    <rPh sb="0" eb="1">
      <t>テイ</t>
    </rPh>
    <rPh sb="1" eb="3">
      <t>カイハツ</t>
    </rPh>
    <phoneticPr fontId="5"/>
  </si>
  <si>
    <t>設立法人等の負債額等負担見込額</t>
  </si>
  <si>
    <t>うち、健全化法施行規則附則第三条に係る負担見込額</t>
  </si>
  <si>
    <t>充当可能財源等(B)</t>
  </si>
  <si>
    <t>分母比</t>
    <rPh sb="0" eb="2">
      <t>ブンボ</t>
    </rPh>
    <rPh sb="2" eb="3">
      <t>ヒ</t>
    </rPh>
    <phoneticPr fontId="5"/>
  </si>
  <si>
    <t>充当可能基金</t>
  </si>
  <si>
    <t>充当可能特定歳入</t>
  </si>
  <si>
    <t>その他特定目的基金</t>
    <rPh sb="2" eb="3">
      <t>タ</t>
    </rPh>
    <rPh sb="3" eb="5">
      <t>トクテイ</t>
    </rPh>
    <rPh sb="5" eb="7">
      <t>モクテキ</t>
    </rPh>
    <rPh sb="7" eb="9">
      <t>キキン</t>
    </rPh>
    <phoneticPr fontId="5"/>
  </si>
  <si>
    <t>減債基金</t>
    <rPh sb="0" eb="1">
      <t>ゲン</t>
    </rPh>
    <rPh sb="1" eb="2">
      <t>サイ</t>
    </rPh>
    <rPh sb="2" eb="4">
      <t>キキン</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</si>
  <si>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</si>
  <si>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諸収入</t>
  </si>
  <si>
    <t>　うち単独</t>
  </si>
  <si>
    <t>基準財政需要額算入見込額</t>
  </si>
  <si>
    <t>金沢市住宅団地建設事業費特別会計</t>
  </si>
  <si>
    <t>実質収支比率等に係る経年分析</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</si>
  <si>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</si>
  <si>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</si>
  <si>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実質赤字額</t>
    <rPh sb="0" eb="2">
      <t>ジッシツ</t>
    </rPh>
    <rPh sb="2" eb="5">
      <t>アカジガク</t>
    </rPh>
    <phoneticPr fontId="5"/>
  </si>
  <si>
    <t>基金残高合計</t>
    <rPh sb="0" eb="2">
      <t>キキン</t>
    </rPh>
    <rPh sb="2" eb="4">
      <t>ザンダカ</t>
    </rPh>
    <rPh sb="4" eb="6">
      <t>ゴウケイ</t>
    </rPh>
    <phoneticPr fontId="5"/>
  </si>
  <si>
    <t>　法定普通税</t>
  </si>
  <si>
    <t>金沢市の文化の人づくり基金</t>
    <rPh sb="0" eb="3">
      <t>カナザワシ</t>
    </rPh>
    <rPh sb="4" eb="6">
      <t>ブンカ</t>
    </rPh>
    <rPh sb="7" eb="8">
      <t>ヒト</t>
    </rPh>
    <rPh sb="11" eb="13">
      <t>キキン</t>
    </rPh>
    <phoneticPr fontId="5"/>
  </si>
  <si>
    <t>人口１人当たり決算額</t>
    <rPh sb="0" eb="2">
      <t>ジンコウ</t>
    </rPh>
    <rPh sb="2" eb="4">
      <t>ヒトリ</t>
    </rPh>
    <rPh sb="4" eb="5">
      <t>ア</t>
    </rPh>
    <rPh sb="7" eb="10">
      <t>ケッサンガク</t>
    </rPh>
    <phoneticPr fontId="5"/>
  </si>
  <si>
    <t>財政調整基金残高</t>
  </si>
  <si>
    <t>実質単年度収支</t>
    <rPh sb="0" eb="2">
      <t>ジッシツ</t>
    </rPh>
    <rPh sb="2" eb="5">
      <t>タンネンド</t>
    </rPh>
    <rPh sb="5" eb="7">
      <t>シュウシ</t>
    </rPh>
    <phoneticPr fontId="1"/>
  </si>
  <si>
    <t>歳出</t>
  </si>
  <si>
    <t>　物件費</t>
  </si>
  <si>
    <t>連結実質赤字比率に係る赤字・黒字の構成分析</t>
  </si>
  <si>
    <t>赤字額</t>
    <rPh sb="0" eb="2">
      <t>アカジ</t>
    </rPh>
    <rPh sb="2" eb="3">
      <t>ガク</t>
    </rPh>
    <phoneticPr fontId="1"/>
  </si>
  <si>
    <t>金沢市</t>
  </si>
  <si>
    <t>元利償還金等</t>
    <rPh sb="0" eb="2">
      <t>ガンリ</t>
    </rPh>
    <rPh sb="2" eb="5">
      <t>ショウカンキン</t>
    </rPh>
    <rPh sb="5" eb="6">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</si>
  <si>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2"/>
  </si>
  <si>
    <t xml:space="preserve"> 過去５年間平均</t>
    <rPh sb="1" eb="3">
      <t>カコ</t>
    </rPh>
    <rPh sb="4" eb="6">
      <t>ネンカン</t>
    </rPh>
    <rPh sb="6" eb="8">
      <t>ヘイキン</t>
    </rPh>
    <phoneticPr fontId="5"/>
  </si>
  <si>
    <t>旧法による税</t>
  </si>
  <si>
    <t>歳出の状況（単位 千円・％）</t>
  </si>
  <si>
    <t>災害復旧費</t>
  </si>
  <si>
    <t>　法定外目的税</t>
  </si>
  <si>
    <t>▲特定財源の額</t>
  </si>
  <si>
    <t>算入公債費等</t>
    <rPh sb="0" eb="2">
      <t>サンニュウ</t>
    </rPh>
    <rPh sb="2" eb="6">
      <t>コウサイヒトウ</t>
    </rPh>
    <phoneticPr fontId="5"/>
  </si>
  <si>
    <t>項番</t>
    <rPh sb="0" eb="2">
      <t>コウバン</t>
    </rPh>
    <phoneticPr fontId="5"/>
  </si>
  <si>
    <t>減債基金積立不足算定額</t>
  </si>
  <si>
    <t>市区町村長</t>
    <rPh sb="0" eb="2">
      <t>シク</t>
    </rPh>
    <rPh sb="2" eb="4">
      <t>チョウソン</t>
    </rPh>
    <rPh sb="4" eb="5">
      <t>チョウ</t>
    </rPh>
    <phoneticPr fontId="5"/>
  </si>
  <si>
    <t xml:space="preserve"> </t>
  </si>
  <si>
    <t>充当可能財源等</t>
    <rPh sb="0" eb="2">
      <t>ジュウトウ</t>
    </rPh>
    <rPh sb="2" eb="4">
      <t>カノウ</t>
    </rPh>
    <rPh sb="4" eb="6">
      <t>ザイゲン</t>
    </rPh>
    <rPh sb="6" eb="7">
      <t>トウ</t>
    </rPh>
    <phoneticPr fontId="5"/>
  </si>
  <si>
    <t>商工費</t>
  </si>
  <si>
    <t>財政調整基金</t>
  </si>
  <si>
    <t>減債基金</t>
  </si>
  <si>
    <t>その他特定目的基金</t>
  </si>
  <si>
    <t>令和元年度　財政状況資料集</t>
  </si>
  <si>
    <t>その他の経費</t>
    <rPh sb="2" eb="3">
      <t>タ</t>
    </rPh>
    <rPh sb="4" eb="6">
      <t>ケイヒ</t>
    </rPh>
    <phoneticPr fontId="5"/>
  </si>
  <si>
    <t>総括表（市町村）</t>
    <rPh sb="0" eb="2">
      <t>ソウカツ</t>
    </rPh>
    <rPh sb="2" eb="3">
      <t>ヒョウ</t>
    </rPh>
    <rPh sb="4" eb="7">
      <t>シチョウソン</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</si>
  <si>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</si>
  <si>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都道府県名</t>
  </si>
  <si>
    <t>市町村名</t>
    <rPh sb="0" eb="3">
      <t>シチョウソン</t>
    </rPh>
    <rPh sb="3" eb="4">
      <t>メイ</t>
    </rPh>
    <phoneticPr fontId="5"/>
  </si>
  <si>
    <t>石川県</t>
  </si>
  <si>
    <t>市町村類型</t>
  </si>
  <si>
    <t>金沢市中央卸売市場事業特別会計</t>
  </si>
  <si>
    <t>中核市</t>
  </si>
  <si>
    <t>指定団体等の指定状況</t>
  </si>
  <si>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</si>
  <si>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</si>
  <si>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</si>
  <si>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金沢市後期高齢者医療費特別会計</t>
  </si>
  <si>
    <t>平成30年度(千円･％)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</si>
  <si>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</si>
  <si>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2"/>
  </si>
  <si>
    <t>平成27年国調(人)</t>
    <rPh sb="0" eb="2">
      <t>ヘイセイ</t>
    </rPh>
    <rPh sb="4" eb="5">
      <t>ネン</t>
    </rPh>
    <rPh sb="5" eb="6">
      <t>コク</t>
    </rPh>
    <rPh sb="6" eb="7">
      <t>チョウ</t>
    </rPh>
    <phoneticPr fontId="5"/>
  </si>
  <si>
    <t>市町村民税</t>
    <rPh sb="0" eb="3">
      <t>シチョウソン</t>
    </rPh>
    <rPh sb="3" eb="4">
      <t>ミン</t>
    </rPh>
    <rPh sb="4" eb="5">
      <t>ゼイ</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</si>
  <si>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</si>
  <si>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</si>
  <si>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　　市町村民税</t>
  </si>
  <si>
    <t>×</t>
  </si>
  <si>
    <t xml:space="preserve"> (公財)金沢健康福祉財団</t>
    <rPh sb="7" eb="9">
      <t>ケンコウ</t>
    </rPh>
    <rPh sb="9" eb="11">
      <t>フクシ</t>
    </rPh>
    <rPh sb="11" eb="13">
      <t>ザイダン</t>
    </rPh>
    <phoneticPr fontId="5"/>
  </si>
  <si>
    <t>地方交付税種地</t>
    <rPh sb="0" eb="2">
      <t>チホウ</t>
    </rPh>
    <rPh sb="2" eb="5">
      <t>コウフゼイ</t>
    </rPh>
    <rPh sb="5" eb="6">
      <t>シュ</t>
    </rPh>
    <rPh sb="6" eb="7">
      <t>チ</t>
    </rPh>
    <phoneticPr fontId="5"/>
  </si>
  <si>
    <t xml:space="preserve"> (公財)金沢子ども科学財団</t>
  </si>
  <si>
    <t>1-6</t>
  </si>
  <si>
    <t>財源超過</t>
    <rPh sb="0" eb="2">
      <t>ザイゲン</t>
    </rPh>
    <rPh sb="2" eb="4">
      <t>チョウカ</t>
    </rPh>
    <phoneticPr fontId="5"/>
  </si>
  <si>
    <t>金沢市下水道事業特別会計</t>
  </si>
  <si>
    <t>歳入歳出差引</t>
  </si>
  <si>
    <t>　　(※1)</t>
  </si>
  <si>
    <t>首都</t>
    <rPh sb="0" eb="2">
      <t>シュト</t>
    </rPh>
    <phoneticPr fontId="5"/>
  </si>
  <si>
    <t>一部事務組合等名</t>
    <rPh sb="0" eb="2">
      <t>イチブ</t>
    </rPh>
    <rPh sb="2" eb="4">
      <t>ジム</t>
    </rPh>
    <rPh sb="4" eb="6">
      <t>クミアイ</t>
    </rPh>
    <rPh sb="6" eb="7">
      <t>トウ</t>
    </rPh>
    <rPh sb="7" eb="8">
      <t>メイ</t>
    </rPh>
    <phoneticPr fontId="32"/>
  </si>
  <si>
    <t>衛生費</t>
  </si>
  <si>
    <t>標準財政規模</t>
    <rPh sb="0" eb="2">
      <t>ヒョウジュン</t>
    </rPh>
    <rPh sb="2" eb="4">
      <t>ザイセイ</t>
    </rPh>
    <rPh sb="4" eb="6">
      <t>キボ</t>
    </rPh>
    <phoneticPr fontId="5"/>
  </si>
  <si>
    <t>石川県市町村消防賞じゅつ金組合</t>
    <rPh sb="0" eb="3">
      <t>イシカワケン</t>
    </rPh>
    <rPh sb="3" eb="6">
      <t>シチョウソン</t>
    </rPh>
    <rPh sb="6" eb="8">
      <t>ショウボウ</t>
    </rPh>
    <rPh sb="8" eb="9">
      <t>ショウ</t>
    </rPh>
    <rPh sb="12" eb="13">
      <t>キン</t>
    </rPh>
    <rPh sb="13" eb="15">
      <t>クミアイ</t>
    </rPh>
    <phoneticPr fontId="5"/>
  </si>
  <si>
    <t>近畿</t>
    <rPh sb="0" eb="2">
      <t>キンキ</t>
    </rPh>
    <phoneticPr fontId="5"/>
  </si>
  <si>
    <t>充当一般財源等</t>
  </si>
  <si>
    <t>一時借入金利子
（同一団体における会計間の現金運用に係る利子は除く）</t>
  </si>
  <si>
    <t>実質収支</t>
  </si>
  <si>
    <t>財政力指数</t>
    <rPh sb="0" eb="3">
      <t>ザイセイリョク</t>
    </rPh>
    <rPh sb="3" eb="5">
      <t>シスウ</t>
    </rPh>
    <phoneticPr fontId="5"/>
  </si>
  <si>
    <t>-</t>
  </si>
  <si>
    <t>構成比</t>
    <rPh sb="0" eb="3">
      <t>コウセイヒ</t>
    </rPh>
    <phoneticPr fontId="5"/>
  </si>
  <si>
    <t>地方債
現在高</t>
  </si>
  <si>
    <t>人口</t>
    <rPh sb="0" eb="2">
      <t>ジンコウ</t>
    </rPh>
    <phoneticPr fontId="5"/>
  </si>
  <si>
    <t>(1) 普通会計の状況（市町村）</t>
    <rPh sb="4" eb="6">
      <t>フツウ</t>
    </rPh>
    <rPh sb="6" eb="8">
      <t>カイケイ</t>
    </rPh>
    <rPh sb="9" eb="11">
      <t>ジョウキョウ</t>
    </rPh>
    <rPh sb="12" eb="15">
      <t>シチョウソン</t>
    </rPh>
    <phoneticPr fontId="5"/>
  </si>
  <si>
    <r>
      <t>産業構造</t>
    </r>
    <r>
      <rPr>
        <sz val="9"/>
        <color indexed="8"/>
        <rFont val="ＭＳ ゴシック"/>
        <family val="3"/>
        <charset val="128"/>
      </rPr>
      <t xml:space="preserve"> (※5)</t>
    </r>
    <rPh sb="0" eb="2">
      <t>サンギョウ</t>
    </rPh>
    <rPh sb="2" eb="4">
      <t>コウゾウ</t>
    </rPh>
    <phoneticPr fontId="5"/>
  </si>
  <si>
    <t>当該団体
からの
出資金</t>
  </si>
  <si>
    <t>実質公債費比率
（(Ａ)－((Ｂ)＋(Ｄ))）／（(Ｃ)－(Ｄ)）×１００</t>
    <rPh sb="0" eb="2">
      <t>ジッシツ</t>
    </rPh>
    <rPh sb="2" eb="4">
      <t>コウサイ</t>
    </rPh>
    <rPh sb="4" eb="5">
      <t>ヒ</t>
    </rPh>
    <rPh sb="5" eb="7">
      <t>ヒリツ</t>
    </rPh>
    <phoneticPr fontId="5"/>
  </si>
  <si>
    <t>中部</t>
    <rPh sb="0" eb="2">
      <t>チュウブ</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</si>
  <si>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</si>
  <si>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t>
  </si>
  <si>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</si>
  <si>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</si>
  <si>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</si>
  <si>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5"/>
  </si>
  <si>
    <t>経常一般財源等</t>
    <rPh sb="0" eb="2">
      <t>ケイジョウ</t>
    </rPh>
    <rPh sb="2" eb="4">
      <t>イッパン</t>
    </rPh>
    <rPh sb="4" eb="7">
      <t>ザイゲントウ</t>
    </rPh>
    <phoneticPr fontId="5"/>
  </si>
  <si>
    <t>性質別歳出の状況（単位 千円・％）</t>
    <rPh sb="0" eb="2">
      <t>セイシツ</t>
    </rPh>
    <phoneticPr fontId="5"/>
  </si>
  <si>
    <t>(公財)金沢勤労者福祉サービスセンター</t>
  </si>
  <si>
    <t>平成22年国調(人)</t>
    <rPh sb="4" eb="5">
      <t>ネン</t>
    </rPh>
    <rPh sb="5" eb="6">
      <t>コク</t>
    </rPh>
    <rPh sb="6" eb="7">
      <t>チョウ</t>
    </rPh>
    <phoneticPr fontId="5"/>
  </si>
  <si>
    <t>分離課税所得割交付金</t>
  </si>
  <si>
    <t>歳入の状況（単位 千円・％）</t>
    <rPh sb="0" eb="2">
      <t>サイニュウ</t>
    </rPh>
    <rPh sb="3" eb="5">
      <t>ジョウキョウ</t>
    </rPh>
    <rPh sb="6" eb="8">
      <t>タンイ</t>
    </rPh>
    <rPh sb="9" eb="11">
      <t>センエン</t>
    </rPh>
    <phoneticPr fontId="5"/>
  </si>
  <si>
    <t>過疎</t>
    <rPh sb="0" eb="2">
      <t>カソ</t>
    </rPh>
    <phoneticPr fontId="5"/>
  </si>
  <si>
    <t>積立金</t>
  </si>
  <si>
    <t>0.7</t>
  </si>
  <si>
    <t>金沢市病院事業特別会計</t>
  </si>
  <si>
    <t>令和元年度</t>
    <rPh sb="0" eb="3">
      <t>レイワガン</t>
    </rPh>
    <rPh sb="3" eb="5">
      <t>ネンド</t>
    </rPh>
    <phoneticPr fontId="34"/>
  </si>
  <si>
    <t>山振</t>
    <rPh sb="0" eb="1">
      <t>ヤマ</t>
    </rPh>
    <rPh sb="1" eb="2">
      <t>フ</t>
    </rPh>
    <phoneticPr fontId="5"/>
  </si>
  <si>
    <t>繰上償還金</t>
  </si>
  <si>
    <t>公営事業等への繰出</t>
    <rPh sb="0" eb="2">
      <t>コウエイ</t>
    </rPh>
    <rPh sb="2" eb="4">
      <t>ジギョウ</t>
    </rPh>
    <rPh sb="4" eb="5">
      <t>トウ</t>
    </rPh>
    <rPh sb="7" eb="9">
      <t>クリダ</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</si>
  <si>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</si>
  <si>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</si>
  <si>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 xml:space="preserve">充当可能特定歳入 </t>
    <rPh sb="0" eb="2">
      <t>ジュウトウ</t>
    </rPh>
    <rPh sb="2" eb="4">
      <t>カノウ</t>
    </rPh>
    <rPh sb="4" eb="6">
      <t>トクテイ</t>
    </rPh>
    <rPh sb="6" eb="8">
      <t>サイニュウ</t>
    </rPh>
    <phoneticPr fontId="32"/>
  </si>
  <si>
    <t>令02.01.01(人)</t>
    <rPh sb="0" eb="1">
      <t>レイ</t>
    </rPh>
    <phoneticPr fontId="5"/>
  </si>
  <si>
    <t>平成27年国調</t>
    <rPh sb="0" eb="2">
      <t>ヘイセイ</t>
    </rPh>
    <rPh sb="4" eb="5">
      <t>ネン</t>
    </rPh>
    <rPh sb="5" eb="6">
      <t>コク</t>
    </rPh>
    <rPh sb="6" eb="7">
      <t>チョウ</t>
    </rPh>
    <phoneticPr fontId="5"/>
  </si>
  <si>
    <t>世帯数 (世帯)</t>
    <rPh sb="0" eb="3">
      <t>セタイスウ</t>
    </rPh>
    <phoneticPr fontId="5"/>
  </si>
  <si>
    <t>平成22年国調</t>
    <rPh sb="4" eb="5">
      <t>ネン</t>
    </rPh>
    <rPh sb="5" eb="6">
      <t>コク</t>
    </rPh>
    <rPh sb="6" eb="7">
      <t>チョウ</t>
    </rPh>
    <phoneticPr fontId="5"/>
  </si>
  <si>
    <t>普通建設事業費</t>
  </si>
  <si>
    <t>積立金取崩し額</t>
  </si>
  <si>
    <t>　連結実質赤字比率</t>
    <rPh sb="1" eb="3">
      <t>レンケツ</t>
    </rPh>
    <rPh sb="3" eb="5">
      <t>ジッシツ</t>
    </rPh>
    <rPh sb="5" eb="7">
      <t>アカジ</t>
    </rPh>
    <rPh sb="7" eb="9">
      <t>ヒリツ</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</si>
  <si>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</si>
  <si>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債務負担行為</t>
    <rPh sb="0" eb="2">
      <t>サイム</t>
    </rPh>
    <rPh sb="2" eb="4">
      <t>フタン</t>
    </rPh>
    <rPh sb="4" eb="6">
      <t>コウイ</t>
    </rPh>
    <phoneticPr fontId="5"/>
  </si>
  <si>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</si>
  <si>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</si>
  <si>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第1次</t>
    <rPh sb="0" eb="1">
      <t>ダイ</t>
    </rPh>
    <rPh sb="2" eb="3">
      <t>ジ</t>
    </rPh>
    <phoneticPr fontId="5"/>
  </si>
  <si>
    <t>類似団体平均(円)</t>
    <rPh sb="0" eb="2">
      <t>ルイジ</t>
    </rPh>
    <rPh sb="2" eb="4">
      <t>ダンタイ</t>
    </rPh>
    <rPh sb="4" eb="6">
      <t>ヘイキン</t>
    </rPh>
    <rPh sb="7" eb="8">
      <t>エン</t>
    </rPh>
    <phoneticPr fontId="5"/>
  </si>
  <si>
    <t>　うち臨時財政対策債</t>
  </si>
  <si>
    <t>指数表選定</t>
    <rPh sb="0" eb="2">
      <t>シスウ</t>
    </rPh>
    <rPh sb="2" eb="3">
      <t>ヒョウ</t>
    </rPh>
    <rPh sb="3" eb="5">
      <t>センテイ</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</si>
  <si>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</si>
  <si>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（参考）　普通建設事業費の分析</t>
    <rPh sb="1" eb="3">
      <t>サンコウ</t>
    </rPh>
    <rPh sb="5" eb="7">
      <t>フツウ</t>
    </rPh>
    <rPh sb="7" eb="9">
      <t>ケンセツ</t>
    </rPh>
    <rPh sb="9" eb="11">
      <t>ジギョウ</t>
    </rPh>
    <rPh sb="11" eb="12">
      <t>ヒ</t>
    </rPh>
    <rPh sb="13" eb="15">
      <t>ブンセキ</t>
    </rPh>
    <phoneticPr fontId="5"/>
  </si>
  <si>
    <t>実質単年度収支</t>
  </si>
  <si>
    <t>平成29年度</t>
    <rPh sb="0" eb="2">
      <t>ヘイセイ</t>
    </rPh>
    <rPh sb="4" eb="6">
      <t>ネンド</t>
    </rPh>
    <phoneticPr fontId="5"/>
  </si>
  <si>
    <t>平31.01.01(人)</t>
    <rPh sb="0" eb="1">
      <t>ヘイ</t>
    </rPh>
    <phoneticPr fontId="5"/>
  </si>
  <si>
    <t>　　事業所税</t>
  </si>
  <si>
    <t>　将来負担比率</t>
    <rPh sb="1" eb="3">
      <t>ショウライ</t>
    </rPh>
    <rPh sb="3" eb="5">
      <t>フタン</t>
    </rPh>
    <rPh sb="5" eb="7">
      <t>ヒリツ</t>
    </rPh>
    <phoneticPr fontId="5"/>
  </si>
  <si>
    <t>第2次</t>
    <rPh sb="0" eb="1">
      <t>ダイ</t>
    </rPh>
    <rPh sb="2" eb="3">
      <t>ジ</t>
    </rPh>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</si>
  <si>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</si>
  <si>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H28</t>
  </si>
  <si>
    <t>基準財政収入額</t>
  </si>
  <si>
    <r>
      <t>資金不足比率 (※</t>
    </r>
    <r>
      <rPr>
        <sz val="9"/>
        <color indexed="8"/>
        <rFont val="ＭＳ ゴシック"/>
        <family val="3"/>
        <charset val="128"/>
      </rPr>
      <t>4)</t>
    </r>
  </si>
  <si>
    <t>増減率  (％)</t>
    <rPh sb="0" eb="2">
      <t>ゾウゲン</t>
    </rPh>
    <rPh sb="2" eb="3">
      <t>リツ</t>
    </rPh>
    <phoneticPr fontId="5"/>
  </si>
  <si>
    <t>-0.3</t>
  </si>
  <si>
    <t>基準財政需要額</t>
  </si>
  <si>
    <t>保険税(料)収入額</t>
  </si>
  <si>
    <t>うち日本人(％)</t>
  </si>
  <si>
    <t>-0.5</t>
  </si>
  <si>
    <r>
      <t>(※</t>
    </r>
    <r>
      <rPr>
        <sz val="9"/>
        <color indexed="8"/>
        <rFont val="ＭＳ ゴシック"/>
        <family val="3"/>
        <charset val="128"/>
      </rPr>
      <t>3)</t>
    </r>
  </si>
  <si>
    <t>第3次</t>
    <rPh sb="0" eb="1">
      <t>ダイ</t>
    </rPh>
    <rPh sb="2" eb="3">
      <t>ジ</t>
    </rPh>
    <phoneticPr fontId="5"/>
  </si>
  <si>
    <t>H29</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</si>
  <si>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</si>
  <si>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5"/>
  </si>
  <si>
    <t>算入公債費等の額</t>
    <rPh sb="0" eb="2">
      <t>サンニュウ</t>
    </rPh>
    <rPh sb="2" eb="4">
      <t>コウサイ</t>
    </rPh>
    <rPh sb="4" eb="5">
      <t>ヒ</t>
    </rPh>
    <rPh sb="5" eb="6">
      <t>トウ</t>
    </rPh>
    <rPh sb="7" eb="8">
      <t>ガク</t>
    </rPh>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</si>
  <si>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</si>
  <si>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35"/>
  </si>
  <si>
    <t>職員の状況</t>
    <rPh sb="0" eb="2">
      <t>ショクイン</t>
    </rPh>
    <rPh sb="3" eb="5">
      <t>ジョウキョウ</t>
    </rPh>
    <phoneticPr fontId="5"/>
  </si>
  <si>
    <t>文化スポーツ施設再整備積立基金</t>
    <rPh sb="0" eb="2">
      <t>ブンカ</t>
    </rPh>
    <rPh sb="6" eb="8">
      <t>シセツ</t>
    </rPh>
    <rPh sb="8" eb="11">
      <t>サイセイビ</t>
    </rPh>
    <rPh sb="11" eb="13">
      <t>ツミタテ</t>
    </rPh>
    <rPh sb="13" eb="15">
      <t>キキン</t>
    </rPh>
    <phoneticPr fontId="5"/>
  </si>
  <si>
    <t>特別職等</t>
    <rPh sb="0" eb="2">
      <t>トクベツ</t>
    </rPh>
    <rPh sb="2" eb="3">
      <t>ショク</t>
    </rPh>
    <rPh sb="3" eb="4">
      <t>トウ</t>
    </rPh>
    <phoneticPr fontId="5"/>
  </si>
  <si>
    <t>定数</t>
    <rPh sb="0" eb="2">
      <t>テイスウ</t>
    </rPh>
    <phoneticPr fontId="5"/>
  </si>
  <si>
    <t>被保険者
1人当り</t>
  </si>
  <si>
    <t>一部事務組合負担金（補助費等）</t>
    <rPh sb="0" eb="2">
      <t>イチブ</t>
    </rPh>
    <rPh sb="2" eb="4">
      <t>ジム</t>
    </rPh>
    <rPh sb="4" eb="6">
      <t>クミアイ</t>
    </rPh>
    <rPh sb="6" eb="9">
      <t>フタンキン</t>
    </rPh>
    <rPh sb="10" eb="13">
      <t>ホジョヒ</t>
    </rPh>
    <rPh sb="13" eb="14">
      <t>トウ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</si>
  <si>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</si>
  <si>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</si>
  <si>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一般会計等（純計）</t>
    <rPh sb="0" eb="2">
      <t>イッパン</t>
    </rPh>
    <rPh sb="2" eb="4">
      <t>カイケイ</t>
    </rPh>
    <rPh sb="4" eb="5">
      <t>トウ</t>
    </rPh>
    <rPh sb="6" eb="8">
      <t>ジュンケイ</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</si>
  <si>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</si>
  <si>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</si>
  <si>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</si>
  <si>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</si>
  <si>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（注）人口については、各調査対象年度の1月1日現在の住民基本台帳に登載されている人口に基づいている。</t>
    <rPh sb="14" eb="16">
      <t>タイショウ</t>
    </rPh>
    <phoneticPr fontId="5"/>
  </si>
  <si>
    <t>一般職員</t>
    <rPh sb="0" eb="2">
      <t>イッパン</t>
    </rPh>
    <rPh sb="2" eb="4">
      <t>ショクイン</t>
    </rPh>
    <phoneticPr fontId="5"/>
  </si>
  <si>
    <t>　うち公的資金</t>
    <rPh sb="3" eb="5">
      <t>コウテキ</t>
    </rPh>
    <phoneticPr fontId="5"/>
  </si>
  <si>
    <t>歳入</t>
    <rPh sb="0" eb="2">
      <t>サイニュウ</t>
    </rPh>
    <phoneticPr fontId="32"/>
  </si>
  <si>
    <t>副市区町村長</t>
    <rPh sb="0" eb="1">
      <t>フク</t>
    </rPh>
    <rPh sb="1" eb="3">
      <t>シク</t>
    </rPh>
    <rPh sb="3" eb="5">
      <t>チョウソン</t>
    </rPh>
    <rPh sb="5" eb="6">
      <t>チョウ</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</si>
  <si>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</si>
  <si>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</si>
  <si>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</si>
  <si>
    <t>　うち技能労務職員</t>
    <rPh sb="3" eb="5">
      <t>ギノウ</t>
    </rPh>
    <rPh sb="5" eb="7">
      <t>ロウム</t>
    </rPh>
    <rPh sb="7" eb="9">
      <t>ショクイン</t>
    </rPh>
    <phoneticPr fontId="5"/>
  </si>
  <si>
    <t>項番</t>
  </si>
  <si>
    <t>将来負担比率　　（千円・％）</t>
    <rPh sb="0" eb="2">
      <t>ショウライ</t>
    </rPh>
    <rPh sb="2" eb="4">
      <t>フタン</t>
    </rPh>
    <phoneticPr fontId="5"/>
  </si>
  <si>
    <t>類似団体平均</t>
    <rPh sb="0" eb="2">
      <t>ルイジ</t>
    </rPh>
    <rPh sb="2" eb="4">
      <t>ダンタイ</t>
    </rPh>
    <rPh sb="4" eb="6">
      <t>ヘイキン</t>
    </rPh>
    <phoneticPr fontId="5"/>
  </si>
  <si>
    <t>一般会計等の一覧</t>
  </si>
  <si>
    <t>議会議長</t>
    <rPh sb="0" eb="2">
      <t>ギカイ</t>
    </rPh>
    <rPh sb="2" eb="4">
      <t>ギチョウ</t>
    </rPh>
    <phoneticPr fontId="5"/>
  </si>
  <si>
    <t>団体名</t>
    <rPh sb="0" eb="2">
      <t>ダンタイ</t>
    </rPh>
    <phoneticPr fontId="5"/>
  </si>
  <si>
    <t>土地開発基金現在高</t>
    <rPh sb="0" eb="2">
      <t>トチ</t>
    </rPh>
    <rPh sb="2" eb="4">
      <t>カイハツ</t>
    </rPh>
    <rPh sb="4" eb="6">
      <t>キキン</t>
    </rPh>
    <rPh sb="6" eb="8">
      <t>ゲンザイ</t>
    </rPh>
    <rPh sb="8" eb="9">
      <t>タカ</t>
    </rPh>
    <phoneticPr fontId="35"/>
  </si>
  <si>
    <t>連結実質赤字額</t>
    <rPh sb="0" eb="2">
      <t>レンケツ</t>
    </rPh>
    <rPh sb="2" eb="4">
      <t>ジッシツ</t>
    </rPh>
    <rPh sb="4" eb="7">
      <t>アカジガク</t>
    </rPh>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</si>
  <si>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</si>
  <si>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</si>
  <si>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35"/>
  </si>
  <si>
    <t>　※地方公共団体財政健全化法に基づき将来負担比率の算定対象となっている法人については、○印を付与している。</t>
  </si>
  <si>
    <t>総収益
（歳入）</t>
  </si>
  <si>
    <t>議会議員</t>
    <rPh sb="0" eb="2">
      <t>ギカイ</t>
    </rPh>
    <rPh sb="2" eb="4">
      <t>ギイン</t>
    </rPh>
    <phoneticPr fontId="5"/>
  </si>
  <si>
    <t>　　うち人件費</t>
  </si>
  <si>
    <t>合計</t>
    <rPh sb="0" eb="2">
      <t>ゴウケイ</t>
    </rPh>
    <phoneticPr fontId="5"/>
  </si>
  <si>
    <t>ラスパイレス指数</t>
    <rPh sb="6" eb="8">
      <t>シスウ</t>
    </rPh>
    <phoneticPr fontId="5"/>
  </si>
  <si>
    <t>　繰出金</t>
  </si>
  <si>
    <t>事業会計の一覧</t>
    <rPh sb="0" eb="2">
      <t>ジギョウ</t>
    </rPh>
    <rPh sb="2" eb="4">
      <t>カイケイ</t>
    </rPh>
    <phoneticPr fontId="5"/>
  </si>
  <si>
    <t>公営企業（法適）の一覧</t>
    <rPh sb="0" eb="2">
      <t>コウエイ</t>
    </rPh>
    <rPh sb="2" eb="4">
      <t>キギョウ</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</si>
  <si>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</si>
  <si>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</si>
  <si>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</si>
  <si>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会計名</t>
    <rPh sb="0" eb="2">
      <t>カイケイ</t>
    </rPh>
    <rPh sb="2" eb="3">
      <t>メイ</t>
    </rPh>
    <phoneticPr fontId="5"/>
  </si>
  <si>
    <t>組合等名</t>
  </si>
  <si>
    <t>　震災復興特別交付税</t>
  </si>
  <si>
    <t>（注釈）</t>
    <rPh sb="1" eb="3">
      <t>チュウシャク</t>
    </rPh>
    <phoneticPr fontId="5"/>
  </si>
  <si>
    <t>金沢市母子父子寡婦福祉資金貸付事業費特別会計</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</si>
  <si>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</si>
  <si>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</si>
  <si>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</si>
  <si>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</si>
  <si>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金沢市水道事業特別会計</t>
  </si>
  <si>
    <t>※5：産業構造の比率は、分母を就業人口総数とし、分類不能の産業を除いて算出。</t>
  </si>
  <si>
    <t>公債費負担の状況</t>
    <rPh sb="0" eb="3">
      <t>コウサイヒ</t>
    </rPh>
    <rPh sb="3" eb="5">
      <t>フタン</t>
    </rPh>
    <rPh sb="6" eb="8">
      <t>ジョウキョウ</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</si>
  <si>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</si>
  <si>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地方公社・第三セクター等名</t>
    <rPh sb="12" eb="13">
      <t>メイ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</si>
  <si>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</si>
  <si>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</si>
  <si>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※7：人口については、調査対象年度の1月1日現在の住民基本台帳に登載されている人口に基づいている。</t>
    <rPh sb="13" eb="15">
      <t>タイショウ</t>
    </rPh>
    <rPh sb="27" eb="29">
      <t>キホン</t>
    </rPh>
    <rPh sb="42" eb="43">
      <t>モト</t>
    </rPh>
    <phoneticPr fontId="37"/>
  </si>
  <si>
    <t>公社・
三セク等</t>
    <rPh sb="0" eb="2">
      <t>コウシャ</t>
    </rPh>
    <rPh sb="4" eb="5">
      <t>サン</t>
    </rPh>
    <rPh sb="7" eb="8">
      <t>トウ</t>
    </rPh>
    <phoneticPr fontId="5"/>
  </si>
  <si>
    <t>令和元年度</t>
  </si>
  <si>
    <t>石川県金沢市</t>
  </si>
  <si>
    <t>地方税の状況（単位 千円・％）</t>
    <rPh sb="0" eb="2">
      <t>チホウ</t>
    </rPh>
    <rPh sb="2" eb="3">
      <t>ゼイ</t>
    </rPh>
    <rPh sb="4" eb="6">
      <t>ジョウキョウ</t>
    </rPh>
    <rPh sb="7" eb="9">
      <t>タンイ</t>
    </rPh>
    <rPh sb="10" eb="12">
      <t>センエン</t>
    </rPh>
    <phoneticPr fontId="5"/>
  </si>
  <si>
    <t>金沢市公共用地先行取得事業費特別会計</t>
  </si>
  <si>
    <t>前年度繰上充用金</t>
  </si>
  <si>
    <t>決算額</t>
    <rPh sb="0" eb="2">
      <t>ケッサン</t>
    </rPh>
    <rPh sb="2" eb="3">
      <t>ガク</t>
    </rPh>
    <phoneticPr fontId="5"/>
  </si>
  <si>
    <t>区分</t>
  </si>
  <si>
    <t>再差引収支</t>
    <rPh sb="0" eb="1">
      <t>サイ</t>
    </rPh>
    <rPh sb="1" eb="3">
      <t>サシヒキ</t>
    </rPh>
    <rPh sb="3" eb="5">
      <t>シュウシ</t>
    </rPh>
    <phoneticPr fontId="5"/>
  </si>
  <si>
    <t>収入済額</t>
    <rPh sb="0" eb="2">
      <t>シュウニュウ</t>
    </rPh>
    <rPh sb="2" eb="3">
      <t>スミ</t>
    </rPh>
    <rPh sb="3" eb="4">
      <t>ガク</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</si>
  <si>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</si>
  <si>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賃金（物件費）</t>
    <rPh sb="0" eb="2">
      <t>チンギン</t>
    </rPh>
    <rPh sb="3" eb="5">
      <t>ブッケン</t>
    </rPh>
    <rPh sb="5" eb="6">
      <t>ヒ</t>
    </rPh>
    <phoneticPr fontId="5"/>
  </si>
  <si>
    <t>超過課税分</t>
    <rPh sb="0" eb="2">
      <t>チョウカ</t>
    </rPh>
    <rPh sb="2" eb="4">
      <t>カゼイ</t>
    </rPh>
    <rPh sb="4" eb="5">
      <t>ブン</t>
    </rPh>
    <phoneticPr fontId="5"/>
  </si>
  <si>
    <t>　法定外普通税</t>
  </si>
  <si>
    <t>軽油引取税交付金</t>
  </si>
  <si>
    <t>目的別歳出の状況（単位 千円・％）</t>
  </si>
  <si>
    <t>地方税</t>
  </si>
  <si>
    <t>普通税</t>
    <rPh sb="0" eb="2">
      <t>フツウ</t>
    </rPh>
    <rPh sb="2" eb="3">
      <t>ゼイ</t>
    </rPh>
    <phoneticPr fontId="10"/>
  </si>
  <si>
    <t>　　特別土地保有税</t>
  </si>
  <si>
    <t>決算額 (A)</t>
    <rPh sb="0" eb="2">
      <t>ケッサン</t>
    </rPh>
    <rPh sb="2" eb="3">
      <t>ガク</t>
    </rPh>
    <phoneticPr fontId="5"/>
  </si>
  <si>
    <t>民生費</t>
  </si>
  <si>
    <t>(A)のうち普通建設事業費</t>
    <rPh sb="6" eb="8">
      <t>フツウ</t>
    </rPh>
    <rPh sb="8" eb="10">
      <t>ケンセツ</t>
    </rPh>
    <rPh sb="10" eb="13">
      <t>ジギョウヒ</t>
    </rPh>
    <phoneticPr fontId="5"/>
  </si>
  <si>
    <t>一般会計等の財政状況（単位：百万円）</t>
    <rPh sb="0" eb="2">
      <t>イッパン</t>
    </rPh>
    <rPh sb="2" eb="4">
      <t>カイケイ</t>
    </rPh>
    <rPh sb="4" eb="5">
      <t>トウ</t>
    </rPh>
    <rPh sb="6" eb="8">
      <t>ザイセイ</t>
    </rPh>
    <rPh sb="8" eb="10">
      <t>ジョウキョウ</t>
    </rPh>
    <phoneticPr fontId="32"/>
  </si>
  <si>
    <t>総費用
（歳出）</t>
  </si>
  <si>
    <t>(A)のうち充当一般財源等</t>
    <rPh sb="6" eb="8">
      <t>ジュウトウ</t>
    </rPh>
    <rPh sb="8" eb="10">
      <t>イッパン</t>
    </rPh>
    <rPh sb="10" eb="12">
      <t>ザイゲン</t>
    </rPh>
    <rPh sb="12" eb="13">
      <t>ナド</t>
    </rPh>
    <phoneticPr fontId="5"/>
  </si>
  <si>
    <t>当該団体決算額
（千円）</t>
    <rPh sb="0" eb="2">
      <t>トウガイ</t>
    </rPh>
    <rPh sb="2" eb="4">
      <t>ダンタイ</t>
    </rPh>
    <rPh sb="4" eb="6">
      <t>ケッサン</t>
    </rPh>
    <rPh sb="6" eb="7">
      <t>ガク</t>
    </rPh>
    <rPh sb="9" eb="11">
      <t>センエン</t>
    </rPh>
    <phoneticPr fontId="5"/>
  </si>
  <si>
    <t>地方譲与税</t>
  </si>
  <si>
    <t>議会費</t>
  </si>
  <si>
    <t>利子割交付金</t>
  </si>
  <si>
    <t>自動車取得税交付金</t>
  </si>
  <si>
    <t>(Ｃ)－(Ｄ)</t>
  </si>
  <si>
    <t>配当割交付金</t>
    <rPh sb="0" eb="2">
      <t>ハイトウ</t>
    </rPh>
    <rPh sb="2" eb="3">
      <t>ワリ</t>
    </rPh>
    <rPh sb="3" eb="6">
      <t>コウフキン</t>
    </rPh>
    <phoneticPr fontId="10"/>
  </si>
  <si>
    <t>　　　個人均等割</t>
  </si>
  <si>
    <t>地方特例交付金等</t>
    <rPh sb="7" eb="8">
      <t>トウ</t>
    </rPh>
    <phoneticPr fontId="1"/>
  </si>
  <si>
    <t>労働費</t>
  </si>
  <si>
    <t>株式等譲渡所得割交付金</t>
    <rPh sb="0" eb="2">
      <t>カブシキ</t>
    </rPh>
    <rPh sb="2" eb="3">
      <t>トウ</t>
    </rPh>
    <rPh sb="3" eb="5">
      <t>ジョウト</t>
    </rPh>
    <rPh sb="5" eb="7">
      <t>ショトク</t>
    </rPh>
    <rPh sb="7" eb="8">
      <t>ワリ</t>
    </rPh>
    <rPh sb="8" eb="11">
      <t>コウフキン</t>
    </rPh>
    <phoneticPr fontId="10"/>
  </si>
  <si>
    <t>　　　所得割</t>
  </si>
  <si>
    <t>　　　法人均等割</t>
  </si>
  <si>
    <t>　維持補修費</t>
  </si>
  <si>
    <t>森林総合研究所等が行う事業に係るもの</t>
  </si>
  <si>
    <t>地方消費税交付金</t>
  </si>
  <si>
    <t>徴収率
(％)</t>
    <rPh sb="0" eb="2">
      <t>チョウシュウ</t>
    </rPh>
    <rPh sb="2" eb="3">
      <t>リツ</t>
    </rPh>
    <phoneticPr fontId="5"/>
  </si>
  <si>
    <t>　　　法人税割</t>
  </si>
  <si>
    <t>農林水産業費</t>
  </si>
  <si>
    <t>ゴルフ場利用税交付金</t>
  </si>
  <si>
    <t>　　固定資産税</t>
  </si>
  <si>
    <t xml:space="preserve"> 公立大学法人金沢美術工芸大学</t>
  </si>
  <si>
    <t xml:space="preserve"> (公財)金沢芸術創造財団</t>
  </si>
  <si>
    <t>特別地方消費税交付金</t>
  </si>
  <si>
    <t>　　　うち純固定資産税</t>
  </si>
  <si>
    <t>土木費</t>
  </si>
  <si>
    <t>　　軽自動車税</t>
  </si>
  <si>
    <t>消防費</t>
  </si>
  <si>
    <t>金沢市介護保険費特別会計</t>
  </si>
  <si>
    <t>　　市町村たばこ税</t>
  </si>
  <si>
    <t>　　水利地益税等</t>
  </si>
  <si>
    <t>類似団体内平均(円)</t>
    <rPh sb="0" eb="2">
      <t>ルイジ</t>
    </rPh>
    <rPh sb="2" eb="4">
      <t>ダンタイ</t>
    </rPh>
    <phoneticPr fontId="5"/>
  </si>
  <si>
    <t>教育費</t>
  </si>
  <si>
    <t>内訳</t>
    <rPh sb="0" eb="2">
      <t>ウチワケ</t>
    </rPh>
    <phoneticPr fontId="5"/>
  </si>
  <si>
    <t>当該団体
からの
補助金</t>
  </si>
  <si>
    <t>一般会計</t>
  </si>
  <si>
    <t>自動車税環境性能割交付金</t>
  </si>
  <si>
    <t>公債費</t>
  </si>
  <si>
    <t>　個人住民税減収補塡特例交付金</t>
  </si>
  <si>
    <t>諸支出金</t>
    <rPh sb="3" eb="4">
      <t>キン</t>
    </rPh>
    <phoneticPr fontId="35"/>
  </si>
  <si>
    <t>合計</t>
  </si>
  <si>
    <t>　自動車税減収補塡特例交付金</t>
    <rPh sb="7" eb="9">
      <t>ホテン</t>
    </rPh>
    <rPh sb="13" eb="14">
      <t>キン</t>
    </rPh>
    <phoneticPr fontId="37"/>
  </si>
  <si>
    <t>石川県後期高齢者医療広域連合（特別会計）</t>
    <rPh sb="0" eb="3">
      <t>イシカワケン</t>
    </rPh>
    <rPh sb="3" eb="5">
      <t>コウキ</t>
    </rPh>
    <rPh sb="5" eb="8">
      <t>コウレイシャ</t>
    </rPh>
    <rPh sb="8" eb="10">
      <t>イリョウ</t>
    </rPh>
    <rPh sb="10" eb="12">
      <t>コウイキ</t>
    </rPh>
    <rPh sb="12" eb="14">
      <t>レンゴウ</t>
    </rPh>
    <rPh sb="15" eb="17">
      <t>トクベツ</t>
    </rPh>
    <rPh sb="17" eb="19">
      <t>カイケイ</t>
    </rPh>
    <phoneticPr fontId="5"/>
  </si>
  <si>
    <t>　子ども・子育て支援臨時交付金</t>
  </si>
  <si>
    <t>　※一般会計等（純計）は、各会計の相互間の繰入・繰出等の重複を控除したものであり、各会計の合計と一致しない場合がある。</t>
  </si>
  <si>
    <t>目的税</t>
  </si>
  <si>
    <t>　軽自動車税減収補塡特例交付金</t>
    <rPh sb="8" eb="10">
      <t>ホテン</t>
    </rPh>
    <phoneticPr fontId="37"/>
  </si>
  <si>
    <t>　法定目的税</t>
  </si>
  <si>
    <t>実質公債費比率</t>
    <rPh sb="0" eb="2">
      <t>ジッシツ</t>
    </rPh>
    <rPh sb="2" eb="5">
      <t>コウサイヒ</t>
    </rPh>
    <rPh sb="5" eb="7">
      <t>ヒリツ</t>
    </rPh>
    <phoneticPr fontId="34"/>
  </si>
  <si>
    <t>(Ｃ)</t>
  </si>
  <si>
    <t>　　入湯税</t>
  </si>
  <si>
    <t>地方交付税</t>
  </si>
  <si>
    <t>　普通交付税</t>
  </si>
  <si>
    <t>決算額</t>
  </si>
  <si>
    <t>構成比</t>
  </si>
  <si>
    <t>経常経費充当一般財源等</t>
  </si>
  <si>
    <t>保険給付費</t>
  </si>
  <si>
    <t>当該団体(円)</t>
    <rPh sb="0" eb="2">
      <t>トウガイ</t>
    </rPh>
    <rPh sb="2" eb="4">
      <t>ダンタイ</t>
    </rPh>
    <rPh sb="5" eb="6">
      <t>エン</t>
    </rPh>
    <phoneticPr fontId="5"/>
  </si>
  <si>
    <t>経常収支比率</t>
    <rPh sb="0" eb="2">
      <t>ケイジョウ</t>
    </rPh>
    <rPh sb="2" eb="4">
      <t>シュウシ</t>
    </rPh>
    <rPh sb="4" eb="6">
      <t>ヒリツ</t>
    </rPh>
    <phoneticPr fontId="34"/>
  </si>
  <si>
    <t>義務的経費計</t>
    <rPh sb="0" eb="3">
      <t>ギムテキ</t>
    </rPh>
    <rPh sb="3" eb="5">
      <t>ケイヒ</t>
    </rPh>
    <rPh sb="5" eb="6">
      <t>ケイ</t>
    </rPh>
    <phoneticPr fontId="5"/>
  </si>
  <si>
    <t>　人件費</t>
  </si>
  <si>
    <t>　　うち職員給</t>
    <rPh sb="4" eb="6">
      <t>ショクイン</t>
    </rPh>
    <rPh sb="6" eb="7">
      <t>キュウ</t>
    </rPh>
    <phoneticPr fontId="5"/>
  </si>
  <si>
    <t>教育福祉施設等再整備積立基金</t>
    <rPh sb="0" eb="2">
      <t>キョウイク</t>
    </rPh>
    <rPh sb="2" eb="4">
      <t>フクシ</t>
    </rPh>
    <rPh sb="4" eb="6">
      <t>シセツ</t>
    </rPh>
    <rPh sb="6" eb="7">
      <t>トウ</t>
    </rPh>
    <rPh sb="7" eb="10">
      <t>サイセイビ</t>
    </rPh>
    <rPh sb="10" eb="12">
      <t>ツミタテ</t>
    </rPh>
    <rPh sb="12" eb="14">
      <t>キキン</t>
    </rPh>
    <phoneticPr fontId="5"/>
  </si>
  <si>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</si>
  <si>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</si>
  <si>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</si>
  <si>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扶助費</t>
  </si>
  <si>
    <t>経常損益</t>
  </si>
  <si>
    <t xml:space="preserve"> (一財)石川県金沢勤労者プラザ</t>
  </si>
  <si>
    <t>分担金・負担金</t>
  </si>
  <si>
    <t>病院</t>
  </si>
  <si>
    <t>手数料</t>
  </si>
  <si>
    <t>令和元年度</t>
    <rPh sb="0" eb="2">
      <t>レイワ</t>
    </rPh>
    <rPh sb="2" eb="3">
      <t>ガン</t>
    </rPh>
    <rPh sb="3" eb="5">
      <t>ネンド</t>
    </rPh>
    <phoneticPr fontId="5"/>
  </si>
  <si>
    <t>平成30年度</t>
    <rPh sb="0" eb="2">
      <t>ヘイセイ</t>
    </rPh>
    <rPh sb="4" eb="6">
      <t>ネンド</t>
    </rPh>
    <phoneticPr fontId="5"/>
  </si>
  <si>
    <t>類似団体平均（円）</t>
    <rPh sb="0" eb="2">
      <t>ルイジ</t>
    </rPh>
    <rPh sb="2" eb="4">
      <t>ダンタイ</t>
    </rPh>
    <rPh sb="4" eb="6">
      <t>ヘイキン</t>
    </rPh>
    <rPh sb="7" eb="8">
      <t>エン</t>
    </rPh>
    <phoneticPr fontId="5"/>
  </si>
  <si>
    <t>　うち元金</t>
  </si>
  <si>
    <t>当該団体（円）</t>
    <rPh sb="0" eb="2">
      <t>トウガイ</t>
    </rPh>
    <rPh sb="2" eb="4">
      <t>ダンタイ</t>
    </rPh>
    <rPh sb="5" eb="6">
      <t>エン</t>
    </rPh>
    <phoneticPr fontId="5"/>
  </si>
  <si>
    <t>国庫支出金</t>
  </si>
  <si>
    <t>公営企業に要する経費の財源とする地方債の償還の財源に
充てたと認められる繰入金</t>
  </si>
  <si>
    <t>現年</t>
    <rPh sb="0" eb="1">
      <t>ゲン</t>
    </rPh>
    <rPh sb="1" eb="2">
      <t>ネン</t>
    </rPh>
    <phoneticPr fontId="5"/>
  </si>
  <si>
    <t>地方債</t>
  </si>
  <si>
    <t>国有提供交付金(特別区財調交付金)</t>
  </si>
  <si>
    <t>土地開発公社に係る将来負担額</t>
    <rPh sb="0" eb="2">
      <t>トチ</t>
    </rPh>
    <rPh sb="2" eb="4">
      <t>カイハツ</t>
    </rPh>
    <rPh sb="4" eb="6">
      <t>コウシャ</t>
    </rPh>
    <rPh sb="7" eb="8">
      <t>カカ</t>
    </rPh>
    <rPh sb="9" eb="11">
      <t>ショウライ</t>
    </rPh>
    <rPh sb="11" eb="14">
      <t>フタンガク</t>
    </rPh>
    <phoneticPr fontId="32"/>
  </si>
  <si>
    <t>・計</t>
  </si>
  <si>
    <t>一時借入金利子</t>
  </si>
  <si>
    <t>都道府県支出金</t>
  </si>
  <si>
    <t>純固定資産税</t>
    <rPh sb="0" eb="1">
      <t>ジュン</t>
    </rPh>
    <rPh sb="1" eb="3">
      <t>コテイ</t>
    </rPh>
    <rPh sb="3" eb="6">
      <t>シサンゼイ</t>
    </rPh>
    <phoneticPr fontId="5"/>
  </si>
  <si>
    <t>寄附金</t>
  </si>
  <si>
    <t>依頼土地の買い戻しに係るもの</t>
    <rPh sb="0" eb="2">
      <t>イライ</t>
    </rPh>
    <rPh sb="2" eb="4">
      <t>トチ</t>
    </rPh>
    <rPh sb="5" eb="6">
      <t>カ</t>
    </rPh>
    <rPh sb="7" eb="8">
      <t>モド</t>
    </rPh>
    <rPh sb="10" eb="11">
      <t>カカ</t>
    </rPh>
    <phoneticPr fontId="5"/>
  </si>
  <si>
    <t>充当可能
財源等</t>
    <rPh sb="0" eb="2">
      <t>ジュウトウ</t>
    </rPh>
    <rPh sb="2" eb="3">
      <t>カ</t>
    </rPh>
    <rPh sb="3" eb="4">
      <t>ノウ</t>
    </rPh>
    <rPh sb="5" eb="8">
      <t>ザイゲントウ</t>
    </rPh>
    <phoneticPr fontId="5"/>
  </si>
  <si>
    <t>繰入金</t>
  </si>
  <si>
    <t>実質収支</t>
    <rPh sb="0" eb="2">
      <t>ジッシツ</t>
    </rPh>
    <rPh sb="2" eb="4">
      <t>シュウシ</t>
    </rPh>
    <phoneticPr fontId="5"/>
  </si>
  <si>
    <t xml:space="preserve"> (一財)石川県文化・産業振興基金</t>
  </si>
  <si>
    <t>他会計等
からの
繰入金</t>
    <rPh sb="9" eb="11">
      <t>クリイレ</t>
    </rPh>
    <rPh sb="11" eb="12">
      <t>キン</t>
    </rPh>
    <phoneticPr fontId="32"/>
  </si>
  <si>
    <t>　補助費等</t>
    <rPh sb="1" eb="3">
      <t>ホジョ</t>
    </rPh>
    <rPh sb="3" eb="4">
      <t>ヒ</t>
    </rPh>
    <rPh sb="4" eb="5">
      <t>トウ</t>
    </rPh>
    <phoneticPr fontId="5"/>
  </si>
  <si>
    <t>繰越金</t>
  </si>
  <si>
    <t>下水道</t>
  </si>
  <si>
    <t>　　うち一部事務組合負担金</t>
  </si>
  <si>
    <t>加入世帯数(世帯)</t>
  </si>
  <si>
    <t>　うち減収補塡債(特例分)</t>
    <rPh sb="4" eb="5">
      <t>シュウ</t>
    </rPh>
    <rPh sb="9" eb="10">
      <t>トク</t>
    </rPh>
    <rPh sb="10" eb="11">
      <t>レイ</t>
    </rPh>
    <rPh sb="11" eb="12">
      <t>ブン</t>
    </rPh>
    <phoneticPr fontId="1"/>
  </si>
  <si>
    <t>市場</t>
  </si>
  <si>
    <t>　投資・出資金・貸付金</t>
  </si>
  <si>
    <t xml:space="preserve"> (公財)金沢コンベンションビューロー</t>
  </si>
  <si>
    <t>国民健康保険</t>
  </si>
  <si>
    <t>　前年度繰上充用金</t>
  </si>
  <si>
    <t>歳入合計</t>
  </si>
  <si>
    <t>その他</t>
  </si>
  <si>
    <t>投資的経費計</t>
    <rPh sb="5" eb="6">
      <t>ケイ</t>
    </rPh>
    <phoneticPr fontId="5"/>
  </si>
  <si>
    <t>　うち補助</t>
  </si>
  <si>
    <t>(注釈)</t>
    <rPh sb="1" eb="2">
      <t>チュウ</t>
    </rPh>
    <rPh sb="2" eb="3">
      <t>シャク</t>
    </rPh>
    <phoneticPr fontId="5"/>
  </si>
  <si>
    <t xml:space="preserve"> (公財)石川県音楽文化振興事業団</t>
  </si>
  <si>
    <t>災害復旧事業費</t>
  </si>
  <si>
    <t>(2)各会計、関係団体の財政状況及び健全化判断比率（市町村）</t>
    <rPh sb="26" eb="29">
      <t>シチョウソン</t>
    </rPh>
    <phoneticPr fontId="5"/>
  </si>
  <si>
    <t>人口1,000人当たり職員数（人）</t>
    <rPh sb="0" eb="2">
      <t>ジンコウ</t>
    </rPh>
    <rPh sb="7" eb="8">
      <t>ニン</t>
    </rPh>
    <rPh sb="8" eb="9">
      <t>ア</t>
    </rPh>
    <rPh sb="11" eb="14">
      <t>ショクインスウ</t>
    </rPh>
    <rPh sb="15" eb="16">
      <t>ヒト</t>
    </rPh>
    <phoneticPr fontId="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</si>
  <si>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</si>
  <si>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形式収支</t>
  </si>
  <si>
    <t>金沢市福祉活動育成基金</t>
    <rPh sb="0" eb="3">
      <t>カナザワシ</t>
    </rPh>
    <rPh sb="3" eb="5">
      <t>フクシ</t>
    </rPh>
    <rPh sb="5" eb="7">
      <t>カツドウ</t>
    </rPh>
    <rPh sb="7" eb="9">
      <t>イクセイ</t>
    </rPh>
    <rPh sb="9" eb="11">
      <t>キキン</t>
    </rPh>
    <phoneticPr fontId="5"/>
  </si>
  <si>
    <t>備考</t>
    <rPh sb="0" eb="2">
      <t>ビコウ</t>
    </rPh>
    <phoneticPr fontId="5"/>
  </si>
  <si>
    <t>純資産又は
正味財産</t>
  </si>
  <si>
    <t xml:space="preserve"> H27</t>
  </si>
  <si>
    <t>参考</t>
    <rPh sb="0" eb="2">
      <t>サンコウ</t>
    </rPh>
    <phoneticPr fontId="5"/>
  </si>
  <si>
    <t>当該団体
からの
貸付金</t>
  </si>
  <si>
    <t>当該団体からの損失補償に係る債務残高</t>
  </si>
  <si>
    <t>一般会計等
負担見込額</t>
  </si>
  <si>
    <t>計</t>
    <rPh sb="0" eb="1">
      <t>ケイ</t>
    </rPh>
    <phoneticPr fontId="5"/>
  </si>
  <si>
    <t>(Ｆ)</t>
  </si>
  <si>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</si>
  <si>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資金剰余額
/不足額
（実質収支）</t>
  </si>
  <si>
    <t>他会計等
からの
繰入金</t>
  </si>
  <si>
    <t>左のうち
一般会計等
繰入見込額</t>
  </si>
  <si>
    <t>資金不足
比率</t>
    <rPh sb="0" eb="2">
      <t>シキン</t>
    </rPh>
    <rPh sb="2" eb="4">
      <t>フソク</t>
    </rPh>
    <rPh sb="5" eb="7">
      <t>ヒリツ</t>
    </rPh>
    <phoneticPr fontId="5"/>
  </si>
  <si>
    <t>金沢市営地方競馬事業費特別会計</t>
  </si>
  <si>
    <t>金沢市駐車場事業費特別会計</t>
  </si>
  <si>
    <t>金沢市国民健康保険費特別会計</t>
  </si>
  <si>
    <t>人口1人当たり決算額</t>
    <rPh sb="0" eb="2">
      <t>ジンコウ</t>
    </rPh>
    <rPh sb="2" eb="4">
      <t>ヒトリ</t>
    </rPh>
    <rPh sb="4" eb="5">
      <t>ア</t>
    </rPh>
    <rPh sb="7" eb="9">
      <t>ケッサン</t>
    </rPh>
    <rPh sb="9" eb="10">
      <t>ガク</t>
    </rPh>
    <phoneticPr fontId="5"/>
  </si>
  <si>
    <t>金沢市ガス事業特別会計</t>
  </si>
  <si>
    <t>法適用企業</t>
  </si>
  <si>
    <t>金沢市発電事業特別会計</t>
  </si>
  <si>
    <t>金沢市工業用水道事業特別会計</t>
  </si>
  <si>
    <t xml:space="preserve"> (公社)金沢職人大学校</t>
  </si>
  <si>
    <t>金沢市公設花き地方卸売市場事業特別会計</t>
  </si>
  <si>
    <t>(Ｄ)</t>
  </si>
  <si>
    <t>金沢市工業団地造成事業費特別会計</t>
  </si>
  <si>
    <t xml:space="preserve">基準財政需要額算入見込額 </t>
    <rPh sb="0" eb="2">
      <t>キジュン</t>
    </rPh>
    <rPh sb="2" eb="4">
      <t>ザイセイ</t>
    </rPh>
    <rPh sb="4" eb="7">
      <t>ジュヨウガク</t>
    </rPh>
    <rPh sb="7" eb="9">
      <t>サンニュウ</t>
    </rPh>
    <rPh sb="9" eb="12">
      <t>ミコミガク</t>
    </rPh>
    <phoneticPr fontId="32"/>
  </si>
  <si>
    <t>法非適用企業</t>
  </si>
  <si>
    <t>社会福祉法人の施設建設費に係るもの</t>
    <rPh sb="0" eb="2">
      <t>シャカイ</t>
    </rPh>
    <rPh sb="2" eb="4">
      <t>フクシ</t>
    </rPh>
    <rPh sb="4" eb="6">
      <t>ホウジン</t>
    </rPh>
    <rPh sb="7" eb="9">
      <t>シセツ</t>
    </rPh>
    <rPh sb="9" eb="12">
      <t>ケンセツヒ</t>
    </rPh>
    <rPh sb="13" eb="14">
      <t>カカ</t>
    </rPh>
    <phoneticPr fontId="5"/>
  </si>
  <si>
    <t>▲退職金</t>
    <rPh sb="1" eb="3">
      <t>タイショク</t>
    </rPh>
    <rPh sb="3" eb="4">
      <t>キン</t>
    </rPh>
    <phoneticPr fontId="5"/>
  </si>
  <si>
    <t>金沢市市街地再開発事業費特別会計</t>
  </si>
  <si>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</si>
  <si>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</si>
  <si>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地方公社・第三セクター等</t>
    <rPh sb="0" eb="4">
      <t>チホウコウシャ</t>
    </rPh>
    <rPh sb="5" eb="6">
      <t>ダイ</t>
    </rPh>
    <rPh sb="6" eb="7">
      <t>サン</t>
    </rPh>
    <rPh sb="11" eb="12">
      <t>ナド</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</si>
  <si>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</si>
  <si>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</si>
  <si>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内訳</t>
    <rPh sb="0" eb="2">
      <t>ウチワケ</t>
    </rPh>
    <phoneticPr fontId="3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</si>
  <si>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</si>
  <si>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</si>
  <si>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</si>
  <si>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</si>
  <si>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</si>
  <si>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いわゆる五省協定等に係るもの</t>
    <rPh sb="4" eb="6">
      <t>ゴショウ</t>
    </rPh>
    <rPh sb="6" eb="9">
      <t>キョウテイトウ</t>
    </rPh>
    <rPh sb="10" eb="11">
      <t>カカ</t>
    </rPh>
    <phoneticPr fontId="32"/>
  </si>
  <si>
    <t xml:space="preserve">公営企業債等繰入見込額 </t>
    <rPh sb="0" eb="2">
      <t>コウエイ</t>
    </rPh>
    <rPh sb="2" eb="5">
      <t>キギョウサイ</t>
    </rPh>
    <rPh sb="5" eb="6">
      <t>トウ</t>
    </rPh>
    <rPh sb="6" eb="8">
      <t>クリイ</t>
    </rPh>
    <rPh sb="8" eb="11">
      <t>ミコミガク</t>
    </rPh>
    <phoneticPr fontId="32"/>
  </si>
  <si>
    <t>国営土地改良事業に係るもの</t>
    <rPh sb="0" eb="2">
      <t>コクエイ</t>
    </rPh>
    <rPh sb="2" eb="4">
      <t>トチ</t>
    </rPh>
    <rPh sb="4" eb="6">
      <t>カイリョウ</t>
    </rPh>
    <rPh sb="6" eb="8">
      <t>ジギョウ</t>
    </rPh>
    <rPh sb="9" eb="10">
      <t>カカ</t>
    </rPh>
    <phoneticPr fontId="32"/>
  </si>
  <si>
    <t xml:space="preserve">組合等負担等見込額 </t>
    <rPh sb="0" eb="2">
      <t>クミアイ</t>
    </rPh>
    <rPh sb="2" eb="3">
      <t>トウ</t>
    </rPh>
    <rPh sb="3" eb="5">
      <t>フタン</t>
    </rPh>
    <rPh sb="5" eb="6">
      <t>トウ</t>
    </rPh>
    <rPh sb="6" eb="9">
      <t>ミコミガク</t>
    </rPh>
    <phoneticPr fontId="32"/>
  </si>
  <si>
    <t>　うち、健全化法施行規則附則第三条に係る負担見込額</t>
  </si>
  <si>
    <t>対比（％）</t>
    <rPh sb="0" eb="2">
      <t>タイヒ</t>
    </rPh>
    <phoneticPr fontId="5"/>
  </si>
  <si>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</si>
  <si>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</si>
  <si>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</si>
  <si>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一時借入金の利子</t>
    <rPh sb="0" eb="2">
      <t>イチジ</t>
    </rPh>
    <rPh sb="2" eb="5">
      <t>カリイレキン</t>
    </rPh>
    <rPh sb="6" eb="8">
      <t>リシ</t>
    </rPh>
    <phoneticPr fontId="32"/>
  </si>
  <si>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</si>
  <si>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</si>
  <si>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</si>
  <si>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</si>
  <si>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</si>
  <si>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充当可能基金 </t>
    <rPh sb="0" eb="2">
      <t>ジュウトウ</t>
    </rPh>
    <rPh sb="2" eb="4">
      <t>カノウ</t>
    </rPh>
    <rPh sb="4" eb="6">
      <t>キキン</t>
    </rPh>
    <phoneticPr fontId="32"/>
  </si>
  <si>
    <t>企業債等
繰入見込額</t>
    <rPh sb="0" eb="2">
      <t>キギョウ</t>
    </rPh>
    <rPh sb="2" eb="3">
      <t>サイ</t>
    </rPh>
    <rPh sb="3" eb="4">
      <t>トウ</t>
    </rPh>
    <rPh sb="5" eb="7">
      <t>クリイレ</t>
    </rPh>
    <rPh sb="7" eb="9">
      <t>ミコ</t>
    </rPh>
    <rPh sb="9" eb="10">
      <t>ガク</t>
    </rPh>
    <phoneticPr fontId="5"/>
  </si>
  <si>
    <t>その他の会計</t>
  </si>
  <si>
    <t>健全化判断比率</t>
    <rPh sb="0" eb="3">
      <t>ケンゼンカ</t>
    </rPh>
    <rPh sb="3" eb="5">
      <t>ハンダン</t>
    </rPh>
    <rPh sb="5" eb="7">
      <t>ヒリツ</t>
    </rPh>
    <phoneticPr fontId="34"/>
  </si>
  <si>
    <t xml:space="preserve"> H28</t>
  </si>
  <si>
    <t>将来負担比率（(Ｅ)－(Ｆ)）／（(Ｃ)－(Ｄ)）×１００</t>
    <rPh sb="0" eb="2">
      <t>ショウライ</t>
    </rPh>
    <rPh sb="2" eb="4">
      <t>フタン</t>
    </rPh>
    <rPh sb="4" eb="6">
      <t>ヒリツ</t>
    </rPh>
    <phoneticPr fontId="5"/>
  </si>
  <si>
    <t>利子補給に係るもの</t>
  </si>
  <si>
    <t>早期健全化基準</t>
  </si>
  <si>
    <t>財政再生基準</t>
  </si>
  <si>
    <t>地方独立行政法人に係る将来負担額</t>
  </si>
  <si>
    <t>(Ｂ)</t>
  </si>
  <si>
    <t>実質赤字比率</t>
    <rPh sb="0" eb="2">
      <t>ジッシツ</t>
    </rPh>
    <rPh sb="2" eb="4">
      <t>アカジ</t>
    </rPh>
    <rPh sb="4" eb="6">
      <t>ヒリツ</t>
    </rPh>
    <phoneticPr fontId="34"/>
  </si>
  <si>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</si>
  <si>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連結実質赤字比率</t>
    <rPh sb="0" eb="2">
      <t>レンケツ</t>
    </rPh>
    <rPh sb="2" eb="4">
      <t>ジッシツ</t>
    </rPh>
    <rPh sb="4" eb="6">
      <t>アカジ</t>
    </rPh>
    <rPh sb="6" eb="8">
      <t>ヒリツ</t>
    </rPh>
    <phoneticPr fontId="34"/>
  </si>
  <si>
    <t>将来負担比率</t>
    <rPh sb="0" eb="2">
      <t>ショウライ</t>
    </rPh>
    <rPh sb="2" eb="4">
      <t>フタン</t>
    </rPh>
    <rPh sb="4" eb="6">
      <t>ヒリツ</t>
    </rPh>
    <phoneticPr fontId="34"/>
  </si>
  <si>
    <t>(単年度)</t>
    <rPh sb="1" eb="4">
      <t>タンネンド</t>
    </rPh>
    <phoneticPr fontId="5"/>
  </si>
  <si>
    <t>(3ヵ年平均)</t>
    <rPh sb="3" eb="4">
      <t>ネン</t>
    </rPh>
    <rPh sb="4" eb="6">
      <t>ヘイキン</t>
    </rPh>
    <phoneticPr fontId="5"/>
  </si>
  <si>
    <t>ラスパイレス指数</t>
    <rPh sb="6" eb="8">
      <t>シスウ</t>
    </rPh>
    <phoneticPr fontId="38"/>
  </si>
  <si>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</si>
  <si>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</si>
  <si>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人件費</t>
    <rPh sb="0" eb="3">
      <t>ジンケンヒ</t>
    </rPh>
    <phoneticPr fontId="5"/>
  </si>
  <si>
    <t>当該団体</t>
    <rPh sb="0" eb="2">
      <t>トウガイ</t>
    </rPh>
    <rPh sb="2" eb="4">
      <t>ダンタイ</t>
    </rPh>
    <phoneticPr fontId="5"/>
  </si>
  <si>
    <t>対比（差引）</t>
    <rPh sb="0" eb="2">
      <t>タイヒ</t>
    </rPh>
    <rPh sb="3" eb="5">
      <t>サシヒキ</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</si>
  <si>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</si>
  <si>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</si>
  <si>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</si>
  <si>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</si>
  <si>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増減率(%)(B)</t>
    <rPh sb="0" eb="3">
      <t>ゾウゲンリツ</t>
    </rPh>
    <phoneticPr fontId="5"/>
  </si>
  <si>
    <t>一部事務組合等の起こした地方債に充てたと認められる
補助金又は負担金</t>
  </si>
  <si>
    <t>公債費に準ずる債務負担行為に係るもの</t>
  </si>
  <si>
    <t>普通建設事業費</t>
    <rPh sb="0" eb="2">
      <t>フツウ</t>
    </rPh>
    <rPh sb="2" eb="4">
      <t>ケンセツ</t>
    </rPh>
    <rPh sb="4" eb="7">
      <t>ジギョウヒ</t>
    </rPh>
    <phoneticPr fontId="5"/>
  </si>
  <si>
    <t>増減率(%)(A)</t>
    <rPh sb="0" eb="3">
      <t>ゾウゲンリツ</t>
    </rPh>
    <phoneticPr fontId="5"/>
  </si>
  <si>
    <t>(A)-(B)</t>
  </si>
  <si>
    <t>うち単独分</t>
    <rPh sb="2" eb="4">
      <t>タンドク</t>
    </rPh>
    <rPh sb="4" eb="5">
      <t>ブン</t>
    </rPh>
    <phoneticPr fontId="5"/>
  </si>
  <si>
    <t xml:space="preserve"> H29</t>
  </si>
  <si>
    <t xml:space="preserve"> H30</t>
  </si>
  <si>
    <t xml:space="preserve"> R01</t>
  </si>
  <si>
    <t>H27</t>
  </si>
  <si>
    <t>H30</t>
  </si>
  <si>
    <t>R01</t>
  </si>
  <si>
    <t>その他会計（赤字）</t>
  </si>
  <si>
    <t>その他会計（黒字）</t>
  </si>
  <si>
    <t>H26末</t>
  </si>
  <si>
    <t>H27末</t>
  </si>
  <si>
    <t>H28末</t>
  </si>
  <si>
    <t>H29末</t>
  </si>
  <si>
    <t>H30末</t>
  </si>
  <si>
    <t xml:space="preserve"> (株)金沢商業活性化センター</t>
  </si>
  <si>
    <t xml:space="preserve"> (公財)横浜記念金沢の文化創生財団</t>
  </si>
  <si>
    <t xml:space="preserve"> (公財)金沢文化振興財団</t>
  </si>
  <si>
    <t xml:space="preserve"> (公財)金沢国際交流財団</t>
  </si>
  <si>
    <t xml:space="preserve"> （一社）石川県金沢食肉公社</t>
  </si>
  <si>
    <t xml:space="preserve"> (公社)金沢ボランティア大学校</t>
  </si>
  <si>
    <t xml:space="preserve"> (公財)金沢市スポーツ事業団</t>
  </si>
  <si>
    <t xml:space="preserve"> (一財)石川県県民ふれあい公社</t>
  </si>
  <si>
    <t xml:space="preserve"> (公財)金沢まちづくり財団</t>
  </si>
  <si>
    <t xml:space="preserve"> (公財)金沢市水道サービス公社</t>
  </si>
  <si>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5"/>
  </si>
  <si>
    <t>美術工芸大学施設整備積立基金</t>
    <rPh sb="0" eb="2">
      <t>ビジュツ</t>
    </rPh>
    <rPh sb="2" eb="4">
      <t>コウゲイ</t>
    </rPh>
    <rPh sb="4" eb="6">
      <t>ダイガク</t>
    </rPh>
    <rPh sb="6" eb="8">
      <t>シセツ</t>
    </rPh>
    <rPh sb="8" eb="10">
      <t>セイビ</t>
    </rPh>
    <rPh sb="10" eb="12">
      <t>ツミタテ</t>
    </rPh>
    <rPh sb="12" eb="14">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</si>
  <si>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</si>
  <si>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</si>
  <si>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</si>
  <si>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前年度の58.6%から1.9ポイント増の60.5%となった。有形固定資産減価償却率については、概ね類似団体の平均並みとなっており、引き続き平成28年度に策定した公共施設等総合管理計画に基づき公共施設の適正かつ効率的な管理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</si>
  <si>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</si>
  <si>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</si>
  <si>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</si>
  <si>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</si>
  <si>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</si>
  <si>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</si>
  <si>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実質公債費比率は前年度の7.1%から1.2ポイント減の5.9%となり、早期健全化基準の25.0%を下回っているほか、市債発行に許可が必要な18.0%も下回っている。
また、将来負担比率は前年度の58.6%から1.9ポイント増の60.5%となったが、依然として国の早期健全化基準である350％に対しては低い水準にあり、今後も中期財政計画に基づき市債の繰上償還等に取り組んでいく。</t>
    <rPh sb="161" eb="163">
      <t>チュウキ</t>
    </rPh>
    <rPh sb="163" eb="165">
      <t>ザイセイ</t>
    </rPh>
    <rPh sb="165" eb="167">
      <t>ケイカク</t>
    </rPh>
    <rPh sb="168" eb="169">
      <t>モト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</si>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</sst>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2"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color indexed="8"/>
      <name val="ＭＳ Ｐ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b/>
      <sz val="9"/>
      <color indexed="9"/>
      <name val="ＭＳ ゴシック"/>
      <family val="3"/>
      <charset val="128"/>
    </font>
    <font>
      <sz val="11"/>
      <color indexed="8"/>
      <name val="ＭＳ ゴシック"/>
      <family val="3"/>
      <charset val="128"/>
    </font>
    <font>
      <sz val="11"/>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0" fillId="0" borderId="0">
      <alignment vertical="center"/>
    </xf>
  </cellStyleXfs>
  <cellXfs count="1153">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40" fillId="0" borderId="0" xfId="19" applyNumberFormat="1" applyFont="1">
      <alignment vertical="center"/>
    </xf>
    <xf numFmtId="184"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84" fontId="3" fillId="0" borderId="42"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0" fontId="41" fillId="0" borderId="0" xfId="20" applyFont="1">
      <alignment vertical="center"/>
    </xf>
    <xf numFmtId="180" fontId="3" fillId="0" borderId="0" xfId="19"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8" fontId="2" fillId="0" borderId="3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179" fontId="3" fillId="3" borderId="74" xfId="18" applyNumberFormat="1" applyFont="1" applyFill="1" applyBorder="1" applyAlignment="1">
      <alignment horizontal="center" vertical="center"/>
    </xf>
    <xf numFmtId="184" fontId="1" fillId="0" borderId="0" xfId="19" applyNumberFormat="1" applyAlignment="1">
      <alignment horizontal="center" vertical="center"/>
    </xf>
    <xf numFmtId="179" fontId="3" fillId="0" borderId="0" xfId="19" applyNumberFormat="1" applyFont="1" applyAlignment="1">
      <alignment horizontal="center" vertical="center"/>
    </xf>
    <xf numFmtId="183" fontId="3" fillId="3" borderId="74" xfId="18" applyNumberFormat="1" applyFont="1" applyFill="1" applyBorder="1" applyAlignment="1">
      <alignment horizontal="center" vertical="center" wrapText="1"/>
    </xf>
    <xf numFmtId="179" fontId="3" fillId="3" borderId="0" xfId="18" applyNumberFormat="1" applyFont="1" applyFill="1" applyAlignment="1">
      <alignment horizontal="center" vertical="center" wrapText="1"/>
    </xf>
    <xf numFmtId="0" fontId="3" fillId="0" borderId="74" xfId="19" applyFont="1" applyBorder="1" applyAlignment="1">
      <alignment horizontal="center" vertical="center"/>
    </xf>
    <xf numFmtId="0" fontId="3" fillId="0" borderId="0" xfId="19" applyFont="1" applyAlignment="1">
      <alignment horizontal="center" vertical="center"/>
    </xf>
    <xf numFmtId="179" fontId="3" fillId="3" borderId="0" xfId="18" applyNumberFormat="1" applyFont="1" applyFill="1" applyAlignment="1">
      <alignment horizontal="center" vertical="center"/>
    </xf>
    <xf numFmtId="183" fontId="3" fillId="3" borderId="0" xfId="18" applyNumberFormat="1" applyFont="1" applyFill="1" applyAlignment="1">
      <alignment horizontal="center" vertical="center" wrapText="1"/>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179" fontId="3" fillId="3" borderId="188" xfId="18" applyNumberFormat="1" applyFont="1" applyFill="1" applyBorder="1" applyAlignment="1">
      <alignment horizontal="center"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3" fontId="3" fillId="0" borderId="0" xfId="18" applyNumberFormat="1" applyFont="1" applyAlignment="1">
      <alignment horizontal="center" vertical="center" wrapText="1"/>
    </xf>
    <xf numFmtId="0" fontId="40" fillId="0" borderId="30" xfId="19" applyFont="1" applyBorder="1" applyAlignment="1" applyProtection="1">
      <alignment horizontal="left" vertical="top" wrapText="1"/>
      <protection locked="0"/>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8C7F-40FF-BBAC-CB431819D9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50419</c:v>
                </c:pt>
                <c:pt idx="1">
                  <c:v>61265</c:v>
                </c:pt>
                <c:pt idx="2">
                  <c:v>54827</c:v>
                </c:pt>
                <c:pt idx="3">
                  <c:v>74290</c:v>
                </c:pt>
                <c:pt idx="4">
                  <c:v>68911</c:v>
                </c:pt>
              </c:numCache>
            </c:numRef>
          </c:val>
          <c:smooth val="0"/>
          <c:extLst>
            <c:ext xmlns:c16="http://schemas.microsoft.com/office/drawing/2014/chart" uri="{C3380CC4-5D6E-409C-BE32-E72D297353CC}">
              <c16:uniqueId val="{00000001-8C7F-40FF-BBAC-CB431819D99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2.0699999999999998</c:v>
                </c:pt>
                <c:pt idx="1">
                  <c:v>1.64</c:v>
                </c:pt>
                <c:pt idx="2">
                  <c:v>1.95</c:v>
                </c:pt>
                <c:pt idx="3">
                  <c:v>1.64</c:v>
                </c:pt>
                <c:pt idx="4">
                  <c:v>1.69</c:v>
                </c:pt>
              </c:numCache>
            </c:numRef>
          </c:val>
          <c:extLst>
            <c:ext xmlns:c16="http://schemas.microsoft.com/office/drawing/2014/chart" uri="{C3380CC4-5D6E-409C-BE32-E72D297353CC}">
              <c16:uniqueId val="{00000000-E204-40C4-B3D6-C73857DD80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2.96</c:v>
                </c:pt>
                <c:pt idx="1">
                  <c:v>2.95</c:v>
                </c:pt>
                <c:pt idx="2">
                  <c:v>2.96</c:v>
                </c:pt>
                <c:pt idx="3">
                  <c:v>2.97</c:v>
                </c:pt>
                <c:pt idx="4">
                  <c:v>2.57</c:v>
                </c:pt>
              </c:numCache>
            </c:numRef>
          </c:val>
          <c:extLst>
            <c:ext xmlns:c16="http://schemas.microsoft.com/office/drawing/2014/chart" uri="{C3380CC4-5D6E-409C-BE32-E72D297353CC}">
              <c16:uniqueId val="{00000001-E204-40C4-B3D6-C73857DD80E7}"/>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1.7</c:v>
                </c:pt>
                <c:pt idx="1">
                  <c:v>0.56000000000000005</c:v>
                </c:pt>
                <c:pt idx="2">
                  <c:v>1.78</c:v>
                </c:pt>
                <c:pt idx="3">
                  <c:v>0.78</c:v>
                </c:pt>
                <c:pt idx="4">
                  <c:v>0.18</c:v>
                </c:pt>
              </c:numCache>
            </c:numRef>
          </c:val>
          <c:smooth val="0"/>
          <c:extLst>
            <c:ext xmlns:c16="http://schemas.microsoft.com/office/drawing/2014/chart" uri="{C3380CC4-5D6E-409C-BE32-E72D297353CC}">
              <c16:uniqueId val="{00000002-E204-40C4-B3D6-C73857DD80E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2.23</c:v>
                </c:pt>
                <c:pt idx="2">
                  <c:v>#N/A</c:v>
                </c:pt>
                <c:pt idx="3">
                  <c:v>2.5</c:v>
                </c:pt>
                <c:pt idx="4">
                  <c:v>#N/A</c:v>
                </c:pt>
                <c:pt idx="5">
                  <c:v>2.68</c:v>
                </c:pt>
                <c:pt idx="6">
                  <c:v>#N/A</c:v>
                </c:pt>
                <c:pt idx="7">
                  <c:v>1.6</c:v>
                </c:pt>
                <c:pt idx="8">
                  <c:v>#N/A</c:v>
                </c:pt>
                <c:pt idx="9">
                  <c:v>1.58</c:v>
                </c:pt>
              </c:numCache>
            </c:numRef>
          </c:val>
          <c:extLst>
            <c:ext xmlns:c16="http://schemas.microsoft.com/office/drawing/2014/chart" uri="{C3380CC4-5D6E-409C-BE32-E72D297353CC}">
              <c16:uniqueId val="{00000000-446A-46F0-9222-525F3D0B9D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6A-46F0-9222-525F3D0B9D38}"/>
            </c:ext>
          </c:extLst>
        </c:ser>
        <c:ser>
          <c:idx val="2"/>
          <c:order val="2"/>
          <c:tx>
            <c:strRef>
              <c:f>データシート!$A$29</c:f>
              <c:strCache>
                <c:ptCount val="1"/>
                <c:pt idx="0">
                  <c:v>金沢市介護保険費特別会計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0.65</c:v>
                </c:pt>
                <c:pt idx="2">
                  <c:v>#N/A</c:v>
                </c:pt>
                <c:pt idx="3">
                  <c:v>0.74</c:v>
                </c:pt>
                <c:pt idx="4">
                  <c:v>#N/A</c:v>
                </c:pt>
                <c:pt idx="5">
                  <c:v>1.42</c:v>
                </c:pt>
                <c:pt idx="6">
                  <c:v>#N/A</c:v>
                </c:pt>
                <c:pt idx="7">
                  <c:v>1.19</c:v>
                </c:pt>
                <c:pt idx="8">
                  <c:v>#N/A</c:v>
                </c:pt>
                <c:pt idx="9">
                  <c:v>0.86</c:v>
                </c:pt>
              </c:numCache>
            </c:numRef>
          </c:val>
          <c:extLst>
            <c:ext xmlns:c16="http://schemas.microsoft.com/office/drawing/2014/chart" uri="{C3380CC4-5D6E-409C-BE32-E72D297353CC}">
              <c16:uniqueId val="{00000002-446A-46F0-9222-525F3D0B9D38}"/>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2</c:v>
                </c:pt>
                <c:pt idx="2">
                  <c:v>#N/A</c:v>
                </c:pt>
                <c:pt idx="3">
                  <c:v>1.6</c:v>
                </c:pt>
                <c:pt idx="4">
                  <c:v>#N/A</c:v>
                </c:pt>
                <c:pt idx="5">
                  <c:v>1.93</c:v>
                </c:pt>
                <c:pt idx="6">
                  <c:v>#N/A</c:v>
                </c:pt>
                <c:pt idx="7">
                  <c:v>1.62</c:v>
                </c:pt>
                <c:pt idx="8">
                  <c:v>#N/A</c:v>
                </c:pt>
                <c:pt idx="9">
                  <c:v>1.66</c:v>
                </c:pt>
              </c:numCache>
            </c:numRef>
          </c:val>
          <c:extLst>
            <c:ext xmlns:c16="http://schemas.microsoft.com/office/drawing/2014/chart" uri="{C3380CC4-5D6E-409C-BE32-E72D297353CC}">
              <c16:uniqueId val="{00000003-446A-46F0-9222-525F3D0B9D38}"/>
            </c:ext>
          </c:extLst>
        </c:ser>
        <c:ser>
          <c:idx val="4"/>
          <c:order val="4"/>
          <c:tx>
            <c:strRef>
              <c:f>データシート!$A$31</c:f>
              <c:strCache>
                <c:ptCount val="1"/>
                <c:pt idx="0">
                  <c:v>金沢市中央卸売市場事業特別会計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1.62</c:v>
                </c:pt>
                <c:pt idx="2">
                  <c:v>#N/A</c:v>
                </c:pt>
                <c:pt idx="3">
                  <c:v>1.73</c:v>
                </c:pt>
                <c:pt idx="4">
                  <c:v>#N/A</c:v>
                </c:pt>
                <c:pt idx="5">
                  <c:v>1.79</c:v>
                </c:pt>
                <c:pt idx="6">
                  <c:v>#N/A</c:v>
                </c:pt>
                <c:pt idx="7">
                  <c:v>1.82</c:v>
                </c:pt>
                <c:pt idx="8">
                  <c:v>#N/A</c:v>
                </c:pt>
                <c:pt idx="9">
                  <c:v>1.84</c:v>
                </c:pt>
              </c:numCache>
            </c:numRef>
          </c:val>
          <c:extLst>
            <c:ext xmlns:c16="http://schemas.microsoft.com/office/drawing/2014/chart" uri="{C3380CC4-5D6E-409C-BE32-E72D297353CC}">
              <c16:uniqueId val="{00000004-446A-46F0-9222-525F3D0B9D38}"/>
            </c:ext>
          </c:extLst>
        </c:ser>
        <c:ser>
          <c:idx val="5"/>
          <c:order val="5"/>
          <c:tx>
            <c:strRef>
              <c:f>データシート!$A$32</c:f>
              <c:strCache>
                <c:ptCount val="1"/>
                <c:pt idx="0">
                  <c:v>金沢市発電事業特別会計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1.17</c:v>
                </c:pt>
                <c:pt idx="2">
                  <c:v>#N/A</c:v>
                </c:pt>
                <c:pt idx="3">
                  <c:v>1.48</c:v>
                </c:pt>
                <c:pt idx="4">
                  <c:v>#N/A</c:v>
                </c:pt>
                <c:pt idx="5">
                  <c:v>1.7</c:v>
                </c:pt>
                <c:pt idx="6">
                  <c:v>#N/A</c:v>
                </c:pt>
                <c:pt idx="7">
                  <c:v>2.2799999999999998</c:v>
                </c:pt>
                <c:pt idx="8">
                  <c:v>#N/A</c:v>
                </c:pt>
                <c:pt idx="9">
                  <c:v>2.89</c:v>
                </c:pt>
              </c:numCache>
            </c:numRef>
          </c:val>
          <c:extLst>
            <c:ext xmlns:c16="http://schemas.microsoft.com/office/drawing/2014/chart" uri="{C3380CC4-5D6E-409C-BE32-E72D297353CC}">
              <c16:uniqueId val="{00000005-446A-46F0-9222-525F3D0B9D38}"/>
            </c:ext>
          </c:extLst>
        </c:ser>
        <c:ser>
          <c:idx val="6"/>
          <c:order val="6"/>
          <c:tx>
            <c:strRef>
              <c:f>データシート!$A$33</c:f>
              <c:strCache>
                <c:ptCount val="1"/>
                <c:pt idx="0">
                  <c:v>金沢市病院事業特別会計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3.62</c:v>
                </c:pt>
                <c:pt idx="2">
                  <c:v>#N/A</c:v>
                </c:pt>
                <c:pt idx="3">
                  <c:v>3.68</c:v>
                </c:pt>
                <c:pt idx="4">
                  <c:v>#N/A</c:v>
                </c:pt>
                <c:pt idx="5">
                  <c:v>3.36</c:v>
                </c:pt>
                <c:pt idx="6">
                  <c:v>#N/A</c:v>
                </c:pt>
                <c:pt idx="7">
                  <c:v>3.31</c:v>
                </c:pt>
                <c:pt idx="8">
                  <c:v>#N/A</c:v>
                </c:pt>
                <c:pt idx="9">
                  <c:v>3.24</c:v>
                </c:pt>
              </c:numCache>
            </c:numRef>
          </c:val>
          <c:extLst>
            <c:ext xmlns:c16="http://schemas.microsoft.com/office/drawing/2014/chart" uri="{C3380CC4-5D6E-409C-BE32-E72D297353CC}">
              <c16:uniqueId val="{00000006-446A-46F0-9222-525F3D0B9D38}"/>
            </c:ext>
          </c:extLst>
        </c:ser>
        <c:ser>
          <c:idx val="7"/>
          <c:order val="7"/>
          <c:tx>
            <c:strRef>
              <c:f>データシート!$A$34</c:f>
              <c:strCache>
                <c:ptCount val="1"/>
                <c:pt idx="0">
                  <c:v>金沢市ガス事業特別会計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2.7</c:v>
                </c:pt>
                <c:pt idx="2">
                  <c:v>#N/A</c:v>
                </c:pt>
                <c:pt idx="3">
                  <c:v>3.03</c:v>
                </c:pt>
                <c:pt idx="4">
                  <c:v>#N/A</c:v>
                </c:pt>
                <c:pt idx="5">
                  <c:v>3.32</c:v>
                </c:pt>
                <c:pt idx="6">
                  <c:v>#N/A</c:v>
                </c:pt>
                <c:pt idx="7">
                  <c:v>3.35</c:v>
                </c:pt>
                <c:pt idx="8">
                  <c:v>#N/A</c:v>
                </c:pt>
                <c:pt idx="9">
                  <c:v>3.27</c:v>
                </c:pt>
              </c:numCache>
            </c:numRef>
          </c:val>
          <c:extLst>
            <c:ext xmlns:c16="http://schemas.microsoft.com/office/drawing/2014/chart" uri="{C3380CC4-5D6E-409C-BE32-E72D297353CC}">
              <c16:uniqueId val="{00000007-446A-46F0-9222-525F3D0B9D38}"/>
            </c:ext>
          </c:extLst>
        </c:ser>
        <c:ser>
          <c:idx val="8"/>
          <c:order val="8"/>
          <c:tx>
            <c:strRef>
              <c:f>データシート!$A$35</c:f>
              <c:strCache>
                <c:ptCount val="1"/>
                <c:pt idx="0">
                  <c:v>金沢市下水道事業特別会計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3.21</c:v>
                </c:pt>
                <c:pt idx="2">
                  <c:v>#N/A</c:v>
                </c:pt>
                <c:pt idx="3">
                  <c:v>3.05</c:v>
                </c:pt>
                <c:pt idx="4">
                  <c:v>#N/A</c:v>
                </c:pt>
                <c:pt idx="5">
                  <c:v>3.25</c:v>
                </c:pt>
                <c:pt idx="6">
                  <c:v>#N/A</c:v>
                </c:pt>
                <c:pt idx="7">
                  <c:v>3.37</c:v>
                </c:pt>
                <c:pt idx="8">
                  <c:v>#N/A</c:v>
                </c:pt>
                <c:pt idx="9">
                  <c:v>3.9</c:v>
                </c:pt>
              </c:numCache>
            </c:numRef>
          </c:val>
          <c:extLst>
            <c:ext xmlns:c16="http://schemas.microsoft.com/office/drawing/2014/chart" uri="{C3380CC4-5D6E-409C-BE32-E72D297353CC}">
              <c16:uniqueId val="{00000008-446A-46F0-9222-525F3D0B9D38}"/>
            </c:ext>
          </c:extLst>
        </c:ser>
        <c:ser>
          <c:idx val="9"/>
          <c:order val="9"/>
          <c:tx>
            <c:strRef>
              <c:f>データシート!$A$36</c:f>
              <c:strCache>
                <c:ptCount val="1"/>
                <c:pt idx="0">
                  <c:v>金沢市水道事業特別会計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5.99</c:v>
                </c:pt>
                <c:pt idx="2">
                  <c:v>#N/A</c:v>
                </c:pt>
                <c:pt idx="3">
                  <c:v>6.45</c:v>
                </c:pt>
                <c:pt idx="4">
                  <c:v>#N/A</c:v>
                </c:pt>
                <c:pt idx="5">
                  <c:v>7.14</c:v>
                </c:pt>
                <c:pt idx="6">
                  <c:v>#N/A</c:v>
                </c:pt>
                <c:pt idx="7">
                  <c:v>7.13</c:v>
                </c:pt>
                <c:pt idx="8">
                  <c:v>#N/A</c:v>
                </c:pt>
                <c:pt idx="9">
                  <c:v>6.9</c:v>
                </c:pt>
              </c:numCache>
            </c:numRef>
          </c:val>
          <c:extLst>
            <c:ext xmlns:c16="http://schemas.microsoft.com/office/drawing/2014/chart" uri="{C3380CC4-5D6E-409C-BE32-E72D297353CC}">
              <c16:uniqueId val="{00000009-446A-46F0-9222-525F3D0B9D38}"/>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24857</c:v>
                </c:pt>
                <c:pt idx="5">
                  <c:v>25141</c:v>
                </c:pt>
                <c:pt idx="8">
                  <c:v>23713</c:v>
                </c:pt>
                <c:pt idx="11">
                  <c:v>22979</c:v>
                </c:pt>
                <c:pt idx="14">
                  <c:v>22202</c:v>
                </c:pt>
              </c:numCache>
            </c:numRef>
          </c:val>
          <c:extLst>
            <c:ext xmlns:c16="http://schemas.microsoft.com/office/drawing/2014/chart" uri="{C3380CC4-5D6E-409C-BE32-E72D297353CC}">
              <c16:uniqueId val="{00000000-F116-460C-8163-FAC3765E2D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16-460C-8163-FAC3765E2D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c:v>
                </c:pt>
                <c:pt idx="3">
                  <c:v>0</c:v>
                </c:pt>
                <c:pt idx="6">
                  <c:v>0</c:v>
                </c:pt>
                <c:pt idx="9">
                  <c:v>108</c:v>
                </c:pt>
                <c:pt idx="12">
                  <c:v>108</c:v>
                </c:pt>
              </c:numCache>
            </c:numRef>
          </c:val>
          <c:extLst>
            <c:ext xmlns:c16="http://schemas.microsoft.com/office/drawing/2014/chart" uri="{C3380CC4-5D6E-409C-BE32-E72D297353CC}">
              <c16:uniqueId val="{00000002-F116-460C-8163-FAC3765E2D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16-460C-8163-FAC3765E2D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6344</c:v>
                </c:pt>
                <c:pt idx="3">
                  <c:v>6232</c:v>
                </c:pt>
                <c:pt idx="6">
                  <c:v>5841</c:v>
                </c:pt>
                <c:pt idx="9">
                  <c:v>5746</c:v>
                </c:pt>
                <c:pt idx="12">
                  <c:v>5521</c:v>
                </c:pt>
              </c:numCache>
            </c:numRef>
          </c:val>
          <c:extLst>
            <c:ext xmlns:c16="http://schemas.microsoft.com/office/drawing/2014/chart" uri="{C3380CC4-5D6E-409C-BE32-E72D297353CC}">
              <c16:uniqueId val="{00000004-F116-460C-8163-FAC3765E2D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16-460C-8163-FAC3765E2D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16-460C-8163-FAC3765E2D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25465</c:v>
                </c:pt>
                <c:pt idx="3">
                  <c:v>25999</c:v>
                </c:pt>
                <c:pt idx="6">
                  <c:v>24656</c:v>
                </c:pt>
                <c:pt idx="9">
                  <c:v>21291</c:v>
                </c:pt>
                <c:pt idx="12">
                  <c:v>20509</c:v>
                </c:pt>
              </c:numCache>
            </c:numRef>
          </c:val>
          <c:extLst>
            <c:ext xmlns:c16="http://schemas.microsoft.com/office/drawing/2014/chart" uri="{C3380CC4-5D6E-409C-BE32-E72D297353CC}">
              <c16:uniqueId val="{00000007-F116-460C-8163-FAC3765E2D2F}"/>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6958</c:v>
                </c:pt>
                <c:pt idx="2">
                  <c:v>#N/A</c:v>
                </c:pt>
                <c:pt idx="3">
                  <c:v>#N/A</c:v>
                </c:pt>
                <c:pt idx="4">
                  <c:v>7090</c:v>
                </c:pt>
                <c:pt idx="5">
                  <c:v>#N/A</c:v>
                </c:pt>
                <c:pt idx="6">
                  <c:v>#N/A</c:v>
                </c:pt>
                <c:pt idx="7">
                  <c:v>6784</c:v>
                </c:pt>
                <c:pt idx="8">
                  <c:v>#N/A</c:v>
                </c:pt>
                <c:pt idx="9">
                  <c:v>#N/A</c:v>
                </c:pt>
                <c:pt idx="10">
                  <c:v>4166</c:v>
                </c:pt>
                <c:pt idx="11">
                  <c:v>#N/A</c:v>
                </c:pt>
                <c:pt idx="12">
                  <c:v>#N/A</c:v>
                </c:pt>
                <c:pt idx="13">
                  <c:v>3936</c:v>
                </c:pt>
                <c:pt idx="14">
                  <c:v>#N/A</c:v>
                </c:pt>
              </c:numCache>
            </c:numRef>
          </c:val>
          <c:smooth val="0"/>
          <c:extLst>
            <c:ext xmlns:c16="http://schemas.microsoft.com/office/drawing/2014/chart" uri="{C3380CC4-5D6E-409C-BE32-E72D297353CC}">
              <c16:uniqueId val="{00000008-F116-460C-8163-FAC3765E2D2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202108</c:v>
                </c:pt>
                <c:pt idx="5">
                  <c:v>197669</c:v>
                </c:pt>
                <c:pt idx="8">
                  <c:v>193067</c:v>
                </c:pt>
                <c:pt idx="11">
                  <c:v>190437</c:v>
                </c:pt>
                <c:pt idx="14">
                  <c:v>186467</c:v>
                </c:pt>
              </c:numCache>
            </c:numRef>
          </c:val>
          <c:extLst>
            <c:ext xmlns:c16="http://schemas.microsoft.com/office/drawing/2014/chart" uri="{C3380CC4-5D6E-409C-BE32-E72D297353CC}">
              <c16:uniqueId val="{00000000-1BE1-4C04-9EFE-41EB112A51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52818</c:v>
                </c:pt>
                <c:pt idx="5">
                  <c:v>51383</c:v>
                </c:pt>
                <c:pt idx="8">
                  <c:v>49923</c:v>
                </c:pt>
                <c:pt idx="11">
                  <c:v>50398</c:v>
                </c:pt>
                <c:pt idx="14">
                  <c:v>51444</c:v>
                </c:pt>
              </c:numCache>
            </c:numRef>
          </c:val>
          <c:extLst>
            <c:ext xmlns:c16="http://schemas.microsoft.com/office/drawing/2014/chart" uri="{C3380CC4-5D6E-409C-BE32-E72D297353CC}">
              <c16:uniqueId val="{00000001-1BE1-4C04-9EFE-41EB112A51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12909</c:v>
                </c:pt>
                <c:pt idx="5">
                  <c:v>12300</c:v>
                </c:pt>
                <c:pt idx="8">
                  <c:v>14762</c:v>
                </c:pt>
                <c:pt idx="11">
                  <c:v>16649</c:v>
                </c:pt>
                <c:pt idx="14">
                  <c:v>16015</c:v>
                </c:pt>
              </c:numCache>
            </c:numRef>
          </c:val>
          <c:extLst>
            <c:ext xmlns:c16="http://schemas.microsoft.com/office/drawing/2014/chart" uri="{C3380CC4-5D6E-409C-BE32-E72D297353CC}">
              <c16:uniqueId val="{00000002-1BE1-4C04-9EFE-41EB112A51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E1-4C04-9EFE-41EB112A51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E1-4C04-9EFE-41EB112A51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E1-4C04-9EFE-41EB112A51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17054</c:v>
                </c:pt>
                <c:pt idx="3">
                  <c:v>16791</c:v>
                </c:pt>
                <c:pt idx="6">
                  <c:v>16201</c:v>
                </c:pt>
                <c:pt idx="9">
                  <c:v>16017</c:v>
                </c:pt>
                <c:pt idx="12">
                  <c:v>16464</c:v>
                </c:pt>
              </c:numCache>
            </c:numRef>
          </c:val>
          <c:extLst>
            <c:ext xmlns:c16="http://schemas.microsoft.com/office/drawing/2014/chart" uri="{C3380CC4-5D6E-409C-BE32-E72D297353CC}">
              <c16:uniqueId val="{00000006-1BE1-4C04-9EFE-41EB112A51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BE1-4C04-9EFE-41EB112A51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82606</c:v>
                </c:pt>
                <c:pt idx="3">
                  <c:v>78865</c:v>
                </c:pt>
                <c:pt idx="6">
                  <c:v>75980</c:v>
                </c:pt>
                <c:pt idx="9">
                  <c:v>72236</c:v>
                </c:pt>
                <c:pt idx="12">
                  <c:v>70503</c:v>
                </c:pt>
              </c:numCache>
            </c:numRef>
          </c:val>
          <c:extLst>
            <c:ext xmlns:c16="http://schemas.microsoft.com/office/drawing/2014/chart" uri="{C3380CC4-5D6E-409C-BE32-E72D297353CC}">
              <c16:uniqueId val="{00000008-1BE1-4C04-9EFE-41EB112A51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980</c:v>
                </c:pt>
                <c:pt idx="3">
                  <c:v>880</c:v>
                </c:pt>
                <c:pt idx="6">
                  <c:v>1916</c:v>
                </c:pt>
                <c:pt idx="9">
                  <c:v>1762</c:v>
                </c:pt>
                <c:pt idx="12">
                  <c:v>1606</c:v>
                </c:pt>
              </c:numCache>
            </c:numRef>
          </c:val>
          <c:extLst>
            <c:ext xmlns:c16="http://schemas.microsoft.com/office/drawing/2014/chart" uri="{C3380CC4-5D6E-409C-BE32-E72D297353CC}">
              <c16:uniqueId val="{00000009-1BE1-4C04-9EFE-41EB112A51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227452</c:v>
                </c:pt>
                <c:pt idx="3">
                  <c:v>221882</c:v>
                </c:pt>
                <c:pt idx="6">
                  <c:v>215791</c:v>
                </c:pt>
                <c:pt idx="9">
                  <c:v>216911</c:v>
                </c:pt>
                <c:pt idx="12">
                  <c:v>216595</c:v>
                </c:pt>
              </c:numCache>
            </c:numRef>
          </c:val>
          <c:extLst>
            <c:ext xmlns:c16="http://schemas.microsoft.com/office/drawing/2014/chart" uri="{C3380CC4-5D6E-409C-BE32-E72D297353CC}">
              <c16:uniqueId val="{0000000A-1BE1-4C04-9EFE-41EB112A5194}"/>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60257</c:v>
                </c:pt>
                <c:pt idx="2">
                  <c:v>#N/A</c:v>
                </c:pt>
                <c:pt idx="3">
                  <c:v>#N/A</c:v>
                </c:pt>
                <c:pt idx="4">
                  <c:v>57067</c:v>
                </c:pt>
                <c:pt idx="5">
                  <c:v>#N/A</c:v>
                </c:pt>
                <c:pt idx="6">
                  <c:v>#N/A</c:v>
                </c:pt>
                <c:pt idx="7">
                  <c:v>52137</c:v>
                </c:pt>
                <c:pt idx="8">
                  <c:v>#N/A</c:v>
                </c:pt>
                <c:pt idx="9">
                  <c:v>#N/A</c:v>
                </c:pt>
                <c:pt idx="10">
                  <c:v>49443</c:v>
                </c:pt>
                <c:pt idx="11">
                  <c:v>#N/A</c:v>
                </c:pt>
                <c:pt idx="12">
                  <c:v>#N/A</c:v>
                </c:pt>
                <c:pt idx="13">
                  <c:v>51242</c:v>
                </c:pt>
                <c:pt idx="14">
                  <c:v>#N/A</c:v>
                </c:pt>
              </c:numCache>
            </c:numRef>
          </c:val>
          <c:smooth val="0"/>
          <c:extLst>
            <c:ext xmlns:c16="http://schemas.microsoft.com/office/drawing/2014/chart" uri="{C3380CC4-5D6E-409C-BE32-E72D297353CC}">
              <c16:uniqueId val="{0000000B-1BE1-4C04-9EFE-41EB112A519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3006</c:v>
                </c:pt>
                <c:pt idx="1">
                  <c:v>3006</c:v>
                </c:pt>
                <c:pt idx="2">
                  <c:v>2592</c:v>
                </c:pt>
              </c:numCache>
            </c:numRef>
          </c:val>
          <c:extLst>
            <c:ext xmlns:c16="http://schemas.microsoft.com/office/drawing/2014/chart" uri="{C3380CC4-5D6E-409C-BE32-E72D297353CC}">
              <c16:uniqueId val="{00000000-A783-4F55-8439-7CB85B6501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104</c:v>
                </c:pt>
                <c:pt idx="1">
                  <c:v>104</c:v>
                </c:pt>
                <c:pt idx="2">
                  <c:v>104</c:v>
                </c:pt>
              </c:numCache>
            </c:numRef>
          </c:val>
          <c:extLst>
            <c:ext xmlns:c16="http://schemas.microsoft.com/office/drawing/2014/chart" uri="{C3380CC4-5D6E-409C-BE32-E72D297353CC}">
              <c16:uniqueId val="{00000001-A783-4F55-8439-7CB85B6501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12535</c:v>
                </c:pt>
                <c:pt idx="1">
                  <c:v>13735</c:v>
                </c:pt>
                <c:pt idx="2">
                  <c:v>13603</c:v>
                </c:pt>
              </c:numCache>
            </c:numRef>
          </c:val>
          <c:extLst>
            <c:ext xmlns:c16="http://schemas.microsoft.com/office/drawing/2014/chart" uri="{C3380CC4-5D6E-409C-BE32-E72D297353CC}">
              <c16:uniqueId val="{00000002-A783-4F55-8439-7CB85B6501BF}"/>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{AAFCD550-1939-42A0-9380-EB8F13A912E6}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3E5-4930-B543-6DAC145CA6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{1D3079CC-A8DF-4C86-B64C-F2FA805B9176}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E5-4930-B543-6DAC145CA6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{0A0EFC5A-E2E5-42EA-BD83-3EF2CE02AC9C}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E5-4930-B543-6DAC145CA6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{D7CDBC44-8368-4BE2-A3FA-18A1E387EAA9}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E5-4930-B543-6DAC145CA6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{A05498C6-5937-47DD-AD7D-CEEC6AB2B156}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E5-4930-B543-6DAC145CA62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{870EB740-39AA-4584-8C15-E015D15C280B}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3E5-4930-B543-6DAC145CA62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{BD32ABD2-BBEA-4241-9C35-B20AEE33C064}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3E5-4930-B543-6DAC145CA62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{D1FE0EB2-B21E-440E-ABD9-5E2C6765A848}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3E5-4930-B543-6DAC145CA623}"/>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{84F870D2-FE00-4386-B824-E776DE5F83F7}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3E5-4930-B543-6DAC145CA6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62.8</c:v>
                </c:pt>
                <c:pt idx="32">
                  <c:v>63.1</c:v>
                </c:pt>
              </c:numCache>
            </c:numRef>
          </c:xVal>
          <c:yVal>
            <c:numRef>
              <c:f>公会計指標分析・財政指標組合せ分析表!$BP$51:$DC$51</c:f>
              <c:numCache>
                <c:formatCode>#,##0.0;"▲ "#,##0.0</c:formatCode>
                <c:ptCount val="40"/>
                <c:pt idx="24">
                  <c:v>58.6</c:v>
                </c:pt>
                <c:pt idx="32">
                  <c:v>60.5</c:v>
                </c:pt>
              </c:numCache>
            </c:numRef>
          </c:yVal>
          <c:smooth val="0"/>
          <c:extLst>
            <c:ext xmlns:c16="http://schemas.microsoft.com/office/drawing/2014/chart" uri="{C3380CC4-5D6E-409C-BE32-E72D297353CC}">
              <c16:uniqueId val="{00000009-73E5-4930-B543-6DAC145CA6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{85922143-5176-4352-8245-7B9280ACF5B7}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3E5-4930-B543-6DAC145CA62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{C4147995-4583-42AE-B009-83304CF456EA}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E5-4930-B543-6DAC145CA6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{A3B90BE1-E3F8-48D9-95E3-F50211CDC7D1}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E5-4930-B543-6DAC145CA6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{66A10670-C95A-4E1B-9DDE-FD9FDEA27EA4}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E5-4930-B543-6DAC145CA6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{C3E77197-5C64-48C4-9FDD-E610AEA53034}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E5-4930-B543-6DAC145CA62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{7BC31500-857F-4305-A855-86533EB14136}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3E5-4930-B543-6DAC145CA62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{B0BC92EC-F87D-4D54-B86A-6B8A8D882D63}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3E5-4930-B543-6DAC145CA62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{AC7BC742-FCCC-4F85-AB96-EDE9C69F5790}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3E5-4930-B543-6DAC145CA623}"/>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{930AC808-CA38-415B-AFE8-10156E11E880}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3E5-4930-B543-6DAC145CA6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61.1</c:v>
                </c:pt>
                <c:pt idx="32">
                  <c:v>61.7</c:v>
                </c:pt>
              </c:numCache>
            </c:numRef>
          </c:xVal>
          <c:yVal>
            <c:numRef>
              <c:f>公会計指標分析・財政指標組合せ分析表!$BP$55:$DC$55</c:f>
              <c:numCache>
                <c:formatCode>#,##0.0;"▲ "#,##0.0</c:formatCode>
                <c:ptCount val="40"/>
                <c:pt idx="24">
                  <c:v>34</c:v>
                </c:pt>
                <c:pt idx="32">
                  <c:v>33.9</c:v>
                </c:pt>
              </c:numCache>
            </c:numRef>
          </c:yVal>
          <c:smooth val="0"/>
          <c:extLst>
            <c:ext xmlns:c16="http://schemas.microsoft.com/office/drawing/2014/chart" uri="{C3380CC4-5D6E-409C-BE32-E72D297353CC}">
              <c16:uniqueId val="{00000013-73E5-4930-B543-6DAC145CA623}"/>
            </c:ext>
          </c:extLst>
        </c:ser>
        <c:dLbls>
          <c:showLegendKey val="0"/>
          <c:showVal val="1"/>
          <c:showCatName val="0"/>
          <c:showSerName val="0"/>
          <c:showPercent val="0"/>
          <c:showBubbleSize val="0"/>
        </c:dLbls>
        <c:axId val="46179840"/>
        <c:axId val="46181760"/>
      </c:scatterChart>
      <c:valAx>
        <c:axId val="46179840"/>
        <c:scaling>
          <c:orientation val="minMax"/>
          <c:max val="63.300000000000004"/>
          <c:min val="60.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5"/>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{F79699F9-84ED-467F-884E-D62075A3E931}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687-4E7F-BF59-2E701FD996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{500E93B6-CADF-43C8-90D9-A6528DF7C9A7}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87-4E7F-BF59-2E701FD996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{FFE50E9B-5434-42B2-8790-EDBA44AB2FC0}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87-4E7F-BF59-2E701FD996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{A4F217C9-2439-4534-A31B-3E3482BDFA14}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87-4E7F-BF59-2E701FD996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{FDD1D9BC-C3EA-40BB-BFDC-E5F488B39158}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87-4E7F-BF59-2E701FD9965B}"/>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{326A4DC1-D62B-4AB8-84F2-BF822D361EC9}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687-4E7F-BF59-2E701FD9965B}"/>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{1B98EF5A-7343-4706-A270-8AF654761F2C}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687-4E7F-BF59-2E701FD9965B}"/>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{F9D08D8B-DBF3-4297-8E84-18019CD03706}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687-4E7F-BF59-2E701FD9965B}"/>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{B9514E16-5AB2-45B9-A583-70CBED2932EE}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687-4E7F-BF59-2E701FD996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7.9</c:v>
                </c:pt>
                <c:pt idx="16">
                  <c:v>8.3000000000000007</c:v>
                </c:pt>
                <c:pt idx="24">
                  <c:v>7.1</c:v>
                </c:pt>
                <c:pt idx="32">
                  <c:v>5.9</c:v>
                </c:pt>
              </c:numCache>
            </c:numRef>
          </c:xVal>
          <c:yVal>
            <c:numRef>
              <c:f>公会計指標分析・財政指標組合せ分析表!$BP$73:$DC$73</c:f>
              <c:numCache>
                <c:formatCode>#,##0.0;"▲ "#,##0.0</c:formatCode>
                <c:ptCount val="40"/>
                <c:pt idx="0">
                  <c:v>73.099999999999994</c:v>
                </c:pt>
                <c:pt idx="8">
                  <c:v>68.400000000000006</c:v>
                </c:pt>
                <c:pt idx="16">
                  <c:v>62.3</c:v>
                </c:pt>
                <c:pt idx="24">
                  <c:v>58.6</c:v>
                </c:pt>
                <c:pt idx="32">
                  <c:v>60.5</c:v>
                </c:pt>
              </c:numCache>
            </c:numRef>
          </c:yVal>
          <c:smooth val="0"/>
          <c:extLst>
            <c:ext xmlns:c16="http://schemas.microsoft.com/office/drawing/2014/chart" uri="{C3380CC4-5D6E-409C-BE32-E72D297353CC}">
              <c16:uniqueId val="{00000009-4687-4E7F-BF59-2E701FD996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{8BA49631-B117-4BB3-9578-B831EA58B076}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687-4E7F-BF59-2E701FD996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{FD0E7864-A3F1-489A-BD64-0BADDC8E31AB}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87-4E7F-BF59-2E701FD996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{F7C69735-4969-41DF-BD1D-DC50AADA6F9D}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87-4E7F-BF59-2E701FD996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{E394DBE5-BA18-47B4-9139-0A5597165697}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87-4E7F-BF59-2E701FD996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{7547AC5B-D9FF-41BD-AF40-94FEE9F44684}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87-4E7F-BF59-2E701FD9965B}"/>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{45B8100A-F0BD-4F14-B2EA-7797772706ED}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687-4E7F-BF59-2E701FD9965B}"/>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{3A1E1AB7-445A-4E4C-BF3E-684677EF20DE}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687-4E7F-BF59-2E701FD9965B}"/>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{874F3A15-C82C-48BB-B26B-0F036861D233}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687-4E7F-BF59-2E701FD9965B}"/>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{D99B2FDB-4345-4119-8EB2-7638A3BABBB2}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687-4E7F-BF59-2E701FD996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4687-4E7F-BF59-2E701FD9965B}"/>
            </c:ext>
          </c:extLst>
        </c:ser>
        <c:dLbls>
          <c:showLegendKey val="0"/>
          <c:showVal val="1"/>
          <c:showCatName val="0"/>
          <c:showSerName val="0"/>
          <c:showPercent val="0"/>
          <c:showBubbleSize val="0"/>
        </c:dLbls>
        <c:axId val="84219776"/>
        <c:axId val="84234240"/>
      </c:scatterChart>
      <c:valAx>
        <c:axId val="84219776"/>
        <c:scaling>
          <c:orientation val="minMax"/>
          <c:max val="8.6"/>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0"/>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124450" y="4591050"/>
          <a:ext cx="29273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12089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9960610" y="190500"/>
          <a:ext cx="2282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761365</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a:xfrm>
          <a:off x="12632690" y="190500"/>
          <a:ext cx="34455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石川県金沢市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xdr:cNvSpPr>
          <a:spLocks noChangeArrowheads="1"/>
        </xdr:cNvSpPr>
      </xdr:nvSpPr>
      <xdr:spPr>
        <a:xfrm>
          <a:off x="12023725" y="7600315"/>
          <a:ext cx="406400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2147550" y="7934325"/>
          <a:ext cx="379730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令和元年度の実質公債費比率は</a:t>
          </a:r>
          <a:r>
            <a:rPr kumimoji="1" lang="en-US" altLang="ja-JP" sz="1400">
              <a:latin typeface="ＭＳ ゴシック"/>
              <a:ea typeface="ＭＳ ゴシック"/>
            </a:rPr>
            <a:t>5.9</a:t>
          </a:r>
          <a:r>
            <a:rPr kumimoji="1" lang="ja-JP" altLang="en-US" sz="1400">
              <a:latin typeface="ＭＳ ゴシック"/>
              <a:ea typeface="ＭＳ ゴシック"/>
            </a:rPr>
            <a:t>％と前年度の</a:t>
          </a:r>
          <a:r>
            <a:rPr kumimoji="1" lang="en-US" altLang="ja-JP" sz="1400">
              <a:latin typeface="ＭＳ ゴシック"/>
              <a:ea typeface="ＭＳ ゴシック"/>
            </a:rPr>
            <a:t>7.1</a:t>
          </a:r>
          <a:r>
            <a:rPr kumimoji="1" lang="ja-JP" altLang="en-US" sz="1400">
              <a:latin typeface="ＭＳ ゴシック"/>
              <a:ea typeface="ＭＳ ゴシック"/>
            </a:rPr>
            <a:t>％から</a:t>
          </a:r>
          <a:r>
            <a:rPr kumimoji="1" lang="en-US" altLang="ja-JP" sz="1400">
              <a:latin typeface="ＭＳ ゴシック"/>
              <a:ea typeface="ＭＳ ゴシック"/>
            </a:rPr>
            <a:t>1.2</a:t>
          </a:r>
          <a:r>
            <a:rPr kumimoji="1" lang="ja-JP" altLang="en-US" sz="1400">
              <a:latin typeface="ＭＳ ゴシック"/>
              <a:ea typeface="ＭＳ ゴシック"/>
            </a:rPr>
            <a:t>ポイント減となり、中期財政計画の実践により、引き続き起債発行に許可が必要な</a:t>
          </a:r>
          <a:r>
            <a:rPr kumimoji="1" lang="en-US" altLang="ja-JP" sz="1400">
              <a:latin typeface="ＭＳ ゴシック"/>
              <a:ea typeface="ＭＳ ゴシック"/>
            </a:rPr>
            <a:t>18</a:t>
          </a:r>
          <a:r>
            <a:rPr kumimoji="1" lang="ja-JP" altLang="en-US" sz="1400">
              <a:latin typeface="ＭＳ ゴシック"/>
              <a:ea typeface="ＭＳ ゴシック"/>
            </a:rPr>
            <a:t>％を大きく下回っており、健全性を堅持している。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227965</xdr:colOff>
      <xdr:row>57</xdr:row>
      <xdr:rowOff>382905</xdr:rowOff>
    </xdr:to>
    <xdr:sp macro="" textlink="">
      <xdr:nvSpPr>
        <xdr:cNvPr id="22" name="Rectangle 87"/>
        <xdr:cNvSpPr>
          <a:spLocks noChangeArrowheads="1"/>
        </xdr:cNvSpPr>
      </xdr:nvSpPr>
      <xdr:spPr>
        <a:xfrm>
          <a:off x="12023725" y="12115800"/>
          <a:ext cx="409194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実績なし</a:t>
          </a:r>
          <a:endParaRPr kumimoji="1" lang="en-US" altLang="ja-JP" sz="1000">
            <a:latin typeface="ＭＳ ゴシック"/>
            <a:ea typeface="ＭＳ ゴシック"/>
          </a:endParaRP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276860</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334010</xdr:colOff>
      <xdr:row>39</xdr:row>
      <xdr:rowOff>12700</xdr:rowOff>
    </xdr:from>
    <xdr:to>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9956165" y="238125"/>
          <a:ext cx="23253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石川県金沢市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令和元年度の将来負担比率は</a:t>
          </a:r>
          <a:r>
            <a:rPr kumimoji="1" lang="en-US" altLang="ja-JP" sz="1400">
              <a:latin typeface="ＭＳ ゴシック"/>
              <a:ea typeface="ＭＳ ゴシック"/>
            </a:rPr>
            <a:t>60.5</a:t>
          </a:r>
          <a:r>
            <a:rPr kumimoji="1" lang="ja-JP" altLang="en-US" sz="1400">
              <a:latin typeface="ＭＳ ゴシック"/>
              <a:ea typeface="ＭＳ ゴシック"/>
            </a:rPr>
            <a:t>％と対前年比</a:t>
          </a:r>
          <a:r>
            <a:rPr kumimoji="1" lang="en-US" altLang="ja-JP" sz="1400">
              <a:latin typeface="ＭＳ ゴシック"/>
              <a:ea typeface="ＭＳ ゴシック"/>
            </a:rPr>
            <a:t>1.9</a:t>
          </a:r>
          <a:r>
            <a:rPr kumimoji="1" lang="ja-JP" altLang="en-US" sz="1400">
              <a:latin typeface="ＭＳ ゴシック"/>
              <a:ea typeface="ＭＳ ゴシック"/>
            </a:rPr>
            <a:t>％の増となっており、その要因としては積極的に市債の繰上償還に取り組んできたものの、地方交付税算入見込額が大きく減少したことが挙げられる。今後も、中期財政計画を着実に実践し、財政基盤の強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560705</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石川県金沢市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再整備等積立基金及びスポーツ施設再整備積立基金を改編し、教育福祉施設等再整備積立基金及び文化スポーツ施設再整備積立基金を創設するほか、財政調整基金を新型コロナうウイルス感染症対策のため取り崩し、庁舎等整備再編積立基金を事業完了により廃止とした結果、基金全体として約</a:t>
          </a:r>
          <a:r>
            <a:rPr kumimoji="1" lang="en-US" altLang="ja-JP" sz="1300">
              <a:solidFill>
                <a:schemeClr val="dk1"/>
              </a:solidFill>
              <a:effectLst/>
              <a:latin typeface="ＭＳ ゴシック"/>
              <a:ea typeface="ＭＳ ゴシック"/>
              <a:cs typeface="+mn-cs"/>
            </a:rPr>
            <a:t>5.5</a:t>
          </a:r>
          <a:r>
            <a:rPr kumimoji="1" lang="ja-JP" altLang="en-US" sz="1300">
              <a:solidFill>
                <a:schemeClr val="dk1"/>
              </a:solidFill>
              <a:effectLst/>
              <a:latin typeface="ＭＳ ゴシック"/>
              <a:ea typeface="ＭＳ ゴシック"/>
              <a:cs typeface="+mn-cs"/>
            </a:rPr>
            <a:t>億円の減となった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今後の財政需要を見据え、特定目的基金の新設のほか既存の基金への積み立てを実施し基金の有効活用に努める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文化スポーツ施設再整備積立基金：文化スポーツ施設の再整備に充てる資金を積み立てるため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教育福祉施設等再整備積立基金：教育施設及び福祉施設等の再整備に充てる資金を積み立てるため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庁舎等整備再編積立基金：庁舎等の整備再編に充てる資金を積み立てるため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文化スポーツ施設再整備積立基金：金沢歌劇座や市民サッカー場などの文化スポーツ施設の再整備に充てる資金を確保するため計画的積み立てによる増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教育福祉施設等再整備積立基金：中央地区教育施設等再整備に充てるための取崩による減</a:t>
          </a:r>
          <a:endParaRPr kumimoji="1" lang="en-US" altLang="ja-JP" sz="1300">
            <a:solidFill>
              <a:schemeClr val="dk1"/>
            </a:solidFill>
            <a:effectLst/>
            <a:latin typeface="ＭＳ ゴシック"/>
            <a:ea typeface="ＭＳ ゴシック"/>
            <a:cs typeface="+mn-cs"/>
          </a:endParaRPr>
        </a:p>
        <a:p>
          <a:r>
            <a:rPr kumimoji="1" lang="en-US" altLang="ja-JP" sz="1300">
              <a:solidFill>
                <a:schemeClr val="dk1"/>
              </a:solidFill>
              <a:effectLst/>
              <a:latin typeface="ＭＳ ゴシック"/>
              <a:ea typeface="ＭＳ ゴシック"/>
              <a:cs typeface="+mn-cs"/>
            </a:rPr>
            <a:t>87928792</a:t>
          </a:r>
        </a:p>
        <a:p>
          <a:r>
            <a:rPr kumimoji="1" lang="ja-JP" altLang="en-US" sz="1300">
              <a:solidFill>
                <a:schemeClr val="dk1"/>
              </a:solidFill>
              <a:effectLst/>
              <a:latin typeface="ＭＳ ゴシック"/>
              <a:ea typeface="ＭＳ ゴシック"/>
              <a:cs typeface="+mn-cs"/>
            </a:rPr>
            <a:t>庁舎等整備再編積立基金：事業完了により廃止</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文化スポーツ施設再整備積立基金：スポーツ施設整備計画の見直しや次期計画の策定、新公共施設等総合管理計画の見直しに併せ積立・取崩を実施</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教育福祉施設等再整備積立基金：将来的は学校施設学校施設の改築に向けて計画的に積立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新型コロナウイルス感染症対策に伴う取崩による減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決算状況を踏まえ、可能な範囲で積み立て</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特になし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452,220
445,987
468.64
180,554,930
177,390,519
1,709,762
100,921,543
215,538,010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718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当市では、平成</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今後生じる改修・更新費用を見込み、総合的かつ計画的な管理の推進に取り組むことを目的に掲げ、将来にわたって公共施設を適正かつ効率的に管理し、行政サービスを安定的に提供できるよう、その着実な実践に取り組んで</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い</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有形固定資産減価償却率については、概ね類似団体の平均並みとなっており、引き続き公共施設の適正かつ効率的な管理に努めていく。</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300220" y="5207635"/>
          <a:ext cx="1270" cy="1262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352925" y="647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213225" y="647022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352925" y="4989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213225" y="520763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xdr:cNvSpPr txBox="1"/>
      </xdr:nvSpPr>
      <xdr:spPr>
        <a:xfrm>
          <a:off x="4352925" y="57196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251325" y="58618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3616325" y="58403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2930525" y="58007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244725" y="57755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558925" y="58079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6773</xdr:rowOff>
    </xdr:from>
    <xdr:to>
      <xdr:col>23</xdr:col>
      <xdr:colOff>136525</xdr:colOff>
      <xdr:row>31</xdr:row>
      <xdr:rowOff>108373</xdr:rowOff>
    </xdr:to>
    <xdr:sp macro="" textlink="">
      <xdr:nvSpPr>
        <xdr:cNvPr id="81" name="楕円 80"/>
        <xdr:cNvSpPr/>
      </xdr:nvSpPr>
      <xdr:spPr>
        <a:xfrm>
          <a:off x="4251325" y="59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156650</xdr:rowOff>
    </xdr:from>
    <xdr:ext cx="405111" cy="259045"/>
    <xdr:sp macro="" textlink="">
      <xdr:nvSpPr>
        <xdr:cNvPr id="82" name="有形固定資産減価償却率該当値テキスト"/>
        <xdr:cNvSpPr txBox="1"/>
      </xdr:nvSpPr>
      <xdr:spPr>
        <a:xfrm>
          <a:off x="4352925" y="589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167428</xdr:rowOff>
    </xdr:from>
    <xdr:to>
      <xdr:col>19</xdr:col>
      <xdr:colOff>187325</xdr:colOff>
      <xdr:row>31</xdr:row>
      <xdr:rowOff>97578</xdr:rowOff>
    </xdr:to>
    <xdr:sp macro="" textlink="">
      <xdr:nvSpPr>
        <xdr:cNvPr id="83" name="楕円 82"/>
        <xdr:cNvSpPr/>
      </xdr:nvSpPr>
      <xdr:spPr>
        <a:xfrm>
          <a:off x="3616325" y="59014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46778</xdr:rowOff>
    </xdr:from>
    <xdr:to>
      <xdr:col>23</xdr:col>
      <xdr:colOff>85725</xdr:colOff>
      <xdr:row>31</xdr:row>
      <xdr:rowOff>57573</xdr:rowOff>
    </xdr:to>
    <xdr:cxnSp macro="">
      <xdr:nvCxnSpPr>
        <xdr:cNvPr id="84" name="直線コネクタ 83"/>
        <xdr:cNvCxnSpPr/>
      </xdr:nvCxnSpPr>
      <xdr:spPr>
        <a:xfrm>
          <a:off x="3667125" y="5945928"/>
          <a:ext cx="635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5" name="n_1aveValue有形固定資産減価償却率"/>
        <xdr:cNvSpPr txBox="1"/>
      </xdr:nvSpPr>
      <xdr:spPr>
        <a:xfrm>
          <a:off x="3470919" y="5621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86" name="n_2aveValue有形固定資産減価償却率"/>
        <xdr:cNvSpPr txBox="1"/>
      </xdr:nvSpPr>
      <xdr:spPr>
        <a:xfrm>
          <a:off x="2797819"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87" name="n_3aveValue有形固定資産減価償却率"/>
        <xdr:cNvSpPr txBox="1"/>
      </xdr:nvSpPr>
      <xdr:spPr>
        <a:xfrm>
          <a:off x="2112019" y="5563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88" name="n_4aveValue有形固定資産減価償却率"/>
        <xdr:cNvSpPr txBox="1"/>
      </xdr:nvSpPr>
      <xdr:spPr>
        <a:xfrm>
          <a:off x="1426219" y="5589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88705</xdr:rowOff>
    </xdr:from>
    <xdr:ext cx="405111" cy="259045"/>
    <xdr:sp macro="" textlink="">
      <xdr:nvSpPr>
        <xdr:cNvPr id="89" name="n_1mainValue有形固定資産減価償却率"/>
        <xdr:cNvSpPr txBox="1"/>
      </xdr:nvSpPr>
      <xdr:spPr>
        <a:xfrm>
          <a:off x="3470919" y="598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定時償還の進捗や計画的な繰上償還の実施により地方債残高が減少傾向にあり、債務償還比率は類似団体平均並の水準となっている。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今後も、事業費精査による借入額の圧縮や、交付税措置のある地方債を中心とした借入を行い、将来負担の軽減に努める。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5" name="テキスト ボックス 104"/>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7" name="テキスト ボックス 106"/>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5" name="テキスト ボックス 114"/>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18" name="直線コネクタ 117"/>
        <xdr:cNvCxnSpPr/>
      </xdr:nvCxnSpPr>
      <xdr:spPr>
        <a:xfrm flipV="1">
          <a:off x="13323570" y="5157258"/>
          <a:ext cx="1269" cy="142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19" name="債務償還比率最小値テキスト"/>
        <xdr:cNvSpPr txBox="1"/>
      </xdr:nvSpPr>
      <xdr:spPr>
        <a:xfrm>
          <a:off x="13376275" y="65871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0" name="直線コネクタ 119"/>
        <xdr:cNvCxnSpPr/>
      </xdr:nvCxnSpPr>
      <xdr:spPr>
        <a:xfrm>
          <a:off x="13255625" y="6583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1" name="債務償還比率最大値テキスト"/>
        <xdr:cNvSpPr txBox="1"/>
      </xdr:nvSpPr>
      <xdr:spPr>
        <a:xfrm>
          <a:off x="13376275" y="4938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2" name="直線コネクタ 121"/>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23" name="債務償還比率平均値テキスト"/>
        <xdr:cNvSpPr txBox="1"/>
      </xdr:nvSpPr>
      <xdr:spPr>
        <a:xfrm>
          <a:off x="13376275" y="57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24" name="フローチャート: 判断 123"/>
        <xdr:cNvSpPr/>
      </xdr:nvSpPr>
      <xdr:spPr>
        <a:xfrm>
          <a:off x="13293725" y="5876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25" name="フローチャート: 判断 124"/>
        <xdr:cNvSpPr/>
      </xdr:nvSpPr>
      <xdr:spPr>
        <a:xfrm>
          <a:off x="12639675" y="58515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26" name="フローチャート: 判断 125"/>
        <xdr:cNvSpPr/>
      </xdr:nvSpPr>
      <xdr:spPr>
        <a:xfrm>
          <a:off x="11953875" y="58663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27" name="フローチャート: 判断 126"/>
        <xdr:cNvSpPr/>
      </xdr:nvSpPr>
      <xdr:spPr>
        <a:xfrm>
          <a:off x="11268075" y="58678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28" name="フローチャート: 判断 127"/>
        <xdr:cNvSpPr/>
      </xdr:nvSpPr>
      <xdr:spPr>
        <a:xfrm>
          <a:off x="10582275" y="58013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167788</xdr:rowOff>
    </xdr:from>
    <xdr:to>
      <xdr:col>76</xdr:col>
      <xdr:colOff>73025</xdr:colOff>
      <xdr:row>31</xdr:row>
      <xdr:rowOff>97938</xdr:rowOff>
    </xdr:to>
    <xdr:sp macro="" textlink="">
      <xdr:nvSpPr>
        <xdr:cNvPr id="134" name="楕円 133"/>
        <xdr:cNvSpPr/>
      </xdr:nvSpPr>
      <xdr:spPr>
        <a:xfrm>
          <a:off x="13293725" y="59018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146215</xdr:rowOff>
    </xdr:from>
    <xdr:ext cx="469744" cy="259045"/>
    <xdr:sp macro="" textlink="">
      <xdr:nvSpPr>
        <xdr:cNvPr id="135" name="債務償還比率該当値テキスト"/>
        <xdr:cNvSpPr txBox="1"/>
      </xdr:nvSpPr>
      <xdr:spPr>
        <a:xfrm>
          <a:off x="13376275" y="588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148477</xdr:rowOff>
    </xdr:from>
    <xdr:to>
      <xdr:col>72</xdr:col>
      <xdr:colOff>123825</xdr:colOff>
      <xdr:row>31</xdr:row>
      <xdr:rowOff>78627</xdr:rowOff>
    </xdr:to>
    <xdr:sp macro="" textlink="">
      <xdr:nvSpPr>
        <xdr:cNvPr id="136" name="楕円 135"/>
        <xdr:cNvSpPr/>
      </xdr:nvSpPr>
      <xdr:spPr>
        <a:xfrm>
          <a:off x="12639675" y="58825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27827</xdr:rowOff>
    </xdr:from>
    <xdr:to>
      <xdr:col>76</xdr:col>
      <xdr:colOff>22225</xdr:colOff>
      <xdr:row>31</xdr:row>
      <xdr:rowOff>47138</xdr:rowOff>
    </xdr:to>
    <xdr:cxnSp macro="">
      <xdr:nvCxnSpPr>
        <xdr:cNvPr id="137" name="直線コネクタ 136"/>
        <xdr:cNvCxnSpPr/>
      </xdr:nvCxnSpPr>
      <xdr:spPr>
        <a:xfrm>
          <a:off x="12690475" y="5926977"/>
          <a:ext cx="635000" cy="1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124608</xdr:rowOff>
    </xdr:from>
    <xdr:to>
      <xdr:col>68</xdr:col>
      <xdr:colOff>123825</xdr:colOff>
      <xdr:row>31</xdr:row>
      <xdr:rowOff>54758</xdr:rowOff>
    </xdr:to>
    <xdr:sp macro="" textlink="">
      <xdr:nvSpPr>
        <xdr:cNvPr id="138" name="楕円 137"/>
        <xdr:cNvSpPr/>
      </xdr:nvSpPr>
      <xdr:spPr>
        <a:xfrm>
          <a:off x="11953875" y="58586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3958</xdr:rowOff>
    </xdr:from>
    <xdr:to>
      <xdr:col>72</xdr:col>
      <xdr:colOff>73025</xdr:colOff>
      <xdr:row>31</xdr:row>
      <xdr:rowOff>27827</xdr:rowOff>
    </xdr:to>
    <xdr:cxnSp macro="">
      <xdr:nvCxnSpPr>
        <xdr:cNvPr id="139" name="直線コネクタ 138"/>
        <xdr:cNvCxnSpPr/>
      </xdr:nvCxnSpPr>
      <xdr:spPr>
        <a:xfrm>
          <a:off x="12004675" y="5903108"/>
          <a:ext cx="685800" cy="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145838</xdr:rowOff>
    </xdr:from>
    <xdr:to>
      <xdr:col>64</xdr:col>
      <xdr:colOff>123825</xdr:colOff>
      <xdr:row>31</xdr:row>
      <xdr:rowOff>75988</xdr:rowOff>
    </xdr:to>
    <xdr:sp macro="" textlink="">
      <xdr:nvSpPr>
        <xdr:cNvPr id="140" name="楕円 139"/>
        <xdr:cNvSpPr/>
      </xdr:nvSpPr>
      <xdr:spPr>
        <a:xfrm>
          <a:off x="11268075" y="58798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3958</xdr:rowOff>
    </xdr:from>
    <xdr:to>
      <xdr:col>68</xdr:col>
      <xdr:colOff>73025</xdr:colOff>
      <xdr:row>31</xdr:row>
      <xdr:rowOff>25188</xdr:rowOff>
    </xdr:to>
    <xdr:cxnSp macro="">
      <xdr:nvCxnSpPr>
        <xdr:cNvPr id="141" name="直線コネクタ 140"/>
        <xdr:cNvCxnSpPr/>
      </xdr:nvCxnSpPr>
      <xdr:spPr>
        <a:xfrm flipV="1">
          <a:off x="11318875" y="5903108"/>
          <a:ext cx="685800" cy="2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139002</xdr:rowOff>
    </xdr:from>
    <xdr:to>
      <xdr:col>60</xdr:col>
      <xdr:colOff>123825</xdr:colOff>
      <xdr:row>31</xdr:row>
      <xdr:rowOff>69152</xdr:rowOff>
    </xdr:to>
    <xdr:sp macro="" textlink="">
      <xdr:nvSpPr>
        <xdr:cNvPr id="142" name="楕円 141"/>
        <xdr:cNvSpPr/>
      </xdr:nvSpPr>
      <xdr:spPr>
        <a:xfrm>
          <a:off x="10582275" y="58730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18352</xdr:rowOff>
    </xdr:from>
    <xdr:to>
      <xdr:col>64</xdr:col>
      <xdr:colOff>73025</xdr:colOff>
      <xdr:row>31</xdr:row>
      <xdr:rowOff>25188</xdr:rowOff>
    </xdr:to>
    <xdr:cxnSp macro="">
      <xdr:nvCxnSpPr>
        <xdr:cNvPr id="143" name="直線コネクタ 142"/>
        <xdr:cNvCxnSpPr/>
      </xdr:nvCxnSpPr>
      <xdr:spPr>
        <a:xfrm>
          <a:off x="10633075" y="5917502"/>
          <a:ext cx="6858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44" name="n_1aveValue債務償還比率"/>
        <xdr:cNvSpPr txBox="1"/>
      </xdr:nvSpPr>
      <xdr:spPr>
        <a:xfrm>
          <a:off x="12461952" y="563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53562</xdr:rowOff>
    </xdr:from>
    <xdr:ext cx="469744" cy="259045"/>
    <xdr:sp macro="" textlink="">
      <xdr:nvSpPr>
        <xdr:cNvPr id="145" name="n_2aveValue債務償還比率"/>
        <xdr:cNvSpPr txBox="1"/>
      </xdr:nvSpPr>
      <xdr:spPr>
        <a:xfrm>
          <a:off x="11788852" y="595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46" name="n_3aveValue債務償還比率"/>
        <xdr:cNvSpPr txBox="1"/>
      </xdr:nvSpPr>
      <xdr:spPr>
        <a:xfrm>
          <a:off x="11103052" y="564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47" name="n_4aveValue債務償還比率"/>
        <xdr:cNvSpPr txBox="1"/>
      </xdr:nvSpPr>
      <xdr:spPr>
        <a:xfrm>
          <a:off x="10417252" y="55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69754</xdr:rowOff>
    </xdr:from>
    <xdr:ext cx="469744" cy="259045"/>
    <xdr:sp macro="" textlink="">
      <xdr:nvSpPr>
        <xdr:cNvPr id="148" name="n_1mainValue債務償還比率"/>
        <xdr:cNvSpPr txBox="1"/>
      </xdr:nvSpPr>
      <xdr:spPr>
        <a:xfrm>
          <a:off x="12461952" y="596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71285</xdr:rowOff>
    </xdr:from>
    <xdr:ext cx="469744" cy="259045"/>
    <xdr:sp macro="" textlink="">
      <xdr:nvSpPr>
        <xdr:cNvPr id="149" name="n_2mainValue債務償還比率"/>
        <xdr:cNvSpPr txBox="1"/>
      </xdr:nvSpPr>
      <xdr:spPr>
        <a:xfrm>
          <a:off x="11788852" y="564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67115</xdr:rowOff>
    </xdr:from>
    <xdr:ext cx="469744" cy="259045"/>
    <xdr:sp macro="" textlink="">
      <xdr:nvSpPr>
        <xdr:cNvPr id="150" name="n_3mainValue債務償還比率"/>
        <xdr:cNvSpPr txBox="1"/>
      </xdr:nvSpPr>
      <xdr:spPr>
        <a:xfrm>
          <a:off x="11103052" y="596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60279</xdr:rowOff>
    </xdr:from>
    <xdr:ext cx="469744" cy="259045"/>
    <xdr:sp macro="" textlink="">
      <xdr:nvSpPr>
        <xdr:cNvPr id="151" name="n_4mainValue債務償還比率"/>
        <xdr:cNvSpPr txBox="1"/>
      </xdr:nvSpPr>
      <xdr:spPr>
        <a:xfrm>
          <a:off x="10417252" y="595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452,220
445,987
468.64
180,554,930
177,390,519
1,709,762
100,921,543
215,538,010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177665" y="5722620"/>
          <a:ext cx="0" cy="1216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216400" y="6942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108450" y="69386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216400"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108450" y="5722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xdr:cNvSpPr txBox="1"/>
      </xdr:nvSpPr>
      <xdr:spPr>
        <a:xfrm>
          <a:off x="4216400" y="6116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127500" y="6258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384550" y="62261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571750" y="619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7780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984250" y="62414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67310</xdr:rowOff>
    </xdr:from>
    <xdr:to>
      <xdr:col>24</xdr:col>
      <xdr:colOff>114300</xdr:colOff>
      <xdr:row>38</xdr:row>
      <xdr:rowOff>168910</xdr:rowOff>
    </xdr:to>
    <xdr:sp macro="" textlink="">
      <xdr:nvSpPr>
        <xdr:cNvPr id="73" name="楕円 72"/>
        <xdr:cNvSpPr/>
      </xdr:nvSpPr>
      <xdr:spPr>
        <a:xfrm>
          <a:off x="4127500" y="63474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45737</xdr:rowOff>
    </xdr:from>
    <xdr:ext cx="405111" cy="259045"/>
    <xdr:sp macro="" textlink="">
      <xdr:nvSpPr>
        <xdr:cNvPr id="74" name="【道路】&#10;有形固定資産減価償却率該当値テキスト"/>
        <xdr:cNvSpPr txBox="1"/>
      </xdr:nvSpPr>
      <xdr:spPr>
        <a:xfrm>
          <a:off x="4216400" y="6325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38735</xdr:rowOff>
    </xdr:from>
    <xdr:to>
      <xdr:col>20</xdr:col>
      <xdr:colOff>38100</xdr:colOff>
      <xdr:row>38</xdr:row>
      <xdr:rowOff>140335</xdr:rowOff>
    </xdr:to>
    <xdr:sp macro="" textlink="">
      <xdr:nvSpPr>
        <xdr:cNvPr id="75" name="楕円 74"/>
        <xdr:cNvSpPr/>
      </xdr:nvSpPr>
      <xdr:spPr>
        <a:xfrm>
          <a:off x="3384550" y="63188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89535</xdr:rowOff>
    </xdr:from>
    <xdr:to>
      <xdr:col>24</xdr:col>
      <xdr:colOff>63500</xdr:colOff>
      <xdr:row>38</xdr:row>
      <xdr:rowOff>118110</xdr:rowOff>
    </xdr:to>
    <xdr:cxnSp macro="">
      <xdr:nvCxnSpPr>
        <xdr:cNvPr id="76" name="直線コネクタ 75"/>
        <xdr:cNvCxnSpPr/>
      </xdr:nvCxnSpPr>
      <xdr:spPr>
        <a:xfrm>
          <a:off x="3429000" y="6369685"/>
          <a:ext cx="7493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7" name="n_1aveValue【道路】&#10;有形固定資産減価償却率"/>
        <xdr:cNvSpPr txBox="1"/>
      </xdr:nvSpPr>
      <xdr:spPr>
        <a:xfrm>
          <a:off x="3239144" y="6007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78" name="n_2aveValue【道路】&#10;有形固定資産減価償却率"/>
        <xdr:cNvSpPr txBox="1"/>
      </xdr:nvSpPr>
      <xdr:spPr>
        <a:xfrm>
          <a:off x="2439044" y="597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79" name="n_3aveValue【道路】&#10;有形固定資産減価償却率"/>
        <xdr:cNvSpPr txBox="1"/>
      </xdr:nvSpPr>
      <xdr:spPr>
        <a:xfrm>
          <a:off x="164529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0" name="n_4aveValue【道路】&#10;有形固定資産減価償却率"/>
        <xdr:cNvSpPr txBox="1"/>
      </xdr:nvSpPr>
      <xdr:spPr>
        <a:xfrm>
          <a:off x="851544" y="6022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131462</xdr:rowOff>
    </xdr:from>
    <xdr:ext cx="405111" cy="259045"/>
    <xdr:sp macro="" textlink="">
      <xdr:nvSpPr>
        <xdr:cNvPr id="81" name="n_1mainValue【道路】&#10;有形固定資産減価償却率"/>
        <xdr:cNvSpPr txBox="1"/>
      </xdr:nvSpPr>
      <xdr:spPr>
        <a:xfrm>
          <a:off x="3239144" y="6411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54821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54821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54821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3" name="直線コネクタ 102"/>
        <xdr:cNvCxnSpPr/>
      </xdr:nvCxnSpPr>
      <xdr:spPr>
        <a:xfrm flipV="1">
          <a:off x="9429115" y="5606151"/>
          <a:ext cx="0" cy="1290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04" name="【道路】&#10;一人当たり延長最小値テキスト"/>
        <xdr:cNvSpPr txBox="1"/>
      </xdr:nvSpPr>
      <xdr:spPr>
        <a:xfrm>
          <a:off x="9467850" y="690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05" name="直線コネクタ 104"/>
        <xdr:cNvCxnSpPr/>
      </xdr:nvCxnSpPr>
      <xdr:spPr>
        <a:xfrm>
          <a:off x="9359900" y="68965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06" name="【道路】&#10;一人当たり延長最大値テキスト"/>
        <xdr:cNvSpPr txBox="1"/>
      </xdr:nvSpPr>
      <xdr:spPr>
        <a:xfrm>
          <a:off x="9467850" y="53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07" name="直線コネクタ 106"/>
        <xdr:cNvCxnSpPr/>
      </xdr:nvCxnSpPr>
      <xdr:spPr>
        <a:xfrm>
          <a:off x="9359900" y="56061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08" name="【道路】&#10;一人当たり延長平均値テキスト"/>
        <xdr:cNvSpPr txBox="1"/>
      </xdr:nvSpPr>
      <xdr:spPr>
        <a:xfrm>
          <a:off x="9467850" y="6574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09" name="フローチャート: 判断 108"/>
        <xdr:cNvSpPr/>
      </xdr:nvSpPr>
      <xdr:spPr>
        <a:xfrm>
          <a:off x="9398000" y="67167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0" name="フローチャート: 判断 109"/>
        <xdr:cNvSpPr/>
      </xdr:nvSpPr>
      <xdr:spPr>
        <a:xfrm>
          <a:off x="8636000" y="67190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1" name="フローチャート: 判断 110"/>
        <xdr:cNvSpPr/>
      </xdr:nvSpPr>
      <xdr:spPr>
        <a:xfrm>
          <a:off x="7842250" y="67299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2" name="フローチャート: 判断 111"/>
        <xdr:cNvSpPr/>
      </xdr:nvSpPr>
      <xdr:spPr>
        <a:xfrm>
          <a:off x="7029450" y="67377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3" name="フローチャート: 判断 112"/>
        <xdr:cNvSpPr/>
      </xdr:nvSpPr>
      <xdr:spPr>
        <a:xfrm>
          <a:off x="6235700" y="67327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144592</xdr:rowOff>
    </xdr:from>
    <xdr:to>
      <xdr:col>55</xdr:col>
      <xdr:colOff>50800</xdr:colOff>
      <xdr:row>41</xdr:row>
      <xdr:rowOff>74742</xdr:rowOff>
    </xdr:to>
    <xdr:sp macro="" textlink="">
      <xdr:nvSpPr>
        <xdr:cNvPr id="119" name="楕円 118"/>
        <xdr:cNvSpPr/>
      </xdr:nvSpPr>
      <xdr:spPr>
        <a:xfrm>
          <a:off x="9398000" y="67549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84843</xdr:rowOff>
    </xdr:from>
    <xdr:ext cx="469744" cy="259045"/>
    <xdr:sp macro="" textlink="">
      <xdr:nvSpPr>
        <xdr:cNvPr id="120" name="【道路】&#10;一人当たり延長該当値テキスト"/>
        <xdr:cNvSpPr txBox="1"/>
      </xdr:nvSpPr>
      <xdr:spPr>
        <a:xfrm>
          <a:off x="9467850" y="66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145117</xdr:rowOff>
    </xdr:from>
    <xdr:to>
      <xdr:col>50</xdr:col>
      <xdr:colOff>165100</xdr:colOff>
      <xdr:row>41</xdr:row>
      <xdr:rowOff>75267</xdr:rowOff>
    </xdr:to>
    <xdr:sp macro="" textlink="">
      <xdr:nvSpPr>
        <xdr:cNvPr id="121" name="楕円 120"/>
        <xdr:cNvSpPr/>
      </xdr:nvSpPr>
      <xdr:spPr>
        <a:xfrm>
          <a:off x="8636000" y="67554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23942</xdr:rowOff>
    </xdr:from>
    <xdr:to>
      <xdr:col>55</xdr:col>
      <xdr:colOff>0</xdr:colOff>
      <xdr:row>41</xdr:row>
      <xdr:rowOff>24467</xdr:rowOff>
    </xdr:to>
    <xdr:cxnSp macro="">
      <xdr:nvCxnSpPr>
        <xdr:cNvPr id="122" name="直線コネクタ 121"/>
        <xdr:cNvCxnSpPr/>
      </xdr:nvCxnSpPr>
      <xdr:spPr>
        <a:xfrm flipV="1">
          <a:off x="8686800" y="6799392"/>
          <a:ext cx="74295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23" name="n_1aveValue【道路】&#10;一人当たり延長"/>
        <xdr:cNvSpPr txBox="1"/>
      </xdr:nvSpPr>
      <xdr:spPr>
        <a:xfrm>
          <a:off x="8458277" y="650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24" name="n_2aveValue【道路】&#10;一人当たり延長"/>
        <xdr:cNvSpPr txBox="1"/>
      </xdr:nvSpPr>
      <xdr:spPr>
        <a:xfrm>
          <a:off x="7677227" y="651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25" name="n_3aveValue【道路】&#10;一人当たり延長"/>
        <xdr:cNvSpPr txBox="1"/>
      </xdr:nvSpPr>
      <xdr:spPr>
        <a:xfrm>
          <a:off x="6864427" y="651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26" name="n_4aveValue【道路】&#10;一人当たり延長"/>
        <xdr:cNvSpPr txBox="1"/>
      </xdr:nvSpPr>
      <xdr:spPr>
        <a:xfrm>
          <a:off x="6070677" y="65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66394</xdr:rowOff>
    </xdr:from>
    <xdr:ext cx="469744" cy="259045"/>
    <xdr:sp macro="" textlink="">
      <xdr:nvSpPr>
        <xdr:cNvPr id="127" name="n_1mainValue【道路】&#10;一人当たり延長"/>
        <xdr:cNvSpPr txBox="1"/>
      </xdr:nvSpPr>
      <xdr:spPr>
        <a:xfrm>
          <a:off x="8458277" y="68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0" name="テキスト ボックス 139"/>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0" name="テキスト ボックス 149"/>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53" name="直線コネクタ 152"/>
        <xdr:cNvCxnSpPr/>
      </xdr:nvCxnSpPr>
      <xdr:spPr>
        <a:xfrm flipV="1">
          <a:off x="4177665" y="9318897"/>
          <a:ext cx="0"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54" name="【橋りょう・トンネル】&#10;有形固定資産減価償却率最小値テキスト"/>
        <xdr:cNvSpPr txBox="1"/>
      </xdr:nvSpPr>
      <xdr:spPr>
        <a:xfrm>
          <a:off x="4216400" y="1048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5" name="直線コネクタ 154"/>
        <xdr:cNvCxnSpPr/>
      </xdr:nvCxnSpPr>
      <xdr:spPr>
        <a:xfrm>
          <a:off x="4108450" y="104778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56" name="【橋りょう・トンネル】&#10;有形固定資産減価償却率最大値テキスト"/>
        <xdr:cNvSpPr txBox="1"/>
      </xdr:nvSpPr>
      <xdr:spPr>
        <a:xfrm>
          <a:off x="4216400" y="9100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57" name="直線コネクタ 156"/>
        <xdr:cNvCxnSpPr/>
      </xdr:nvCxnSpPr>
      <xdr:spPr>
        <a:xfrm>
          <a:off x="4108450" y="93188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58" name="【橋りょう・トンネル】&#10;有形固定資産減価償却率平均値テキスト"/>
        <xdr:cNvSpPr txBox="1"/>
      </xdr:nvSpPr>
      <xdr:spPr>
        <a:xfrm>
          <a:off x="4216400" y="9861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59" name="フローチャート: 判断 158"/>
        <xdr:cNvSpPr/>
      </xdr:nvSpPr>
      <xdr:spPr>
        <a:xfrm>
          <a:off x="4127500" y="100036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60" name="フローチャート: 判断 159"/>
        <xdr:cNvSpPr/>
      </xdr:nvSpPr>
      <xdr:spPr>
        <a:xfrm>
          <a:off x="3384550" y="99970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61" name="フローチャート: 判断 160"/>
        <xdr:cNvSpPr/>
      </xdr:nvSpPr>
      <xdr:spPr>
        <a:xfrm>
          <a:off x="2571750" y="99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62" name="フローチャート: 判断 161"/>
        <xdr:cNvSpPr/>
      </xdr:nvSpPr>
      <xdr:spPr>
        <a:xfrm>
          <a:off x="1778000" y="995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63" name="フローチャート: 判断 162"/>
        <xdr:cNvSpPr/>
      </xdr:nvSpPr>
      <xdr:spPr>
        <a:xfrm>
          <a:off x="984250" y="99103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69" name="楕円 168"/>
        <xdr:cNvSpPr/>
      </xdr:nvSpPr>
      <xdr:spPr>
        <a:xfrm>
          <a:off x="4127500" y="100346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100710</xdr:rowOff>
    </xdr:from>
    <xdr:ext cx="405111" cy="259045"/>
    <xdr:sp macro="" textlink="">
      <xdr:nvSpPr>
        <xdr:cNvPr id="170" name="【橋りょう・トンネル】&#10;有形固定資産減価償却率該当値テキスト"/>
        <xdr:cNvSpPr txBox="1"/>
      </xdr:nvSpPr>
      <xdr:spPr>
        <a:xfrm>
          <a:off x="4216400"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117384</xdr:rowOff>
    </xdr:from>
    <xdr:to>
      <xdr:col>20</xdr:col>
      <xdr:colOff>38100</xdr:colOff>
      <xdr:row>61</xdr:row>
      <xdr:rowOff>47534</xdr:rowOff>
    </xdr:to>
    <xdr:sp macro="" textlink="">
      <xdr:nvSpPr>
        <xdr:cNvPr id="171" name="楕円 170"/>
        <xdr:cNvSpPr/>
      </xdr:nvSpPr>
      <xdr:spPr>
        <a:xfrm>
          <a:off x="3384550" y="100297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168184</xdr:rowOff>
    </xdr:from>
    <xdr:to>
      <xdr:col>24</xdr:col>
      <xdr:colOff>63500</xdr:colOff>
      <xdr:row>61</xdr:row>
      <xdr:rowOff>1633</xdr:rowOff>
    </xdr:to>
    <xdr:cxnSp macro="">
      <xdr:nvCxnSpPr>
        <xdr:cNvPr id="172" name="直線コネクタ 171"/>
        <xdr:cNvCxnSpPr/>
      </xdr:nvCxnSpPr>
      <xdr:spPr>
        <a:xfrm>
          <a:off x="3429000" y="10080534"/>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73" name="n_1aveValue【橋りょう・トンネル】&#10;有形固定資産減価償却率"/>
        <xdr:cNvSpPr txBox="1"/>
      </xdr:nvSpPr>
      <xdr:spPr>
        <a:xfrm>
          <a:off x="3239144" y="9778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74" name="n_2aveValue【橋りょう・トンネル】&#10;有形固定資産減価償却率"/>
        <xdr:cNvSpPr txBox="1"/>
      </xdr:nvSpPr>
      <xdr:spPr>
        <a:xfrm>
          <a:off x="2439044" y="974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75" name="n_3aveValue【橋りょう・トンネル】&#10;有形固定資産減価償却率"/>
        <xdr:cNvSpPr txBox="1"/>
      </xdr:nvSpPr>
      <xdr:spPr>
        <a:xfrm>
          <a:off x="1645294" y="974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76" name="n_4aveValue【橋りょう・トンネル】&#10;有形固定資産減価償却率"/>
        <xdr:cNvSpPr txBox="1"/>
      </xdr:nvSpPr>
      <xdr:spPr>
        <a:xfrm>
          <a:off x="851544" y="969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38661</xdr:rowOff>
    </xdr:from>
    <xdr:ext cx="405111" cy="259045"/>
    <xdr:sp macro="" textlink="">
      <xdr:nvSpPr>
        <xdr:cNvPr id="177" name="n_1mainValue【橋りょう・トンネル】&#10;有形固定資産減価償却率"/>
        <xdr:cNvSpPr txBox="1"/>
      </xdr:nvSpPr>
      <xdr:spPr>
        <a:xfrm>
          <a:off x="3239144" y="1011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1" name="テキスト ボックス 190"/>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3" name="テキスト ボックス 192"/>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5" name="テキスト ボックス 194"/>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7" name="テキスト ボックス 196"/>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9" name="テキスト ボックス 198"/>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01" name="直線コネクタ 200"/>
        <xdr:cNvCxnSpPr/>
      </xdr:nvCxnSpPr>
      <xdr:spPr>
        <a:xfrm flipV="1">
          <a:off x="9429115" y="9281036"/>
          <a:ext cx="0" cy="136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02" name="【橋りょう・トンネル】&#10;一人当たり有形固定資産（償却資産）額最小値テキスト"/>
        <xdr:cNvSpPr txBox="1"/>
      </xdr:nvSpPr>
      <xdr:spPr>
        <a:xfrm>
          <a:off x="9467850" y="1064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03" name="直線コネクタ 202"/>
        <xdr:cNvCxnSpPr/>
      </xdr:nvCxnSpPr>
      <xdr:spPr>
        <a:xfrm>
          <a:off x="9359900" y="106451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04" name="【橋りょう・トンネル】&#10;一人当たり有形固定資産（償却資産）額最大値テキスト"/>
        <xdr:cNvSpPr txBox="1"/>
      </xdr:nvSpPr>
      <xdr:spPr>
        <a:xfrm>
          <a:off x="9467850" y="906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05" name="直線コネクタ 204"/>
        <xdr:cNvCxnSpPr/>
      </xdr:nvCxnSpPr>
      <xdr:spPr>
        <a:xfrm>
          <a:off x="9359900" y="92810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06" name="【橋りょう・トンネル】&#10;一人当たり有形固定資産（償却資産）額平均値テキスト"/>
        <xdr:cNvSpPr txBox="1"/>
      </xdr:nvSpPr>
      <xdr:spPr>
        <a:xfrm>
          <a:off x="9467850" y="10222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07" name="フローチャート: 判断 206"/>
        <xdr:cNvSpPr/>
      </xdr:nvSpPr>
      <xdr:spPr>
        <a:xfrm>
          <a:off x="9398000" y="102439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08" name="フローチャート: 判断 207"/>
        <xdr:cNvSpPr/>
      </xdr:nvSpPr>
      <xdr:spPr>
        <a:xfrm>
          <a:off x="8636000" y="1024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09" name="フローチャート: 判断 208"/>
        <xdr:cNvSpPr/>
      </xdr:nvSpPr>
      <xdr:spPr>
        <a:xfrm>
          <a:off x="7842250" y="102659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10" name="フローチャート: 判断 209"/>
        <xdr:cNvSpPr/>
      </xdr:nvSpPr>
      <xdr:spPr>
        <a:xfrm>
          <a:off x="7029450" y="1025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11" name="フローチャート: 判断 210"/>
        <xdr:cNvSpPr/>
      </xdr:nvSpPr>
      <xdr:spPr>
        <a:xfrm>
          <a:off x="6235700" y="1024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153381</xdr:rowOff>
    </xdr:from>
    <xdr:to>
      <xdr:col>55</xdr:col>
      <xdr:colOff>50800</xdr:colOff>
      <xdr:row>62</xdr:row>
      <xdr:rowOff>83531</xdr:rowOff>
    </xdr:to>
    <xdr:sp macro="" textlink="">
      <xdr:nvSpPr>
        <xdr:cNvPr id="217" name="楕円 216"/>
        <xdr:cNvSpPr/>
      </xdr:nvSpPr>
      <xdr:spPr>
        <a:xfrm>
          <a:off x="9398000" y="102308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4808</xdr:rowOff>
    </xdr:from>
    <xdr:ext cx="599010" cy="259045"/>
    <xdr:sp macro="" textlink="">
      <xdr:nvSpPr>
        <xdr:cNvPr id="218" name="【橋りょう・トンネル】&#10;一人当たり有形固定資産（償却資産）額該当値テキスト"/>
        <xdr:cNvSpPr txBox="1"/>
      </xdr:nvSpPr>
      <xdr:spPr>
        <a:xfrm>
          <a:off x="9467850" y="1008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163234</xdr:rowOff>
    </xdr:from>
    <xdr:to>
      <xdr:col>50</xdr:col>
      <xdr:colOff>165100</xdr:colOff>
      <xdr:row>62</xdr:row>
      <xdr:rowOff>93384</xdr:rowOff>
    </xdr:to>
    <xdr:sp macro="" textlink="">
      <xdr:nvSpPr>
        <xdr:cNvPr id="219" name="楕円 218"/>
        <xdr:cNvSpPr/>
      </xdr:nvSpPr>
      <xdr:spPr>
        <a:xfrm>
          <a:off x="8636000" y="102406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32731</xdr:rowOff>
    </xdr:from>
    <xdr:to>
      <xdr:col>55</xdr:col>
      <xdr:colOff>0</xdr:colOff>
      <xdr:row>62</xdr:row>
      <xdr:rowOff>42584</xdr:rowOff>
    </xdr:to>
    <xdr:cxnSp macro="">
      <xdr:nvCxnSpPr>
        <xdr:cNvPr id="220" name="直線コネクタ 219"/>
        <xdr:cNvCxnSpPr/>
      </xdr:nvCxnSpPr>
      <xdr:spPr>
        <a:xfrm flipV="1">
          <a:off x="8686800" y="10275281"/>
          <a:ext cx="74295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21" name="n_1aveValue【橋りょう・トンネル】&#10;一人当たり有形固定資産（償却資産）額"/>
        <xdr:cNvSpPr txBox="1"/>
      </xdr:nvSpPr>
      <xdr:spPr>
        <a:xfrm>
          <a:off x="8425961" y="1034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22" name="n_2aveValue【橋りょう・トンネル】&#10;一人当たり有形固定資産（償却資産）額"/>
        <xdr:cNvSpPr txBox="1"/>
      </xdr:nvSpPr>
      <xdr:spPr>
        <a:xfrm>
          <a:off x="7644911" y="100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23" name="n_3aveValue【橋りょう・トンネル】&#10;一人当たり有形固定資産（償却資産）額"/>
        <xdr:cNvSpPr txBox="1"/>
      </xdr:nvSpPr>
      <xdr:spPr>
        <a:xfrm>
          <a:off x="6851161" y="100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24" name="n_4aveValue【橋りょう・トンネル】&#10;一人当たり有形固定資産（償却資産）額"/>
        <xdr:cNvSpPr txBox="1"/>
      </xdr:nvSpPr>
      <xdr:spPr>
        <a:xfrm>
          <a:off x="6038361" y="1002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109911</xdr:rowOff>
    </xdr:from>
    <xdr:ext cx="534377" cy="259045"/>
    <xdr:sp macro="" textlink="">
      <xdr:nvSpPr>
        <xdr:cNvPr id="225" name="n_1mainValue【橋りょう・トンネル】&#10;一人当たり有形固定資産（償却資産）額"/>
        <xdr:cNvSpPr txBox="1"/>
      </xdr:nvSpPr>
      <xdr:spPr>
        <a:xfrm>
          <a:off x="8425961" y="1002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6" name="テキスト ボックス 235"/>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6" name="テキスト ボックス 245"/>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50" name="直線コネクタ 249"/>
        <xdr:cNvCxnSpPr/>
      </xdr:nvCxnSpPr>
      <xdr:spPr>
        <a:xfrm flipV="1">
          <a:off x="4177665" y="1277620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51" name="【公営住宅】&#10;有形固定資産減価償却率最小値テキスト"/>
        <xdr:cNvSpPr txBox="1"/>
      </xdr:nvSpPr>
      <xdr:spPr>
        <a:xfrm>
          <a:off x="4216400" y="1435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52" name="直線コネクタ 251"/>
        <xdr:cNvCxnSpPr/>
      </xdr:nvCxnSpPr>
      <xdr:spPr>
        <a:xfrm>
          <a:off x="4108450" y="14349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53" name="【公営住宅】&#10;有形固定資産減価償却率最大値テキスト"/>
        <xdr:cNvSpPr txBox="1"/>
      </xdr:nvSpPr>
      <xdr:spPr>
        <a:xfrm>
          <a:off x="4216400" y="1255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54" name="直線コネクタ 253"/>
        <xdr:cNvCxnSpPr/>
      </xdr:nvCxnSpPr>
      <xdr:spPr>
        <a:xfrm>
          <a:off x="4108450" y="12776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55" name="【公営住宅】&#10;有形固定資産減価償却率平均値テキスト"/>
        <xdr:cNvSpPr txBox="1"/>
      </xdr:nvSpPr>
      <xdr:spPr>
        <a:xfrm>
          <a:off x="4216400" y="1368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56" name="フローチャート: 判断 255"/>
        <xdr:cNvSpPr/>
      </xdr:nvSpPr>
      <xdr:spPr>
        <a:xfrm>
          <a:off x="4127500" y="13703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57" name="フローチャート: 判断 256"/>
        <xdr:cNvSpPr/>
      </xdr:nvSpPr>
      <xdr:spPr>
        <a:xfrm>
          <a:off x="3384550" y="136766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58" name="フローチャート: 判断 257"/>
        <xdr:cNvSpPr/>
      </xdr:nvSpPr>
      <xdr:spPr>
        <a:xfrm>
          <a:off x="2571750" y="136232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59" name="フローチャート: 判断 258"/>
        <xdr:cNvSpPr/>
      </xdr:nvSpPr>
      <xdr:spPr>
        <a:xfrm>
          <a:off x="1778000" y="1358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60" name="フローチャート: 判断 259"/>
        <xdr:cNvSpPr/>
      </xdr:nvSpPr>
      <xdr:spPr>
        <a:xfrm>
          <a:off x="984250" y="13550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66" name="楕円 265"/>
        <xdr:cNvSpPr/>
      </xdr:nvSpPr>
      <xdr:spPr>
        <a:xfrm>
          <a:off x="4127500" y="136690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147338</xdr:rowOff>
    </xdr:from>
    <xdr:ext cx="405111" cy="259045"/>
    <xdr:sp macro="" textlink="">
      <xdr:nvSpPr>
        <xdr:cNvPr id="267" name="【公営住宅】&#10;有形固定資産減価償却率該当値テキスト"/>
        <xdr:cNvSpPr txBox="1"/>
      </xdr:nvSpPr>
      <xdr:spPr>
        <a:xfrm>
          <a:off x="4216400" y="13526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268" name="楕円 267"/>
        <xdr:cNvSpPr/>
      </xdr:nvSpPr>
      <xdr:spPr>
        <a:xfrm>
          <a:off x="3384550" y="136804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15239</xdr:rowOff>
    </xdr:to>
    <xdr:cxnSp macro="">
      <xdr:nvCxnSpPr>
        <xdr:cNvPr id="269" name="直線コネクタ 268"/>
        <xdr:cNvCxnSpPr/>
      </xdr:nvCxnSpPr>
      <xdr:spPr>
        <a:xfrm flipV="1">
          <a:off x="3429000" y="13713461"/>
          <a:ext cx="7493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270" name="n_1aveValue【公営住宅】&#10;有形固定資産減価償却率"/>
        <xdr:cNvSpPr txBox="1"/>
      </xdr:nvSpPr>
      <xdr:spPr>
        <a:xfrm>
          <a:off x="3239144" y="1345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271" name="n_2aveValue【公営住宅】&#10;有形固定資産減価償却率"/>
        <xdr:cNvSpPr txBox="1"/>
      </xdr:nvSpPr>
      <xdr:spPr>
        <a:xfrm>
          <a:off x="2439044" y="1340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272" name="n_3aveValue【公営住宅】&#10;有形固定資産減価償却率"/>
        <xdr:cNvSpPr txBox="1"/>
      </xdr:nvSpPr>
      <xdr:spPr>
        <a:xfrm>
          <a:off x="1645294"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273" name="n_4aveValue【公営住宅】&#10;有形固定資産減価償却率"/>
        <xdr:cNvSpPr txBox="1"/>
      </xdr:nvSpPr>
      <xdr:spPr>
        <a:xfrm>
          <a:off x="851544"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57166</xdr:rowOff>
    </xdr:from>
    <xdr:ext cx="405111" cy="259045"/>
    <xdr:sp macro="" textlink="">
      <xdr:nvSpPr>
        <xdr:cNvPr id="274" name="n_1mainValue【公営住宅】&#10;有形固定資産減価償却率"/>
        <xdr:cNvSpPr txBox="1"/>
      </xdr:nvSpPr>
      <xdr:spPr>
        <a:xfrm>
          <a:off x="3239144" y="1376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298" name="直線コネクタ 297"/>
        <xdr:cNvCxnSpPr/>
      </xdr:nvCxnSpPr>
      <xdr:spPr>
        <a:xfrm flipV="1">
          <a:off x="9429115" y="13084302"/>
          <a:ext cx="0" cy="1231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xdr:cNvSpPr txBox="1"/>
      </xdr:nvSpPr>
      <xdr:spPr>
        <a:xfrm>
          <a:off x="9467850" y="1431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xdr:cNvCxnSpPr/>
      </xdr:nvCxnSpPr>
      <xdr:spPr>
        <a:xfrm>
          <a:off x="9359900" y="14315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01" name="【公営住宅】&#10;一人当たり面積最大値テキスト"/>
        <xdr:cNvSpPr txBox="1"/>
      </xdr:nvSpPr>
      <xdr:spPr>
        <a:xfrm>
          <a:off x="9467850" y="1287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02" name="直線コネクタ 301"/>
        <xdr:cNvCxnSpPr/>
      </xdr:nvCxnSpPr>
      <xdr:spPr>
        <a:xfrm>
          <a:off x="9359900" y="130843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03" name="【公営住宅】&#10;一人当たり面積平均値テキスト"/>
        <xdr:cNvSpPr txBox="1"/>
      </xdr:nvSpPr>
      <xdr:spPr>
        <a:xfrm>
          <a:off x="9467850" y="1361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04" name="フローチャート: 判断 303"/>
        <xdr:cNvSpPr/>
      </xdr:nvSpPr>
      <xdr:spPr>
        <a:xfrm>
          <a:off x="9398000" y="1375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05" name="フローチャート: 判断 304"/>
        <xdr:cNvSpPr/>
      </xdr:nvSpPr>
      <xdr:spPr>
        <a:xfrm>
          <a:off x="8636000" y="1375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06" name="フローチャート: 判断 305"/>
        <xdr:cNvSpPr/>
      </xdr:nvSpPr>
      <xdr:spPr>
        <a:xfrm>
          <a:off x="7842250" y="137167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07" name="フローチャート: 判断 306"/>
        <xdr:cNvSpPr/>
      </xdr:nvSpPr>
      <xdr:spPr>
        <a:xfrm>
          <a:off x="7029450" y="1376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08" name="フローチャート: 判断 307"/>
        <xdr:cNvSpPr/>
      </xdr:nvSpPr>
      <xdr:spPr>
        <a:xfrm>
          <a:off x="6235700" y="137777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153415</xdr:rowOff>
    </xdr:from>
    <xdr:to>
      <xdr:col>55</xdr:col>
      <xdr:colOff>50800</xdr:colOff>
      <xdr:row>84</xdr:row>
      <xdr:rowOff>83565</xdr:rowOff>
    </xdr:to>
    <xdr:sp macro="" textlink="">
      <xdr:nvSpPr>
        <xdr:cNvPr id="314" name="楕円 313"/>
        <xdr:cNvSpPr/>
      </xdr:nvSpPr>
      <xdr:spPr>
        <a:xfrm>
          <a:off x="9398000" y="138630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131842</xdr:rowOff>
    </xdr:from>
    <xdr:ext cx="469744" cy="259045"/>
    <xdr:sp macro="" textlink="">
      <xdr:nvSpPr>
        <xdr:cNvPr id="315" name="【公営住宅】&#10;一人当たり面積該当値テキスト"/>
        <xdr:cNvSpPr txBox="1"/>
      </xdr:nvSpPr>
      <xdr:spPr>
        <a:xfrm>
          <a:off x="9467850" y="1384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149606</xdr:rowOff>
    </xdr:from>
    <xdr:to>
      <xdr:col>50</xdr:col>
      <xdr:colOff>165100</xdr:colOff>
      <xdr:row>84</xdr:row>
      <xdr:rowOff>79756</xdr:rowOff>
    </xdr:to>
    <xdr:sp macro="" textlink="">
      <xdr:nvSpPr>
        <xdr:cNvPr id="316" name="楕円 315"/>
        <xdr:cNvSpPr/>
      </xdr:nvSpPr>
      <xdr:spPr>
        <a:xfrm>
          <a:off x="8636000" y="138592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28956</xdr:rowOff>
    </xdr:from>
    <xdr:to>
      <xdr:col>55</xdr:col>
      <xdr:colOff>0</xdr:colOff>
      <xdr:row>84</xdr:row>
      <xdr:rowOff>32765</xdr:rowOff>
    </xdr:to>
    <xdr:cxnSp macro="">
      <xdr:nvCxnSpPr>
        <xdr:cNvPr id="317" name="直線コネクタ 316"/>
        <xdr:cNvCxnSpPr/>
      </xdr:nvCxnSpPr>
      <xdr:spPr>
        <a:xfrm>
          <a:off x="8686800" y="13903706"/>
          <a:ext cx="7429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18" name="n_1aveValue【公営住宅】&#10;一人当たり面積"/>
        <xdr:cNvSpPr txBox="1"/>
      </xdr:nvSpPr>
      <xdr:spPr>
        <a:xfrm>
          <a:off x="8458277" y="1354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19" name="n_2aveValue【公営住宅】&#10;一人当たり面積"/>
        <xdr:cNvSpPr txBox="1"/>
      </xdr:nvSpPr>
      <xdr:spPr>
        <a:xfrm>
          <a:off x="7677227" y="1350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20" name="n_3aveValue【公営住宅】&#10;一人当たり面積"/>
        <xdr:cNvSpPr txBox="1"/>
      </xdr:nvSpPr>
      <xdr:spPr>
        <a:xfrm>
          <a:off x="6864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21" name="n_4aveValue【公営住宅】&#10;一人当たり面積"/>
        <xdr:cNvSpPr txBox="1"/>
      </xdr:nvSpPr>
      <xdr:spPr>
        <a:xfrm>
          <a:off x="6070677" y="1355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70883</xdr:rowOff>
    </xdr:from>
    <xdr:ext cx="469744" cy="259045"/>
    <xdr:sp macro="" textlink="">
      <xdr:nvSpPr>
        <xdr:cNvPr id="322" name="n_1mainValue【公営住宅】&#10;一人当たり面積"/>
        <xdr:cNvSpPr txBox="1"/>
      </xdr:nvSpPr>
      <xdr:spPr>
        <a:xfrm>
          <a:off x="8458277" y="1394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9" name="正方形/長方形 338"/>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0" name="正方形/長方形 339"/>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1" name="正方形/長方形 340"/>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2" name="正方形/長方形 341"/>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3" name="正方形/長方形 342"/>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4" name="正方形/長方形 343"/>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5" name="正方形/長方形 344"/>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正方形/長方形 345"/>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7" name="テキスト ボックス 346"/>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8" name="直線コネクタ 347"/>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9" name="テキスト ボックス 348"/>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0" name="直線コネクタ 349"/>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1" name="テキスト ボックス 350"/>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2" name="直線コネクタ 351"/>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3" name="テキスト ボックス 352"/>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4" name="直線コネクタ 353"/>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5" name="テキスト ボックス 354"/>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6" name="直線コネクタ 355"/>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7" name="テキスト ボックス 356"/>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8" name="直線コネクタ 357"/>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9" name="テキスト ボックス 358"/>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0" name="直線コネクタ 359"/>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1" name="テキスト ボックス 360"/>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2"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363" name="直線コネクタ 362"/>
        <xdr:cNvCxnSpPr/>
      </xdr:nvCxnSpPr>
      <xdr:spPr>
        <a:xfrm flipV="1">
          <a:off x="14699614" y="5686425"/>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364" name="【認定こども園・幼稚園・保育所】&#10;有形固定資産減価償却率最小値テキスト"/>
        <xdr:cNvSpPr txBox="1"/>
      </xdr:nvSpPr>
      <xdr:spPr>
        <a:xfrm>
          <a:off x="14738350"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365" name="直線コネクタ 364"/>
        <xdr:cNvCxnSpPr/>
      </xdr:nvCxnSpPr>
      <xdr:spPr>
        <a:xfrm>
          <a:off x="14611350" y="676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366" name="【認定こども園・幼稚園・保育所】&#10;有形固定資産減価償却率最大値テキスト"/>
        <xdr:cNvSpPr txBox="1"/>
      </xdr:nvSpPr>
      <xdr:spPr>
        <a:xfrm>
          <a:off x="14738350" y="54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367" name="直線コネクタ 366"/>
        <xdr:cNvCxnSpPr/>
      </xdr:nvCxnSpPr>
      <xdr:spPr>
        <a:xfrm>
          <a:off x="14611350" y="5686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368" name="【認定こども園・幼稚園・保育所】&#10;有形固定資産減価償却率平均値テキスト"/>
        <xdr:cNvSpPr txBox="1"/>
      </xdr:nvSpPr>
      <xdr:spPr>
        <a:xfrm>
          <a:off x="14738350" y="5986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369" name="フローチャート: 判断 368"/>
        <xdr:cNvSpPr/>
      </xdr:nvSpPr>
      <xdr:spPr>
        <a:xfrm>
          <a:off x="14649450" y="61290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370" name="フローチャート: 判断 369"/>
        <xdr:cNvSpPr/>
      </xdr:nvSpPr>
      <xdr:spPr>
        <a:xfrm>
          <a:off x="1388745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371" name="フローチャート: 判断 370"/>
        <xdr:cNvSpPr/>
      </xdr:nvSpPr>
      <xdr:spPr>
        <a:xfrm>
          <a:off x="130937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372" name="フローチャート: 判断 371"/>
        <xdr:cNvSpPr/>
      </xdr:nvSpPr>
      <xdr:spPr>
        <a:xfrm>
          <a:off x="12299950" y="61861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373" name="フローチャート: 判断 372"/>
        <xdr:cNvSpPr/>
      </xdr:nvSpPr>
      <xdr:spPr>
        <a:xfrm>
          <a:off x="11487150" y="6237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63500</xdr:rowOff>
    </xdr:from>
    <xdr:to>
      <xdr:col>85</xdr:col>
      <xdr:colOff>177800</xdr:colOff>
      <xdr:row>39</xdr:row>
      <xdr:rowOff>165100</xdr:rowOff>
    </xdr:to>
    <xdr:sp macro="" textlink="">
      <xdr:nvSpPr>
        <xdr:cNvPr id="379" name="楕円 378"/>
        <xdr:cNvSpPr/>
      </xdr:nvSpPr>
      <xdr:spPr>
        <a:xfrm>
          <a:off x="14649450" y="65087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41927</xdr:rowOff>
    </xdr:from>
    <xdr:ext cx="405111" cy="259045"/>
    <xdr:sp macro="" textlink="">
      <xdr:nvSpPr>
        <xdr:cNvPr id="380" name="【認定こども園・幼稚園・保育所】&#10;有形固定資産減価償却率該当値テキスト"/>
        <xdr:cNvSpPr txBox="1"/>
      </xdr:nvSpPr>
      <xdr:spPr>
        <a:xfrm>
          <a:off x="14738350"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27305</xdr:rowOff>
    </xdr:from>
    <xdr:to>
      <xdr:col>81</xdr:col>
      <xdr:colOff>101600</xdr:colOff>
      <xdr:row>39</xdr:row>
      <xdr:rowOff>128905</xdr:rowOff>
    </xdr:to>
    <xdr:sp macro="" textlink="">
      <xdr:nvSpPr>
        <xdr:cNvPr id="381" name="楕円 380"/>
        <xdr:cNvSpPr/>
      </xdr:nvSpPr>
      <xdr:spPr>
        <a:xfrm>
          <a:off x="1388745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78105</xdr:rowOff>
    </xdr:from>
    <xdr:to>
      <xdr:col>85</xdr:col>
      <xdr:colOff>127000</xdr:colOff>
      <xdr:row>39</xdr:row>
      <xdr:rowOff>114300</xdr:rowOff>
    </xdr:to>
    <xdr:cxnSp macro="">
      <xdr:nvCxnSpPr>
        <xdr:cNvPr id="382" name="直線コネクタ 381"/>
        <xdr:cNvCxnSpPr/>
      </xdr:nvCxnSpPr>
      <xdr:spPr>
        <a:xfrm>
          <a:off x="13938250" y="6523355"/>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383" name="n_1aveValue【認定こども園・幼稚園・保育所】&#10;有形固定資産減価償却率"/>
        <xdr:cNvSpPr txBox="1"/>
      </xdr:nvSpPr>
      <xdr:spPr>
        <a:xfrm>
          <a:off x="13742044" y="5937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384" name="n_2aveValue【認定こども園・幼稚園・保育所】&#10;有形固定資産減価償却率"/>
        <xdr:cNvSpPr txBox="1"/>
      </xdr:nvSpPr>
      <xdr:spPr>
        <a:xfrm>
          <a:off x="12960994" y="593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385" name="n_3aveValue【認定こども園・幼稚園・保育所】&#10;有形固定資産減価償却率"/>
        <xdr:cNvSpPr txBox="1"/>
      </xdr:nvSpPr>
      <xdr:spPr>
        <a:xfrm>
          <a:off x="12167244" y="596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386" name="n_4aveValue【認定こども園・幼稚園・保育所】&#10;有形固定資産減価償却率"/>
        <xdr:cNvSpPr txBox="1"/>
      </xdr:nvSpPr>
      <xdr:spPr>
        <a:xfrm>
          <a:off x="11354444" y="6019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120032</xdr:rowOff>
    </xdr:from>
    <xdr:ext cx="405111" cy="259045"/>
    <xdr:sp macro="" textlink="">
      <xdr:nvSpPr>
        <xdr:cNvPr id="387" name="n_1mainValue【認定こども園・幼稚園・保育所】&#10;有形固定資産減価償却率"/>
        <xdr:cNvSpPr txBox="1"/>
      </xdr:nvSpPr>
      <xdr:spPr>
        <a:xfrm>
          <a:off x="13742044"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9" name="正方形/長方形 388"/>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0" name="正方形/長方形 389"/>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1" name="正方形/長方形 390"/>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2" name="正方形/長方形 391"/>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3" name="正方形/長方形 392"/>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4" name="正方形/長方形 393"/>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6" name="テキスト ボックス 39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7" name="直線コネクタ 39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8" name="直線コネクタ 397"/>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9" name="テキスト ボックス 398"/>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0" name="直線コネクタ 399"/>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1" name="テキスト ボックス 400"/>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2" name="直線コネクタ 401"/>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3" name="テキスト ボックス 402"/>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4" name="直線コネクタ 403"/>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5" name="テキスト ボックス 404"/>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6" name="直線コネクタ 405"/>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7" name="テキスト ボックス 406"/>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11" name="直線コネクタ 410"/>
        <xdr:cNvCxnSpPr/>
      </xdr:nvCxnSpPr>
      <xdr:spPr>
        <a:xfrm flipV="1">
          <a:off x="19951064" y="5565140"/>
          <a:ext cx="0" cy="1374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12" name="【認定こども園・幼稚園・保育所】&#10;一人当たり面積最小値テキスト"/>
        <xdr:cNvSpPr txBox="1"/>
      </xdr:nvSpPr>
      <xdr:spPr>
        <a:xfrm>
          <a:off x="19989800" y="694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13" name="直線コネクタ 412"/>
        <xdr:cNvCxnSpPr/>
      </xdr:nvCxnSpPr>
      <xdr:spPr>
        <a:xfrm>
          <a:off x="19881850" y="6939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14" name="【認定こども園・幼稚園・保育所】&#10;一人当たり面積最大値テキスト"/>
        <xdr:cNvSpPr txBox="1"/>
      </xdr:nvSpPr>
      <xdr:spPr>
        <a:xfrm>
          <a:off x="19989800" y="534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15" name="直線コネクタ 414"/>
        <xdr:cNvCxnSpPr/>
      </xdr:nvCxnSpPr>
      <xdr:spPr>
        <a:xfrm>
          <a:off x="198818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416" name="【認定こども園・幼稚園・保育所】&#10;一人当たり面積平均値テキスト"/>
        <xdr:cNvSpPr txBox="1"/>
      </xdr:nvSpPr>
      <xdr:spPr>
        <a:xfrm>
          <a:off x="19989800" y="6286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17" name="フローチャート: 判断 416"/>
        <xdr:cNvSpPr/>
      </xdr:nvSpPr>
      <xdr:spPr>
        <a:xfrm>
          <a:off x="19900900" y="6435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18" name="フローチャート: 判断 417"/>
        <xdr:cNvSpPr/>
      </xdr:nvSpPr>
      <xdr:spPr>
        <a:xfrm>
          <a:off x="19157950" y="64350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19" name="フローチャート: 判断 418"/>
        <xdr:cNvSpPr/>
      </xdr:nvSpPr>
      <xdr:spPr>
        <a:xfrm>
          <a:off x="18345150" y="6374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20" name="フローチャート: 判断 419"/>
        <xdr:cNvSpPr/>
      </xdr:nvSpPr>
      <xdr:spPr>
        <a:xfrm>
          <a:off x="175514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21" name="フローチャート: 判断 420"/>
        <xdr:cNvSpPr/>
      </xdr:nvSpPr>
      <xdr:spPr>
        <a:xfrm>
          <a:off x="16757650" y="64820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2" name="テキスト ボックス 421"/>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3" name="テキスト ボックス 422"/>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4" name="テキスト ボックス 423"/>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5" name="テキスト ボックス 424"/>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6" name="テキスト ボックス 425"/>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170180</xdr:rowOff>
    </xdr:from>
    <xdr:to>
      <xdr:col>116</xdr:col>
      <xdr:colOff>114300</xdr:colOff>
      <xdr:row>41</xdr:row>
      <xdr:rowOff>100330</xdr:rowOff>
    </xdr:to>
    <xdr:sp macro="" textlink="">
      <xdr:nvSpPr>
        <xdr:cNvPr id="427" name="楕円 426"/>
        <xdr:cNvSpPr/>
      </xdr:nvSpPr>
      <xdr:spPr>
        <a:xfrm>
          <a:off x="199009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85107</xdr:rowOff>
    </xdr:from>
    <xdr:ext cx="469744" cy="259045"/>
    <xdr:sp macro="" textlink="">
      <xdr:nvSpPr>
        <xdr:cNvPr id="428" name="【認定こども園・幼稚園・保育所】&#10;一人当たり面積該当値テキスト"/>
        <xdr:cNvSpPr txBox="1"/>
      </xdr:nvSpPr>
      <xdr:spPr>
        <a:xfrm>
          <a:off x="19989800" y="66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170180</xdr:rowOff>
    </xdr:from>
    <xdr:to>
      <xdr:col>112</xdr:col>
      <xdr:colOff>38100</xdr:colOff>
      <xdr:row>41</xdr:row>
      <xdr:rowOff>100330</xdr:rowOff>
    </xdr:to>
    <xdr:sp macro="" textlink="">
      <xdr:nvSpPr>
        <xdr:cNvPr id="429" name="楕円 428"/>
        <xdr:cNvSpPr/>
      </xdr:nvSpPr>
      <xdr:spPr>
        <a:xfrm>
          <a:off x="19157950" y="6774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49530</xdr:rowOff>
    </xdr:from>
    <xdr:to>
      <xdr:col>116</xdr:col>
      <xdr:colOff>63500</xdr:colOff>
      <xdr:row>41</xdr:row>
      <xdr:rowOff>49530</xdr:rowOff>
    </xdr:to>
    <xdr:cxnSp macro="">
      <xdr:nvCxnSpPr>
        <xdr:cNvPr id="430" name="直線コネクタ 429"/>
        <xdr:cNvCxnSpPr/>
      </xdr:nvCxnSpPr>
      <xdr:spPr>
        <a:xfrm>
          <a:off x="19202400" y="682498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431" name="n_1aveValue【認定こども園・幼稚園・保育所】&#10;一人当たり面積"/>
        <xdr:cNvSpPr txBox="1"/>
      </xdr:nvSpPr>
      <xdr:spPr>
        <a:xfrm>
          <a:off x="189802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32" name="n_2aveValue【認定こども園・幼稚園・保育所】&#10;一人当たり面積"/>
        <xdr:cNvSpPr txBox="1"/>
      </xdr:nvSpPr>
      <xdr:spPr>
        <a:xfrm>
          <a:off x="181801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433" name="n_3aveValue【認定こども園・幼稚園・保育所】&#10;一人当たり面積"/>
        <xdr:cNvSpPr txBox="1"/>
      </xdr:nvSpPr>
      <xdr:spPr>
        <a:xfrm>
          <a:off x="1738637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434" name="n_4aveValue【認定こども園・幼稚園・保育所】&#10;一人当たり面積"/>
        <xdr:cNvSpPr txBox="1"/>
      </xdr:nvSpPr>
      <xdr:spPr>
        <a:xfrm>
          <a:off x="165926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91457</xdr:rowOff>
    </xdr:from>
    <xdr:ext cx="469744" cy="259045"/>
    <xdr:sp macro="" textlink="">
      <xdr:nvSpPr>
        <xdr:cNvPr id="435" name="n_1mainValue【認定こども園・幼稚園・保育所】&#10;一人当たり面積"/>
        <xdr:cNvSpPr txBox="1"/>
      </xdr:nvSpPr>
      <xdr:spPr>
        <a:xfrm>
          <a:off x="18980227"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7" name="正方形/長方形 436"/>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8" name="正方形/長方形 437"/>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9" name="正方形/長方形 438"/>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0" name="正方形/長方形 439"/>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1" name="正方形/長方形 440"/>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2" name="正方形/長方形 441"/>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正方形/長方形 442"/>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4" name="テキスト ボックス 443"/>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5" name="直線コネクタ 444"/>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6" name="テキスト ボックス 445"/>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7" name="直線コネクタ 446"/>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8" name="テキスト ボックス 447"/>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9" name="直線コネクタ 448"/>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0" name="テキスト ボックス 449"/>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1" name="直線コネクタ 450"/>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2" name="テキスト ボックス 451"/>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3" name="直線コネクタ 452"/>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4" name="テキスト ボックス 453"/>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5" name="直線コネクタ 454"/>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6" name="テキスト ボックス 455"/>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7" name="直線コネクタ 456"/>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8" name="テキスト ボックス 457"/>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9"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460" name="直線コネクタ 459"/>
        <xdr:cNvCxnSpPr/>
      </xdr:nvCxnSpPr>
      <xdr:spPr>
        <a:xfrm flipV="1">
          <a:off x="14699614" y="915924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461" name="【学校施設】&#10;有形固定資産減価償却率最小値テキスト"/>
        <xdr:cNvSpPr txBox="1"/>
      </xdr:nvSpPr>
      <xdr:spPr>
        <a:xfrm>
          <a:off x="14738350"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462" name="直線コネクタ 461"/>
        <xdr:cNvCxnSpPr/>
      </xdr:nvCxnSpPr>
      <xdr:spPr>
        <a:xfrm>
          <a:off x="14611350" y="10610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463" name="【学校施設】&#10;有形固定資産減価償却率最大値テキスト"/>
        <xdr:cNvSpPr txBox="1"/>
      </xdr:nvSpPr>
      <xdr:spPr>
        <a:xfrm>
          <a:off x="14738350" y="894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464" name="直線コネクタ 463"/>
        <xdr:cNvCxnSpPr/>
      </xdr:nvCxnSpPr>
      <xdr:spPr>
        <a:xfrm>
          <a:off x="14611350" y="9159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465" name="【学校施設】&#10;有形固定資産減価償却率平均値テキスト"/>
        <xdr:cNvSpPr txBox="1"/>
      </xdr:nvSpPr>
      <xdr:spPr>
        <a:xfrm>
          <a:off x="1473835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466" name="フローチャート: 判断 465"/>
        <xdr:cNvSpPr/>
      </xdr:nvSpPr>
      <xdr:spPr>
        <a:xfrm>
          <a:off x="14649450" y="100215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467" name="フローチャート: 判断 466"/>
        <xdr:cNvSpPr/>
      </xdr:nvSpPr>
      <xdr:spPr>
        <a:xfrm>
          <a:off x="1388745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468" name="フローチャート: 判断 467"/>
        <xdr:cNvSpPr/>
      </xdr:nvSpPr>
      <xdr:spPr>
        <a:xfrm>
          <a:off x="13093700" y="1001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469" name="フローチャート: 判断 468"/>
        <xdr:cNvSpPr/>
      </xdr:nvSpPr>
      <xdr:spPr>
        <a:xfrm>
          <a:off x="12299950" y="100177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470" name="フローチャート: 判断 469"/>
        <xdr:cNvSpPr/>
      </xdr:nvSpPr>
      <xdr:spPr>
        <a:xfrm>
          <a:off x="11487150" y="10044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67310</xdr:rowOff>
    </xdr:from>
    <xdr:to>
      <xdr:col>85</xdr:col>
      <xdr:colOff>177800</xdr:colOff>
      <xdr:row>60</xdr:row>
      <xdr:rowOff>168910</xdr:rowOff>
    </xdr:to>
    <xdr:sp macro="" textlink="">
      <xdr:nvSpPr>
        <xdr:cNvPr id="476" name="楕円 475"/>
        <xdr:cNvSpPr/>
      </xdr:nvSpPr>
      <xdr:spPr>
        <a:xfrm>
          <a:off x="14649450" y="99796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90187</xdr:rowOff>
    </xdr:from>
    <xdr:ext cx="405111" cy="259045"/>
    <xdr:sp macro="" textlink="">
      <xdr:nvSpPr>
        <xdr:cNvPr id="477" name="【学校施設】&#10;有形固定資産減価償却率該当値テキスト"/>
        <xdr:cNvSpPr txBox="1"/>
      </xdr:nvSpPr>
      <xdr:spPr>
        <a:xfrm>
          <a:off x="14738350" y="983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93980</xdr:rowOff>
    </xdr:from>
    <xdr:to>
      <xdr:col>81</xdr:col>
      <xdr:colOff>101600</xdr:colOff>
      <xdr:row>61</xdr:row>
      <xdr:rowOff>24130</xdr:rowOff>
    </xdr:to>
    <xdr:sp macro="" textlink="">
      <xdr:nvSpPr>
        <xdr:cNvPr id="478" name="楕円 477"/>
        <xdr:cNvSpPr/>
      </xdr:nvSpPr>
      <xdr:spPr>
        <a:xfrm>
          <a:off x="13887450" y="10006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118110</xdr:rowOff>
    </xdr:from>
    <xdr:to>
      <xdr:col>85</xdr:col>
      <xdr:colOff>127000</xdr:colOff>
      <xdr:row>60</xdr:row>
      <xdr:rowOff>144780</xdr:rowOff>
    </xdr:to>
    <xdr:cxnSp macro="">
      <xdr:nvCxnSpPr>
        <xdr:cNvPr id="479" name="直線コネクタ 478"/>
        <xdr:cNvCxnSpPr/>
      </xdr:nvCxnSpPr>
      <xdr:spPr>
        <a:xfrm flipV="1">
          <a:off x="13938250" y="10030460"/>
          <a:ext cx="762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480" name="n_1aveValue【学校施設】&#10;有形固定資産減価償却率"/>
        <xdr:cNvSpPr txBox="1"/>
      </xdr:nvSpPr>
      <xdr:spPr>
        <a:xfrm>
          <a:off x="1374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481" name="n_2aveValue【学校施設】&#10;有形固定資産減価償却率"/>
        <xdr:cNvSpPr txBox="1"/>
      </xdr:nvSpPr>
      <xdr:spPr>
        <a:xfrm>
          <a:off x="12960994" y="979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52087</xdr:rowOff>
    </xdr:from>
    <xdr:ext cx="405111" cy="259045"/>
    <xdr:sp macro="" textlink="">
      <xdr:nvSpPr>
        <xdr:cNvPr id="482" name="n_3aveValue【学校施設】&#10;有形固定資産減価償却率"/>
        <xdr:cNvSpPr txBox="1"/>
      </xdr:nvSpPr>
      <xdr:spPr>
        <a:xfrm>
          <a:off x="12167244" y="9799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483" name="n_4aveValue【学校施設】&#10;有形固定資産減価償却率"/>
        <xdr:cNvSpPr txBox="1"/>
      </xdr:nvSpPr>
      <xdr:spPr>
        <a:xfrm>
          <a:off x="11354444" y="982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40657</xdr:rowOff>
    </xdr:from>
    <xdr:ext cx="405111" cy="259045"/>
    <xdr:sp macro="" textlink="">
      <xdr:nvSpPr>
        <xdr:cNvPr id="484" name="n_1mainValue【学校施設】&#10;有形固定資産減価償却率"/>
        <xdr:cNvSpPr txBox="1"/>
      </xdr:nvSpPr>
      <xdr:spPr>
        <a:xfrm>
          <a:off x="13742044" y="978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5" name="テキスト ボックス 494"/>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6" name="直線コネクタ 495"/>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7" name="テキスト ボックス 496"/>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8" name="直線コネクタ 497"/>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9" name="テキスト ボックス 498"/>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0" name="直線コネクタ 499"/>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1" name="テキスト ボックス 500"/>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2" name="直線コネクタ 501"/>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3" name="テキスト ボックス 502"/>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4" name="直線コネクタ 503"/>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5" name="テキスト ボックス 504"/>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6" name="直線コネクタ 505"/>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7" name="テキスト ボックス 506"/>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11" name="直線コネクタ 510"/>
        <xdr:cNvCxnSpPr/>
      </xdr:nvCxnSpPr>
      <xdr:spPr>
        <a:xfrm flipV="1">
          <a:off x="19951064" y="9245237"/>
          <a:ext cx="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12" name="【学校施設】&#10;一人当たり面積最小値テキスト"/>
        <xdr:cNvSpPr txBox="1"/>
      </xdr:nvSpPr>
      <xdr:spPr>
        <a:xfrm>
          <a:off x="19989800"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13" name="直線コネクタ 512"/>
        <xdr:cNvCxnSpPr/>
      </xdr:nvCxnSpPr>
      <xdr:spPr>
        <a:xfrm>
          <a:off x="19881850" y="10497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14" name="【学校施設】&#10;一人当たり面積最大値テキスト"/>
        <xdr:cNvSpPr txBox="1"/>
      </xdr:nvSpPr>
      <xdr:spPr>
        <a:xfrm>
          <a:off x="19989800" y="902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15" name="直線コネクタ 514"/>
        <xdr:cNvCxnSpPr/>
      </xdr:nvCxnSpPr>
      <xdr:spPr>
        <a:xfrm>
          <a:off x="19881850" y="92452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516" name="【学校施設】&#10;一人当たり面積平均値テキスト"/>
        <xdr:cNvSpPr txBox="1"/>
      </xdr:nvSpPr>
      <xdr:spPr>
        <a:xfrm>
          <a:off x="19989800" y="9810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17" name="フローチャート: 判断 516"/>
        <xdr:cNvSpPr/>
      </xdr:nvSpPr>
      <xdr:spPr>
        <a:xfrm>
          <a:off x="19900900" y="9831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18" name="フローチャート: 判断 517"/>
        <xdr:cNvSpPr/>
      </xdr:nvSpPr>
      <xdr:spPr>
        <a:xfrm>
          <a:off x="19157950" y="98499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519" name="フローチャート: 判断 518"/>
        <xdr:cNvSpPr/>
      </xdr:nvSpPr>
      <xdr:spPr>
        <a:xfrm>
          <a:off x="18345150" y="97468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520" name="フローチャート: 判断 519"/>
        <xdr:cNvSpPr/>
      </xdr:nvSpPr>
      <xdr:spPr>
        <a:xfrm>
          <a:off x="175514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521" name="フローチャート: 判断 520"/>
        <xdr:cNvSpPr/>
      </xdr:nvSpPr>
      <xdr:spPr>
        <a:xfrm>
          <a:off x="16757650" y="99399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145143</xdr:rowOff>
    </xdr:from>
    <xdr:to>
      <xdr:col>116</xdr:col>
      <xdr:colOff>114300</xdr:colOff>
      <xdr:row>59</xdr:row>
      <xdr:rowOff>75293</xdr:rowOff>
    </xdr:to>
    <xdr:sp macro="" textlink="">
      <xdr:nvSpPr>
        <xdr:cNvPr id="527" name="楕円 526"/>
        <xdr:cNvSpPr/>
      </xdr:nvSpPr>
      <xdr:spPr>
        <a:xfrm>
          <a:off x="19900900" y="97272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168020</xdr:rowOff>
    </xdr:from>
    <xdr:ext cx="469744" cy="259045"/>
    <xdr:sp macro="" textlink="">
      <xdr:nvSpPr>
        <xdr:cNvPr id="528" name="【学校施設】&#10;一人当たり面積該当値テキスト"/>
        <xdr:cNvSpPr txBox="1"/>
      </xdr:nvSpPr>
      <xdr:spPr>
        <a:xfrm>
          <a:off x="19989800" y="95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156573</xdr:rowOff>
    </xdr:from>
    <xdr:to>
      <xdr:col>112</xdr:col>
      <xdr:colOff>38100</xdr:colOff>
      <xdr:row>59</xdr:row>
      <xdr:rowOff>86723</xdr:rowOff>
    </xdr:to>
    <xdr:sp macro="" textlink="">
      <xdr:nvSpPr>
        <xdr:cNvPr id="529" name="楕円 528"/>
        <xdr:cNvSpPr/>
      </xdr:nvSpPr>
      <xdr:spPr>
        <a:xfrm>
          <a:off x="19157950" y="97387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24493</xdr:rowOff>
    </xdr:from>
    <xdr:to>
      <xdr:col>116</xdr:col>
      <xdr:colOff>63500</xdr:colOff>
      <xdr:row>59</xdr:row>
      <xdr:rowOff>35923</xdr:rowOff>
    </xdr:to>
    <xdr:cxnSp macro="">
      <xdr:nvCxnSpPr>
        <xdr:cNvPr id="530" name="直線コネクタ 529"/>
        <xdr:cNvCxnSpPr/>
      </xdr:nvCxnSpPr>
      <xdr:spPr>
        <a:xfrm flipV="1">
          <a:off x="19202400" y="9771743"/>
          <a:ext cx="7493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23965</xdr:rowOff>
    </xdr:from>
    <xdr:ext cx="469744" cy="259045"/>
    <xdr:sp macro="" textlink="">
      <xdr:nvSpPr>
        <xdr:cNvPr id="531" name="n_1aveValue【学校施設】&#10;一人当たり面積"/>
        <xdr:cNvSpPr txBox="1"/>
      </xdr:nvSpPr>
      <xdr:spPr>
        <a:xfrm>
          <a:off x="18980227" y="993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532" name="n_2aveValue【学校施設】&#10;一人当たり面積"/>
        <xdr:cNvSpPr txBox="1"/>
      </xdr:nvSpPr>
      <xdr:spPr>
        <a:xfrm>
          <a:off x="18180127" y="952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533" name="n_3aveValue【学校施設】&#10;一人当たり面積"/>
        <xdr:cNvSpPr txBox="1"/>
      </xdr:nvSpPr>
      <xdr:spPr>
        <a:xfrm>
          <a:off x="17386377" y="958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534" name="n_4aveValue【学校施設】&#10;一人当たり面積"/>
        <xdr:cNvSpPr txBox="1"/>
      </xdr:nvSpPr>
      <xdr:spPr>
        <a:xfrm>
          <a:off x="16592627" y="97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103250</xdr:rowOff>
    </xdr:from>
    <xdr:ext cx="469744" cy="259045"/>
    <xdr:sp macro="" textlink="">
      <xdr:nvSpPr>
        <xdr:cNvPr id="535" name="n_1mainValue【学校施設】&#10;一人当たり面積"/>
        <xdr:cNvSpPr txBox="1"/>
      </xdr:nvSpPr>
      <xdr:spPr>
        <a:xfrm>
          <a:off x="18980227" y="95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4" name="テキスト ボックス 543"/>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5" name="直線コネクタ 544"/>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6" name="テキスト ボックス 545"/>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7" name="直線コネクタ 546"/>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8" name="テキスト ボックス 547"/>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9" name="直線コネクタ 548"/>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0" name="テキスト ボックス 549"/>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1" name="直線コネクタ 550"/>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2" name="テキスト ボックス 551"/>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3" name="直線コネクタ 552"/>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4" name="テキスト ボックス 553"/>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5" name="直線コネクタ 554"/>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6" name="テキスト ボックス 555"/>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8" name="テキスト ボックス 557"/>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9"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560" name="直線コネクタ 559"/>
        <xdr:cNvCxnSpPr/>
      </xdr:nvCxnSpPr>
      <xdr:spPr>
        <a:xfrm flipV="1">
          <a:off x="14699614" y="12877164"/>
          <a:ext cx="0" cy="138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561" name="【児童館】&#10;有形固定資産減価償却率最小値テキスト"/>
        <xdr:cNvSpPr txBox="1"/>
      </xdr:nvSpPr>
      <xdr:spPr>
        <a:xfrm>
          <a:off x="14738350" y="1426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562" name="直線コネクタ 561"/>
        <xdr:cNvCxnSpPr/>
      </xdr:nvCxnSpPr>
      <xdr:spPr>
        <a:xfrm>
          <a:off x="14611350" y="142640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563" name="【児童館】&#10;有形固定資産減価償却率最大値テキスト"/>
        <xdr:cNvSpPr txBox="1"/>
      </xdr:nvSpPr>
      <xdr:spPr>
        <a:xfrm>
          <a:off x="14738350" y="12658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564" name="直線コネクタ 563"/>
        <xdr:cNvCxnSpPr/>
      </xdr:nvCxnSpPr>
      <xdr:spPr>
        <a:xfrm>
          <a:off x="14611350" y="128771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565" name="【児童館】&#10;有形固定資産減価償却率平均値テキスト"/>
        <xdr:cNvSpPr txBox="1"/>
      </xdr:nvSpPr>
      <xdr:spPr>
        <a:xfrm>
          <a:off x="14738350" y="13376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566" name="フローチャート: 判断 565"/>
        <xdr:cNvSpPr/>
      </xdr:nvSpPr>
      <xdr:spPr>
        <a:xfrm>
          <a:off x="14649450" y="135248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567" name="フローチャート: 判断 566"/>
        <xdr:cNvSpPr/>
      </xdr:nvSpPr>
      <xdr:spPr>
        <a:xfrm>
          <a:off x="138874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568" name="フローチャート: 判断 567"/>
        <xdr:cNvSpPr/>
      </xdr:nvSpPr>
      <xdr:spPr>
        <a:xfrm>
          <a:off x="13093700" y="135039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569" name="フローチャート: 判断 568"/>
        <xdr:cNvSpPr/>
      </xdr:nvSpPr>
      <xdr:spPr>
        <a:xfrm>
          <a:off x="12299950" y="135115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570" name="フローチャート: 判断 569"/>
        <xdr:cNvSpPr/>
      </xdr:nvSpPr>
      <xdr:spPr>
        <a:xfrm>
          <a:off x="11487150" y="134677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1" name="テキスト ボックス 57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576" name="楕円 575"/>
        <xdr:cNvSpPr/>
      </xdr:nvSpPr>
      <xdr:spPr>
        <a:xfrm>
          <a:off x="14649450" y="135248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123841</xdr:rowOff>
    </xdr:from>
    <xdr:ext cx="405111" cy="259045"/>
    <xdr:sp macro="" textlink="">
      <xdr:nvSpPr>
        <xdr:cNvPr id="577" name="【児童館】&#10;有形固定資産減価償却率該当値テキスト"/>
        <xdr:cNvSpPr txBox="1"/>
      </xdr:nvSpPr>
      <xdr:spPr>
        <a:xfrm>
          <a:off x="14738350"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105411</xdr:rowOff>
    </xdr:from>
    <xdr:to>
      <xdr:col>81</xdr:col>
      <xdr:colOff>101600</xdr:colOff>
      <xdr:row>82</xdr:row>
      <xdr:rowOff>35561</xdr:rowOff>
    </xdr:to>
    <xdr:sp macro="" textlink="">
      <xdr:nvSpPr>
        <xdr:cNvPr id="578" name="楕円 577"/>
        <xdr:cNvSpPr/>
      </xdr:nvSpPr>
      <xdr:spPr>
        <a:xfrm>
          <a:off x="13887450" y="134848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156211</xdr:rowOff>
    </xdr:from>
    <xdr:to>
      <xdr:col>85</xdr:col>
      <xdr:colOff>127000</xdr:colOff>
      <xdr:row>82</xdr:row>
      <xdr:rowOff>24764</xdr:rowOff>
    </xdr:to>
    <xdr:cxnSp macro="">
      <xdr:nvCxnSpPr>
        <xdr:cNvPr id="579" name="直線コネクタ 578"/>
        <xdr:cNvCxnSpPr/>
      </xdr:nvCxnSpPr>
      <xdr:spPr>
        <a:xfrm>
          <a:off x="13938250" y="13535661"/>
          <a:ext cx="762000" cy="3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580" name="n_1aveValue【児童館】&#10;有形固定資産減価償却率"/>
        <xdr:cNvSpPr txBox="1"/>
      </xdr:nvSpPr>
      <xdr:spPr>
        <a:xfrm>
          <a:off x="13742044" y="1361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581" name="n_2aveValue【児童館】&#10;有形固定資産減価償却率"/>
        <xdr:cNvSpPr txBox="1"/>
      </xdr:nvSpPr>
      <xdr:spPr>
        <a:xfrm>
          <a:off x="12960994" y="1328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78757</xdr:rowOff>
    </xdr:from>
    <xdr:ext cx="405111" cy="259045"/>
    <xdr:sp macro="" textlink="">
      <xdr:nvSpPr>
        <xdr:cNvPr id="582" name="n_3aveValue【児童館】&#10;有形固定資産減価償却率"/>
        <xdr:cNvSpPr txBox="1"/>
      </xdr:nvSpPr>
      <xdr:spPr>
        <a:xfrm>
          <a:off x="12167244" y="1329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583" name="n_4aveValue【児童館】&#10;有形固定資産減価償却率"/>
        <xdr:cNvSpPr txBox="1"/>
      </xdr:nvSpPr>
      <xdr:spPr>
        <a:xfrm>
          <a:off x="11354444" y="1324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52088</xdr:rowOff>
    </xdr:from>
    <xdr:ext cx="405111" cy="259045"/>
    <xdr:sp macro="" textlink="">
      <xdr:nvSpPr>
        <xdr:cNvPr id="584" name="n_1mainValue【児童館】&#10;有形固定資産減価償却率"/>
        <xdr:cNvSpPr txBox="1"/>
      </xdr:nvSpPr>
      <xdr:spPr>
        <a:xfrm>
          <a:off x="13742044"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606" name="直線コネクタ 605"/>
        <xdr:cNvCxnSpPr/>
      </xdr:nvCxnSpPr>
      <xdr:spPr>
        <a:xfrm flipV="1">
          <a:off x="19951064" y="12846304"/>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07" name="【児童館】&#10;一人当たり面積最小値テキスト"/>
        <xdr:cNvSpPr txBox="1"/>
      </xdr:nvSpPr>
      <xdr:spPr>
        <a:xfrm>
          <a:off x="19989800" y="1423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08" name="直線コネクタ 607"/>
        <xdr:cNvCxnSpPr/>
      </xdr:nvCxnSpPr>
      <xdr:spPr>
        <a:xfrm>
          <a:off x="19881850" y="142339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609" name="【児童館】&#10;一人当たり面積最大値テキスト"/>
        <xdr:cNvSpPr txBox="1"/>
      </xdr:nvSpPr>
      <xdr:spPr>
        <a:xfrm>
          <a:off x="19989800" y="1262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610" name="直線コネクタ 609"/>
        <xdr:cNvCxnSpPr/>
      </xdr:nvCxnSpPr>
      <xdr:spPr>
        <a:xfrm>
          <a:off x="19881850" y="128463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xdr:rowOff>
    </xdr:from>
    <xdr:ext cx="469744" cy="259045"/>
    <xdr:sp macro="" textlink="">
      <xdr:nvSpPr>
        <xdr:cNvPr id="611" name="【児童館】&#10;一人当たり面積平均値テキスト"/>
        <xdr:cNvSpPr txBox="1"/>
      </xdr:nvSpPr>
      <xdr:spPr>
        <a:xfrm>
          <a:off x="19989800" y="14039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12" name="フローチャート: 判断 611"/>
        <xdr:cNvSpPr/>
      </xdr:nvSpPr>
      <xdr:spPr>
        <a:xfrm>
          <a:off x="199009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613" name="フローチャート: 判断 612"/>
        <xdr:cNvSpPr/>
      </xdr:nvSpPr>
      <xdr:spPr>
        <a:xfrm>
          <a:off x="19157950" y="140797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614" name="フローチャート: 判断 613"/>
        <xdr:cNvSpPr/>
      </xdr:nvSpPr>
      <xdr:spPr>
        <a:xfrm>
          <a:off x="18345150" y="1407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615" name="フローチャート: 判断 614"/>
        <xdr:cNvSpPr/>
      </xdr:nvSpPr>
      <xdr:spPr>
        <a:xfrm>
          <a:off x="17551400" y="1408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616" name="フローチャート: 判断 615"/>
        <xdr:cNvSpPr/>
      </xdr:nvSpPr>
      <xdr:spPr>
        <a:xfrm>
          <a:off x="16757650" y="140797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622" name="楕円 621"/>
        <xdr:cNvSpPr/>
      </xdr:nvSpPr>
      <xdr:spPr>
        <a:xfrm>
          <a:off x="19900900" y="139580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106190</xdr:rowOff>
    </xdr:from>
    <xdr:ext cx="469744" cy="259045"/>
    <xdr:sp macro="" textlink="">
      <xdr:nvSpPr>
        <xdr:cNvPr id="623" name="【児童館】&#10;一人当たり面積該当値テキスト"/>
        <xdr:cNvSpPr txBox="1"/>
      </xdr:nvSpPr>
      <xdr:spPr>
        <a:xfrm>
          <a:off x="19989800" y="1381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624" name="楕円 623"/>
        <xdr:cNvSpPr/>
      </xdr:nvSpPr>
      <xdr:spPr>
        <a:xfrm>
          <a:off x="19157950" y="139672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143256</xdr:rowOff>
    </xdr:to>
    <xdr:cxnSp macro="">
      <xdr:nvCxnSpPr>
        <xdr:cNvPr id="625" name="直線コネクタ 624"/>
        <xdr:cNvCxnSpPr/>
      </xdr:nvCxnSpPr>
      <xdr:spPr>
        <a:xfrm flipV="1">
          <a:off x="19202400" y="14008863"/>
          <a:ext cx="7493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132605</xdr:rowOff>
    </xdr:from>
    <xdr:ext cx="469744" cy="259045"/>
    <xdr:sp macro="" textlink="">
      <xdr:nvSpPr>
        <xdr:cNvPr id="626" name="n_1aveValue【児童館】&#10;一人当たり面積"/>
        <xdr:cNvSpPr txBox="1"/>
      </xdr:nvSpPr>
      <xdr:spPr>
        <a:xfrm>
          <a:off x="18980227" y="1417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627" name="n_2aveValue【児童館】&#10;一人当たり面積"/>
        <xdr:cNvSpPr txBox="1"/>
      </xdr:nvSpPr>
      <xdr:spPr>
        <a:xfrm>
          <a:off x="18180127" y="1385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628" name="n_3aveValue【児童館】&#10;一人当たり面積"/>
        <xdr:cNvSpPr txBox="1"/>
      </xdr:nvSpPr>
      <xdr:spPr>
        <a:xfrm>
          <a:off x="17386377" y="1387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629" name="n_4aveValue【児童館】&#10;一人当たり面積"/>
        <xdr:cNvSpPr txBox="1"/>
      </xdr:nvSpPr>
      <xdr:spPr>
        <a:xfrm>
          <a:off x="16592627" y="138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39133</xdr:rowOff>
    </xdr:from>
    <xdr:ext cx="469744" cy="259045"/>
    <xdr:sp macro="" textlink="">
      <xdr:nvSpPr>
        <xdr:cNvPr id="630" name="n_1mainValue【児童館】&#10;一人当たり面積"/>
        <xdr:cNvSpPr txBox="1"/>
      </xdr:nvSpPr>
      <xdr:spPr>
        <a:xfrm>
          <a:off x="18980227" y="1374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2" name="直線コネクタ 641"/>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3" name="テキスト ボックス 642"/>
        <xdr:cNvSpPr txBox="1"/>
      </xdr:nvSpPr>
      <xdr:spPr>
        <a:xfrm>
          <a:off x="107977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4" name="直線コネクタ 643"/>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5" name="テキスト ボックス 644"/>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6" name="直線コネクタ 645"/>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7" name="テキスト ボックス 646"/>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8" name="直線コネクタ 647"/>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9" name="テキスト ボックス 648"/>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1" name="テキスト ボックス 650"/>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2"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653" name="直線コネクタ 652"/>
        <xdr:cNvCxnSpPr/>
      </xdr:nvCxnSpPr>
      <xdr:spPr>
        <a:xfrm flipV="1">
          <a:off x="14699614" y="165994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54" name="【公民館】&#10;有形固定資産減価償却率最小値テキスト"/>
        <xdr:cNvSpPr txBox="1"/>
      </xdr:nvSpPr>
      <xdr:spPr>
        <a:xfrm>
          <a:off x="14738350"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55" name="直線コネクタ 654"/>
        <xdr:cNvCxnSpPr/>
      </xdr:nvCxnSpPr>
      <xdr:spPr>
        <a:xfrm>
          <a:off x="14611350" y="179298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656" name="【公民館】&#10;有形固定資産減価償却率最大値テキスト"/>
        <xdr:cNvSpPr txBox="1"/>
      </xdr:nvSpPr>
      <xdr:spPr>
        <a:xfrm>
          <a:off x="14738350" y="16374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657" name="直線コネクタ 656"/>
        <xdr:cNvCxnSpPr/>
      </xdr:nvCxnSpPr>
      <xdr:spPr>
        <a:xfrm>
          <a:off x="14611350" y="165994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658" name="【公民館】&#10;有形固定資産減価償却率平均値テキスト"/>
        <xdr:cNvSpPr txBox="1"/>
      </xdr:nvSpPr>
      <xdr:spPr>
        <a:xfrm>
          <a:off x="14738350" y="16933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659" name="フローチャート: 判断 658"/>
        <xdr:cNvSpPr/>
      </xdr:nvSpPr>
      <xdr:spPr>
        <a:xfrm>
          <a:off x="14649450" y="169555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660" name="フローチャート: 判断 659"/>
        <xdr:cNvSpPr/>
      </xdr:nvSpPr>
      <xdr:spPr>
        <a:xfrm>
          <a:off x="13887450" y="1694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661" name="フローチャート: 判断 660"/>
        <xdr:cNvSpPr/>
      </xdr:nvSpPr>
      <xdr:spPr>
        <a:xfrm>
          <a:off x="13093700" y="169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662" name="フローチャート: 判断 661"/>
        <xdr:cNvSpPr/>
      </xdr:nvSpPr>
      <xdr:spPr>
        <a:xfrm>
          <a:off x="12299950" y="169029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663" name="フローチャート: 判断 662"/>
        <xdr:cNvSpPr/>
      </xdr:nvSpPr>
      <xdr:spPr>
        <a:xfrm>
          <a:off x="11487150" y="1690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71120</xdr:rowOff>
    </xdr:from>
    <xdr:to>
      <xdr:col>85</xdr:col>
      <xdr:colOff>177800</xdr:colOff>
      <xdr:row>102</xdr:row>
      <xdr:rowOff>1270</xdr:rowOff>
    </xdr:to>
    <xdr:sp macro="" textlink="">
      <xdr:nvSpPr>
        <xdr:cNvPr id="669" name="楕円 668"/>
        <xdr:cNvSpPr/>
      </xdr:nvSpPr>
      <xdr:spPr>
        <a:xfrm>
          <a:off x="14649450" y="168160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93997</xdr:rowOff>
    </xdr:from>
    <xdr:ext cx="405111" cy="259045"/>
    <xdr:sp macro="" textlink="">
      <xdr:nvSpPr>
        <xdr:cNvPr id="670" name="【公民館】&#10;有形固定資産減価償却率該当値テキスト"/>
        <xdr:cNvSpPr txBox="1"/>
      </xdr:nvSpPr>
      <xdr:spPr>
        <a:xfrm>
          <a:off x="14738350" y="1666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18542</xdr:rowOff>
    </xdr:from>
    <xdr:to>
      <xdr:col>81</xdr:col>
      <xdr:colOff>101600</xdr:colOff>
      <xdr:row>101</xdr:row>
      <xdr:rowOff>120142</xdr:rowOff>
    </xdr:to>
    <xdr:sp macro="" textlink="">
      <xdr:nvSpPr>
        <xdr:cNvPr id="671" name="楕円 670"/>
        <xdr:cNvSpPr/>
      </xdr:nvSpPr>
      <xdr:spPr>
        <a:xfrm>
          <a:off x="13887450" y="167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69342</xdr:rowOff>
    </xdr:from>
    <xdr:to>
      <xdr:col>85</xdr:col>
      <xdr:colOff>127000</xdr:colOff>
      <xdr:row>101</xdr:row>
      <xdr:rowOff>121920</xdr:rowOff>
    </xdr:to>
    <xdr:cxnSp macro="">
      <xdr:nvCxnSpPr>
        <xdr:cNvPr id="672" name="直線コネクタ 671"/>
        <xdr:cNvCxnSpPr/>
      </xdr:nvCxnSpPr>
      <xdr:spPr>
        <a:xfrm>
          <a:off x="13938250" y="16814292"/>
          <a:ext cx="762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120414</xdr:rowOff>
    </xdr:from>
    <xdr:ext cx="405111" cy="259045"/>
    <xdr:sp macro="" textlink="">
      <xdr:nvSpPr>
        <xdr:cNvPr id="673" name="n_1aveValue【公民館】&#10;有形固定資産減価償却率"/>
        <xdr:cNvSpPr txBox="1"/>
      </xdr:nvSpPr>
      <xdr:spPr>
        <a:xfrm>
          <a:off x="13742044" y="1703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674" name="n_2aveValue【公民館】&#10;有形固定資産減価償却率"/>
        <xdr:cNvSpPr txBox="1"/>
      </xdr:nvSpPr>
      <xdr:spPr>
        <a:xfrm>
          <a:off x="12960994" y="16689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675" name="n_3aveValue【公民館】&#10;有形固定資産減価償却率"/>
        <xdr:cNvSpPr txBox="1"/>
      </xdr:nvSpPr>
      <xdr:spPr>
        <a:xfrm>
          <a:off x="12167244" y="1667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676" name="n_4aveValue【公民館】&#10;有形固定資産減価償却率"/>
        <xdr:cNvSpPr txBox="1"/>
      </xdr:nvSpPr>
      <xdr:spPr>
        <a:xfrm>
          <a:off x="11354444" y="1667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136669</xdr:rowOff>
    </xdr:from>
    <xdr:ext cx="405111" cy="259045"/>
    <xdr:sp macro="" textlink="">
      <xdr:nvSpPr>
        <xdr:cNvPr id="677" name="n_1mainValue【公民館】&#10;有形固定資産減価償却率"/>
        <xdr:cNvSpPr txBox="1"/>
      </xdr:nvSpPr>
      <xdr:spPr>
        <a:xfrm>
          <a:off x="13742044" y="165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8" name="直線コネクタ 687"/>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9" name="テキスト ボックス 688"/>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0" name="直線コネクタ 689"/>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1" name="テキスト ボックス 690"/>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2" name="直線コネクタ 691"/>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3" name="テキスト ボックス 692"/>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4" name="直線コネクタ 693"/>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5" name="テキスト ボックス 694"/>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6" name="直線コネクタ 695"/>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7" name="テキスト ボックス 696"/>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8" name="直線コネクタ 697"/>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9" name="テキスト ボックス 698"/>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0"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701" name="直線コネクタ 700"/>
        <xdr:cNvCxnSpPr/>
      </xdr:nvCxnSpPr>
      <xdr:spPr>
        <a:xfrm flipV="1">
          <a:off x="19951064" y="166420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02" name="【公民館】&#10;一人当たり面積最小値テキスト"/>
        <xdr:cNvSpPr txBox="1"/>
      </xdr:nvSpPr>
      <xdr:spPr>
        <a:xfrm>
          <a:off x="199898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03" name="直線コネクタ 702"/>
        <xdr:cNvCxnSpPr/>
      </xdr:nvCxnSpPr>
      <xdr:spPr>
        <a:xfrm>
          <a:off x="19881850" y="18059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704" name="【公民館】&#10;一人当たり面積最大値テキスト"/>
        <xdr:cNvSpPr txBox="1"/>
      </xdr:nvSpPr>
      <xdr:spPr>
        <a:xfrm>
          <a:off x="19989800" y="1641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705" name="直線コネクタ 704"/>
        <xdr:cNvCxnSpPr/>
      </xdr:nvCxnSpPr>
      <xdr:spPr>
        <a:xfrm>
          <a:off x="19881850" y="16642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06" name="【公民館】&#10;一人当たり面積平均値テキスト"/>
        <xdr:cNvSpPr txBox="1"/>
      </xdr:nvSpPr>
      <xdr:spPr>
        <a:xfrm>
          <a:off x="19989800" y="17341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07" name="フローチャート: 判断 706"/>
        <xdr:cNvSpPr/>
      </xdr:nvSpPr>
      <xdr:spPr>
        <a:xfrm>
          <a:off x="199009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08" name="フローチャート: 判断 707"/>
        <xdr:cNvSpPr/>
      </xdr:nvSpPr>
      <xdr:spPr>
        <a:xfrm>
          <a:off x="19157950" y="175209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09" name="フローチャート: 判断 708"/>
        <xdr:cNvSpPr/>
      </xdr:nvSpPr>
      <xdr:spPr>
        <a:xfrm>
          <a:off x="18345150" y="1750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10" name="フローチャート: 判断 709"/>
        <xdr:cNvSpPr/>
      </xdr:nvSpPr>
      <xdr:spPr>
        <a:xfrm>
          <a:off x="175514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711" name="フローチャート: 判断 710"/>
        <xdr:cNvSpPr/>
      </xdr:nvSpPr>
      <xdr:spPr>
        <a:xfrm>
          <a:off x="16757650" y="17604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2" name="テキスト ボックス 711"/>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3" name="テキスト ボックス 712"/>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4" name="テキスト ボックス 713"/>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5" name="テキスト ボックス 714"/>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6" name="テキスト ボックス 715"/>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17" name="楕円 716"/>
        <xdr:cNvSpPr/>
      </xdr:nvSpPr>
      <xdr:spPr>
        <a:xfrm>
          <a:off x="199009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60977</xdr:rowOff>
    </xdr:from>
    <xdr:ext cx="469744" cy="259045"/>
    <xdr:sp macro="" textlink="">
      <xdr:nvSpPr>
        <xdr:cNvPr id="718" name="【公民館】&#10;一人当たり面積該当値テキスト"/>
        <xdr:cNvSpPr txBox="1"/>
      </xdr:nvSpPr>
      <xdr:spPr>
        <a:xfrm>
          <a:off x="19989800"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719" name="楕円 718"/>
        <xdr:cNvSpPr/>
      </xdr:nvSpPr>
      <xdr:spPr>
        <a:xfrm>
          <a:off x="1915795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720" name="直線コネクタ 719"/>
        <xdr:cNvCxnSpPr/>
      </xdr:nvCxnSpPr>
      <xdr:spPr>
        <a:xfrm>
          <a:off x="19202400" y="175641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721" name="n_1aveValue【公民館】&#10;一人当たり面積"/>
        <xdr:cNvSpPr txBox="1"/>
      </xdr:nvSpPr>
      <xdr:spPr>
        <a:xfrm>
          <a:off x="18980227" y="1761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722" name="n_2aveValue【公民館】&#10;一人当たり面積"/>
        <xdr:cNvSpPr txBox="1"/>
      </xdr:nvSpPr>
      <xdr:spPr>
        <a:xfrm>
          <a:off x="181801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723" name="n_3aveValue【公民館】&#10;一人当たり面積"/>
        <xdr:cNvSpPr txBox="1"/>
      </xdr:nvSpPr>
      <xdr:spPr>
        <a:xfrm>
          <a:off x="1738637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724" name="n_4aveValue【公民館】&#10;一人当たり面積"/>
        <xdr:cNvSpPr txBox="1"/>
      </xdr:nvSpPr>
      <xdr:spPr>
        <a:xfrm>
          <a:off x="165926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725" name="n_1mainValue【公民館】&#10;一人当たり面積"/>
        <xdr:cNvSpPr txBox="1"/>
      </xdr:nvSpPr>
      <xdr:spPr>
        <a:xfrm>
          <a:off x="189802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6" name="正方形/長方形 72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7" name="正方形/長方形 72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8" name="テキスト ボックス 72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・類似団体と比較して特に有形固定資産減価償却率が高くなっている施設は、認定こども園・幼稚園・保育所である。当市は１３の市立保育所を運営しているが、築年数の経過により</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累積償却額が大きくなっていることから、</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公共施設等総合管理計画に基づき、計画的な改修を実施する予定である。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452,220
445,987
468.64
180,554,930
177,390,519
1,709,762
100,921,543
215,538,010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177665" y="5664926"/>
          <a:ext cx="0" cy="136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216400" y="703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108450" y="70298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216400" y="5452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108450" y="56649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xdr:cNvSpPr txBox="1"/>
      </xdr:nvSpPr>
      <xdr:spPr>
        <a:xfrm>
          <a:off x="4216400" y="6095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127500" y="6117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384550" y="60978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571750" y="60716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778000" y="6089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984250" y="61157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154396</xdr:rowOff>
    </xdr:from>
    <xdr:to>
      <xdr:col>24</xdr:col>
      <xdr:colOff>114300</xdr:colOff>
      <xdr:row>37</xdr:row>
      <xdr:rowOff>84546</xdr:rowOff>
    </xdr:to>
    <xdr:sp macro="" textlink="">
      <xdr:nvSpPr>
        <xdr:cNvPr id="74" name="楕円 73"/>
        <xdr:cNvSpPr/>
      </xdr:nvSpPr>
      <xdr:spPr>
        <a:xfrm>
          <a:off x="4127500" y="61043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5823</xdr:rowOff>
    </xdr:from>
    <xdr:ext cx="405111" cy="259045"/>
    <xdr:sp macro="" textlink="">
      <xdr:nvSpPr>
        <xdr:cNvPr id="75" name="【図書館】&#10;有形固定資産減価償却率該当値テキスト"/>
        <xdr:cNvSpPr txBox="1"/>
      </xdr:nvSpPr>
      <xdr:spPr>
        <a:xfrm>
          <a:off x="4216400" y="5955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120106</xdr:rowOff>
    </xdr:from>
    <xdr:to>
      <xdr:col>20</xdr:col>
      <xdr:colOff>38100</xdr:colOff>
      <xdr:row>37</xdr:row>
      <xdr:rowOff>50256</xdr:rowOff>
    </xdr:to>
    <xdr:sp macro="" textlink="">
      <xdr:nvSpPr>
        <xdr:cNvPr id="76" name="楕円 75"/>
        <xdr:cNvSpPr/>
      </xdr:nvSpPr>
      <xdr:spPr>
        <a:xfrm>
          <a:off x="3384550" y="60700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170906</xdr:rowOff>
    </xdr:from>
    <xdr:to>
      <xdr:col>24</xdr:col>
      <xdr:colOff>63500</xdr:colOff>
      <xdr:row>37</xdr:row>
      <xdr:rowOff>33746</xdr:rowOff>
    </xdr:to>
    <xdr:cxnSp macro="">
      <xdr:nvCxnSpPr>
        <xdr:cNvPr id="77" name="直線コネクタ 76"/>
        <xdr:cNvCxnSpPr/>
      </xdr:nvCxnSpPr>
      <xdr:spPr>
        <a:xfrm>
          <a:off x="3429000" y="6114506"/>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78" name="n_1aveValue【図書館】&#10;有形固定資産減価償却率"/>
        <xdr:cNvSpPr txBox="1"/>
      </xdr:nvSpPr>
      <xdr:spPr>
        <a:xfrm>
          <a:off x="3239144" y="618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79" name="n_2aveValue【図書館】&#10;有形固定資産減価償却率"/>
        <xdr:cNvSpPr txBox="1"/>
      </xdr:nvSpPr>
      <xdr:spPr>
        <a:xfrm>
          <a:off x="2439044" y="585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0" name="n_3aveValue【図書館】&#10;有形固定資産減価償却率"/>
        <xdr:cNvSpPr txBox="1"/>
      </xdr:nvSpPr>
      <xdr:spPr>
        <a:xfrm>
          <a:off x="1645294"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1" name="n_4aveValue【図書館】&#10;有形固定資産減価償却率"/>
        <xdr:cNvSpPr txBox="1"/>
      </xdr:nvSpPr>
      <xdr:spPr>
        <a:xfrm>
          <a:off x="851544" y="5897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66783</xdr:rowOff>
    </xdr:from>
    <xdr:ext cx="405111" cy="259045"/>
    <xdr:sp macro="" textlink="">
      <xdr:nvSpPr>
        <xdr:cNvPr id="82" name="n_1mainValue【図書館】&#10;有形固定資産減価償却率"/>
        <xdr:cNvSpPr txBox="1"/>
      </xdr:nvSpPr>
      <xdr:spPr>
        <a:xfrm>
          <a:off x="3239144" y="5851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04" name="直線コネクタ 103"/>
        <xdr:cNvCxnSpPr/>
      </xdr:nvCxnSpPr>
      <xdr:spPr>
        <a:xfrm flipV="1">
          <a:off x="9429115" y="562737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05" name="【図書館】&#10;一人当たり面積最小値テキスト"/>
        <xdr:cNvSpPr txBox="1"/>
      </xdr:nvSpPr>
      <xdr:spPr>
        <a:xfrm>
          <a:off x="9467850" y="67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06" name="直線コネクタ 105"/>
        <xdr:cNvCxnSpPr/>
      </xdr:nvCxnSpPr>
      <xdr:spPr>
        <a:xfrm>
          <a:off x="9359900" y="677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7" name="【図書館】&#10;一人当たり面積最大値テキスト"/>
        <xdr:cNvSpPr txBox="1"/>
      </xdr:nvSpPr>
      <xdr:spPr>
        <a:xfrm>
          <a:off x="9467850" y="54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8" name="直線コネクタ 107"/>
        <xdr:cNvCxnSpPr/>
      </xdr:nvCxnSpPr>
      <xdr:spPr>
        <a:xfrm>
          <a:off x="9359900" y="5627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9" name="【図書館】&#10;一人当たり面積平均値テキスト"/>
        <xdr:cNvSpPr txBox="1"/>
      </xdr:nvSpPr>
      <xdr:spPr>
        <a:xfrm>
          <a:off x="9467850" y="6283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9398000" y="6305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1" name="フローチャート: 判断 110"/>
        <xdr:cNvSpPr/>
      </xdr:nvSpPr>
      <xdr:spPr>
        <a:xfrm>
          <a:off x="8636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2" name="フローチャート: 判断 111"/>
        <xdr:cNvSpPr/>
      </xdr:nvSpPr>
      <xdr:spPr>
        <a:xfrm>
          <a:off x="7842250" y="6282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3" name="フローチャート: 判断 112"/>
        <xdr:cNvSpPr/>
      </xdr:nvSpPr>
      <xdr:spPr>
        <a:xfrm>
          <a:off x="702945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14" name="フローチャート: 判断 113"/>
        <xdr:cNvSpPr/>
      </xdr:nvSpPr>
      <xdr:spPr>
        <a:xfrm>
          <a:off x="62357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128270</xdr:rowOff>
    </xdr:from>
    <xdr:to>
      <xdr:col>55</xdr:col>
      <xdr:colOff>50800</xdr:colOff>
      <xdr:row>34</xdr:row>
      <xdr:rowOff>58420</xdr:rowOff>
    </xdr:to>
    <xdr:sp macro="" textlink="">
      <xdr:nvSpPr>
        <xdr:cNvPr id="120" name="楕円 119"/>
        <xdr:cNvSpPr/>
      </xdr:nvSpPr>
      <xdr:spPr>
        <a:xfrm>
          <a:off x="9398000" y="55829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81297</xdr:rowOff>
    </xdr:from>
    <xdr:ext cx="469744" cy="259045"/>
    <xdr:sp macro="" textlink="">
      <xdr:nvSpPr>
        <xdr:cNvPr id="121" name="【図書館】&#10;一人当たり面積該当値テキスト"/>
        <xdr:cNvSpPr txBox="1"/>
      </xdr:nvSpPr>
      <xdr:spPr>
        <a:xfrm>
          <a:off x="9467850" y="55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128270</xdr:rowOff>
    </xdr:from>
    <xdr:to>
      <xdr:col>50</xdr:col>
      <xdr:colOff>165100</xdr:colOff>
      <xdr:row>34</xdr:row>
      <xdr:rowOff>58420</xdr:rowOff>
    </xdr:to>
    <xdr:sp macro="" textlink="">
      <xdr:nvSpPr>
        <xdr:cNvPr id="122" name="楕円 121"/>
        <xdr:cNvSpPr/>
      </xdr:nvSpPr>
      <xdr:spPr>
        <a:xfrm>
          <a:off x="8636000" y="5582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7620</xdr:rowOff>
    </xdr:from>
    <xdr:to>
      <xdr:col>55</xdr:col>
      <xdr:colOff>0</xdr:colOff>
      <xdr:row>34</xdr:row>
      <xdr:rowOff>7620</xdr:rowOff>
    </xdr:to>
    <xdr:cxnSp macro="">
      <xdr:nvCxnSpPr>
        <xdr:cNvPr id="123" name="直線コネクタ 122"/>
        <xdr:cNvCxnSpPr/>
      </xdr:nvCxnSpPr>
      <xdr:spPr>
        <a:xfrm>
          <a:off x="8686800" y="562737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24" name="n_1aveValue【図書館】&#10;一人当たり面積"/>
        <xdr:cNvSpPr txBox="1"/>
      </xdr:nvSpPr>
      <xdr:spPr>
        <a:xfrm>
          <a:off x="845827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25" name="n_2aveValue【図書館】&#10;一人当たり面積"/>
        <xdr:cNvSpPr txBox="1"/>
      </xdr:nvSpPr>
      <xdr:spPr>
        <a:xfrm>
          <a:off x="7677227"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26" name="n_3aveValue【図書館】&#10;一人当たり面積"/>
        <xdr:cNvSpPr txBox="1"/>
      </xdr:nvSpPr>
      <xdr:spPr>
        <a:xfrm>
          <a:off x="6864427" y="611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27" name="n_4aveValue【図書館】&#10;一人当たり面積"/>
        <xdr:cNvSpPr txBox="1"/>
      </xdr:nvSpPr>
      <xdr:spPr>
        <a:xfrm>
          <a:off x="6070677" y="611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74947</xdr:rowOff>
    </xdr:from>
    <xdr:ext cx="469744" cy="259045"/>
    <xdr:sp macro="" textlink="">
      <xdr:nvSpPr>
        <xdr:cNvPr id="128" name="n_1mainValue【図書館】&#10;一人当たり面積"/>
        <xdr:cNvSpPr txBox="1"/>
      </xdr:nvSpPr>
      <xdr:spPr>
        <a:xfrm>
          <a:off x="8458277" y="53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1" name="テキスト ボックス 140"/>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1" name="テキスト ボックス 150"/>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53" name="直線コネクタ 152"/>
        <xdr:cNvCxnSpPr/>
      </xdr:nvCxnSpPr>
      <xdr:spPr>
        <a:xfrm flipV="1">
          <a:off x="4177665" y="9282430"/>
          <a:ext cx="0" cy="118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54" name="【体育館・プール】&#10;有形固定資産減価償却率最小値テキスト"/>
        <xdr:cNvSpPr txBox="1"/>
      </xdr:nvSpPr>
      <xdr:spPr>
        <a:xfrm>
          <a:off x="4216400" y="1046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55" name="直線コネクタ 154"/>
        <xdr:cNvCxnSpPr/>
      </xdr:nvCxnSpPr>
      <xdr:spPr>
        <a:xfrm>
          <a:off x="4108450" y="10464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56" name="【体育館・プール】&#10;有形固定資産減価償却率最大値テキスト"/>
        <xdr:cNvSpPr txBox="1"/>
      </xdr:nvSpPr>
      <xdr:spPr>
        <a:xfrm>
          <a:off x="4216400" y="907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57" name="直線コネクタ 156"/>
        <xdr:cNvCxnSpPr/>
      </xdr:nvCxnSpPr>
      <xdr:spPr>
        <a:xfrm>
          <a:off x="4108450" y="92824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58" name="【体育館・プール】&#10;有形固定資産減価償却率平均値テキスト"/>
        <xdr:cNvSpPr txBox="1"/>
      </xdr:nvSpPr>
      <xdr:spPr>
        <a:xfrm>
          <a:off x="4216400" y="9700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59" name="フローチャート: 判断 158"/>
        <xdr:cNvSpPr/>
      </xdr:nvSpPr>
      <xdr:spPr>
        <a:xfrm>
          <a:off x="4127500" y="9721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60" name="フローチャート: 判断 159"/>
        <xdr:cNvSpPr/>
      </xdr:nvSpPr>
      <xdr:spPr>
        <a:xfrm>
          <a:off x="3384550" y="97218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61" name="フローチャート: 判断 160"/>
        <xdr:cNvSpPr/>
      </xdr:nvSpPr>
      <xdr:spPr>
        <a:xfrm>
          <a:off x="2571750" y="9683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62" name="フローチャート: 判断 161"/>
        <xdr:cNvSpPr/>
      </xdr:nvSpPr>
      <xdr:spPr>
        <a:xfrm>
          <a:off x="1778000" y="9685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63" name="フローチャート: 判断 162"/>
        <xdr:cNvSpPr/>
      </xdr:nvSpPr>
      <xdr:spPr>
        <a:xfrm>
          <a:off x="984250" y="97237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44450</xdr:rowOff>
    </xdr:from>
    <xdr:to>
      <xdr:col>24</xdr:col>
      <xdr:colOff>114300</xdr:colOff>
      <xdr:row>57</xdr:row>
      <xdr:rowOff>146050</xdr:rowOff>
    </xdr:to>
    <xdr:sp macro="" textlink="">
      <xdr:nvSpPr>
        <xdr:cNvPr id="169" name="楕円 168"/>
        <xdr:cNvSpPr/>
      </xdr:nvSpPr>
      <xdr:spPr>
        <a:xfrm>
          <a:off x="41275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67327</xdr:rowOff>
    </xdr:from>
    <xdr:ext cx="405111" cy="259045"/>
    <xdr:sp macro="" textlink="">
      <xdr:nvSpPr>
        <xdr:cNvPr id="170" name="【体育館・プール】&#10;有形固定資産減価償却率該当値テキスト"/>
        <xdr:cNvSpPr txBox="1"/>
      </xdr:nvSpPr>
      <xdr:spPr>
        <a:xfrm>
          <a:off x="42164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118745</xdr:rowOff>
    </xdr:from>
    <xdr:to>
      <xdr:col>20</xdr:col>
      <xdr:colOff>38100</xdr:colOff>
      <xdr:row>61</xdr:row>
      <xdr:rowOff>48895</xdr:rowOff>
    </xdr:to>
    <xdr:sp macro="" textlink="">
      <xdr:nvSpPr>
        <xdr:cNvPr id="171" name="楕円 170"/>
        <xdr:cNvSpPr/>
      </xdr:nvSpPr>
      <xdr:spPr>
        <a:xfrm>
          <a:off x="3384550" y="100310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95250</xdr:rowOff>
    </xdr:from>
    <xdr:to>
      <xdr:col>24</xdr:col>
      <xdr:colOff>63500</xdr:colOff>
      <xdr:row>60</xdr:row>
      <xdr:rowOff>169545</xdr:rowOff>
    </xdr:to>
    <xdr:cxnSp macro="">
      <xdr:nvCxnSpPr>
        <xdr:cNvPr id="172" name="直線コネクタ 171"/>
        <xdr:cNvCxnSpPr/>
      </xdr:nvCxnSpPr>
      <xdr:spPr>
        <a:xfrm flipV="1">
          <a:off x="3429000" y="9512300"/>
          <a:ext cx="749300" cy="56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73" name="n_1aveValue【体育館・プール】&#10;有形固定資産減価償却率"/>
        <xdr:cNvSpPr txBox="1"/>
      </xdr:nvSpPr>
      <xdr:spPr>
        <a:xfrm>
          <a:off x="3239144" y="950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74" name="n_2aveValue【体育館・プール】&#10;有形固定資産減価償却率"/>
        <xdr:cNvSpPr txBox="1"/>
      </xdr:nvSpPr>
      <xdr:spPr>
        <a:xfrm>
          <a:off x="2439044" y="946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75" name="n_3aveValue【体育館・プール】&#10;有形固定資産減価償却率"/>
        <xdr:cNvSpPr txBox="1"/>
      </xdr:nvSpPr>
      <xdr:spPr>
        <a:xfrm>
          <a:off x="1645294" y="9467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76" name="n_4aveValue【体育館・プール】&#10;有形固定資産減価償却率"/>
        <xdr:cNvSpPr txBox="1"/>
      </xdr:nvSpPr>
      <xdr:spPr>
        <a:xfrm>
          <a:off x="851544" y="950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40022</xdr:rowOff>
    </xdr:from>
    <xdr:ext cx="405111" cy="259045"/>
    <xdr:sp macro="" textlink="">
      <xdr:nvSpPr>
        <xdr:cNvPr id="177" name="n_1mainValue【体育館・プール】&#10;有形固定資産減価償却率"/>
        <xdr:cNvSpPr txBox="1"/>
      </xdr:nvSpPr>
      <xdr:spPr>
        <a:xfrm>
          <a:off x="3239144" y="101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9" name="テキスト ボックス 188"/>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1" name="テキスト ボックス 190"/>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3" name="テキスト ボックス 192"/>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5" name="テキスト ボックス 194"/>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199" name="直線コネクタ 198"/>
        <xdr:cNvCxnSpPr/>
      </xdr:nvCxnSpPr>
      <xdr:spPr>
        <a:xfrm flipV="1">
          <a:off x="9429115" y="9407398"/>
          <a:ext cx="0" cy="11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00" name="【体育館・プール】&#10;一人当たり面積最小値テキスト"/>
        <xdr:cNvSpPr txBox="1"/>
      </xdr:nvSpPr>
      <xdr:spPr>
        <a:xfrm>
          <a:off x="9467850" y="105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01" name="直線コネクタ 200"/>
        <xdr:cNvCxnSpPr/>
      </xdr:nvCxnSpPr>
      <xdr:spPr>
        <a:xfrm>
          <a:off x="9359900" y="105653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02" name="【体育館・プール】&#10;一人当たり面積最大値テキスト"/>
        <xdr:cNvSpPr txBox="1"/>
      </xdr:nvSpPr>
      <xdr:spPr>
        <a:xfrm>
          <a:off x="9467850" y="918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03" name="直線コネクタ 202"/>
        <xdr:cNvCxnSpPr/>
      </xdr:nvCxnSpPr>
      <xdr:spPr>
        <a:xfrm>
          <a:off x="9359900" y="94073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04" name="【体育館・プール】&#10;一人当たり面積平均値テキスト"/>
        <xdr:cNvSpPr txBox="1"/>
      </xdr:nvSpPr>
      <xdr:spPr>
        <a:xfrm>
          <a:off x="9467850" y="10134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05" name="フローチャート: 判断 204"/>
        <xdr:cNvSpPr/>
      </xdr:nvSpPr>
      <xdr:spPr>
        <a:xfrm>
          <a:off x="9398000" y="102763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06" name="フローチャート: 判断 205"/>
        <xdr:cNvSpPr/>
      </xdr:nvSpPr>
      <xdr:spPr>
        <a:xfrm>
          <a:off x="8636000" y="1027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07" name="フローチャート: 判断 206"/>
        <xdr:cNvSpPr/>
      </xdr:nvSpPr>
      <xdr:spPr>
        <a:xfrm>
          <a:off x="7842250" y="102420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08" name="フローチャート: 判断 207"/>
        <xdr:cNvSpPr/>
      </xdr:nvSpPr>
      <xdr:spPr>
        <a:xfrm>
          <a:off x="7029450" y="1030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09" name="フローチャート: 判断 208"/>
        <xdr:cNvSpPr/>
      </xdr:nvSpPr>
      <xdr:spPr>
        <a:xfrm>
          <a:off x="6235700" y="103380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95504</xdr:rowOff>
    </xdr:from>
    <xdr:to>
      <xdr:col>55</xdr:col>
      <xdr:colOff>50800</xdr:colOff>
      <xdr:row>63</xdr:row>
      <xdr:rowOff>25654</xdr:rowOff>
    </xdr:to>
    <xdr:sp macro="" textlink="">
      <xdr:nvSpPr>
        <xdr:cNvPr id="215" name="楕円 214"/>
        <xdr:cNvSpPr/>
      </xdr:nvSpPr>
      <xdr:spPr>
        <a:xfrm>
          <a:off x="9398000" y="103380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73931</xdr:rowOff>
    </xdr:from>
    <xdr:ext cx="469744" cy="259045"/>
    <xdr:sp macro="" textlink="">
      <xdr:nvSpPr>
        <xdr:cNvPr id="216" name="【体育館・プール】&#10;一人当たり面積該当値テキスト"/>
        <xdr:cNvSpPr txBox="1"/>
      </xdr:nvSpPr>
      <xdr:spPr>
        <a:xfrm>
          <a:off x="9467850" y="1031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106934</xdr:rowOff>
    </xdr:from>
    <xdr:to>
      <xdr:col>50</xdr:col>
      <xdr:colOff>165100</xdr:colOff>
      <xdr:row>63</xdr:row>
      <xdr:rowOff>37084</xdr:rowOff>
    </xdr:to>
    <xdr:sp macro="" textlink="">
      <xdr:nvSpPr>
        <xdr:cNvPr id="217" name="楕円 216"/>
        <xdr:cNvSpPr/>
      </xdr:nvSpPr>
      <xdr:spPr>
        <a:xfrm>
          <a:off x="8636000" y="103494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146304</xdr:rowOff>
    </xdr:from>
    <xdr:to>
      <xdr:col>55</xdr:col>
      <xdr:colOff>0</xdr:colOff>
      <xdr:row>62</xdr:row>
      <xdr:rowOff>157734</xdr:rowOff>
    </xdr:to>
    <xdr:cxnSp macro="">
      <xdr:nvCxnSpPr>
        <xdr:cNvPr id="218" name="直線コネクタ 217"/>
        <xdr:cNvCxnSpPr/>
      </xdr:nvCxnSpPr>
      <xdr:spPr>
        <a:xfrm flipV="1">
          <a:off x="8686800" y="10388854"/>
          <a:ext cx="7429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19" name="n_1aveValue【体育館・プール】&#10;一人当たり面積"/>
        <xdr:cNvSpPr txBox="1"/>
      </xdr:nvSpPr>
      <xdr:spPr>
        <a:xfrm>
          <a:off x="8458277" y="100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20" name="n_2aveValue【体育館・プール】&#10;一人当たり面積"/>
        <xdr:cNvSpPr txBox="1"/>
      </xdr:nvSpPr>
      <xdr:spPr>
        <a:xfrm>
          <a:off x="7677227" y="1002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21" name="n_3aveValue【体育館・プール】&#10;一人当たり面積"/>
        <xdr:cNvSpPr txBox="1"/>
      </xdr:nvSpPr>
      <xdr:spPr>
        <a:xfrm>
          <a:off x="6864427" y="1008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22" name="n_4aveValue【体育館・プール】&#10;一人当たり面積"/>
        <xdr:cNvSpPr txBox="1"/>
      </xdr:nvSpPr>
      <xdr:spPr>
        <a:xfrm>
          <a:off x="6070677" y="1011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28211</xdr:rowOff>
    </xdr:from>
    <xdr:ext cx="469744" cy="259045"/>
    <xdr:sp macro="" textlink="">
      <xdr:nvSpPr>
        <xdr:cNvPr id="223" name="n_1mainValue【体育館・プール】&#10;一人当たり面積"/>
        <xdr:cNvSpPr txBox="1"/>
      </xdr:nvSpPr>
      <xdr:spPr>
        <a:xfrm>
          <a:off x="8458277" y="1043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4" name="テキスト ボックス 233"/>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36" name="テキスト ボックス 235"/>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2" name="テキスト ボックス 241"/>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4" name="テキスト ボックス 24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46" name="直線コネクタ 245"/>
        <xdr:cNvCxnSpPr/>
      </xdr:nvCxnSpPr>
      <xdr:spPr>
        <a:xfrm flipV="1">
          <a:off x="4177665" y="12834874"/>
          <a:ext cx="0" cy="1146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47" name="【福祉施設】&#10;有形固定資産減価償却率最小値テキスト"/>
        <xdr:cNvSpPr txBox="1"/>
      </xdr:nvSpPr>
      <xdr:spPr>
        <a:xfrm>
          <a:off x="4216400"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48" name="直線コネクタ 247"/>
        <xdr:cNvCxnSpPr/>
      </xdr:nvCxnSpPr>
      <xdr:spPr>
        <a:xfrm>
          <a:off x="4108450" y="139814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49" name="【福祉施設】&#10;有形固定資産減価償却率最大値テキスト"/>
        <xdr:cNvSpPr txBox="1"/>
      </xdr:nvSpPr>
      <xdr:spPr>
        <a:xfrm>
          <a:off x="4216400" y="12616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50" name="直線コネクタ 249"/>
        <xdr:cNvCxnSpPr/>
      </xdr:nvCxnSpPr>
      <xdr:spPr>
        <a:xfrm>
          <a:off x="4108450" y="128348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51" name="【福祉施設】&#10;有形固定資産減価償却率平均値テキスト"/>
        <xdr:cNvSpPr txBox="1"/>
      </xdr:nvSpPr>
      <xdr:spPr>
        <a:xfrm>
          <a:off x="4216400" y="13017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52" name="フローチャート: 判断 251"/>
        <xdr:cNvSpPr/>
      </xdr:nvSpPr>
      <xdr:spPr>
        <a:xfrm>
          <a:off x="4127500" y="131599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53" name="フローチャート: 判断 252"/>
        <xdr:cNvSpPr/>
      </xdr:nvSpPr>
      <xdr:spPr>
        <a:xfrm>
          <a:off x="3384550" y="131394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54" name="フローチャート: 判断 253"/>
        <xdr:cNvSpPr/>
      </xdr:nvSpPr>
      <xdr:spPr>
        <a:xfrm>
          <a:off x="2571750" y="1310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55" name="フローチャート: 判断 254"/>
        <xdr:cNvSpPr/>
      </xdr:nvSpPr>
      <xdr:spPr>
        <a:xfrm>
          <a:off x="1778000" y="1309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56" name="フローチャート: 判断 255"/>
        <xdr:cNvSpPr/>
      </xdr:nvSpPr>
      <xdr:spPr>
        <a:xfrm>
          <a:off x="984250" y="130776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62" name="楕円 261"/>
        <xdr:cNvSpPr/>
      </xdr:nvSpPr>
      <xdr:spPr>
        <a:xfrm>
          <a:off x="4127500" y="134673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66312</xdr:rowOff>
    </xdr:from>
    <xdr:ext cx="405111" cy="259045"/>
    <xdr:sp macro="" textlink="">
      <xdr:nvSpPr>
        <xdr:cNvPr id="263" name="【福祉施設】&#10;有形固定資産減価償却率該当値テキスト"/>
        <xdr:cNvSpPr txBox="1"/>
      </xdr:nvSpPr>
      <xdr:spPr>
        <a:xfrm>
          <a:off x="4216400" y="1344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49022</xdr:rowOff>
    </xdr:from>
    <xdr:to>
      <xdr:col>20</xdr:col>
      <xdr:colOff>38100</xdr:colOff>
      <xdr:row>81</xdr:row>
      <xdr:rowOff>150622</xdr:rowOff>
    </xdr:to>
    <xdr:sp macro="" textlink="">
      <xdr:nvSpPr>
        <xdr:cNvPr id="264" name="楕円 263"/>
        <xdr:cNvSpPr/>
      </xdr:nvSpPr>
      <xdr:spPr>
        <a:xfrm>
          <a:off x="3384550" y="134284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99822</xdr:rowOff>
    </xdr:from>
    <xdr:to>
      <xdr:col>24</xdr:col>
      <xdr:colOff>63500</xdr:colOff>
      <xdr:row>81</xdr:row>
      <xdr:rowOff>138685</xdr:rowOff>
    </xdr:to>
    <xdr:cxnSp macro="">
      <xdr:nvCxnSpPr>
        <xdr:cNvPr id="265" name="直線コネクタ 264"/>
        <xdr:cNvCxnSpPr/>
      </xdr:nvCxnSpPr>
      <xdr:spPr>
        <a:xfrm>
          <a:off x="3429000" y="13479272"/>
          <a:ext cx="7493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266" name="n_1aveValue【福祉施設】&#10;有形固定資産減価償却率"/>
        <xdr:cNvSpPr txBox="1"/>
      </xdr:nvSpPr>
      <xdr:spPr>
        <a:xfrm>
          <a:off x="3239144" y="1292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267" name="n_2aveValue【福祉施設】&#10;有形固定資産減価償却率"/>
        <xdr:cNvSpPr txBox="1"/>
      </xdr:nvSpPr>
      <xdr:spPr>
        <a:xfrm>
          <a:off x="2439044" y="12882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268" name="n_3aveValue【福祉施設】&#10;有形固定資産減価償却率"/>
        <xdr:cNvSpPr txBox="1"/>
      </xdr:nvSpPr>
      <xdr:spPr>
        <a:xfrm>
          <a:off x="1645294" y="12886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69" name="n_4aveValue【福祉施設】&#10;有形固定資産減価償却率"/>
        <xdr:cNvSpPr txBox="1"/>
      </xdr:nvSpPr>
      <xdr:spPr>
        <a:xfrm>
          <a:off x="851544" y="12865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141749</xdr:rowOff>
    </xdr:from>
    <xdr:ext cx="405111" cy="259045"/>
    <xdr:sp macro="" textlink="">
      <xdr:nvSpPr>
        <xdr:cNvPr id="270" name="n_1mainValue【福祉施設】&#10;有形固定資産減価償却率"/>
        <xdr:cNvSpPr txBox="1"/>
      </xdr:nvSpPr>
      <xdr:spPr>
        <a:xfrm>
          <a:off x="3239144" y="135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1" name="直線コネクタ 280"/>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2" name="テキスト ボックス 281"/>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3" name="直線コネクタ 282"/>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4" name="テキスト ボックス 283"/>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5" name="直線コネクタ 284"/>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6" name="テキスト ボックス 285"/>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7" name="直線コネクタ 286"/>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8" name="テキスト ボックス 287"/>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9" name="直線コネクタ 288"/>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0" name="テキスト ボックス 289"/>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1" name="直線コネクタ 290"/>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2" name="テキスト ボックス 291"/>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296" name="直線コネクタ 295"/>
        <xdr:cNvCxnSpPr/>
      </xdr:nvCxnSpPr>
      <xdr:spPr>
        <a:xfrm flipV="1">
          <a:off x="9429115" y="12874171"/>
          <a:ext cx="0" cy="1455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297" name="【福祉施設】&#10;一人当たり面積最小値テキスト"/>
        <xdr:cNvSpPr txBox="1"/>
      </xdr:nvSpPr>
      <xdr:spPr>
        <a:xfrm>
          <a:off x="9467850" y="1433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298" name="直線コネクタ 297"/>
        <xdr:cNvCxnSpPr/>
      </xdr:nvCxnSpPr>
      <xdr:spPr>
        <a:xfrm>
          <a:off x="9359900" y="14330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299" name="【福祉施設】&#10;一人当たり面積最大値テキスト"/>
        <xdr:cNvSpPr txBox="1"/>
      </xdr:nvSpPr>
      <xdr:spPr>
        <a:xfrm>
          <a:off x="9467850" y="1265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00" name="直線コネクタ 299"/>
        <xdr:cNvCxnSpPr/>
      </xdr:nvCxnSpPr>
      <xdr:spPr>
        <a:xfrm>
          <a:off x="9359900" y="128741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01" name="【福祉施設】&#10;一人当たり面積平均値テキスト"/>
        <xdr:cNvSpPr txBox="1"/>
      </xdr:nvSpPr>
      <xdr:spPr>
        <a:xfrm>
          <a:off x="9467850" y="1365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02" name="フローチャート: 判断 301"/>
        <xdr:cNvSpPr/>
      </xdr:nvSpPr>
      <xdr:spPr>
        <a:xfrm>
          <a:off x="9398000" y="137976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03" name="フローチャート: 判断 302"/>
        <xdr:cNvSpPr/>
      </xdr:nvSpPr>
      <xdr:spPr>
        <a:xfrm>
          <a:off x="8636000" y="137976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04" name="フローチャート: 判断 303"/>
        <xdr:cNvSpPr/>
      </xdr:nvSpPr>
      <xdr:spPr>
        <a:xfrm>
          <a:off x="7842250" y="1375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05" name="フローチャート: 判断 304"/>
        <xdr:cNvSpPr/>
      </xdr:nvSpPr>
      <xdr:spPr>
        <a:xfrm>
          <a:off x="7029450" y="138085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06" name="フローチャート: 判断 305"/>
        <xdr:cNvSpPr/>
      </xdr:nvSpPr>
      <xdr:spPr>
        <a:xfrm>
          <a:off x="6235700" y="138411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93436</xdr:rowOff>
    </xdr:from>
    <xdr:to>
      <xdr:col>55</xdr:col>
      <xdr:colOff>50800</xdr:colOff>
      <xdr:row>86</xdr:row>
      <xdr:rowOff>23586</xdr:rowOff>
    </xdr:to>
    <xdr:sp macro="" textlink="">
      <xdr:nvSpPr>
        <xdr:cNvPr id="312" name="楕円 311"/>
        <xdr:cNvSpPr/>
      </xdr:nvSpPr>
      <xdr:spPr>
        <a:xfrm>
          <a:off x="9398000" y="141332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71863</xdr:rowOff>
    </xdr:from>
    <xdr:ext cx="469744" cy="259045"/>
    <xdr:sp macro="" textlink="">
      <xdr:nvSpPr>
        <xdr:cNvPr id="313" name="【福祉施設】&#10;一人当たり面積該当値テキスト"/>
        <xdr:cNvSpPr txBox="1"/>
      </xdr:nvSpPr>
      <xdr:spPr>
        <a:xfrm>
          <a:off x="9467850" y="1411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93436</xdr:rowOff>
    </xdr:from>
    <xdr:to>
      <xdr:col>50</xdr:col>
      <xdr:colOff>165100</xdr:colOff>
      <xdr:row>86</xdr:row>
      <xdr:rowOff>23586</xdr:rowOff>
    </xdr:to>
    <xdr:sp macro="" textlink="">
      <xdr:nvSpPr>
        <xdr:cNvPr id="314" name="楕円 313"/>
        <xdr:cNvSpPr/>
      </xdr:nvSpPr>
      <xdr:spPr>
        <a:xfrm>
          <a:off x="8636000" y="141332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144236</xdr:rowOff>
    </xdr:from>
    <xdr:to>
      <xdr:col>55</xdr:col>
      <xdr:colOff>0</xdr:colOff>
      <xdr:row>85</xdr:row>
      <xdr:rowOff>144236</xdr:rowOff>
    </xdr:to>
    <xdr:cxnSp macro="">
      <xdr:nvCxnSpPr>
        <xdr:cNvPr id="315" name="直線コネクタ 314"/>
        <xdr:cNvCxnSpPr/>
      </xdr:nvCxnSpPr>
      <xdr:spPr>
        <a:xfrm>
          <a:off x="8686800" y="1418408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16" name="n_1aveValue【福祉施設】&#10;一人当たり面積"/>
        <xdr:cNvSpPr txBox="1"/>
      </xdr:nvSpPr>
      <xdr:spPr>
        <a:xfrm>
          <a:off x="8458277" y="135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17" name="n_2aveValue【福祉施設】&#10;一人当たり面積"/>
        <xdr:cNvSpPr txBox="1"/>
      </xdr:nvSpPr>
      <xdr:spPr>
        <a:xfrm>
          <a:off x="76772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18" name="n_3aveValue【福祉施設】&#10;一人当たり面積"/>
        <xdr:cNvSpPr txBox="1"/>
      </xdr:nvSpPr>
      <xdr:spPr>
        <a:xfrm>
          <a:off x="6864427" y="1359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19" name="n_4aveValue【福祉施設】&#10;一人当たり面積"/>
        <xdr:cNvSpPr txBox="1"/>
      </xdr:nvSpPr>
      <xdr:spPr>
        <a:xfrm>
          <a:off x="6070677" y="136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14713</xdr:rowOff>
    </xdr:from>
    <xdr:ext cx="469744" cy="259045"/>
    <xdr:sp macro="" textlink="">
      <xdr:nvSpPr>
        <xdr:cNvPr id="320" name="n_1mainValue【福祉施設】&#10;一人当たり面積"/>
        <xdr:cNvSpPr txBox="1"/>
      </xdr:nvSpPr>
      <xdr:spPr>
        <a:xfrm>
          <a:off x="8458277" y="1421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9" name="テキスト ボックス 328"/>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1" name="テキスト ボックス 330"/>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2" name="直線コネクタ 331"/>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3" name="テキスト ボックス 332"/>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4" name="直線コネクタ 333"/>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5" name="テキスト ボックス 334"/>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6" name="直線コネクタ 335"/>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7" name="テキスト ボックス 336"/>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8" name="直線コネクタ 337"/>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9" name="テキスト ボックス 338"/>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0" name="直線コネクタ 339"/>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1" name="テキスト ボックス 340"/>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2" name="直線コネクタ 341"/>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3" name="テキスト ボックス 342"/>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46" name="直線コネクタ 345"/>
        <xdr:cNvCxnSpPr/>
      </xdr:nvCxnSpPr>
      <xdr:spPr>
        <a:xfrm flipV="1">
          <a:off x="4177665" y="167101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47" name="【市民会館】&#10;有形固定資産減価償却率最小値テキスト"/>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48" name="直線コネクタ 347"/>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49" name="【市民会館】&#10;有形固定資産減価償却率最大値テキスト"/>
        <xdr:cNvSpPr txBox="1"/>
      </xdr:nvSpPr>
      <xdr:spPr>
        <a:xfrm>
          <a:off x="4216400" y="16485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50" name="直線コネクタ 349"/>
        <xdr:cNvCxnSpPr/>
      </xdr:nvCxnSpPr>
      <xdr:spPr>
        <a:xfrm>
          <a:off x="4108450" y="167101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351" name="【市民会館】&#10;有形固定資産減価償却率平均値テキスト"/>
        <xdr:cNvSpPr txBox="1"/>
      </xdr:nvSpPr>
      <xdr:spPr>
        <a:xfrm>
          <a:off x="4216400" y="1713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52" name="フローチャート: 判断 351"/>
        <xdr:cNvSpPr/>
      </xdr:nvSpPr>
      <xdr:spPr>
        <a:xfrm>
          <a:off x="4127500" y="172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53" name="フローチャート: 判断 352"/>
        <xdr:cNvSpPr/>
      </xdr:nvSpPr>
      <xdr:spPr>
        <a:xfrm>
          <a:off x="3384550" y="173238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54" name="フローチャート: 判断 353"/>
        <xdr:cNvSpPr/>
      </xdr:nvSpPr>
      <xdr:spPr>
        <a:xfrm>
          <a:off x="2571750" y="172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55" name="フローチャート: 判断 354"/>
        <xdr:cNvSpPr/>
      </xdr:nvSpPr>
      <xdr:spPr>
        <a:xfrm>
          <a:off x="1778000" y="1725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56" name="フローチャート: 判断 355"/>
        <xdr:cNvSpPr/>
      </xdr:nvSpPr>
      <xdr:spPr>
        <a:xfrm>
          <a:off x="984250" y="173206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7" name="テキスト ボックス 35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8" name="テキスト ボックス 35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9" name="テキスト ボックス 35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0" name="テキスト ボックス 35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1" name="テキスト ボックス 36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23768</xdr:rowOff>
    </xdr:from>
    <xdr:to>
      <xdr:col>24</xdr:col>
      <xdr:colOff>114300</xdr:colOff>
      <xdr:row>105</xdr:row>
      <xdr:rowOff>125368</xdr:rowOff>
    </xdr:to>
    <xdr:sp macro="" textlink="">
      <xdr:nvSpPr>
        <xdr:cNvPr id="362" name="楕円 361"/>
        <xdr:cNvSpPr/>
      </xdr:nvSpPr>
      <xdr:spPr>
        <a:xfrm>
          <a:off x="41275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2195</xdr:rowOff>
    </xdr:from>
    <xdr:ext cx="405111" cy="259045"/>
    <xdr:sp macro="" textlink="">
      <xdr:nvSpPr>
        <xdr:cNvPr id="363" name="【市民会館】&#10;有形固定資産減価償却率該当値テキスト"/>
        <xdr:cNvSpPr txBox="1"/>
      </xdr:nvSpPr>
      <xdr:spPr>
        <a:xfrm>
          <a:off x="4216400" y="1743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165826</xdr:rowOff>
    </xdr:from>
    <xdr:to>
      <xdr:col>20</xdr:col>
      <xdr:colOff>38100</xdr:colOff>
      <xdr:row>105</xdr:row>
      <xdr:rowOff>95976</xdr:rowOff>
    </xdr:to>
    <xdr:sp macro="" textlink="">
      <xdr:nvSpPr>
        <xdr:cNvPr id="364" name="楕円 363"/>
        <xdr:cNvSpPr/>
      </xdr:nvSpPr>
      <xdr:spPr>
        <a:xfrm>
          <a:off x="3384550" y="174251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45176</xdr:rowOff>
    </xdr:from>
    <xdr:to>
      <xdr:col>24</xdr:col>
      <xdr:colOff>63500</xdr:colOff>
      <xdr:row>105</xdr:row>
      <xdr:rowOff>74568</xdr:rowOff>
    </xdr:to>
    <xdr:cxnSp macro="">
      <xdr:nvCxnSpPr>
        <xdr:cNvPr id="365" name="直線コネクタ 364"/>
        <xdr:cNvCxnSpPr/>
      </xdr:nvCxnSpPr>
      <xdr:spPr>
        <a:xfrm>
          <a:off x="3429000" y="17475926"/>
          <a:ext cx="7493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366" name="n_1aveValue【市民会館】&#10;有形固定資産減価償却率"/>
        <xdr:cNvSpPr txBox="1"/>
      </xdr:nvSpPr>
      <xdr:spPr>
        <a:xfrm>
          <a:off x="3239144" y="1709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367" name="n_2aveValue【市民会館】&#10;有形固定資産減価償却率"/>
        <xdr:cNvSpPr txBox="1"/>
      </xdr:nvSpPr>
      <xdr:spPr>
        <a:xfrm>
          <a:off x="2439044" y="17061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368" name="n_3aveValue【市民会館】&#10;有形固定資産減価償却率"/>
        <xdr:cNvSpPr txBox="1"/>
      </xdr:nvSpPr>
      <xdr:spPr>
        <a:xfrm>
          <a:off x="1645294"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369" name="n_4aveValue【市民会館】&#10;有形固定資産減価償却率"/>
        <xdr:cNvSpPr txBox="1"/>
      </xdr:nvSpPr>
      <xdr:spPr>
        <a:xfrm>
          <a:off x="851544"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87103</xdr:rowOff>
    </xdr:from>
    <xdr:ext cx="405111" cy="259045"/>
    <xdr:sp macro="" textlink="">
      <xdr:nvSpPr>
        <xdr:cNvPr id="370" name="n_1mainValue【市民会館】&#10;有形固定資産減価償却率"/>
        <xdr:cNvSpPr txBox="1"/>
      </xdr:nvSpPr>
      <xdr:spPr>
        <a:xfrm>
          <a:off x="3239144" y="17517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1" name="直線コネクタ 380"/>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82" name="テキスト ボックス 381"/>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4" name="テキスト ボックス 383"/>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5" name="直線コネクタ 384"/>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86" name="テキスト ボックス 385"/>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390" name="直線コネクタ 389"/>
        <xdr:cNvCxnSpPr/>
      </xdr:nvCxnSpPr>
      <xdr:spPr>
        <a:xfrm flipV="1">
          <a:off x="9429115" y="166954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1" name="【市民会館】&#10;一人当たり面積最小値テキスト"/>
        <xdr:cNvSpPr txBox="1"/>
      </xdr:nvSpPr>
      <xdr:spPr>
        <a:xfrm>
          <a:off x="9467850" y="1788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392" name="直線コネクタ 391"/>
        <xdr:cNvCxnSpPr/>
      </xdr:nvCxnSpPr>
      <xdr:spPr>
        <a:xfrm>
          <a:off x="9359900" y="17878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393" name="【市民会館】&#10;一人当たり面積最大値テキスト"/>
        <xdr:cNvSpPr txBox="1"/>
      </xdr:nvSpPr>
      <xdr:spPr>
        <a:xfrm>
          <a:off x="946785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394" name="直線コネクタ 393"/>
        <xdr:cNvCxnSpPr/>
      </xdr:nvCxnSpPr>
      <xdr:spPr>
        <a:xfrm>
          <a:off x="9359900" y="1669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395" name="【市民会館】&#10;一人当たり面積平均値テキスト"/>
        <xdr:cNvSpPr txBox="1"/>
      </xdr:nvSpPr>
      <xdr:spPr>
        <a:xfrm>
          <a:off x="9467850" y="17290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396" name="フローチャート: 判断 395"/>
        <xdr:cNvSpPr/>
      </xdr:nvSpPr>
      <xdr:spPr>
        <a:xfrm>
          <a:off x="939800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397" name="フローチャート: 判断 396"/>
        <xdr:cNvSpPr/>
      </xdr:nvSpPr>
      <xdr:spPr>
        <a:xfrm>
          <a:off x="863600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398" name="フローチャート: 判断 397"/>
        <xdr:cNvSpPr/>
      </xdr:nvSpPr>
      <xdr:spPr>
        <a:xfrm>
          <a:off x="784225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399" name="フローチャート: 判断 398"/>
        <xdr:cNvSpPr/>
      </xdr:nvSpPr>
      <xdr:spPr>
        <a:xfrm>
          <a:off x="7029450" y="1743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00" name="フローチャート: 判断 399"/>
        <xdr:cNvSpPr/>
      </xdr:nvSpPr>
      <xdr:spPr>
        <a:xfrm>
          <a:off x="623570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1" name="テキスト ボックス 400"/>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2" name="テキスト ボックス 401"/>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3" name="テキスト ボックス 402"/>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4" name="テキスト ボックス 403"/>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5" name="テキスト ボックス 404"/>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406" name="楕円 405"/>
        <xdr:cNvSpPr/>
      </xdr:nvSpPr>
      <xdr:spPr>
        <a:xfrm>
          <a:off x="9398000" y="175875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135272</xdr:rowOff>
    </xdr:from>
    <xdr:ext cx="469744" cy="259045"/>
    <xdr:sp macro="" textlink="">
      <xdr:nvSpPr>
        <xdr:cNvPr id="407" name="【市民会館】&#10;一人当たり面積該当値テキスト"/>
        <xdr:cNvSpPr txBox="1"/>
      </xdr:nvSpPr>
      <xdr:spPr>
        <a:xfrm>
          <a:off x="9467850" y="1756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156845</xdr:rowOff>
    </xdr:from>
    <xdr:to>
      <xdr:col>50</xdr:col>
      <xdr:colOff>165100</xdr:colOff>
      <xdr:row>106</xdr:row>
      <xdr:rowOff>86995</xdr:rowOff>
    </xdr:to>
    <xdr:sp macro="" textlink="">
      <xdr:nvSpPr>
        <xdr:cNvPr id="408" name="楕円 407"/>
        <xdr:cNvSpPr/>
      </xdr:nvSpPr>
      <xdr:spPr>
        <a:xfrm>
          <a:off x="86360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36195</xdr:rowOff>
    </xdr:from>
    <xdr:to>
      <xdr:col>55</xdr:col>
      <xdr:colOff>0</xdr:colOff>
      <xdr:row>106</xdr:row>
      <xdr:rowOff>36195</xdr:rowOff>
    </xdr:to>
    <xdr:cxnSp macro="">
      <xdr:nvCxnSpPr>
        <xdr:cNvPr id="409" name="直線コネクタ 408"/>
        <xdr:cNvCxnSpPr/>
      </xdr:nvCxnSpPr>
      <xdr:spPr>
        <a:xfrm>
          <a:off x="8686800" y="1763839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10" name="n_1aveValue【市民会館】&#10;一人当たり面積"/>
        <xdr:cNvSpPr txBox="1"/>
      </xdr:nvSpPr>
      <xdr:spPr>
        <a:xfrm>
          <a:off x="8458277" y="1722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11" name="n_2aveValue【市民会館】&#10;一人当たり面積"/>
        <xdr:cNvSpPr txBox="1"/>
      </xdr:nvSpPr>
      <xdr:spPr>
        <a:xfrm>
          <a:off x="7677227" y="1721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12" name="n_3aveValue【市民会館】&#10;一人当たり面積"/>
        <xdr:cNvSpPr txBox="1"/>
      </xdr:nvSpPr>
      <xdr:spPr>
        <a:xfrm>
          <a:off x="6864427" y="1721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13" name="n_4aveValue【市民会館】&#10;一人当たり面積"/>
        <xdr:cNvSpPr txBox="1"/>
      </xdr:nvSpPr>
      <xdr:spPr>
        <a:xfrm>
          <a:off x="6070677" y="1722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78122</xdr:rowOff>
    </xdr:from>
    <xdr:ext cx="469744" cy="259045"/>
    <xdr:sp macro="" textlink="">
      <xdr:nvSpPr>
        <xdr:cNvPr id="414" name="n_1mainValue【市民会館】&#10;一人当たり面積"/>
        <xdr:cNvSpPr txBox="1"/>
      </xdr:nvSpPr>
      <xdr:spPr>
        <a:xfrm>
          <a:off x="8458277" y="176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6" name="正方形/長方形 415"/>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7" name="正方形/長方形 416"/>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8" name="正方形/長方形 417"/>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9" name="正方形/長方形 418"/>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0" name="正方形/長方形 419"/>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1" name="正方形/長方形 420"/>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正方形/長方形 421"/>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3" name="テキスト ボックス 422"/>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4" name="直線コネクタ 423"/>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5" name="テキスト ボックス 424"/>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6" name="直線コネクタ 425"/>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27" name="テキスト ボックス 426"/>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8" name="直線コネクタ 427"/>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9" name="テキスト ボックス 428"/>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0" name="直線コネクタ 429"/>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1" name="テキスト ボックス 430"/>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2" name="直線コネクタ 431"/>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3" name="テキスト ボックス 432"/>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4" name="直線コネクタ 433"/>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5" name="テキスト ボックス 434"/>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6" name="直線コネクタ 435"/>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37" name="テキスト ボックス 436"/>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8" name="直線コネクタ 437"/>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39"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40" name="直線コネクタ 439"/>
        <xdr:cNvCxnSpPr/>
      </xdr:nvCxnSpPr>
      <xdr:spPr>
        <a:xfrm flipV="1">
          <a:off x="14699614" y="5676356"/>
          <a:ext cx="0" cy="1252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41" name="【一般廃棄物処理施設】&#10;有形固定資産減価償却率最小値テキスト"/>
        <xdr:cNvSpPr txBox="1"/>
      </xdr:nvSpPr>
      <xdr:spPr>
        <a:xfrm>
          <a:off x="14738350" y="693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42" name="直線コネクタ 441"/>
        <xdr:cNvCxnSpPr/>
      </xdr:nvCxnSpPr>
      <xdr:spPr>
        <a:xfrm>
          <a:off x="14611350" y="69283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43" name="【一般廃棄物処理施設】&#10;有形固定資産減価償却率最大値テキスト"/>
        <xdr:cNvSpPr txBox="1"/>
      </xdr:nvSpPr>
      <xdr:spPr>
        <a:xfrm>
          <a:off x="14738350" y="54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44" name="直線コネクタ 443"/>
        <xdr:cNvCxnSpPr/>
      </xdr:nvCxnSpPr>
      <xdr:spPr>
        <a:xfrm>
          <a:off x="14611350" y="56763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45" name="【一般廃棄物処理施設】&#10;有形固定資産減価償却率平均値テキスト"/>
        <xdr:cNvSpPr txBox="1"/>
      </xdr:nvSpPr>
      <xdr:spPr>
        <a:xfrm>
          <a:off x="14738350" y="6173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46" name="フローチャート: 判断 445"/>
        <xdr:cNvSpPr/>
      </xdr:nvSpPr>
      <xdr:spPr>
        <a:xfrm>
          <a:off x="14649450" y="631534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47" name="フローチャート: 判断 446"/>
        <xdr:cNvSpPr/>
      </xdr:nvSpPr>
      <xdr:spPr>
        <a:xfrm>
          <a:off x="13887450" y="633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48" name="フローチャート: 判断 447"/>
        <xdr:cNvSpPr/>
      </xdr:nvSpPr>
      <xdr:spPr>
        <a:xfrm>
          <a:off x="13093700" y="63529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49" name="フローチャート: 判断 448"/>
        <xdr:cNvSpPr/>
      </xdr:nvSpPr>
      <xdr:spPr>
        <a:xfrm>
          <a:off x="12299950" y="62859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450" name="フローチャート: 判断 449"/>
        <xdr:cNvSpPr/>
      </xdr:nvSpPr>
      <xdr:spPr>
        <a:xfrm>
          <a:off x="11487150" y="634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1" name="テキスト ボックス 450"/>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2" name="テキスト ボックス 451"/>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3" name="テキスト ボックス 452"/>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4" name="テキスト ボックス 453"/>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5" name="テキスト ボックス 454"/>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xdr:rowOff>
    </xdr:from>
    <xdr:to>
      <xdr:col>85</xdr:col>
      <xdr:colOff>177800</xdr:colOff>
      <xdr:row>39</xdr:row>
      <xdr:rowOff>104140</xdr:rowOff>
    </xdr:to>
    <xdr:sp macro="" textlink="">
      <xdr:nvSpPr>
        <xdr:cNvPr id="456" name="楕円 455"/>
        <xdr:cNvSpPr/>
      </xdr:nvSpPr>
      <xdr:spPr>
        <a:xfrm>
          <a:off x="14649450" y="64477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152417</xdr:rowOff>
    </xdr:from>
    <xdr:ext cx="405111" cy="259045"/>
    <xdr:sp macro="" textlink="">
      <xdr:nvSpPr>
        <xdr:cNvPr id="457" name="【一般廃棄物処理施設】&#10;有形固定資産減価償却率該当値テキスト"/>
        <xdr:cNvSpPr txBox="1"/>
      </xdr:nvSpPr>
      <xdr:spPr>
        <a:xfrm>
          <a:off x="14738350"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144599</xdr:rowOff>
    </xdr:from>
    <xdr:to>
      <xdr:col>81</xdr:col>
      <xdr:colOff>101600</xdr:colOff>
      <xdr:row>39</xdr:row>
      <xdr:rowOff>74749</xdr:rowOff>
    </xdr:to>
    <xdr:sp macro="" textlink="">
      <xdr:nvSpPr>
        <xdr:cNvPr id="458" name="楕円 457"/>
        <xdr:cNvSpPr/>
      </xdr:nvSpPr>
      <xdr:spPr>
        <a:xfrm>
          <a:off x="13887450" y="64247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23949</xdr:rowOff>
    </xdr:from>
    <xdr:to>
      <xdr:col>85</xdr:col>
      <xdr:colOff>127000</xdr:colOff>
      <xdr:row>39</xdr:row>
      <xdr:rowOff>53340</xdr:rowOff>
    </xdr:to>
    <xdr:cxnSp macro="">
      <xdr:nvCxnSpPr>
        <xdr:cNvPr id="459" name="直線コネクタ 458"/>
        <xdr:cNvCxnSpPr/>
      </xdr:nvCxnSpPr>
      <xdr:spPr>
        <a:xfrm>
          <a:off x="13938250" y="6469199"/>
          <a:ext cx="762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460" name="n_1aveValue【一般廃棄物処理施設】&#10;有形固定資産減価償却率"/>
        <xdr:cNvSpPr txBox="1"/>
      </xdr:nvSpPr>
      <xdr:spPr>
        <a:xfrm>
          <a:off x="137420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461" name="n_2aveValue【一般廃棄物処理施設】&#10;有形固定資産減価償却率"/>
        <xdr:cNvSpPr txBox="1"/>
      </xdr:nvSpPr>
      <xdr:spPr>
        <a:xfrm>
          <a:off x="1296099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462" name="n_3aveValue【一般廃棄物処理施設】&#10;有形固定資産減価償却率"/>
        <xdr:cNvSpPr txBox="1"/>
      </xdr:nvSpPr>
      <xdr:spPr>
        <a:xfrm>
          <a:off x="12167244" y="6073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463" name="n_4aveValue【一般廃棄物処理施設】&#10;有形固定資産減価償却率"/>
        <xdr:cNvSpPr txBox="1"/>
      </xdr:nvSpPr>
      <xdr:spPr>
        <a:xfrm>
          <a:off x="113544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65876</xdr:rowOff>
    </xdr:from>
    <xdr:ext cx="405111" cy="259045"/>
    <xdr:sp macro="" textlink="">
      <xdr:nvSpPr>
        <xdr:cNvPr id="464" name="n_1mainValue【一般廃棄物処理施設】&#10;有形固定資産減価償却率"/>
        <xdr:cNvSpPr txBox="1"/>
      </xdr:nvSpPr>
      <xdr:spPr>
        <a:xfrm>
          <a:off x="13742044" y="6511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5" name="正方形/長方形 46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6" name="正方形/長方形 46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7" name="正方形/長方形 46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8" name="正方形/長方形 46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9" name="正方形/長方形 46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0" name="正方形/長方形 46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1" name="正方形/長方形 47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2" name="正方形/長方形 47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3" name="テキスト ボックス 47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4" name="直線コネクタ 47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5" name="直線コネクタ 474"/>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6" name="テキスト ボックス 475"/>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7" name="直線コネクタ 476"/>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8" name="テキスト ボックス 477"/>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9" name="直線コネクタ 478"/>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0" name="テキスト ボックス 479"/>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1" name="直線コネクタ 480"/>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2" name="テキスト ボックス 481"/>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3" name="直線コネクタ 482"/>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4" name="テキスト ボックス 483"/>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6" name="テキスト ボックス 485"/>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488" name="直線コネクタ 487"/>
        <xdr:cNvCxnSpPr/>
      </xdr:nvCxnSpPr>
      <xdr:spPr>
        <a:xfrm flipV="1">
          <a:off x="19951064" y="5559913"/>
          <a:ext cx="0" cy="1398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489" name="【一般廃棄物処理施設】&#10;一人当たり有形固定資産（償却資産）額最小値テキスト"/>
        <xdr:cNvSpPr txBox="1"/>
      </xdr:nvSpPr>
      <xdr:spPr>
        <a:xfrm>
          <a:off x="19989800" y="696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490" name="直線コネクタ 489"/>
        <xdr:cNvCxnSpPr/>
      </xdr:nvCxnSpPr>
      <xdr:spPr>
        <a:xfrm>
          <a:off x="19881850" y="69583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491" name="【一般廃棄物処理施設】&#10;一人当たり有形固定資産（償却資産）額最大値テキスト"/>
        <xdr:cNvSpPr txBox="1"/>
      </xdr:nvSpPr>
      <xdr:spPr>
        <a:xfrm>
          <a:off x="19989800" y="534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492" name="直線コネクタ 491"/>
        <xdr:cNvCxnSpPr/>
      </xdr:nvCxnSpPr>
      <xdr:spPr>
        <a:xfrm>
          <a:off x="19881850" y="55599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493" name="【一般廃棄物処理施設】&#10;一人当たり有形固定資産（償却資産）額平均値テキスト"/>
        <xdr:cNvSpPr txBox="1"/>
      </xdr:nvSpPr>
      <xdr:spPr>
        <a:xfrm>
          <a:off x="19989800" y="6283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494" name="フローチャート: 判断 493"/>
        <xdr:cNvSpPr/>
      </xdr:nvSpPr>
      <xdr:spPr>
        <a:xfrm>
          <a:off x="19900900" y="64323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495" name="フローチャート: 判断 494"/>
        <xdr:cNvSpPr/>
      </xdr:nvSpPr>
      <xdr:spPr>
        <a:xfrm>
          <a:off x="19157950" y="64527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496" name="フローチャート: 判断 495"/>
        <xdr:cNvSpPr/>
      </xdr:nvSpPr>
      <xdr:spPr>
        <a:xfrm>
          <a:off x="18345150" y="644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497" name="フローチャート: 判断 496"/>
        <xdr:cNvSpPr/>
      </xdr:nvSpPr>
      <xdr:spPr>
        <a:xfrm>
          <a:off x="17551400" y="648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498" name="フローチャート: 判断 497"/>
        <xdr:cNvSpPr/>
      </xdr:nvSpPr>
      <xdr:spPr>
        <a:xfrm>
          <a:off x="16757650" y="64474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9" name="テキスト ボックス 49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0" name="テキスト ボックス 49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1" name="テキスト ボックス 50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2" name="テキスト ボックス 50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3" name="テキスト ボックス 50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35116</xdr:rowOff>
    </xdr:from>
    <xdr:to>
      <xdr:col>116</xdr:col>
      <xdr:colOff>114300</xdr:colOff>
      <xdr:row>39</xdr:row>
      <xdr:rowOff>136716</xdr:rowOff>
    </xdr:to>
    <xdr:sp macro="" textlink="">
      <xdr:nvSpPr>
        <xdr:cNvPr id="504" name="楕円 503"/>
        <xdr:cNvSpPr/>
      </xdr:nvSpPr>
      <xdr:spPr>
        <a:xfrm>
          <a:off x="19900900" y="64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13543</xdr:rowOff>
    </xdr:from>
    <xdr:ext cx="534377" cy="259045"/>
    <xdr:sp macro="" textlink="">
      <xdr:nvSpPr>
        <xdr:cNvPr id="505" name="【一般廃棄物処理施設】&#10;一人当たり有形固定資産（償却資産）額該当値テキスト"/>
        <xdr:cNvSpPr txBox="1"/>
      </xdr:nvSpPr>
      <xdr:spPr>
        <a:xfrm>
          <a:off x="19989800" y="645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58936</xdr:rowOff>
    </xdr:from>
    <xdr:to>
      <xdr:col>112</xdr:col>
      <xdr:colOff>38100</xdr:colOff>
      <xdr:row>39</xdr:row>
      <xdr:rowOff>160536</xdr:rowOff>
    </xdr:to>
    <xdr:sp macro="" textlink="">
      <xdr:nvSpPr>
        <xdr:cNvPr id="506" name="楕円 505"/>
        <xdr:cNvSpPr/>
      </xdr:nvSpPr>
      <xdr:spPr>
        <a:xfrm>
          <a:off x="19157950" y="65041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85916</xdr:rowOff>
    </xdr:from>
    <xdr:to>
      <xdr:col>116</xdr:col>
      <xdr:colOff>63500</xdr:colOff>
      <xdr:row>39</xdr:row>
      <xdr:rowOff>109736</xdr:rowOff>
    </xdr:to>
    <xdr:cxnSp macro="">
      <xdr:nvCxnSpPr>
        <xdr:cNvPr id="507" name="直線コネクタ 506"/>
        <xdr:cNvCxnSpPr/>
      </xdr:nvCxnSpPr>
      <xdr:spPr>
        <a:xfrm flipV="1">
          <a:off x="19202400" y="6531166"/>
          <a:ext cx="7493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08" name="n_1aveValue【一般廃棄物処理施設】&#10;一人当たり有形固定資産（償却資産）額"/>
        <xdr:cNvSpPr txBox="1"/>
      </xdr:nvSpPr>
      <xdr:spPr>
        <a:xfrm>
          <a:off x="18947911" y="624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09" name="n_2aveValue【一般廃棄物処理施設】&#10;一人当たり有形固定資産（償却資産）額"/>
        <xdr:cNvSpPr txBox="1"/>
      </xdr:nvSpPr>
      <xdr:spPr>
        <a:xfrm>
          <a:off x="18166861" y="623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10" name="n_3aveValue【一般廃棄物処理施設】&#10;一人当たり有形固定資産（償却資産）額"/>
        <xdr:cNvSpPr txBox="1"/>
      </xdr:nvSpPr>
      <xdr:spPr>
        <a:xfrm>
          <a:off x="17354061" y="627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11" name="n_4aveValue【一般廃棄物処理施設】&#10;一人当たり有形固定資産（償却資産）額"/>
        <xdr:cNvSpPr txBox="1"/>
      </xdr:nvSpPr>
      <xdr:spPr>
        <a:xfrm>
          <a:off x="16560311" y="62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151663</xdr:rowOff>
    </xdr:from>
    <xdr:ext cx="534377" cy="259045"/>
    <xdr:sp macro="" textlink="">
      <xdr:nvSpPr>
        <xdr:cNvPr id="512" name="n_1mainValue【一般廃棄物処理施設】&#10;一人当たり有形固定資産（償却資産）額"/>
        <xdr:cNvSpPr txBox="1"/>
      </xdr:nvSpPr>
      <xdr:spPr>
        <a:xfrm>
          <a:off x="18947911" y="659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4" name="直線コネクタ 523"/>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5" name="テキスト ボックス 524"/>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6" name="直線コネクタ 525"/>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7" name="テキスト ボックス 526"/>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8" name="直線コネクタ 527"/>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9" name="テキスト ボックス 528"/>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0" name="直線コネクタ 529"/>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1" name="テキスト ボックス 530"/>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35" name="直線コネクタ 534"/>
        <xdr:cNvCxnSpPr/>
      </xdr:nvCxnSpPr>
      <xdr:spPr>
        <a:xfrm flipV="1">
          <a:off x="14699614" y="9146286"/>
          <a:ext cx="0" cy="121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36" name="【保健センター・保健所】&#10;有形固定資産減価償却率最小値テキスト"/>
        <xdr:cNvSpPr txBox="1"/>
      </xdr:nvSpPr>
      <xdr:spPr>
        <a:xfrm>
          <a:off x="14738350" y="10367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37" name="直線コネクタ 536"/>
        <xdr:cNvCxnSpPr/>
      </xdr:nvCxnSpPr>
      <xdr:spPr>
        <a:xfrm>
          <a:off x="14611350" y="103637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38" name="【保健センター・保健所】&#10;有形固定資産減価償却率最大値テキスト"/>
        <xdr:cNvSpPr txBox="1"/>
      </xdr:nvSpPr>
      <xdr:spPr>
        <a:xfrm>
          <a:off x="14738350" y="892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39" name="直線コネクタ 538"/>
        <xdr:cNvCxnSpPr/>
      </xdr:nvCxnSpPr>
      <xdr:spPr>
        <a:xfrm>
          <a:off x="14611350" y="9146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540" name="【保健センター・保健所】&#10;有形固定資産減価償却率平均値テキスト"/>
        <xdr:cNvSpPr txBox="1"/>
      </xdr:nvSpPr>
      <xdr:spPr>
        <a:xfrm>
          <a:off x="14738350" y="9535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541" name="フローチャート: 判断 540"/>
        <xdr:cNvSpPr/>
      </xdr:nvSpPr>
      <xdr:spPr>
        <a:xfrm>
          <a:off x="14649450" y="967765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542" name="フローチャート: 判断 541"/>
        <xdr:cNvSpPr/>
      </xdr:nvSpPr>
      <xdr:spPr>
        <a:xfrm>
          <a:off x="13887450" y="96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543" name="フローチャート: 判断 542"/>
        <xdr:cNvSpPr/>
      </xdr:nvSpPr>
      <xdr:spPr>
        <a:xfrm>
          <a:off x="130937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544" name="フローチャート: 判断 543"/>
        <xdr:cNvSpPr/>
      </xdr:nvSpPr>
      <xdr:spPr>
        <a:xfrm>
          <a:off x="12299950" y="95628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545" name="フローチャート: 判断 544"/>
        <xdr:cNvSpPr/>
      </xdr:nvSpPr>
      <xdr:spPr>
        <a:xfrm>
          <a:off x="11487150" y="944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70358</xdr:rowOff>
    </xdr:from>
    <xdr:to>
      <xdr:col>85</xdr:col>
      <xdr:colOff>177800</xdr:colOff>
      <xdr:row>60</xdr:row>
      <xdr:rowOff>508</xdr:rowOff>
    </xdr:to>
    <xdr:sp macro="" textlink="">
      <xdr:nvSpPr>
        <xdr:cNvPr id="551" name="楕円 550"/>
        <xdr:cNvSpPr/>
      </xdr:nvSpPr>
      <xdr:spPr>
        <a:xfrm>
          <a:off x="14649450" y="981760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48785</xdr:rowOff>
    </xdr:from>
    <xdr:ext cx="405111" cy="259045"/>
    <xdr:sp macro="" textlink="">
      <xdr:nvSpPr>
        <xdr:cNvPr id="552" name="【保健センター・保健所】&#10;有形固定資産減価償却率該当値テキスト"/>
        <xdr:cNvSpPr txBox="1"/>
      </xdr:nvSpPr>
      <xdr:spPr>
        <a:xfrm>
          <a:off x="14738350" y="9796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20066</xdr:rowOff>
    </xdr:from>
    <xdr:to>
      <xdr:col>81</xdr:col>
      <xdr:colOff>101600</xdr:colOff>
      <xdr:row>59</xdr:row>
      <xdr:rowOff>121666</xdr:rowOff>
    </xdr:to>
    <xdr:sp macro="" textlink="">
      <xdr:nvSpPr>
        <xdr:cNvPr id="553" name="楕円 552"/>
        <xdr:cNvSpPr/>
      </xdr:nvSpPr>
      <xdr:spPr>
        <a:xfrm>
          <a:off x="13887450" y="97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70866</xdr:rowOff>
    </xdr:from>
    <xdr:to>
      <xdr:col>85</xdr:col>
      <xdr:colOff>127000</xdr:colOff>
      <xdr:row>59</xdr:row>
      <xdr:rowOff>121158</xdr:rowOff>
    </xdr:to>
    <xdr:cxnSp macro="">
      <xdr:nvCxnSpPr>
        <xdr:cNvPr id="554" name="直線コネクタ 553"/>
        <xdr:cNvCxnSpPr/>
      </xdr:nvCxnSpPr>
      <xdr:spPr>
        <a:xfrm>
          <a:off x="13938250" y="9818116"/>
          <a:ext cx="762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555" name="n_1aveValue【保健センター・保健所】&#10;有形固定資産減価償却率"/>
        <xdr:cNvSpPr txBox="1"/>
      </xdr:nvSpPr>
      <xdr:spPr>
        <a:xfrm>
          <a:off x="13742044" y="940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556" name="n_2aveValue【保健センター・保健所】&#10;有形固定資産減価償却率"/>
        <xdr:cNvSpPr txBox="1"/>
      </xdr:nvSpPr>
      <xdr:spPr>
        <a:xfrm>
          <a:off x="12960994"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557" name="n_3aveValue【保健センター・保健所】&#10;有形固定資産減価償却率"/>
        <xdr:cNvSpPr txBox="1"/>
      </xdr:nvSpPr>
      <xdr:spPr>
        <a:xfrm>
          <a:off x="12167244"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558" name="n_4aveValue【保健センター・保健所】&#10;有形固定資産減価償却率"/>
        <xdr:cNvSpPr txBox="1"/>
      </xdr:nvSpPr>
      <xdr:spPr>
        <a:xfrm>
          <a:off x="11354444" y="923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112793</xdr:rowOff>
    </xdr:from>
    <xdr:ext cx="405111" cy="259045"/>
    <xdr:sp macro="" textlink="">
      <xdr:nvSpPr>
        <xdr:cNvPr id="559" name="n_1mainValue【保健センター・保健所】&#10;有形固定資産減価償却率"/>
        <xdr:cNvSpPr txBox="1"/>
      </xdr:nvSpPr>
      <xdr:spPr>
        <a:xfrm>
          <a:off x="13742044" y="9860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83" name="直線コネクタ 582"/>
        <xdr:cNvCxnSpPr/>
      </xdr:nvCxnSpPr>
      <xdr:spPr>
        <a:xfrm flipV="1">
          <a:off x="19951064" y="929005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84" name="【保健センター・保健所】&#10;一人当たり面積最小値テキスト"/>
        <xdr:cNvSpPr txBox="1"/>
      </xdr:nvSpPr>
      <xdr:spPr>
        <a:xfrm>
          <a:off x="19989800"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85" name="直線コネクタ 584"/>
        <xdr:cNvCxnSpPr/>
      </xdr:nvCxnSpPr>
      <xdr:spPr>
        <a:xfrm>
          <a:off x="19881850" y="10610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86" name="【保健センター・保健所】&#10;一人当たり面積最大値テキスト"/>
        <xdr:cNvSpPr txBox="1"/>
      </xdr:nvSpPr>
      <xdr:spPr>
        <a:xfrm>
          <a:off x="19989800" y="907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87" name="直線コネクタ 586"/>
        <xdr:cNvCxnSpPr/>
      </xdr:nvCxnSpPr>
      <xdr:spPr>
        <a:xfrm>
          <a:off x="19881850" y="9290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41927</xdr:rowOff>
    </xdr:from>
    <xdr:ext cx="469744" cy="259045"/>
    <xdr:sp macro="" textlink="">
      <xdr:nvSpPr>
        <xdr:cNvPr id="588" name="【保健センター・保健所】&#10;一人当たり面積平均値テキスト"/>
        <xdr:cNvSpPr txBox="1"/>
      </xdr:nvSpPr>
      <xdr:spPr>
        <a:xfrm>
          <a:off x="19989800" y="1011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589" name="フローチャート: 判断 588"/>
        <xdr:cNvSpPr/>
      </xdr:nvSpPr>
      <xdr:spPr>
        <a:xfrm>
          <a:off x="199009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590" name="フローチャート: 判断 589"/>
        <xdr:cNvSpPr/>
      </xdr:nvSpPr>
      <xdr:spPr>
        <a:xfrm>
          <a:off x="19157950" y="10121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1" name="フローチャート: 判断 590"/>
        <xdr:cNvSpPr/>
      </xdr:nvSpPr>
      <xdr:spPr>
        <a:xfrm>
          <a:off x="1834515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592" name="フローチャート: 判断 591"/>
        <xdr:cNvSpPr/>
      </xdr:nvSpPr>
      <xdr:spPr>
        <a:xfrm>
          <a:off x="17551400" y="1016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593" name="フローチャート: 判断 592"/>
        <xdr:cNvSpPr/>
      </xdr:nvSpPr>
      <xdr:spPr>
        <a:xfrm>
          <a:off x="16757650" y="10071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120650</xdr:rowOff>
    </xdr:from>
    <xdr:to>
      <xdr:col>116</xdr:col>
      <xdr:colOff>114300</xdr:colOff>
      <xdr:row>60</xdr:row>
      <xdr:rowOff>50800</xdr:rowOff>
    </xdr:to>
    <xdr:sp macro="" textlink="">
      <xdr:nvSpPr>
        <xdr:cNvPr id="599" name="楕円 598"/>
        <xdr:cNvSpPr/>
      </xdr:nvSpPr>
      <xdr:spPr>
        <a:xfrm>
          <a:off x="19900900" y="9867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143527</xdr:rowOff>
    </xdr:from>
    <xdr:ext cx="469744" cy="259045"/>
    <xdr:sp macro="" textlink="">
      <xdr:nvSpPr>
        <xdr:cNvPr id="600" name="【保健センター・保健所】&#10;一人当たり面積該当値テキスト"/>
        <xdr:cNvSpPr txBox="1"/>
      </xdr:nvSpPr>
      <xdr:spPr>
        <a:xfrm>
          <a:off x="19989800"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120650</xdr:rowOff>
    </xdr:from>
    <xdr:to>
      <xdr:col>112</xdr:col>
      <xdr:colOff>38100</xdr:colOff>
      <xdr:row>60</xdr:row>
      <xdr:rowOff>50800</xdr:rowOff>
    </xdr:to>
    <xdr:sp macro="" textlink="">
      <xdr:nvSpPr>
        <xdr:cNvPr id="601" name="楕円 600"/>
        <xdr:cNvSpPr/>
      </xdr:nvSpPr>
      <xdr:spPr>
        <a:xfrm>
          <a:off x="19157950" y="9867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0</xdr:rowOff>
    </xdr:from>
    <xdr:to>
      <xdr:col>116</xdr:col>
      <xdr:colOff>63500</xdr:colOff>
      <xdr:row>60</xdr:row>
      <xdr:rowOff>0</xdr:rowOff>
    </xdr:to>
    <xdr:cxnSp macro="">
      <xdr:nvCxnSpPr>
        <xdr:cNvPr id="602" name="直線コネクタ 601"/>
        <xdr:cNvCxnSpPr/>
      </xdr:nvCxnSpPr>
      <xdr:spPr>
        <a:xfrm>
          <a:off x="19202400" y="99123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603" name="n_1aveValue【保健センター・保健所】&#10;一人当たり面積"/>
        <xdr:cNvSpPr txBox="1"/>
      </xdr:nvSpPr>
      <xdr:spPr>
        <a:xfrm>
          <a:off x="189802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04" name="n_2aveValue【保健センター・保健所】&#10;一人当たり面積"/>
        <xdr:cNvSpPr txBox="1"/>
      </xdr:nvSpPr>
      <xdr:spPr>
        <a:xfrm>
          <a:off x="18180127" y="989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05" name="n_3aveValue【保健センター・保健所】&#10;一人当たり面積"/>
        <xdr:cNvSpPr txBox="1"/>
      </xdr:nvSpPr>
      <xdr:spPr>
        <a:xfrm>
          <a:off x="1738637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06" name="n_4aveValue【保健センター・保健所】&#10;一人当たり面積"/>
        <xdr:cNvSpPr txBox="1"/>
      </xdr:nvSpPr>
      <xdr:spPr>
        <a:xfrm>
          <a:off x="16592627" y="985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67327</xdr:rowOff>
    </xdr:from>
    <xdr:ext cx="469744" cy="259045"/>
    <xdr:sp macro="" textlink="">
      <xdr:nvSpPr>
        <xdr:cNvPr id="607" name="n_1mainValue【保健センター・保健所】&#10;一人当たり面積"/>
        <xdr:cNvSpPr txBox="1"/>
      </xdr:nvSpPr>
      <xdr:spPr>
        <a:xfrm>
          <a:off x="18980227"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9" name="正方形/長方形 608"/>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0" name="正方形/長方形 609"/>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1" name="正方形/長方形 610"/>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2" name="正方形/長方形 611"/>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3" name="正方形/長方形 612"/>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4" name="正方形/長方形 613"/>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正方形/長方形 614"/>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6" name="テキスト ボックス 615"/>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7" name="直線コネクタ 616"/>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8" name="テキスト ボックス 617"/>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9" name="直線コネクタ 618"/>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0" name="テキスト ボックス 619"/>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1" name="直線コネクタ 620"/>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2" name="テキスト ボックス 621"/>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3" name="直線コネクタ 622"/>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4" name="テキスト ボックス 623"/>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5" name="直線コネクタ 624"/>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6" name="テキスト ボックス 625"/>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7" name="直線コネクタ 626"/>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8" name="テキスト ボックス 627"/>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9" name="直線コネクタ 628"/>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0" name="テキスト ボックス 629"/>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1"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632" name="直線コネクタ 631"/>
        <xdr:cNvCxnSpPr/>
      </xdr:nvCxnSpPr>
      <xdr:spPr>
        <a:xfrm flipV="1">
          <a:off x="14699614" y="12996545"/>
          <a:ext cx="0" cy="125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633" name="【消防施設】&#10;有形固定資産減価償却率最小値テキスト"/>
        <xdr:cNvSpPr txBox="1"/>
      </xdr:nvSpPr>
      <xdr:spPr>
        <a:xfrm>
          <a:off x="14738350" y="1425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634" name="直線コネクタ 633"/>
        <xdr:cNvCxnSpPr/>
      </xdr:nvCxnSpPr>
      <xdr:spPr>
        <a:xfrm>
          <a:off x="14611350" y="142468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635" name="【消防施設】&#10;有形固定資産減価償却率最大値テキスト"/>
        <xdr:cNvSpPr txBox="1"/>
      </xdr:nvSpPr>
      <xdr:spPr>
        <a:xfrm>
          <a:off x="14738350" y="1277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636" name="直線コネクタ 635"/>
        <xdr:cNvCxnSpPr/>
      </xdr:nvCxnSpPr>
      <xdr:spPr>
        <a:xfrm>
          <a:off x="14611350" y="129965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637" name="【消防施設】&#10;有形固定資産減価償却率平均値テキスト"/>
        <xdr:cNvSpPr txBox="1"/>
      </xdr:nvSpPr>
      <xdr:spPr>
        <a:xfrm>
          <a:off x="14738350" y="1341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638" name="フローチャート: 判断 637"/>
        <xdr:cNvSpPr/>
      </xdr:nvSpPr>
      <xdr:spPr>
        <a:xfrm>
          <a:off x="14649450" y="134410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639" name="フローチャート: 判断 638"/>
        <xdr:cNvSpPr/>
      </xdr:nvSpPr>
      <xdr:spPr>
        <a:xfrm>
          <a:off x="1388745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640" name="フローチャート: 判断 639"/>
        <xdr:cNvSpPr/>
      </xdr:nvSpPr>
      <xdr:spPr>
        <a:xfrm>
          <a:off x="13093700" y="1340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641" name="フローチャート: 判断 640"/>
        <xdr:cNvSpPr/>
      </xdr:nvSpPr>
      <xdr:spPr>
        <a:xfrm>
          <a:off x="12299950" y="13385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642" name="フローチャート: 判断 641"/>
        <xdr:cNvSpPr/>
      </xdr:nvSpPr>
      <xdr:spPr>
        <a:xfrm>
          <a:off x="11487150" y="134715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3" name="テキスト ボックス 642"/>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4" name="テキスト ボックス 643"/>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5" name="テキスト ボックス 644"/>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6" name="テキスト ボックス 645"/>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7" name="テキスト ボックス 646"/>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103505</xdr:rowOff>
    </xdr:from>
    <xdr:to>
      <xdr:col>85</xdr:col>
      <xdr:colOff>177800</xdr:colOff>
      <xdr:row>80</xdr:row>
      <xdr:rowOff>33655</xdr:rowOff>
    </xdr:to>
    <xdr:sp macro="" textlink="">
      <xdr:nvSpPr>
        <xdr:cNvPr id="648" name="楕円 647"/>
        <xdr:cNvSpPr/>
      </xdr:nvSpPr>
      <xdr:spPr>
        <a:xfrm>
          <a:off x="14649450" y="131527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126382</xdr:rowOff>
    </xdr:from>
    <xdr:ext cx="405111" cy="259045"/>
    <xdr:sp macro="" textlink="">
      <xdr:nvSpPr>
        <xdr:cNvPr id="649" name="【消防施設】&#10;有形固定資産減価償却率該当値テキスト"/>
        <xdr:cNvSpPr txBox="1"/>
      </xdr:nvSpPr>
      <xdr:spPr>
        <a:xfrm>
          <a:off x="14738350" y="13010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130175</xdr:rowOff>
    </xdr:from>
    <xdr:to>
      <xdr:col>81</xdr:col>
      <xdr:colOff>101600</xdr:colOff>
      <xdr:row>80</xdr:row>
      <xdr:rowOff>60325</xdr:rowOff>
    </xdr:to>
    <xdr:sp macro="" textlink="">
      <xdr:nvSpPr>
        <xdr:cNvPr id="650" name="楕円 649"/>
        <xdr:cNvSpPr/>
      </xdr:nvSpPr>
      <xdr:spPr>
        <a:xfrm>
          <a:off x="13887450" y="131794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154305</xdr:rowOff>
    </xdr:from>
    <xdr:to>
      <xdr:col>85</xdr:col>
      <xdr:colOff>127000</xdr:colOff>
      <xdr:row>80</xdr:row>
      <xdr:rowOff>9525</xdr:rowOff>
    </xdr:to>
    <xdr:cxnSp macro="">
      <xdr:nvCxnSpPr>
        <xdr:cNvPr id="651" name="直線コネクタ 650"/>
        <xdr:cNvCxnSpPr/>
      </xdr:nvCxnSpPr>
      <xdr:spPr>
        <a:xfrm flipV="1">
          <a:off x="13938250" y="13203555"/>
          <a:ext cx="762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652" name="n_1aveValue【消防施設】&#10;有形固定資産減価償却率"/>
        <xdr:cNvSpPr txBox="1"/>
      </xdr:nvSpPr>
      <xdr:spPr>
        <a:xfrm>
          <a:off x="137420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653" name="n_2aveValue【消防施設】&#10;有形固定資産減価償却率"/>
        <xdr:cNvSpPr txBox="1"/>
      </xdr:nvSpPr>
      <xdr:spPr>
        <a:xfrm>
          <a:off x="1296099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654" name="n_3aveValue【消防施設】&#10;有形固定資産減価償却率"/>
        <xdr:cNvSpPr txBox="1"/>
      </xdr:nvSpPr>
      <xdr:spPr>
        <a:xfrm>
          <a:off x="121672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655" name="n_4aveValue【消防施設】&#10;有形固定資産減価償却率"/>
        <xdr:cNvSpPr txBox="1"/>
      </xdr:nvSpPr>
      <xdr:spPr>
        <a:xfrm>
          <a:off x="11354444" y="1325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76852</xdr:rowOff>
    </xdr:from>
    <xdr:ext cx="405111" cy="259045"/>
    <xdr:sp macro="" textlink="">
      <xdr:nvSpPr>
        <xdr:cNvPr id="656" name="n_1mainValue【消防施設】&#10;有形固定資産減価償却率"/>
        <xdr:cNvSpPr txBox="1"/>
      </xdr:nvSpPr>
      <xdr:spPr>
        <a:xfrm>
          <a:off x="13742044" y="12961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7" name="直線コネクタ 666"/>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8" name="テキスト ボックス 667"/>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9" name="直線コネクタ 668"/>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0" name="テキスト ボックス 669"/>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1" name="直線コネクタ 670"/>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2" name="テキスト ボックス 671"/>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3" name="直線コネクタ 672"/>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4" name="テキスト ボックス 673"/>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5" name="直線コネクタ 674"/>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6" name="テキスト ボックス 675"/>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7" name="直線コネクタ 676"/>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8" name="テキスト ボックス 677"/>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9"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680" name="直線コネクタ 679"/>
        <xdr:cNvCxnSpPr/>
      </xdr:nvCxnSpPr>
      <xdr:spPr>
        <a:xfrm flipV="1">
          <a:off x="19951064" y="1288415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81" name="【消防施設】&#10;一人当たり面積最小値テキスト"/>
        <xdr:cNvSpPr txBox="1"/>
      </xdr:nvSpPr>
      <xdr:spPr>
        <a:xfrm>
          <a:off x="19989800"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82" name="直線コネクタ 681"/>
        <xdr:cNvCxnSpPr/>
      </xdr:nvCxnSpPr>
      <xdr:spPr>
        <a:xfrm>
          <a:off x="19881850" y="1420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83" name="【消防施設】&#10;一人当たり面積最大値テキスト"/>
        <xdr:cNvSpPr txBox="1"/>
      </xdr:nvSpPr>
      <xdr:spPr>
        <a:xfrm>
          <a:off x="19989800" y="1267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84" name="直線コネクタ 683"/>
        <xdr:cNvCxnSpPr/>
      </xdr:nvCxnSpPr>
      <xdr:spPr>
        <a:xfrm>
          <a:off x="19881850" y="1288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85" name="【消防施設】&#10;一人当たり面積平均値テキスト"/>
        <xdr:cNvSpPr txBox="1"/>
      </xdr:nvSpPr>
      <xdr:spPr>
        <a:xfrm>
          <a:off x="19989800" y="1350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86" name="フローチャート: 判断 685"/>
        <xdr:cNvSpPr/>
      </xdr:nvSpPr>
      <xdr:spPr>
        <a:xfrm>
          <a:off x="19900900"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687" name="フローチャート: 判断 686"/>
        <xdr:cNvSpPr/>
      </xdr:nvSpPr>
      <xdr:spPr>
        <a:xfrm>
          <a:off x="19157950" y="1368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88" name="フローチャート: 判断 687"/>
        <xdr:cNvSpPr/>
      </xdr:nvSpPr>
      <xdr:spPr>
        <a:xfrm>
          <a:off x="18345150"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89" name="フローチャート: 判断 688"/>
        <xdr:cNvSpPr/>
      </xdr:nvSpPr>
      <xdr:spPr>
        <a:xfrm>
          <a:off x="17551400" y="13709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690" name="フローチャート: 判断 689"/>
        <xdr:cNvSpPr/>
      </xdr:nvSpPr>
      <xdr:spPr>
        <a:xfrm>
          <a:off x="16757650" y="1375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1" name="テキスト ボックス 690"/>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2" name="テキスト ボックス 691"/>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3" name="テキスト ボックス 692"/>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4" name="テキスト ボックス 693"/>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5" name="テキスト ボックス 694"/>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114300</xdr:rowOff>
    </xdr:from>
    <xdr:to>
      <xdr:col>116</xdr:col>
      <xdr:colOff>114300</xdr:colOff>
      <xdr:row>83</xdr:row>
      <xdr:rowOff>44450</xdr:rowOff>
    </xdr:to>
    <xdr:sp macro="" textlink="">
      <xdr:nvSpPr>
        <xdr:cNvPr id="696" name="楕円 695"/>
        <xdr:cNvSpPr/>
      </xdr:nvSpPr>
      <xdr:spPr>
        <a:xfrm>
          <a:off x="19900900" y="13658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92727</xdr:rowOff>
    </xdr:from>
    <xdr:ext cx="469744" cy="259045"/>
    <xdr:sp macro="" textlink="">
      <xdr:nvSpPr>
        <xdr:cNvPr id="697" name="【消防施設】&#10;一人当たり面積該当値テキスト"/>
        <xdr:cNvSpPr txBox="1"/>
      </xdr:nvSpPr>
      <xdr:spPr>
        <a:xfrm>
          <a:off x="19989800" y="1363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152400</xdr:rowOff>
    </xdr:from>
    <xdr:to>
      <xdr:col>112</xdr:col>
      <xdr:colOff>38100</xdr:colOff>
      <xdr:row>83</xdr:row>
      <xdr:rowOff>82550</xdr:rowOff>
    </xdr:to>
    <xdr:sp macro="" textlink="">
      <xdr:nvSpPr>
        <xdr:cNvPr id="698" name="楕円 697"/>
        <xdr:cNvSpPr/>
      </xdr:nvSpPr>
      <xdr:spPr>
        <a:xfrm>
          <a:off x="19157950" y="13696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165100</xdr:rowOff>
    </xdr:from>
    <xdr:to>
      <xdr:col>116</xdr:col>
      <xdr:colOff>63500</xdr:colOff>
      <xdr:row>83</xdr:row>
      <xdr:rowOff>31750</xdr:rowOff>
    </xdr:to>
    <xdr:cxnSp macro="">
      <xdr:nvCxnSpPr>
        <xdr:cNvPr id="699" name="直線コネクタ 698"/>
        <xdr:cNvCxnSpPr/>
      </xdr:nvCxnSpPr>
      <xdr:spPr>
        <a:xfrm flipV="1">
          <a:off x="19202400" y="13709650"/>
          <a:ext cx="7493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00" name="n_1aveValue【消防施設】&#10;一人当たり面積"/>
        <xdr:cNvSpPr txBox="1"/>
      </xdr:nvSpPr>
      <xdr:spPr>
        <a:xfrm>
          <a:off x="189802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01" name="n_2aveValue【消防施設】&#10;一人当たり面積"/>
        <xdr:cNvSpPr txBox="1"/>
      </xdr:nvSpPr>
      <xdr:spPr>
        <a:xfrm>
          <a:off x="1818012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702" name="n_3aveValue【消防施設】&#10;一人当たり面積"/>
        <xdr:cNvSpPr txBox="1"/>
      </xdr:nvSpPr>
      <xdr:spPr>
        <a:xfrm>
          <a:off x="17386377"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03" name="n_4aveValue【消防施設】&#10;一人当たり面積"/>
        <xdr:cNvSpPr txBox="1"/>
      </xdr:nvSpPr>
      <xdr:spPr>
        <a:xfrm>
          <a:off x="165926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73677</xdr:rowOff>
    </xdr:from>
    <xdr:ext cx="469744" cy="259045"/>
    <xdr:sp macro="" textlink="">
      <xdr:nvSpPr>
        <xdr:cNvPr id="704" name="n_1mainValue【消防施設】&#10;一人当たり面積"/>
        <xdr:cNvSpPr txBox="1"/>
      </xdr:nvSpPr>
      <xdr:spPr>
        <a:xfrm>
          <a:off x="189802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5" name="テキスト ボックス 714"/>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6" name="直線コネクタ 715"/>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7" name="テキスト ボックス 716"/>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8" name="直線コネクタ 717"/>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9" name="テキスト ボックス 718"/>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0" name="直線コネクタ 719"/>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1" name="テキスト ボックス 720"/>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2" name="直線コネクタ 721"/>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3" name="テキスト ボックス 722"/>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4" name="直線コネクタ 723"/>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5" name="テキスト ボックス 724"/>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6" name="直線コネクタ 725"/>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7" name="テキスト ボックス 726"/>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730" name="直線コネクタ 729"/>
        <xdr:cNvCxnSpPr/>
      </xdr:nvCxnSpPr>
      <xdr:spPr>
        <a:xfrm flipV="1">
          <a:off x="14699614" y="167101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731" name="【庁舎】&#10;有形固定資産減価償却率最小値テキスト"/>
        <xdr:cNvSpPr txBox="1"/>
      </xdr:nvSpPr>
      <xdr:spPr>
        <a:xfrm>
          <a:off x="14738350"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732" name="直線コネクタ 731"/>
        <xdr:cNvCxnSpPr/>
      </xdr:nvCxnSpPr>
      <xdr:spPr>
        <a:xfrm>
          <a:off x="14611350" y="180098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733" name="【庁舎】&#10;有形固定資産減価償却率最大値テキスト"/>
        <xdr:cNvSpPr txBox="1"/>
      </xdr:nvSpPr>
      <xdr:spPr>
        <a:xfrm>
          <a:off x="14738350" y="16485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734" name="直線コネクタ 733"/>
        <xdr:cNvCxnSpPr/>
      </xdr:nvCxnSpPr>
      <xdr:spPr>
        <a:xfrm>
          <a:off x="14611350" y="167101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735" name="【庁舎】&#10;有形固定資産減価償却率平均値テキスト"/>
        <xdr:cNvSpPr txBox="1"/>
      </xdr:nvSpPr>
      <xdr:spPr>
        <a:xfrm>
          <a:off x="14738350" y="173153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736" name="フローチャート: 判断 735"/>
        <xdr:cNvSpPr/>
      </xdr:nvSpPr>
      <xdr:spPr>
        <a:xfrm>
          <a:off x="14649450" y="1733695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737" name="フローチャート: 判断 736"/>
        <xdr:cNvSpPr/>
      </xdr:nvSpPr>
      <xdr:spPr>
        <a:xfrm>
          <a:off x="13887450" y="1735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738" name="フローチャート: 判断 737"/>
        <xdr:cNvSpPr/>
      </xdr:nvSpPr>
      <xdr:spPr>
        <a:xfrm>
          <a:off x="1309370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739" name="フローチャート: 判断 738"/>
        <xdr:cNvSpPr/>
      </xdr:nvSpPr>
      <xdr:spPr>
        <a:xfrm>
          <a:off x="12299950" y="173336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40" name="フローチャート: 判断 739"/>
        <xdr:cNvSpPr/>
      </xdr:nvSpPr>
      <xdr:spPr>
        <a:xfrm>
          <a:off x="11487150" y="1735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1" name="テキスト ボックス 740"/>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2" name="テキスト ボックス 741"/>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3" name="テキスト ボックス 742"/>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4" name="テキスト ボックス 743"/>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5" name="テキスト ボックス 744"/>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160927</xdr:rowOff>
    </xdr:from>
    <xdr:to>
      <xdr:col>85</xdr:col>
      <xdr:colOff>177800</xdr:colOff>
      <xdr:row>102</xdr:row>
      <xdr:rowOff>91077</xdr:rowOff>
    </xdr:to>
    <xdr:sp macro="" textlink="">
      <xdr:nvSpPr>
        <xdr:cNvPr id="746" name="楕円 745"/>
        <xdr:cNvSpPr/>
      </xdr:nvSpPr>
      <xdr:spPr>
        <a:xfrm>
          <a:off x="14649450" y="1690587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12354</xdr:rowOff>
    </xdr:from>
    <xdr:ext cx="405111" cy="259045"/>
    <xdr:sp macro="" textlink="">
      <xdr:nvSpPr>
        <xdr:cNvPr id="747" name="【庁舎】&#10;有形固定資産減価償却率該当値テキスト"/>
        <xdr:cNvSpPr txBox="1"/>
      </xdr:nvSpPr>
      <xdr:spPr>
        <a:xfrm>
          <a:off x="14738350" y="1675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20501</xdr:rowOff>
    </xdr:from>
    <xdr:to>
      <xdr:col>81</xdr:col>
      <xdr:colOff>101600</xdr:colOff>
      <xdr:row>104</xdr:row>
      <xdr:rowOff>122101</xdr:rowOff>
    </xdr:to>
    <xdr:sp macro="" textlink="">
      <xdr:nvSpPr>
        <xdr:cNvPr id="748" name="楕円 747"/>
        <xdr:cNvSpPr/>
      </xdr:nvSpPr>
      <xdr:spPr>
        <a:xfrm>
          <a:off x="13887450" y="172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40277</xdr:rowOff>
    </xdr:from>
    <xdr:to>
      <xdr:col>85</xdr:col>
      <xdr:colOff>127000</xdr:colOff>
      <xdr:row>104</xdr:row>
      <xdr:rowOff>71301</xdr:rowOff>
    </xdr:to>
    <xdr:cxnSp macro="">
      <xdr:nvCxnSpPr>
        <xdr:cNvPr id="749" name="直線コネクタ 748"/>
        <xdr:cNvCxnSpPr/>
      </xdr:nvCxnSpPr>
      <xdr:spPr>
        <a:xfrm flipV="1">
          <a:off x="13938250" y="16956677"/>
          <a:ext cx="762000" cy="37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750" name="n_1aveValue【庁舎】&#10;有形固定資産減価償却率"/>
        <xdr:cNvSpPr txBox="1"/>
      </xdr:nvSpPr>
      <xdr:spPr>
        <a:xfrm>
          <a:off x="13742044" y="17450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751" name="n_2aveValue【庁舎】&#10;有形固定資産減価償却率"/>
        <xdr:cNvSpPr txBox="1"/>
      </xdr:nvSpPr>
      <xdr:spPr>
        <a:xfrm>
          <a:off x="1296099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752" name="n_3aveValue【庁舎】&#10;有形固定資産減価償却率"/>
        <xdr:cNvSpPr txBox="1"/>
      </xdr:nvSpPr>
      <xdr:spPr>
        <a:xfrm>
          <a:off x="121672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53" name="n_4aveValue【庁舎】&#10;有形固定資産減価償却率"/>
        <xdr:cNvSpPr txBox="1"/>
      </xdr:nvSpPr>
      <xdr:spPr>
        <a:xfrm>
          <a:off x="113544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138628</xdr:rowOff>
    </xdr:from>
    <xdr:ext cx="405111" cy="259045"/>
    <xdr:sp macro="" textlink="">
      <xdr:nvSpPr>
        <xdr:cNvPr id="754" name="n_1mainValue【庁舎】&#10;有形固定資産減価償却率"/>
        <xdr:cNvSpPr txBox="1"/>
      </xdr:nvSpPr>
      <xdr:spPr>
        <a:xfrm>
          <a:off x="13742044" y="1705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5" name="直線コネクタ 764"/>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6" name="テキスト ボックス 765"/>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7" name="直線コネクタ 766"/>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8" name="テキスト ボックス 767"/>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9" name="直線コネクタ 768"/>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0" name="テキスト ボックス 769"/>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1" name="直線コネクタ 770"/>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2" name="テキスト ボックス 771"/>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776" name="直線コネクタ 775"/>
        <xdr:cNvCxnSpPr/>
      </xdr:nvCxnSpPr>
      <xdr:spPr>
        <a:xfrm flipV="1">
          <a:off x="19951064" y="165171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77" name="【庁舎】&#10;一人当たり面積最小値テキスト"/>
        <xdr:cNvSpPr txBox="1"/>
      </xdr:nvSpPr>
      <xdr:spPr>
        <a:xfrm>
          <a:off x="19989800"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78" name="直線コネクタ 777"/>
        <xdr:cNvCxnSpPr/>
      </xdr:nvCxnSpPr>
      <xdr:spPr>
        <a:xfrm>
          <a:off x="19881850" y="17792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779" name="【庁舎】&#10;一人当たり面積最大値テキスト"/>
        <xdr:cNvSpPr txBox="1"/>
      </xdr:nvSpPr>
      <xdr:spPr>
        <a:xfrm>
          <a:off x="19989800" y="1629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780" name="直線コネクタ 779"/>
        <xdr:cNvCxnSpPr/>
      </xdr:nvCxnSpPr>
      <xdr:spPr>
        <a:xfrm>
          <a:off x="19881850" y="165171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781" name="【庁舎】&#10;一人当たり面積平均値テキスト"/>
        <xdr:cNvSpPr txBox="1"/>
      </xdr:nvSpPr>
      <xdr:spPr>
        <a:xfrm>
          <a:off x="19989800" y="17168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782" name="フローチャート: 判断 781"/>
        <xdr:cNvSpPr/>
      </xdr:nvSpPr>
      <xdr:spPr>
        <a:xfrm>
          <a:off x="19900900" y="173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783" name="フローチャート: 判断 782"/>
        <xdr:cNvSpPr/>
      </xdr:nvSpPr>
      <xdr:spPr>
        <a:xfrm>
          <a:off x="19157950" y="173349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784" name="フローチャート: 判断 783"/>
        <xdr:cNvSpPr/>
      </xdr:nvSpPr>
      <xdr:spPr>
        <a:xfrm>
          <a:off x="18345150" y="173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785" name="フローチャート: 判断 784"/>
        <xdr:cNvSpPr/>
      </xdr:nvSpPr>
      <xdr:spPr>
        <a:xfrm>
          <a:off x="17551400" y="1734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786" name="フローチャート: 判断 785"/>
        <xdr:cNvSpPr/>
      </xdr:nvSpPr>
      <xdr:spPr>
        <a:xfrm>
          <a:off x="16757650" y="173715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92" name="楕円 791"/>
        <xdr:cNvSpPr/>
      </xdr:nvSpPr>
      <xdr:spPr>
        <a:xfrm>
          <a:off x="199009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92981</xdr:rowOff>
    </xdr:from>
    <xdr:ext cx="469744" cy="259045"/>
    <xdr:sp macro="" textlink="">
      <xdr:nvSpPr>
        <xdr:cNvPr id="793" name="【庁舎】&#10;一人当たり面積該当値テキスト"/>
        <xdr:cNvSpPr txBox="1"/>
      </xdr:nvSpPr>
      <xdr:spPr>
        <a:xfrm>
          <a:off x="19989800" y="1752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66548</xdr:rowOff>
    </xdr:from>
    <xdr:to>
      <xdr:col>112</xdr:col>
      <xdr:colOff>38100</xdr:colOff>
      <xdr:row>106</xdr:row>
      <xdr:rowOff>168148</xdr:rowOff>
    </xdr:to>
    <xdr:sp macro="" textlink="">
      <xdr:nvSpPr>
        <xdr:cNvPr id="794" name="楕円 793"/>
        <xdr:cNvSpPr/>
      </xdr:nvSpPr>
      <xdr:spPr>
        <a:xfrm>
          <a:off x="19157950" y="176687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165354</xdr:rowOff>
    </xdr:from>
    <xdr:to>
      <xdr:col>116</xdr:col>
      <xdr:colOff>63500</xdr:colOff>
      <xdr:row>106</xdr:row>
      <xdr:rowOff>117348</xdr:rowOff>
    </xdr:to>
    <xdr:cxnSp macro="">
      <xdr:nvCxnSpPr>
        <xdr:cNvPr id="795" name="直線コネクタ 794"/>
        <xdr:cNvCxnSpPr/>
      </xdr:nvCxnSpPr>
      <xdr:spPr>
        <a:xfrm flipV="1">
          <a:off x="19202400" y="17596104"/>
          <a:ext cx="7493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796" name="n_1aveValue【庁舎】&#10;一人当たり面積"/>
        <xdr:cNvSpPr txBox="1"/>
      </xdr:nvSpPr>
      <xdr:spPr>
        <a:xfrm>
          <a:off x="18980227" y="1711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797" name="n_2aveValue【庁舎】&#10;一人当たり面積"/>
        <xdr:cNvSpPr txBox="1"/>
      </xdr:nvSpPr>
      <xdr:spPr>
        <a:xfrm>
          <a:off x="18180127" y="1709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798" name="n_3aveValue【庁舎】&#10;一人当たり面積"/>
        <xdr:cNvSpPr txBox="1"/>
      </xdr:nvSpPr>
      <xdr:spPr>
        <a:xfrm>
          <a:off x="17386377" y="1711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799" name="n_4aveValue【庁舎】&#10;一人当たり面積"/>
        <xdr:cNvSpPr txBox="1"/>
      </xdr:nvSpPr>
      <xdr:spPr>
        <a:xfrm>
          <a:off x="16592627" y="1714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159275</xdr:rowOff>
    </xdr:from>
    <xdr:ext cx="469744" cy="259045"/>
    <xdr:sp macro="" textlink="">
      <xdr:nvSpPr>
        <xdr:cNvPr id="800" name="n_1mainValue【庁舎】&#10;一人当たり面積"/>
        <xdr:cNvSpPr txBox="1"/>
      </xdr:nvSpPr>
      <xdr:spPr>
        <a:xfrm>
          <a:off x="18980227" y="1776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1" name="正方形/長方形 80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2" name="正方形/長方形 80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3" name="テキスト ボックス 80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・類似団体と比較して特に有形固定資産減価償却率が高くなっている施設は、福祉施設</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及び市民会館</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である。これらの施設では築年数の経過により</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累積償却額が大きくなっていることから、</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公共施設等総合管理計画</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に基づき、</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計画的な改修を実施する予定である。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一方、類似団体と比較して特に有形固定資産減価償却率が低くなっている施設は</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体育館・プール、</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消防施設</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及び庁舎</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である。これは近年、</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老朽化した施設の</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計画的</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な建替え</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により、資産額が上昇したことが要因である。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石川県金沢市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191770</xdr:colOff>
      <xdr:row>7</xdr:row>
      <xdr:rowOff>6350</xdr:rowOff>
    </xdr:from>
    <xdr:to>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452,220
445,987
468.64
180,554,930
177,390,519
1,709,762
100,921,543
215,538,010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60.5</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8450" cy="258445"/>
    <xdr:sp macro="" textlink="">
      <xdr:nvSpPr>
        <xdr:cNvPr id="30" name="テキスト ボックス 29"/>
        <xdr:cNvSpPr txBox="1"/>
      </xdr:nvSpPr>
      <xdr:spPr>
        <a:xfrm>
          <a:off x="708660" y="3263900"/>
          <a:ext cx="91884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180" cy="258445"/>
    <xdr:sp macro="" textlink="">
      <xdr:nvSpPr>
        <xdr:cNvPr id="31" name="テキスト ボックス 30"/>
        <xdr:cNvSpPr txBox="1"/>
      </xdr:nvSpPr>
      <xdr:spPr>
        <a:xfrm>
          <a:off x="708660" y="35179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09915" cy="259080"/>
    <xdr:sp macro="" textlink="">
      <xdr:nvSpPr>
        <xdr:cNvPr id="34" name="テキスト ボックス 33"/>
        <xdr:cNvSpPr txBox="1"/>
      </xdr:nvSpPr>
      <xdr:spPr>
        <a:xfrm>
          <a:off x="708660" y="4279900"/>
          <a:ext cx="820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150" cy="258445"/>
    <xdr:sp macro="" textlink="">
      <xdr:nvSpPr>
        <xdr:cNvPr id="35" name="テキスト ボックス 34"/>
        <xdr:cNvSpPr txBox="1"/>
      </xdr:nvSpPr>
      <xdr:spPr>
        <a:xfrm>
          <a:off x="708660" y="4533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29095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類似団体の平均とほぼ同水準であり、今後も歳出削減や徴収率の向上等に取り組み、税財政基盤の強化に努めていく。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0866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0866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866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0866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0866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48895</xdr:rowOff>
    </xdr:from>
    <xdr:to>
      <xdr:col>23</xdr:col>
      <xdr:colOff>133350</xdr:colOff>
      <xdr:row>44</xdr:row>
      <xdr:rowOff>17780</xdr:rowOff>
    </xdr:to>
    <xdr:cxnSp macro="">
      <xdr:nvCxnSpPr>
        <xdr:cNvPr id="64" name="直線コネクタ 63"/>
        <xdr:cNvCxnSpPr/>
      </xdr:nvCxnSpPr>
      <xdr:spPr>
        <a:xfrm flipV="1">
          <a:off x="4544060" y="6221095"/>
          <a:ext cx="0" cy="1340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161290</xdr:rowOff>
    </xdr:from>
    <xdr:ext cx="762000" cy="259080"/>
    <xdr:sp macro="" textlink="">
      <xdr:nvSpPr>
        <xdr:cNvPr id="65" name="財政力最小値テキスト"/>
        <xdr:cNvSpPr txBox="1"/>
      </xdr:nvSpPr>
      <xdr:spPr>
        <a:xfrm>
          <a:off x="4615180" y="7533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0.47</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17780</xdr:rowOff>
    </xdr:from>
    <xdr:to>
      <xdr:col>24</xdr:col>
      <xdr:colOff>12700</xdr:colOff>
      <xdr:row>44</xdr:row>
      <xdr:rowOff>17780</xdr:rowOff>
    </xdr:to>
    <xdr:cxnSp macro="">
      <xdr:nvCxnSpPr>
        <xdr:cNvPr id="66" name="直線コネクタ 65"/>
        <xdr:cNvCxnSpPr/>
      </xdr:nvCxnSpPr>
      <xdr:spPr>
        <a:xfrm>
          <a:off x="4455160" y="75615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135255</xdr:rowOff>
    </xdr:from>
    <xdr:ext cx="762000" cy="258445"/>
    <xdr:sp macro="" textlink="">
      <xdr:nvSpPr>
        <xdr:cNvPr id="67" name="財政力最大値テキスト"/>
        <xdr:cNvSpPr txBox="1"/>
      </xdr:nvSpPr>
      <xdr:spPr>
        <a:xfrm>
          <a:off x="4615180" y="5964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48895</xdr:rowOff>
    </xdr:from>
    <xdr:to>
      <xdr:col>24</xdr:col>
      <xdr:colOff>12700</xdr:colOff>
      <xdr:row>36</xdr:row>
      <xdr:rowOff>48895</xdr:rowOff>
    </xdr:to>
    <xdr:cxnSp macro="">
      <xdr:nvCxnSpPr>
        <xdr:cNvPr id="68" name="直線コネクタ 67"/>
        <xdr:cNvCxnSpPr/>
      </xdr:nvCxnSpPr>
      <xdr:spPr>
        <a:xfrm>
          <a:off x="4455160" y="62210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153670</xdr:rowOff>
    </xdr:from>
    <xdr:to>
      <xdr:col>23</xdr:col>
      <xdr:colOff>133350</xdr:colOff>
      <xdr:row>40</xdr:row>
      <xdr:rowOff>167005</xdr:rowOff>
    </xdr:to>
    <xdr:cxnSp macro="">
      <xdr:nvCxnSpPr>
        <xdr:cNvPr id="69" name="直線コネクタ 68"/>
        <xdr:cNvCxnSpPr/>
      </xdr:nvCxnSpPr>
      <xdr:spPr>
        <a:xfrm flipV="1">
          <a:off x="3776980" y="7011670"/>
          <a:ext cx="7670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10795</xdr:rowOff>
    </xdr:from>
    <xdr:ext cx="762000" cy="258445"/>
    <xdr:sp macro="" textlink="">
      <xdr:nvSpPr>
        <xdr:cNvPr id="70" name="財政力平均値テキスト"/>
        <xdr:cNvSpPr txBox="1"/>
      </xdr:nvSpPr>
      <xdr:spPr>
        <a:xfrm>
          <a:off x="4615180" y="70402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38735</xdr:rowOff>
    </xdr:from>
    <xdr:to>
      <xdr:col>23</xdr:col>
      <xdr:colOff>184150</xdr:colOff>
      <xdr:row>41</xdr:row>
      <xdr:rowOff>140335</xdr:rowOff>
    </xdr:to>
    <xdr:sp macro="" textlink="">
      <xdr:nvSpPr>
        <xdr:cNvPr id="71" name="フローチャート: 判断 70"/>
        <xdr:cNvSpPr/>
      </xdr:nvSpPr>
      <xdr:spPr>
        <a:xfrm>
          <a:off x="4493260" y="706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167005</xdr:rowOff>
    </xdr:from>
    <xdr:to>
      <xdr:col>19</xdr:col>
      <xdr:colOff>133350</xdr:colOff>
      <xdr:row>41</xdr:row>
      <xdr:rowOff>22860</xdr:rowOff>
    </xdr:to>
    <xdr:cxnSp macro="">
      <xdr:nvCxnSpPr>
        <xdr:cNvPr id="72" name="直線コネクタ 71"/>
        <xdr:cNvCxnSpPr/>
      </xdr:nvCxnSpPr>
      <xdr:spPr>
        <a:xfrm flipV="1">
          <a:off x="2959100" y="7025005"/>
          <a:ext cx="8178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38735</xdr:rowOff>
    </xdr:from>
    <xdr:to>
      <xdr:col>19</xdr:col>
      <xdr:colOff>184150</xdr:colOff>
      <xdr:row>41</xdr:row>
      <xdr:rowOff>140335</xdr:rowOff>
    </xdr:to>
    <xdr:sp macro="" textlink="">
      <xdr:nvSpPr>
        <xdr:cNvPr id="73" name="フローチャート: 判断 72"/>
        <xdr:cNvSpPr/>
      </xdr:nvSpPr>
      <xdr:spPr>
        <a:xfrm>
          <a:off x="3726180" y="706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125095</xdr:rowOff>
    </xdr:from>
    <xdr:ext cx="736600" cy="258445"/>
    <xdr:sp macro="" textlink="">
      <xdr:nvSpPr>
        <xdr:cNvPr id="74" name="テキスト ボックス 73"/>
        <xdr:cNvSpPr txBox="1"/>
      </xdr:nvSpPr>
      <xdr:spPr>
        <a:xfrm>
          <a:off x="3431540" y="71545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22860</xdr:rowOff>
    </xdr:from>
    <xdr:to>
      <xdr:col>15</xdr:col>
      <xdr:colOff>82550</xdr:colOff>
      <xdr:row>41</xdr:row>
      <xdr:rowOff>49530</xdr:rowOff>
    </xdr:to>
    <xdr:cxnSp macro="">
      <xdr:nvCxnSpPr>
        <xdr:cNvPr id="75" name="直線コネクタ 74"/>
        <xdr:cNvCxnSpPr/>
      </xdr:nvCxnSpPr>
      <xdr:spPr>
        <a:xfrm flipV="1">
          <a:off x="2141220" y="7052310"/>
          <a:ext cx="8178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38735</xdr:rowOff>
    </xdr:from>
    <xdr:to>
      <xdr:col>15</xdr:col>
      <xdr:colOff>133350</xdr:colOff>
      <xdr:row>41</xdr:row>
      <xdr:rowOff>140335</xdr:rowOff>
    </xdr:to>
    <xdr:sp macro="" textlink="">
      <xdr:nvSpPr>
        <xdr:cNvPr id="76" name="フローチャート: 判断 75"/>
        <xdr:cNvSpPr/>
      </xdr:nvSpPr>
      <xdr:spPr>
        <a:xfrm>
          <a:off x="2908300" y="706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125095</xdr:rowOff>
    </xdr:from>
    <xdr:ext cx="762000" cy="258445"/>
    <xdr:sp macro="" textlink="">
      <xdr:nvSpPr>
        <xdr:cNvPr id="77" name="テキスト ボックス 76"/>
        <xdr:cNvSpPr txBox="1"/>
      </xdr:nvSpPr>
      <xdr:spPr>
        <a:xfrm>
          <a:off x="2613660" y="7154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49530</xdr:rowOff>
    </xdr:from>
    <xdr:to>
      <xdr:col>11</xdr:col>
      <xdr:colOff>31750</xdr:colOff>
      <xdr:row>41</xdr:row>
      <xdr:rowOff>76200</xdr:rowOff>
    </xdr:to>
    <xdr:cxnSp macro="">
      <xdr:nvCxnSpPr>
        <xdr:cNvPr id="78" name="直線コネクタ 77"/>
        <xdr:cNvCxnSpPr/>
      </xdr:nvCxnSpPr>
      <xdr:spPr>
        <a:xfrm flipV="1">
          <a:off x="1341120" y="7078980"/>
          <a:ext cx="8001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52070</xdr:rowOff>
    </xdr:from>
    <xdr:to>
      <xdr:col>11</xdr:col>
      <xdr:colOff>82550</xdr:colOff>
      <xdr:row>41</xdr:row>
      <xdr:rowOff>153670</xdr:rowOff>
    </xdr:to>
    <xdr:sp macro="" textlink="">
      <xdr:nvSpPr>
        <xdr:cNvPr id="79" name="フローチャート: 判断 78"/>
        <xdr:cNvSpPr/>
      </xdr:nvSpPr>
      <xdr:spPr>
        <a:xfrm>
          <a:off x="2108200" y="70815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138430</xdr:rowOff>
    </xdr:from>
    <xdr:ext cx="762000" cy="259080"/>
    <xdr:sp macro="" textlink="">
      <xdr:nvSpPr>
        <xdr:cNvPr id="80" name="テキスト ボックス 79"/>
        <xdr:cNvSpPr txBox="1"/>
      </xdr:nvSpPr>
      <xdr:spPr>
        <a:xfrm>
          <a:off x="1795780" y="7167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65405</xdr:rowOff>
    </xdr:from>
    <xdr:to>
      <xdr:col>7</xdr:col>
      <xdr:colOff>31750</xdr:colOff>
      <xdr:row>41</xdr:row>
      <xdr:rowOff>167005</xdr:rowOff>
    </xdr:to>
    <xdr:sp macro="" textlink="">
      <xdr:nvSpPr>
        <xdr:cNvPr id="81" name="フローチャート: 判断 80"/>
        <xdr:cNvSpPr/>
      </xdr:nvSpPr>
      <xdr:spPr>
        <a:xfrm>
          <a:off x="1290320" y="709485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151765</xdr:rowOff>
    </xdr:from>
    <xdr:ext cx="762000" cy="259080"/>
    <xdr:sp macro="" textlink="">
      <xdr:nvSpPr>
        <xdr:cNvPr id="82" name="テキスト ボックス 81"/>
        <xdr:cNvSpPr txBox="1"/>
      </xdr:nvSpPr>
      <xdr:spPr>
        <a:xfrm>
          <a:off x="9779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1365" cy="259080"/>
    <xdr:sp macro="" textlink="">
      <xdr:nvSpPr>
        <xdr:cNvPr id="83" name="テキスト ボックス 82"/>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1365" cy="259080"/>
    <xdr:sp macro="" textlink="">
      <xdr:nvSpPr>
        <xdr:cNvPr id="84" name="テキスト ボックス 83"/>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1365" cy="259080"/>
    <xdr:sp macro="" textlink="">
      <xdr:nvSpPr>
        <xdr:cNvPr id="85" name="テキスト ボックス 84"/>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1365" cy="259080"/>
    <xdr:sp macro="" textlink="">
      <xdr:nvSpPr>
        <xdr:cNvPr id="86" name="テキスト ボックス 85"/>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1365" cy="259080"/>
    <xdr:sp macro="" textlink="">
      <xdr:nvSpPr>
        <xdr:cNvPr id="87" name="テキスト ボックス 86"/>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40</xdr:row>
      <xdr:rowOff>102870</xdr:rowOff>
    </xdr:from>
    <xdr:to>
      <xdr:col>23</xdr:col>
      <xdr:colOff>184150</xdr:colOff>
      <xdr:row>41</xdr:row>
      <xdr:rowOff>33020</xdr:rowOff>
    </xdr:to>
    <xdr:sp macro="" textlink="">
      <xdr:nvSpPr>
        <xdr:cNvPr id="88" name="楕円 87"/>
        <xdr:cNvSpPr/>
      </xdr:nvSpPr>
      <xdr:spPr>
        <a:xfrm>
          <a:off x="4493260" y="69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119380</xdr:rowOff>
    </xdr:from>
    <xdr:ext cx="762000" cy="259080"/>
    <xdr:sp macro="" textlink="">
      <xdr:nvSpPr>
        <xdr:cNvPr id="89" name="財政力該当値テキスト"/>
        <xdr:cNvSpPr txBox="1"/>
      </xdr:nvSpPr>
      <xdr:spPr>
        <a:xfrm>
          <a:off x="461518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116205</xdr:rowOff>
    </xdr:from>
    <xdr:to>
      <xdr:col>19</xdr:col>
      <xdr:colOff>184150</xdr:colOff>
      <xdr:row>41</xdr:row>
      <xdr:rowOff>46355</xdr:rowOff>
    </xdr:to>
    <xdr:sp macro="" textlink="">
      <xdr:nvSpPr>
        <xdr:cNvPr id="90" name="楕円 89"/>
        <xdr:cNvSpPr/>
      </xdr:nvSpPr>
      <xdr:spPr>
        <a:xfrm>
          <a:off x="372618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56515</xdr:rowOff>
    </xdr:from>
    <xdr:ext cx="736600" cy="258445"/>
    <xdr:sp macro="" textlink="">
      <xdr:nvSpPr>
        <xdr:cNvPr id="91" name="テキスト ボックス 90"/>
        <xdr:cNvSpPr txBox="1"/>
      </xdr:nvSpPr>
      <xdr:spPr>
        <a:xfrm>
          <a:off x="343154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143510</xdr:rowOff>
    </xdr:from>
    <xdr:to>
      <xdr:col>15</xdr:col>
      <xdr:colOff>133350</xdr:colOff>
      <xdr:row>41</xdr:row>
      <xdr:rowOff>73660</xdr:rowOff>
    </xdr:to>
    <xdr:sp macro="" textlink="">
      <xdr:nvSpPr>
        <xdr:cNvPr id="92" name="楕円 91"/>
        <xdr:cNvSpPr/>
      </xdr:nvSpPr>
      <xdr:spPr>
        <a:xfrm>
          <a:off x="29083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83820</xdr:rowOff>
    </xdr:from>
    <xdr:ext cx="762000" cy="259080"/>
    <xdr:sp macro="" textlink="">
      <xdr:nvSpPr>
        <xdr:cNvPr id="93" name="テキスト ボックス 92"/>
        <xdr:cNvSpPr txBox="1"/>
      </xdr:nvSpPr>
      <xdr:spPr>
        <a:xfrm>
          <a:off x="2613660" y="677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170180</xdr:rowOff>
    </xdr:from>
    <xdr:to>
      <xdr:col>11</xdr:col>
      <xdr:colOff>82550</xdr:colOff>
      <xdr:row>41</xdr:row>
      <xdr:rowOff>100330</xdr:rowOff>
    </xdr:to>
    <xdr:sp macro="" textlink="">
      <xdr:nvSpPr>
        <xdr:cNvPr id="94" name="楕円 93"/>
        <xdr:cNvSpPr/>
      </xdr:nvSpPr>
      <xdr:spPr>
        <a:xfrm>
          <a:off x="2108200" y="702818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110490</xdr:rowOff>
    </xdr:from>
    <xdr:ext cx="762000" cy="258445"/>
    <xdr:sp macro="" textlink="">
      <xdr:nvSpPr>
        <xdr:cNvPr id="95" name="テキスト ボックス 94"/>
        <xdr:cNvSpPr txBox="1"/>
      </xdr:nvSpPr>
      <xdr:spPr>
        <a:xfrm>
          <a:off x="1795780" y="6797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290320" y="70548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137160</xdr:rowOff>
    </xdr:from>
    <xdr:ext cx="762000" cy="259080"/>
    <xdr:sp macro="" textlink="">
      <xdr:nvSpPr>
        <xdr:cNvPr id="97" name="テキスト ボックス 96"/>
        <xdr:cNvSpPr txBox="1"/>
      </xdr:nvSpPr>
      <xdr:spPr>
        <a:xfrm>
          <a:off x="9779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275" cy="308610"/>
    <xdr:sp macro="" textlink="">
      <xdr:nvSpPr>
        <xdr:cNvPr id="99" name="テキスト ボックス 98"/>
        <xdr:cNvSpPr txBox="1"/>
      </xdr:nvSpPr>
      <xdr:spPr>
        <a:xfrm>
          <a:off x="155130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1000" cy="358140"/>
    <xdr:sp macro="" textlink="">
      <xdr:nvSpPr>
        <xdr:cNvPr id="100" name="テキスト ボックス 99"/>
        <xdr:cNvSpPr txBox="1"/>
      </xdr:nvSpPr>
      <xdr:spPr>
        <a:xfrm>
          <a:off x="299275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191770</xdr:colOff>
      <xdr:row>57</xdr:row>
      <xdr:rowOff>69850</xdr:rowOff>
    </xdr:to>
    <xdr:sp macro="" textlink="">
      <xdr:nvSpPr>
        <xdr:cNvPr id="109" name="正方形/長方形 108"/>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191770</xdr:colOff>
      <xdr:row>69</xdr:row>
      <xdr:rowOff>107950</xdr:rowOff>
    </xdr:to>
    <xdr:sp macro="" textlink="" fLocksText="0">
      <xdr:nvSpPr>
        <xdr:cNvPr id="110" name="テキスト ボックス 109"/>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類似団体に比べて財政の弾力性、健全性は保たれている。引き続き、扶助費や公債費などの義務的経費の増嵩が予想されることから、行財政改革を徹底し、弾力性の維持に努めていく。</a:t>
          </a:r>
        </a:p>
      </xdr:txBody>
    </xdr:sp>
    <xdr:clientData/>
  </xdr:twoCellAnchor>
  <xdr:oneCellAnchor>
    <xdr:from>
      <xdr:col>3</xdr:col>
      <xdr:colOff>95250</xdr:colOff>
      <xdr:row>54</xdr:row>
      <xdr:rowOff>139700</xdr:rowOff>
    </xdr:from>
    <xdr:ext cx="297815" cy="225425"/>
    <xdr:sp macro="" textlink="">
      <xdr:nvSpPr>
        <xdr:cNvPr id="111" name="テキスト ボックス 110"/>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08660" y="1151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08660" y="1103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08660" y="1055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08660" y="1007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1" name="テキスト ボックス 120"/>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112395</xdr:rowOff>
    </xdr:from>
    <xdr:to>
      <xdr:col>23</xdr:col>
      <xdr:colOff>133350</xdr:colOff>
      <xdr:row>67</xdr:row>
      <xdr:rowOff>147320</xdr:rowOff>
    </xdr:to>
    <xdr:cxnSp macro="">
      <xdr:nvCxnSpPr>
        <xdr:cNvPr id="125" name="直線コネクタ 124"/>
        <xdr:cNvCxnSpPr/>
      </xdr:nvCxnSpPr>
      <xdr:spPr>
        <a:xfrm flipV="1">
          <a:off x="4544060" y="10056495"/>
          <a:ext cx="0" cy="15779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119380</xdr:rowOff>
    </xdr:from>
    <xdr:ext cx="762000" cy="259080"/>
    <xdr:sp macro="" textlink="">
      <xdr:nvSpPr>
        <xdr:cNvPr id="126" name="財政構造の弾力性最小値テキスト"/>
        <xdr:cNvSpPr txBox="1"/>
      </xdr:nvSpPr>
      <xdr:spPr>
        <a:xfrm>
          <a:off x="4615180" y="11606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147320</xdr:rowOff>
    </xdr:from>
    <xdr:to>
      <xdr:col>24</xdr:col>
      <xdr:colOff>12700</xdr:colOff>
      <xdr:row>67</xdr:row>
      <xdr:rowOff>147320</xdr:rowOff>
    </xdr:to>
    <xdr:cxnSp macro="">
      <xdr:nvCxnSpPr>
        <xdr:cNvPr id="127" name="直線コネクタ 126"/>
        <xdr:cNvCxnSpPr/>
      </xdr:nvCxnSpPr>
      <xdr:spPr>
        <a:xfrm>
          <a:off x="4455160" y="116344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27305</xdr:rowOff>
    </xdr:from>
    <xdr:ext cx="762000" cy="259080"/>
    <xdr:sp macro="" textlink="">
      <xdr:nvSpPr>
        <xdr:cNvPr id="128" name="財政構造の弾力性最大値テキスト"/>
        <xdr:cNvSpPr txBox="1"/>
      </xdr:nvSpPr>
      <xdr:spPr>
        <a:xfrm>
          <a:off x="4615180" y="979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69.7</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112395</xdr:rowOff>
    </xdr:from>
    <xdr:to>
      <xdr:col>24</xdr:col>
      <xdr:colOff>12700</xdr:colOff>
      <xdr:row>58</xdr:row>
      <xdr:rowOff>112395</xdr:rowOff>
    </xdr:to>
    <xdr:cxnSp macro="">
      <xdr:nvCxnSpPr>
        <xdr:cNvPr id="129" name="直線コネクタ 128"/>
        <xdr:cNvCxnSpPr/>
      </xdr:nvCxnSpPr>
      <xdr:spPr>
        <a:xfrm>
          <a:off x="4455160" y="100564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44450</xdr:rowOff>
    </xdr:from>
    <xdr:to>
      <xdr:col>23</xdr:col>
      <xdr:colOff>133350</xdr:colOff>
      <xdr:row>64</xdr:row>
      <xdr:rowOff>58420</xdr:rowOff>
    </xdr:to>
    <xdr:cxnSp macro="">
      <xdr:nvCxnSpPr>
        <xdr:cNvPr id="130" name="直線コネクタ 129"/>
        <xdr:cNvCxnSpPr/>
      </xdr:nvCxnSpPr>
      <xdr:spPr>
        <a:xfrm>
          <a:off x="3776980" y="11017250"/>
          <a:ext cx="7670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120650</xdr:rowOff>
    </xdr:from>
    <xdr:ext cx="762000" cy="258445"/>
    <xdr:sp macro="" textlink="">
      <xdr:nvSpPr>
        <xdr:cNvPr id="131" name="財政構造の弾力性平均値テキスト"/>
        <xdr:cNvSpPr txBox="1"/>
      </xdr:nvSpPr>
      <xdr:spPr>
        <a:xfrm>
          <a:off x="4615180" y="110934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64</xdr:row>
      <xdr:rowOff>147955</xdr:rowOff>
    </xdr:from>
    <xdr:to>
      <xdr:col>23</xdr:col>
      <xdr:colOff>184150</xdr:colOff>
      <xdr:row>65</xdr:row>
      <xdr:rowOff>78105</xdr:rowOff>
    </xdr:to>
    <xdr:sp macro="" textlink="">
      <xdr:nvSpPr>
        <xdr:cNvPr id="132" name="フローチャート: 判断 131"/>
        <xdr:cNvSpPr/>
      </xdr:nvSpPr>
      <xdr:spPr>
        <a:xfrm>
          <a:off x="4493260" y="1112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44450</xdr:rowOff>
    </xdr:from>
    <xdr:to>
      <xdr:col>19</xdr:col>
      <xdr:colOff>133350</xdr:colOff>
      <xdr:row>64</xdr:row>
      <xdr:rowOff>92710</xdr:rowOff>
    </xdr:to>
    <xdr:cxnSp macro="">
      <xdr:nvCxnSpPr>
        <xdr:cNvPr id="133" name="直線コネクタ 132"/>
        <xdr:cNvCxnSpPr/>
      </xdr:nvCxnSpPr>
      <xdr:spPr>
        <a:xfrm flipV="1">
          <a:off x="2959100" y="11017250"/>
          <a:ext cx="8178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118745</xdr:rowOff>
    </xdr:from>
    <xdr:to>
      <xdr:col>19</xdr:col>
      <xdr:colOff>184150</xdr:colOff>
      <xdr:row>65</xdr:row>
      <xdr:rowOff>48895</xdr:rowOff>
    </xdr:to>
    <xdr:sp macro="" textlink="">
      <xdr:nvSpPr>
        <xdr:cNvPr id="134" name="フローチャート: 判断 133"/>
        <xdr:cNvSpPr/>
      </xdr:nvSpPr>
      <xdr:spPr>
        <a:xfrm>
          <a:off x="3726180" y="1109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33655</xdr:rowOff>
    </xdr:from>
    <xdr:ext cx="736600" cy="258445"/>
    <xdr:sp macro="" textlink="">
      <xdr:nvSpPr>
        <xdr:cNvPr id="135" name="テキスト ボックス 134"/>
        <xdr:cNvSpPr txBox="1"/>
      </xdr:nvSpPr>
      <xdr:spPr>
        <a:xfrm>
          <a:off x="3431540" y="111779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92710</xdr:rowOff>
    </xdr:from>
    <xdr:to>
      <xdr:col>15</xdr:col>
      <xdr:colOff>82550</xdr:colOff>
      <xdr:row>64</xdr:row>
      <xdr:rowOff>106680</xdr:rowOff>
    </xdr:to>
    <xdr:cxnSp macro="">
      <xdr:nvCxnSpPr>
        <xdr:cNvPr id="136" name="直線コネクタ 135"/>
        <xdr:cNvCxnSpPr/>
      </xdr:nvCxnSpPr>
      <xdr:spPr>
        <a:xfrm flipV="1">
          <a:off x="2141220" y="11065510"/>
          <a:ext cx="8178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118745</xdr:rowOff>
    </xdr:from>
    <xdr:to>
      <xdr:col>15</xdr:col>
      <xdr:colOff>133350</xdr:colOff>
      <xdr:row>65</xdr:row>
      <xdr:rowOff>48895</xdr:rowOff>
    </xdr:to>
    <xdr:sp macro="" textlink="">
      <xdr:nvSpPr>
        <xdr:cNvPr id="137" name="フローチャート: 判断 136"/>
        <xdr:cNvSpPr/>
      </xdr:nvSpPr>
      <xdr:spPr>
        <a:xfrm>
          <a:off x="2908300" y="1109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33655</xdr:rowOff>
    </xdr:from>
    <xdr:ext cx="762000" cy="258445"/>
    <xdr:sp macro="" textlink="">
      <xdr:nvSpPr>
        <xdr:cNvPr id="138" name="テキスト ボックス 137"/>
        <xdr:cNvSpPr txBox="1"/>
      </xdr:nvSpPr>
      <xdr:spPr>
        <a:xfrm>
          <a:off x="2613660" y="11177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44450</xdr:rowOff>
    </xdr:from>
    <xdr:to>
      <xdr:col>11</xdr:col>
      <xdr:colOff>31750</xdr:colOff>
      <xdr:row>64</xdr:row>
      <xdr:rowOff>106680</xdr:rowOff>
    </xdr:to>
    <xdr:cxnSp macro="">
      <xdr:nvCxnSpPr>
        <xdr:cNvPr id="139" name="直線コネクタ 138"/>
        <xdr:cNvCxnSpPr/>
      </xdr:nvCxnSpPr>
      <xdr:spPr>
        <a:xfrm>
          <a:off x="1341120" y="11017250"/>
          <a:ext cx="8001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104140</xdr:rowOff>
    </xdr:from>
    <xdr:to>
      <xdr:col>11</xdr:col>
      <xdr:colOff>82550</xdr:colOff>
      <xdr:row>65</xdr:row>
      <xdr:rowOff>34290</xdr:rowOff>
    </xdr:to>
    <xdr:sp macro="" textlink="">
      <xdr:nvSpPr>
        <xdr:cNvPr id="140" name="フローチャート: 判断 139"/>
        <xdr:cNvSpPr/>
      </xdr:nvSpPr>
      <xdr:spPr>
        <a:xfrm>
          <a:off x="2108200" y="1107694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19050</xdr:rowOff>
    </xdr:from>
    <xdr:ext cx="762000" cy="258445"/>
    <xdr:sp macro="" textlink="">
      <xdr:nvSpPr>
        <xdr:cNvPr id="141" name="テキスト ボックス 140"/>
        <xdr:cNvSpPr txBox="1"/>
      </xdr:nvSpPr>
      <xdr:spPr>
        <a:xfrm>
          <a:off x="1795780" y="11163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290320" y="1096137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100330</xdr:rowOff>
    </xdr:from>
    <xdr:ext cx="762000" cy="258445"/>
    <xdr:sp macro="" textlink="">
      <xdr:nvSpPr>
        <xdr:cNvPr id="143" name="テキスト ボックス 142"/>
        <xdr:cNvSpPr txBox="1"/>
      </xdr:nvSpPr>
      <xdr:spPr>
        <a:xfrm>
          <a:off x="977900" y="10730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1365" cy="258445"/>
    <xdr:sp macro="" textlink="">
      <xdr:nvSpPr>
        <xdr:cNvPr id="144" name="テキスト ボックス 143"/>
        <xdr:cNvSpPr txBox="1"/>
      </xdr:nvSpPr>
      <xdr:spPr>
        <a:xfrm>
          <a:off x="434594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1365" cy="258445"/>
    <xdr:sp macro="" textlink="">
      <xdr:nvSpPr>
        <xdr:cNvPr id="145" name="テキスト ボックス 144"/>
        <xdr:cNvSpPr txBox="1"/>
      </xdr:nvSpPr>
      <xdr:spPr>
        <a:xfrm>
          <a:off x="357886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1365" cy="258445"/>
    <xdr:sp macro="" textlink="">
      <xdr:nvSpPr>
        <xdr:cNvPr id="146" name="テキスト ボックス 145"/>
        <xdr:cNvSpPr txBox="1"/>
      </xdr:nvSpPr>
      <xdr:spPr>
        <a:xfrm>
          <a:off x="276098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1365" cy="258445"/>
    <xdr:sp macro="" textlink="">
      <xdr:nvSpPr>
        <xdr:cNvPr id="147" name="テキスト ボックス 146"/>
        <xdr:cNvSpPr txBox="1"/>
      </xdr:nvSpPr>
      <xdr:spPr>
        <a:xfrm>
          <a:off x="1943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1365" cy="258445"/>
    <xdr:sp macro="" textlink="">
      <xdr:nvSpPr>
        <xdr:cNvPr id="148" name="テキスト ボックス 147"/>
        <xdr:cNvSpPr txBox="1"/>
      </xdr:nvSpPr>
      <xdr:spPr>
        <a:xfrm>
          <a:off x="11430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64</xdr:row>
      <xdr:rowOff>7620</xdr:rowOff>
    </xdr:from>
    <xdr:to>
      <xdr:col>23</xdr:col>
      <xdr:colOff>184150</xdr:colOff>
      <xdr:row>64</xdr:row>
      <xdr:rowOff>109220</xdr:rowOff>
    </xdr:to>
    <xdr:sp macro="" textlink="">
      <xdr:nvSpPr>
        <xdr:cNvPr id="149" name="楕円 148"/>
        <xdr:cNvSpPr/>
      </xdr:nvSpPr>
      <xdr:spPr>
        <a:xfrm>
          <a:off x="4493260" y="109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24130</xdr:rowOff>
    </xdr:from>
    <xdr:ext cx="762000" cy="259080"/>
    <xdr:sp macro="" textlink="">
      <xdr:nvSpPr>
        <xdr:cNvPr id="150" name="財政構造の弾力性該当値テキスト"/>
        <xdr:cNvSpPr txBox="1"/>
      </xdr:nvSpPr>
      <xdr:spPr>
        <a:xfrm>
          <a:off x="4615180" y="10825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165100</xdr:rowOff>
    </xdr:from>
    <xdr:to>
      <xdr:col>19</xdr:col>
      <xdr:colOff>184150</xdr:colOff>
      <xdr:row>64</xdr:row>
      <xdr:rowOff>95250</xdr:rowOff>
    </xdr:to>
    <xdr:sp macro="" textlink="">
      <xdr:nvSpPr>
        <xdr:cNvPr id="151" name="楕円 150"/>
        <xdr:cNvSpPr/>
      </xdr:nvSpPr>
      <xdr:spPr>
        <a:xfrm>
          <a:off x="3726180" y="1096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105410</xdr:rowOff>
    </xdr:from>
    <xdr:ext cx="736600" cy="259080"/>
    <xdr:sp macro="" textlink="">
      <xdr:nvSpPr>
        <xdr:cNvPr id="152" name="テキスト ボックス 151"/>
        <xdr:cNvSpPr txBox="1"/>
      </xdr:nvSpPr>
      <xdr:spPr>
        <a:xfrm>
          <a:off x="3431540" y="10735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41910</xdr:rowOff>
    </xdr:from>
    <xdr:to>
      <xdr:col>15</xdr:col>
      <xdr:colOff>133350</xdr:colOff>
      <xdr:row>64</xdr:row>
      <xdr:rowOff>143510</xdr:rowOff>
    </xdr:to>
    <xdr:sp macro="" textlink="">
      <xdr:nvSpPr>
        <xdr:cNvPr id="153" name="楕円 152"/>
        <xdr:cNvSpPr/>
      </xdr:nvSpPr>
      <xdr:spPr>
        <a:xfrm>
          <a:off x="2908300" y="1101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153670</xdr:rowOff>
    </xdr:from>
    <xdr:ext cx="762000" cy="259080"/>
    <xdr:sp macro="" textlink="">
      <xdr:nvSpPr>
        <xdr:cNvPr id="154" name="テキスト ボックス 153"/>
        <xdr:cNvSpPr txBox="1"/>
      </xdr:nvSpPr>
      <xdr:spPr>
        <a:xfrm>
          <a:off x="2613660" y="10783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55880</xdr:rowOff>
    </xdr:from>
    <xdr:to>
      <xdr:col>11</xdr:col>
      <xdr:colOff>82550</xdr:colOff>
      <xdr:row>64</xdr:row>
      <xdr:rowOff>157480</xdr:rowOff>
    </xdr:to>
    <xdr:sp macro="" textlink="">
      <xdr:nvSpPr>
        <xdr:cNvPr id="155" name="楕円 154"/>
        <xdr:cNvSpPr/>
      </xdr:nvSpPr>
      <xdr:spPr>
        <a:xfrm>
          <a:off x="2108200" y="1102868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167640</xdr:rowOff>
    </xdr:from>
    <xdr:ext cx="762000" cy="258445"/>
    <xdr:sp macro="" textlink="">
      <xdr:nvSpPr>
        <xdr:cNvPr id="156" name="テキスト ボックス 155"/>
        <xdr:cNvSpPr txBox="1"/>
      </xdr:nvSpPr>
      <xdr:spPr>
        <a:xfrm>
          <a:off x="1795780" y="10797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165100</xdr:rowOff>
    </xdr:from>
    <xdr:to>
      <xdr:col>7</xdr:col>
      <xdr:colOff>31750</xdr:colOff>
      <xdr:row>64</xdr:row>
      <xdr:rowOff>95250</xdr:rowOff>
    </xdr:to>
    <xdr:sp macro="" textlink="">
      <xdr:nvSpPr>
        <xdr:cNvPr id="157" name="楕円 156"/>
        <xdr:cNvSpPr/>
      </xdr:nvSpPr>
      <xdr:spPr>
        <a:xfrm>
          <a:off x="1290320" y="109664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80010</xdr:rowOff>
    </xdr:from>
    <xdr:ext cx="762000" cy="259080"/>
    <xdr:sp macro="" textlink="">
      <xdr:nvSpPr>
        <xdr:cNvPr id="158" name="テキスト ボックス 157"/>
        <xdr:cNvSpPr txBox="1"/>
      </xdr:nvSpPr>
      <xdr:spPr>
        <a:xfrm>
          <a:off x="977900" y="1105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1" name="テキスト ボックス 160"/>
        <xdr:cNvSpPr txBox="1"/>
      </xdr:nvSpPr>
      <xdr:spPr>
        <a:xfrm>
          <a:off x="38112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[102,616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122,260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191770</xdr:colOff>
      <xdr:row>79</xdr:row>
      <xdr:rowOff>107950</xdr:rowOff>
    </xdr:to>
    <xdr:sp macro="" textlink="">
      <xdr:nvSpPr>
        <xdr:cNvPr id="170" name="正方形/長方形 169"/>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191770</xdr:colOff>
      <xdr:row>91</xdr:row>
      <xdr:rowOff>146050</xdr:rowOff>
    </xdr:to>
    <xdr:sp macro="" textlink="" fLocksText="0">
      <xdr:nvSpPr>
        <xdr:cNvPr id="171" name="テキスト ボックス 170"/>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定員の適正化や行政経費の削減、事務事業の見直しに努めてきた結果、類似団体の平均を下回っている。引き続き、行財政改革を徹底し、コストの削減に努めていく。</a:t>
          </a:r>
        </a:p>
      </xdr:txBody>
    </xdr:sp>
    <xdr:clientData/>
  </xdr:twoCellAnchor>
  <xdr:oneCellAnchor>
    <xdr:from>
      <xdr:col>3</xdr:col>
      <xdr:colOff>95250</xdr:colOff>
      <xdr:row>77</xdr:row>
      <xdr:rowOff>6350</xdr:rowOff>
    </xdr:from>
    <xdr:ext cx="349250" cy="224790"/>
    <xdr:sp macro="" textlink="">
      <xdr:nvSpPr>
        <xdr:cNvPr id="172" name="テキスト ボックス 171"/>
        <xdr:cNvSpPr txBox="1"/>
      </xdr:nvSpPr>
      <xdr:spPr>
        <a:xfrm>
          <a:off x="670560" y="132080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5" name="直線コネクタ 174"/>
        <xdr:cNvCxnSpPr/>
      </xdr:nvCxnSpPr>
      <xdr:spPr>
        <a:xfrm>
          <a:off x="708660" y="1546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8445"/>
    <xdr:sp macro="" textlink="">
      <xdr:nvSpPr>
        <xdr:cNvPr id="176" name="テキスト ボックス 175"/>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7" name="直線コネクタ 176"/>
        <xdr:cNvCxnSpPr/>
      </xdr:nvCxnSpPr>
      <xdr:spPr>
        <a:xfrm>
          <a:off x="708660" y="1512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8445"/>
    <xdr:sp macro="" textlink="">
      <xdr:nvSpPr>
        <xdr:cNvPr id="178" name="テキスト ボックス 177"/>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9" name="直線コネクタ 178"/>
        <xdr:cNvCxnSpPr/>
      </xdr:nvCxnSpPr>
      <xdr:spPr>
        <a:xfrm>
          <a:off x="708660" y="1477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0" name="テキスト ボックス 179"/>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1" name="直線コネクタ 180"/>
        <xdr:cNvCxnSpPr/>
      </xdr:nvCxnSpPr>
      <xdr:spPr>
        <a:xfrm>
          <a:off x="708660" y="1443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2" name="テキスト ボックス 181"/>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3" name="直線コネクタ 182"/>
        <xdr:cNvCxnSpPr/>
      </xdr:nvCxnSpPr>
      <xdr:spPr>
        <a:xfrm>
          <a:off x="708660" y="1408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4" name="テキスト ボックス 183"/>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5" name="直線コネクタ 184"/>
        <xdr:cNvCxnSpPr/>
      </xdr:nvCxnSpPr>
      <xdr:spPr>
        <a:xfrm>
          <a:off x="708660" y="1374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6" name="テキスト ボックス 185"/>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8" name="テキスト ボックス 187"/>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36195</xdr:rowOff>
    </xdr:from>
    <xdr:to>
      <xdr:col>23</xdr:col>
      <xdr:colOff>133350</xdr:colOff>
      <xdr:row>88</xdr:row>
      <xdr:rowOff>169545</xdr:rowOff>
    </xdr:to>
    <xdr:cxnSp macro="">
      <xdr:nvCxnSpPr>
        <xdr:cNvPr id="190" name="直線コネクタ 189"/>
        <xdr:cNvCxnSpPr/>
      </xdr:nvCxnSpPr>
      <xdr:spPr>
        <a:xfrm flipV="1">
          <a:off x="4544060" y="13752195"/>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141605</xdr:rowOff>
    </xdr:from>
    <xdr:ext cx="762000" cy="259080"/>
    <xdr:sp macro="" textlink="">
      <xdr:nvSpPr>
        <xdr:cNvPr id="191" name="人件費・物件費等の状況最小値テキスト"/>
        <xdr:cNvSpPr txBox="1"/>
      </xdr:nvSpPr>
      <xdr:spPr>
        <a:xfrm>
          <a:off x="4615180" y="15229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167,819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169545</xdr:rowOff>
    </xdr:from>
    <xdr:to>
      <xdr:col>24</xdr:col>
      <xdr:colOff>12700</xdr:colOff>
      <xdr:row>88</xdr:row>
      <xdr:rowOff>169545</xdr:rowOff>
    </xdr:to>
    <xdr:cxnSp macro="">
      <xdr:nvCxnSpPr>
        <xdr:cNvPr id="192" name="直線コネクタ 191"/>
        <xdr:cNvCxnSpPr/>
      </xdr:nvCxnSpPr>
      <xdr:spPr>
        <a:xfrm>
          <a:off x="4455160" y="152571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123190</xdr:rowOff>
    </xdr:from>
    <xdr:ext cx="762000" cy="258445"/>
    <xdr:sp macro="" textlink="">
      <xdr:nvSpPr>
        <xdr:cNvPr id="193" name="人件費・物件費等の状況最大値テキスト"/>
        <xdr:cNvSpPr txBox="1"/>
      </xdr:nvSpPr>
      <xdr:spPr>
        <a:xfrm>
          <a:off x="4615180" y="13496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80,539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36195</xdr:rowOff>
    </xdr:from>
    <xdr:to>
      <xdr:col>24</xdr:col>
      <xdr:colOff>12700</xdr:colOff>
      <xdr:row>80</xdr:row>
      <xdr:rowOff>36195</xdr:rowOff>
    </xdr:to>
    <xdr:cxnSp macro="">
      <xdr:nvCxnSpPr>
        <xdr:cNvPr id="194" name="直線コネクタ 193"/>
        <xdr:cNvCxnSpPr/>
      </xdr:nvCxnSpPr>
      <xdr:spPr>
        <a:xfrm>
          <a:off x="4455160" y="137521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168275</xdr:rowOff>
    </xdr:from>
    <xdr:to>
      <xdr:col>23</xdr:col>
      <xdr:colOff>133350</xdr:colOff>
      <xdr:row>82</xdr:row>
      <xdr:rowOff>74930</xdr:rowOff>
    </xdr:to>
    <xdr:cxnSp macro="">
      <xdr:nvCxnSpPr>
        <xdr:cNvPr id="195" name="直線コネクタ 194"/>
        <xdr:cNvCxnSpPr/>
      </xdr:nvCxnSpPr>
      <xdr:spPr>
        <a:xfrm>
          <a:off x="3776980" y="14055725"/>
          <a:ext cx="76708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144145</xdr:rowOff>
    </xdr:from>
    <xdr:ext cx="762000" cy="258445"/>
    <xdr:sp macro="" textlink="">
      <xdr:nvSpPr>
        <xdr:cNvPr id="196" name="人件費・物件費等の状況平均値テキスト"/>
        <xdr:cNvSpPr txBox="1"/>
      </xdr:nvSpPr>
      <xdr:spPr>
        <a:xfrm>
          <a:off x="4615180" y="142030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111,251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635</xdr:rowOff>
    </xdr:from>
    <xdr:to>
      <xdr:col>23</xdr:col>
      <xdr:colOff>184150</xdr:colOff>
      <xdr:row>83</xdr:row>
      <xdr:rowOff>102235</xdr:rowOff>
    </xdr:to>
    <xdr:sp macro="" textlink="">
      <xdr:nvSpPr>
        <xdr:cNvPr id="197" name="フローチャート: 判断 196"/>
        <xdr:cNvSpPr/>
      </xdr:nvSpPr>
      <xdr:spPr>
        <a:xfrm>
          <a:off x="4493260" y="1423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168275</xdr:rowOff>
    </xdr:from>
    <xdr:to>
      <xdr:col>19</xdr:col>
      <xdr:colOff>133350</xdr:colOff>
      <xdr:row>82</xdr:row>
      <xdr:rowOff>38735</xdr:rowOff>
    </xdr:to>
    <xdr:cxnSp macro="">
      <xdr:nvCxnSpPr>
        <xdr:cNvPr id="198" name="直線コネクタ 197"/>
        <xdr:cNvCxnSpPr/>
      </xdr:nvCxnSpPr>
      <xdr:spPr>
        <a:xfrm flipV="1">
          <a:off x="2959100" y="14055725"/>
          <a:ext cx="81788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127635</xdr:rowOff>
    </xdr:from>
    <xdr:to>
      <xdr:col>19</xdr:col>
      <xdr:colOff>184150</xdr:colOff>
      <xdr:row>83</xdr:row>
      <xdr:rowOff>57785</xdr:rowOff>
    </xdr:to>
    <xdr:sp macro="" textlink="">
      <xdr:nvSpPr>
        <xdr:cNvPr id="199" name="フローチャート: 判断 198"/>
        <xdr:cNvSpPr/>
      </xdr:nvSpPr>
      <xdr:spPr>
        <a:xfrm>
          <a:off x="3726180" y="1418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42545</xdr:rowOff>
    </xdr:from>
    <xdr:ext cx="736600" cy="258445"/>
    <xdr:sp macro="" textlink="">
      <xdr:nvSpPr>
        <xdr:cNvPr id="200" name="テキスト ボックス 199"/>
        <xdr:cNvSpPr txBox="1"/>
      </xdr:nvSpPr>
      <xdr:spPr>
        <a:xfrm>
          <a:off x="3431540" y="142728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108,680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143510</xdr:rowOff>
    </xdr:from>
    <xdr:to>
      <xdr:col>15</xdr:col>
      <xdr:colOff>82550</xdr:colOff>
      <xdr:row>82</xdr:row>
      <xdr:rowOff>38735</xdr:rowOff>
    </xdr:to>
    <xdr:cxnSp macro="">
      <xdr:nvCxnSpPr>
        <xdr:cNvPr id="201" name="直線コネクタ 200"/>
        <xdr:cNvCxnSpPr/>
      </xdr:nvCxnSpPr>
      <xdr:spPr>
        <a:xfrm>
          <a:off x="2141220" y="14030960"/>
          <a:ext cx="81788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81915</xdr:rowOff>
    </xdr:from>
    <xdr:to>
      <xdr:col>15</xdr:col>
      <xdr:colOff>133350</xdr:colOff>
      <xdr:row>83</xdr:row>
      <xdr:rowOff>12065</xdr:rowOff>
    </xdr:to>
    <xdr:sp macro="" textlink="">
      <xdr:nvSpPr>
        <xdr:cNvPr id="202" name="フローチャート: 判断 201"/>
        <xdr:cNvSpPr/>
      </xdr:nvSpPr>
      <xdr:spPr>
        <a:xfrm>
          <a:off x="29083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168275</xdr:rowOff>
    </xdr:from>
    <xdr:ext cx="762000" cy="258445"/>
    <xdr:sp macro="" textlink="">
      <xdr:nvSpPr>
        <xdr:cNvPr id="203" name="テキスト ボックス 202"/>
        <xdr:cNvSpPr txBox="1"/>
      </xdr:nvSpPr>
      <xdr:spPr>
        <a:xfrm>
          <a:off x="2613660" y="14227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143510</xdr:rowOff>
    </xdr:from>
    <xdr:to>
      <xdr:col>11</xdr:col>
      <xdr:colOff>31750</xdr:colOff>
      <xdr:row>81</xdr:row>
      <xdr:rowOff>154940</xdr:rowOff>
    </xdr:to>
    <xdr:cxnSp macro="">
      <xdr:nvCxnSpPr>
        <xdr:cNvPr id="204" name="直線コネクタ 203"/>
        <xdr:cNvCxnSpPr/>
      </xdr:nvCxnSpPr>
      <xdr:spPr>
        <a:xfrm flipV="1">
          <a:off x="1341120" y="14030960"/>
          <a:ext cx="8001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90805</xdr:rowOff>
    </xdr:from>
    <xdr:to>
      <xdr:col>11</xdr:col>
      <xdr:colOff>82550</xdr:colOff>
      <xdr:row>83</xdr:row>
      <xdr:rowOff>20955</xdr:rowOff>
    </xdr:to>
    <xdr:sp macro="" textlink="">
      <xdr:nvSpPr>
        <xdr:cNvPr id="205" name="フローチャート: 判断 204"/>
        <xdr:cNvSpPr/>
      </xdr:nvSpPr>
      <xdr:spPr>
        <a:xfrm>
          <a:off x="2108200" y="1414970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6350</xdr:rowOff>
    </xdr:from>
    <xdr:ext cx="762000" cy="258445"/>
    <xdr:sp macro="" textlink="">
      <xdr:nvSpPr>
        <xdr:cNvPr id="206" name="テキスト ボックス 205"/>
        <xdr:cNvSpPr txBox="1"/>
      </xdr:nvSpPr>
      <xdr:spPr>
        <a:xfrm>
          <a:off x="1795780" y="14236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106,538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80645</xdr:rowOff>
    </xdr:from>
    <xdr:to>
      <xdr:col>7</xdr:col>
      <xdr:colOff>31750</xdr:colOff>
      <xdr:row>83</xdr:row>
      <xdr:rowOff>10795</xdr:rowOff>
    </xdr:to>
    <xdr:sp macro="" textlink="">
      <xdr:nvSpPr>
        <xdr:cNvPr id="207" name="フローチャート: 判断 206"/>
        <xdr:cNvSpPr/>
      </xdr:nvSpPr>
      <xdr:spPr>
        <a:xfrm>
          <a:off x="1290320" y="1413954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167005</xdr:rowOff>
    </xdr:from>
    <xdr:ext cx="762000" cy="258445"/>
    <xdr:sp macro="" textlink="">
      <xdr:nvSpPr>
        <xdr:cNvPr id="208" name="テキスト ボックス 207"/>
        <xdr:cNvSpPr txBox="1"/>
      </xdr:nvSpPr>
      <xdr:spPr>
        <a:xfrm>
          <a:off x="977900" y="14225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105,955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1365" cy="259080"/>
    <xdr:sp macro="" textlink="">
      <xdr:nvSpPr>
        <xdr:cNvPr id="209" name="テキスト ボックス 208"/>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1365" cy="259080"/>
    <xdr:sp macro="" textlink="">
      <xdr:nvSpPr>
        <xdr:cNvPr id="210" name="テキスト ボックス 209"/>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1365" cy="259080"/>
    <xdr:sp macro="" textlink="">
      <xdr:nvSpPr>
        <xdr:cNvPr id="211" name="テキスト ボックス 210"/>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1365" cy="259080"/>
    <xdr:sp macro="" textlink="">
      <xdr:nvSpPr>
        <xdr:cNvPr id="212" name="テキスト ボックス 211"/>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1365" cy="259080"/>
    <xdr:sp macro="" textlink="">
      <xdr:nvSpPr>
        <xdr:cNvPr id="213" name="テキスト ボックス 212"/>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82</xdr:row>
      <xdr:rowOff>23495</xdr:rowOff>
    </xdr:from>
    <xdr:to>
      <xdr:col>23</xdr:col>
      <xdr:colOff>184150</xdr:colOff>
      <xdr:row>82</xdr:row>
      <xdr:rowOff>125095</xdr:rowOff>
    </xdr:to>
    <xdr:sp macro="" textlink="">
      <xdr:nvSpPr>
        <xdr:cNvPr id="214" name="楕円 213"/>
        <xdr:cNvSpPr/>
      </xdr:nvSpPr>
      <xdr:spPr>
        <a:xfrm>
          <a:off x="449326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40640</xdr:rowOff>
    </xdr:from>
    <xdr:ext cx="762000" cy="258445"/>
    <xdr:sp macro="" textlink="">
      <xdr:nvSpPr>
        <xdr:cNvPr id="215" name="人件費・物件費等の状況該当値テキスト"/>
        <xdr:cNvSpPr txBox="1"/>
      </xdr:nvSpPr>
      <xdr:spPr>
        <a:xfrm>
          <a:off x="4615180" y="13928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102,616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117475</xdr:rowOff>
    </xdr:from>
    <xdr:to>
      <xdr:col>19</xdr:col>
      <xdr:colOff>184150</xdr:colOff>
      <xdr:row>82</xdr:row>
      <xdr:rowOff>47625</xdr:rowOff>
    </xdr:to>
    <xdr:sp macro="" textlink="">
      <xdr:nvSpPr>
        <xdr:cNvPr id="216" name="楕円 215"/>
        <xdr:cNvSpPr/>
      </xdr:nvSpPr>
      <xdr:spPr>
        <a:xfrm>
          <a:off x="3726180" y="1400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57785</xdr:rowOff>
    </xdr:from>
    <xdr:ext cx="736600" cy="259080"/>
    <xdr:sp macro="" textlink="">
      <xdr:nvSpPr>
        <xdr:cNvPr id="217" name="テキスト ボックス 216"/>
        <xdr:cNvSpPr txBox="1"/>
      </xdr:nvSpPr>
      <xdr:spPr>
        <a:xfrm>
          <a:off x="3431540" y="137737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159385</xdr:rowOff>
    </xdr:from>
    <xdr:to>
      <xdr:col>15</xdr:col>
      <xdr:colOff>133350</xdr:colOff>
      <xdr:row>82</xdr:row>
      <xdr:rowOff>89535</xdr:rowOff>
    </xdr:to>
    <xdr:sp macro="" textlink="">
      <xdr:nvSpPr>
        <xdr:cNvPr id="218" name="楕円 217"/>
        <xdr:cNvSpPr/>
      </xdr:nvSpPr>
      <xdr:spPr>
        <a:xfrm>
          <a:off x="2908300" y="140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99695</xdr:rowOff>
    </xdr:from>
    <xdr:ext cx="762000" cy="258445"/>
    <xdr:sp macro="" textlink="">
      <xdr:nvSpPr>
        <xdr:cNvPr id="219" name="テキスト ボックス 218"/>
        <xdr:cNvSpPr txBox="1"/>
      </xdr:nvSpPr>
      <xdr:spPr>
        <a:xfrm>
          <a:off x="2613660" y="13815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92075</xdr:rowOff>
    </xdr:from>
    <xdr:to>
      <xdr:col>11</xdr:col>
      <xdr:colOff>82550</xdr:colOff>
      <xdr:row>82</xdr:row>
      <xdr:rowOff>22225</xdr:rowOff>
    </xdr:to>
    <xdr:sp macro="" textlink="">
      <xdr:nvSpPr>
        <xdr:cNvPr id="220" name="楕円 219"/>
        <xdr:cNvSpPr/>
      </xdr:nvSpPr>
      <xdr:spPr>
        <a:xfrm>
          <a:off x="2108200" y="1397952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32385</xdr:rowOff>
    </xdr:from>
    <xdr:ext cx="762000" cy="258445"/>
    <xdr:sp macro="" textlink="">
      <xdr:nvSpPr>
        <xdr:cNvPr id="221" name="テキスト ボックス 220"/>
        <xdr:cNvSpPr txBox="1"/>
      </xdr:nvSpPr>
      <xdr:spPr>
        <a:xfrm>
          <a:off x="1795780" y="13748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96,670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103505</xdr:rowOff>
    </xdr:from>
    <xdr:to>
      <xdr:col>7</xdr:col>
      <xdr:colOff>31750</xdr:colOff>
      <xdr:row>82</xdr:row>
      <xdr:rowOff>33655</xdr:rowOff>
    </xdr:to>
    <xdr:sp macro="" textlink="">
      <xdr:nvSpPr>
        <xdr:cNvPr id="222" name="楕円 221"/>
        <xdr:cNvSpPr/>
      </xdr:nvSpPr>
      <xdr:spPr>
        <a:xfrm>
          <a:off x="1290320" y="1399095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43815</xdr:rowOff>
    </xdr:from>
    <xdr:ext cx="762000" cy="258445"/>
    <xdr:sp macro="" textlink="">
      <xdr:nvSpPr>
        <xdr:cNvPr id="223" name="テキスト ボックス 222"/>
        <xdr:cNvSpPr txBox="1"/>
      </xdr:nvSpPr>
      <xdr:spPr>
        <a:xfrm>
          <a:off x="977900" y="13759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97,327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6" name="テキスト ボックス 225"/>
        <xdr:cNvSpPr txBox="1"/>
      </xdr:nvSpPr>
      <xdr:spPr>
        <a:xfrm>
          <a:off x="1413383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191770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国家公務員及び類似団体の平均を下回っている。引き続き、人事院勧告準拠を基本とし、適正な給与制度運用に努めていく。</a:t>
          </a: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9" name="直線コネクタ 238"/>
        <xdr:cNvCxnSpPr/>
      </xdr:nvCxnSpPr>
      <xdr:spPr>
        <a:xfrm>
          <a:off x="1174242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8445"/>
    <xdr:sp macro="" textlink="">
      <xdr:nvSpPr>
        <xdr:cNvPr id="240" name="テキスト ボックス 239"/>
        <xdr:cNvSpPr txBox="1"/>
      </xdr:nvSpPr>
      <xdr:spPr>
        <a:xfrm>
          <a:off x="1105154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1" name="直線コネクタ 240"/>
        <xdr:cNvCxnSpPr/>
      </xdr:nvCxnSpPr>
      <xdr:spPr>
        <a:xfrm>
          <a:off x="1174242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8445"/>
    <xdr:sp macro="" textlink="">
      <xdr:nvSpPr>
        <xdr:cNvPr id="242" name="テキスト ボックス 241"/>
        <xdr:cNvSpPr txBox="1"/>
      </xdr:nvSpPr>
      <xdr:spPr>
        <a:xfrm>
          <a:off x="1105154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4" name="テキスト ボックス 243"/>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5" name="直線コネクタ 244"/>
        <xdr:cNvCxnSpPr/>
      </xdr:nvCxnSpPr>
      <xdr:spPr>
        <a:xfrm>
          <a:off x="1174242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6" name="テキスト ボックス 245"/>
        <xdr:cNvSpPr txBox="1"/>
      </xdr:nvSpPr>
      <xdr:spPr>
        <a:xfrm>
          <a:off x="1105154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7" name="直線コネクタ 246"/>
        <xdr:cNvCxnSpPr/>
      </xdr:nvCxnSpPr>
      <xdr:spPr>
        <a:xfrm>
          <a:off x="1174242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8" name="テキスト ボックス 247"/>
        <xdr:cNvSpPr txBox="1"/>
      </xdr:nvSpPr>
      <xdr:spPr>
        <a:xfrm>
          <a:off x="1105154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0" name="テキスト ボックス 249"/>
        <xdr:cNvSpPr txBox="1"/>
      </xdr:nvSpPr>
      <xdr:spPr>
        <a:xfrm>
          <a:off x="1105154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93980</xdr:rowOff>
    </xdr:from>
    <xdr:to>
      <xdr:col>81</xdr:col>
      <xdr:colOff>44450</xdr:colOff>
      <xdr:row>88</xdr:row>
      <xdr:rowOff>100330</xdr:rowOff>
    </xdr:to>
    <xdr:cxnSp macro="">
      <xdr:nvCxnSpPr>
        <xdr:cNvPr id="252" name="直線コネクタ 251"/>
        <xdr:cNvCxnSpPr/>
      </xdr:nvCxnSpPr>
      <xdr:spPr>
        <a:xfrm flipV="1">
          <a:off x="15577820" y="13981430"/>
          <a:ext cx="0" cy="1206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72390</xdr:rowOff>
    </xdr:from>
    <xdr:ext cx="761365" cy="259080"/>
    <xdr:sp macro="" textlink="">
      <xdr:nvSpPr>
        <xdr:cNvPr id="253" name="給与水準   （国との比較）最小値テキスト"/>
        <xdr:cNvSpPr txBox="1"/>
      </xdr:nvSpPr>
      <xdr:spPr>
        <a:xfrm>
          <a:off x="15666720" y="15159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100330</xdr:rowOff>
    </xdr:from>
    <xdr:to>
      <xdr:col>81</xdr:col>
      <xdr:colOff>133350</xdr:colOff>
      <xdr:row>88</xdr:row>
      <xdr:rowOff>100330</xdr:rowOff>
    </xdr:to>
    <xdr:cxnSp macro="">
      <xdr:nvCxnSpPr>
        <xdr:cNvPr id="254" name="直線コネクタ 253"/>
        <xdr:cNvCxnSpPr/>
      </xdr:nvCxnSpPr>
      <xdr:spPr>
        <a:xfrm>
          <a:off x="15506700" y="151879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8890</xdr:rowOff>
    </xdr:from>
    <xdr:ext cx="761365" cy="258445"/>
    <xdr:sp macro="" textlink="">
      <xdr:nvSpPr>
        <xdr:cNvPr id="255" name="給与水準   （国との比較）最大値テキスト"/>
        <xdr:cNvSpPr txBox="1"/>
      </xdr:nvSpPr>
      <xdr:spPr>
        <a:xfrm>
          <a:off x="15666720" y="137248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96.9</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93980</xdr:rowOff>
    </xdr:from>
    <xdr:to>
      <xdr:col>81</xdr:col>
      <xdr:colOff>133350</xdr:colOff>
      <xdr:row>81</xdr:row>
      <xdr:rowOff>93980</xdr:rowOff>
    </xdr:to>
    <xdr:cxnSp macro="">
      <xdr:nvCxnSpPr>
        <xdr:cNvPr id="256" name="直線コネクタ 255"/>
        <xdr:cNvCxnSpPr/>
      </xdr:nvCxnSpPr>
      <xdr:spPr>
        <a:xfrm>
          <a:off x="15506700" y="139814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62230</xdr:rowOff>
    </xdr:from>
    <xdr:to>
      <xdr:col>81</xdr:col>
      <xdr:colOff>44450</xdr:colOff>
      <xdr:row>84</xdr:row>
      <xdr:rowOff>82550</xdr:rowOff>
    </xdr:to>
    <xdr:cxnSp macro="">
      <xdr:nvCxnSpPr>
        <xdr:cNvPr id="257" name="直線コネクタ 256"/>
        <xdr:cNvCxnSpPr/>
      </xdr:nvCxnSpPr>
      <xdr:spPr>
        <a:xfrm>
          <a:off x="14810740" y="14464030"/>
          <a:ext cx="7670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104140</xdr:rowOff>
    </xdr:from>
    <xdr:ext cx="761365" cy="259080"/>
    <xdr:sp macro="" textlink="">
      <xdr:nvSpPr>
        <xdr:cNvPr id="258" name="給与水準   （国との比較）平均値テキスト"/>
        <xdr:cNvSpPr txBox="1"/>
      </xdr:nvSpPr>
      <xdr:spPr>
        <a:xfrm>
          <a:off x="15666720" y="145059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84</xdr:row>
      <xdr:rowOff>132080</xdr:rowOff>
    </xdr:from>
    <xdr:to>
      <xdr:col>81</xdr:col>
      <xdr:colOff>95250</xdr:colOff>
      <xdr:row>85</xdr:row>
      <xdr:rowOff>62230</xdr:rowOff>
    </xdr:to>
    <xdr:sp macro="" textlink="">
      <xdr:nvSpPr>
        <xdr:cNvPr id="259" name="フローチャート: 判断 258"/>
        <xdr:cNvSpPr/>
      </xdr:nvSpPr>
      <xdr:spPr>
        <a:xfrm>
          <a:off x="15533370" y="145338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84</xdr:row>
      <xdr:rowOff>62230</xdr:rowOff>
    </xdr:from>
    <xdr:to>
      <xdr:col>77</xdr:col>
      <xdr:colOff>44450</xdr:colOff>
      <xdr:row>84</xdr:row>
      <xdr:rowOff>82550</xdr:rowOff>
    </xdr:to>
    <xdr:cxnSp macro="">
      <xdr:nvCxnSpPr>
        <xdr:cNvPr id="260" name="直線コネクタ 259"/>
        <xdr:cNvCxnSpPr/>
      </xdr:nvCxnSpPr>
      <xdr:spPr>
        <a:xfrm flipV="1">
          <a:off x="13999210" y="14464030"/>
          <a:ext cx="81153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84</xdr:row>
      <xdr:rowOff>152400</xdr:rowOff>
    </xdr:from>
    <xdr:to>
      <xdr:col>77</xdr:col>
      <xdr:colOff>95250</xdr:colOff>
      <xdr:row>85</xdr:row>
      <xdr:rowOff>82550</xdr:rowOff>
    </xdr:to>
    <xdr:sp macro="" textlink="">
      <xdr:nvSpPr>
        <xdr:cNvPr id="261" name="フローチャート: 判断 260"/>
        <xdr:cNvSpPr/>
      </xdr:nvSpPr>
      <xdr:spPr>
        <a:xfrm>
          <a:off x="14766290" y="145542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67310</xdr:rowOff>
    </xdr:from>
    <xdr:ext cx="735965" cy="259080"/>
    <xdr:sp macro="" textlink="">
      <xdr:nvSpPr>
        <xdr:cNvPr id="262" name="テキスト ボックス 261"/>
        <xdr:cNvSpPr txBox="1"/>
      </xdr:nvSpPr>
      <xdr:spPr>
        <a:xfrm>
          <a:off x="14465300" y="14640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82550</xdr:rowOff>
    </xdr:from>
    <xdr:to>
      <xdr:col>72</xdr:col>
      <xdr:colOff>191770</xdr:colOff>
      <xdr:row>84</xdr:row>
      <xdr:rowOff>102870</xdr:rowOff>
    </xdr:to>
    <xdr:cxnSp macro="">
      <xdr:nvCxnSpPr>
        <xdr:cNvPr id="263" name="直線コネクタ 262"/>
        <xdr:cNvCxnSpPr/>
      </xdr:nvCxnSpPr>
      <xdr:spPr>
        <a:xfrm flipV="1">
          <a:off x="13192760" y="14484350"/>
          <a:ext cx="8064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20955</xdr:rowOff>
    </xdr:from>
    <xdr:to>
      <xdr:col>73</xdr:col>
      <xdr:colOff>44450</xdr:colOff>
      <xdr:row>85</xdr:row>
      <xdr:rowOff>122555</xdr:rowOff>
    </xdr:to>
    <xdr:sp macro="" textlink="">
      <xdr:nvSpPr>
        <xdr:cNvPr id="264" name="フローチャート: 判断 263"/>
        <xdr:cNvSpPr/>
      </xdr:nvSpPr>
      <xdr:spPr>
        <a:xfrm>
          <a:off x="13959840" y="1459420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107315</xdr:rowOff>
    </xdr:from>
    <xdr:ext cx="761365" cy="259080"/>
    <xdr:sp macro="" textlink="">
      <xdr:nvSpPr>
        <xdr:cNvPr id="265" name="テキスト ボックス 264"/>
        <xdr:cNvSpPr txBox="1"/>
      </xdr:nvSpPr>
      <xdr:spPr>
        <a:xfrm>
          <a:off x="13647420" y="146805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82550</xdr:rowOff>
    </xdr:from>
    <xdr:to>
      <xdr:col>68</xdr:col>
      <xdr:colOff>152400</xdr:colOff>
      <xdr:row>84</xdr:row>
      <xdr:rowOff>102870</xdr:rowOff>
    </xdr:to>
    <xdr:cxnSp macro="">
      <xdr:nvCxnSpPr>
        <xdr:cNvPr id="266" name="直線コネクタ 265"/>
        <xdr:cNvCxnSpPr/>
      </xdr:nvCxnSpPr>
      <xdr:spPr>
        <a:xfrm>
          <a:off x="12374880" y="14484350"/>
          <a:ext cx="8178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20955</xdr:rowOff>
    </xdr:from>
    <xdr:to>
      <xdr:col>68</xdr:col>
      <xdr:colOff>191770</xdr:colOff>
      <xdr:row>85</xdr:row>
      <xdr:rowOff>122555</xdr:rowOff>
    </xdr:to>
    <xdr:sp macro="" textlink="">
      <xdr:nvSpPr>
        <xdr:cNvPr id="267" name="フローチャート: 判断 266"/>
        <xdr:cNvSpPr/>
      </xdr:nvSpPr>
      <xdr:spPr>
        <a:xfrm>
          <a:off x="13141960" y="1459420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107315</xdr:rowOff>
    </xdr:from>
    <xdr:ext cx="761365" cy="259080"/>
    <xdr:sp macro="" textlink="">
      <xdr:nvSpPr>
        <xdr:cNvPr id="268" name="テキスト ボックス 267"/>
        <xdr:cNvSpPr txBox="1"/>
      </xdr:nvSpPr>
      <xdr:spPr>
        <a:xfrm>
          <a:off x="12847320" y="146805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81280</xdr:rowOff>
    </xdr:from>
    <xdr:to>
      <xdr:col>64</xdr:col>
      <xdr:colOff>152400</xdr:colOff>
      <xdr:row>86</xdr:row>
      <xdr:rowOff>11430</xdr:rowOff>
    </xdr:to>
    <xdr:sp macro="" textlink="">
      <xdr:nvSpPr>
        <xdr:cNvPr id="269" name="フローチャート: 判断 268"/>
        <xdr:cNvSpPr/>
      </xdr:nvSpPr>
      <xdr:spPr>
        <a:xfrm>
          <a:off x="1232408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167640</xdr:rowOff>
    </xdr:from>
    <xdr:ext cx="761365" cy="258445"/>
    <xdr:sp macro="" textlink="">
      <xdr:nvSpPr>
        <xdr:cNvPr id="270" name="テキスト ボックス 269"/>
        <xdr:cNvSpPr txBox="1"/>
      </xdr:nvSpPr>
      <xdr:spPr>
        <a:xfrm>
          <a:off x="12029440" y="147408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1365" cy="259080"/>
    <xdr:sp macro="" textlink="">
      <xdr:nvSpPr>
        <xdr:cNvPr id="271" name="テキスト ボックス 270"/>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1365" cy="259080"/>
    <xdr:sp macro="" textlink="">
      <xdr:nvSpPr>
        <xdr:cNvPr id="272" name="テキスト ボックス 271"/>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191770</xdr:colOff>
      <xdr:row>92</xdr:row>
      <xdr:rowOff>35560</xdr:rowOff>
    </xdr:from>
    <xdr:ext cx="762000" cy="259080"/>
    <xdr:sp macro="" textlink="">
      <xdr:nvSpPr>
        <xdr:cNvPr id="273" name="テキスト ボックス 272"/>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1365" cy="259080"/>
    <xdr:sp macro="" textlink="">
      <xdr:nvSpPr>
        <xdr:cNvPr id="274" name="テキスト ボックス 273"/>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1365" cy="259080"/>
    <xdr:sp macro="" textlink="">
      <xdr:nvSpPr>
        <xdr:cNvPr id="275" name="テキスト ボックス 274"/>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191770</xdr:colOff>
      <xdr:row>84</xdr:row>
      <xdr:rowOff>31750</xdr:rowOff>
    </xdr:from>
    <xdr:to>
      <xdr:col>81</xdr:col>
      <xdr:colOff>95250</xdr:colOff>
      <xdr:row>84</xdr:row>
      <xdr:rowOff>133350</xdr:rowOff>
    </xdr:to>
    <xdr:sp macro="" textlink="">
      <xdr:nvSpPr>
        <xdr:cNvPr id="276" name="楕円 275"/>
        <xdr:cNvSpPr/>
      </xdr:nvSpPr>
      <xdr:spPr>
        <a:xfrm>
          <a:off x="15533370" y="144335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48260</xdr:rowOff>
    </xdr:from>
    <xdr:ext cx="761365" cy="259080"/>
    <xdr:sp macro="" textlink="">
      <xdr:nvSpPr>
        <xdr:cNvPr id="277" name="給与水準   （国との比較）該当値テキスト"/>
        <xdr:cNvSpPr txBox="1"/>
      </xdr:nvSpPr>
      <xdr:spPr>
        <a:xfrm>
          <a:off x="15666720" y="14278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84</xdr:row>
      <xdr:rowOff>11430</xdr:rowOff>
    </xdr:from>
    <xdr:to>
      <xdr:col>77</xdr:col>
      <xdr:colOff>95250</xdr:colOff>
      <xdr:row>84</xdr:row>
      <xdr:rowOff>113030</xdr:rowOff>
    </xdr:to>
    <xdr:sp macro="" textlink="">
      <xdr:nvSpPr>
        <xdr:cNvPr id="278" name="楕円 277"/>
        <xdr:cNvSpPr/>
      </xdr:nvSpPr>
      <xdr:spPr>
        <a:xfrm>
          <a:off x="14766290" y="144132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123190</xdr:rowOff>
    </xdr:from>
    <xdr:ext cx="735965" cy="258445"/>
    <xdr:sp macro="" textlink="">
      <xdr:nvSpPr>
        <xdr:cNvPr id="279" name="テキスト ボックス 278"/>
        <xdr:cNvSpPr txBox="1"/>
      </xdr:nvSpPr>
      <xdr:spPr>
        <a:xfrm>
          <a:off x="14465300" y="141820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0" name="楕円 279"/>
        <xdr:cNvSpPr/>
      </xdr:nvSpPr>
      <xdr:spPr>
        <a:xfrm>
          <a:off x="13959840" y="144335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143510</xdr:rowOff>
    </xdr:from>
    <xdr:ext cx="761365" cy="258445"/>
    <xdr:sp macro="" textlink="">
      <xdr:nvSpPr>
        <xdr:cNvPr id="281" name="テキスト ボックス 280"/>
        <xdr:cNvSpPr txBox="1"/>
      </xdr:nvSpPr>
      <xdr:spPr>
        <a:xfrm>
          <a:off x="13647420" y="142024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52070</xdr:rowOff>
    </xdr:from>
    <xdr:to>
      <xdr:col>68</xdr:col>
      <xdr:colOff>191770</xdr:colOff>
      <xdr:row>84</xdr:row>
      <xdr:rowOff>153670</xdr:rowOff>
    </xdr:to>
    <xdr:sp macro="" textlink="">
      <xdr:nvSpPr>
        <xdr:cNvPr id="282" name="楕円 281"/>
        <xdr:cNvSpPr/>
      </xdr:nvSpPr>
      <xdr:spPr>
        <a:xfrm>
          <a:off x="13141960" y="1445387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163830</xdr:rowOff>
    </xdr:from>
    <xdr:ext cx="761365" cy="259080"/>
    <xdr:sp macro="" textlink="">
      <xdr:nvSpPr>
        <xdr:cNvPr id="283" name="テキスト ボックス 282"/>
        <xdr:cNvSpPr txBox="1"/>
      </xdr:nvSpPr>
      <xdr:spPr>
        <a:xfrm>
          <a:off x="12847320" y="14222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4" name="楕円 283"/>
        <xdr:cNvSpPr/>
      </xdr:nvSpPr>
      <xdr:spPr>
        <a:xfrm>
          <a:off x="1232408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143510</xdr:rowOff>
    </xdr:from>
    <xdr:ext cx="761365" cy="258445"/>
    <xdr:sp macro="" textlink="">
      <xdr:nvSpPr>
        <xdr:cNvPr id="285" name="テキスト ボックス 284"/>
        <xdr:cNvSpPr txBox="1"/>
      </xdr:nvSpPr>
      <xdr:spPr>
        <a:xfrm>
          <a:off x="12029440" y="142024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2505" cy="308610"/>
    <xdr:sp macro="" textlink="">
      <xdr:nvSpPr>
        <xdr:cNvPr id="287" name="テキスト ボックス 286"/>
        <xdr:cNvSpPr txBox="1"/>
      </xdr:nvSpPr>
      <xdr:spPr>
        <a:xfrm>
          <a:off x="12226290" y="9188450"/>
          <a:ext cx="22625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8" name="テキスト ボックス 287"/>
        <xdr:cNvSpPr txBox="1"/>
      </xdr:nvSpPr>
      <xdr:spPr>
        <a:xfrm>
          <a:off x="144030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[5.48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191770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組織の簡素化や民間委託化の推進等により定員の適正化に努めてきた結果、類似団体の平均を大きく下回っている。今後さらに事務事業の見直し等に努め、職員定数の適正化に努めていく。</a:t>
          </a: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1" name="テキスト ボックス 300"/>
        <xdr:cNvSpPr txBox="1"/>
      </xdr:nvSpPr>
      <xdr:spPr>
        <a:xfrm>
          <a:off x="1105154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2" name="直線コネクタ 301"/>
        <xdr:cNvCxnSpPr/>
      </xdr:nvCxnSpPr>
      <xdr:spPr>
        <a:xfrm>
          <a:off x="11742420" y="1159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3" name="テキスト ボックス 302"/>
        <xdr:cNvSpPr txBox="1"/>
      </xdr:nvSpPr>
      <xdr:spPr>
        <a:xfrm>
          <a:off x="1105154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4" name="直線コネクタ 303"/>
        <xdr:cNvCxnSpPr/>
      </xdr:nvCxnSpPr>
      <xdr:spPr>
        <a:xfrm>
          <a:off x="11742420" y="1119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5" name="テキスト ボックス 304"/>
        <xdr:cNvSpPr txBox="1"/>
      </xdr:nvSpPr>
      <xdr:spPr>
        <a:xfrm>
          <a:off x="1105154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174242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7" name="テキスト ボックス 306"/>
        <xdr:cNvSpPr txBox="1"/>
      </xdr:nvSpPr>
      <xdr:spPr>
        <a:xfrm>
          <a:off x="1105154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8" name="直線コネクタ 307"/>
        <xdr:cNvCxnSpPr/>
      </xdr:nvCxnSpPr>
      <xdr:spPr>
        <a:xfrm>
          <a:off x="11742420" y="1039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09" name="テキスト ボックス 308"/>
        <xdr:cNvSpPr txBox="1"/>
      </xdr:nvSpPr>
      <xdr:spPr>
        <a:xfrm>
          <a:off x="1105154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0" name="直線コネクタ 309"/>
        <xdr:cNvCxnSpPr/>
      </xdr:nvCxnSpPr>
      <xdr:spPr>
        <a:xfrm>
          <a:off x="11742420" y="999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11" name="テキスト ボックス 310"/>
        <xdr:cNvSpPr txBox="1"/>
      </xdr:nvSpPr>
      <xdr:spPr>
        <a:xfrm>
          <a:off x="1105154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121285</xdr:rowOff>
    </xdr:from>
    <xdr:to>
      <xdr:col>81</xdr:col>
      <xdr:colOff>44450</xdr:colOff>
      <xdr:row>66</xdr:row>
      <xdr:rowOff>30480</xdr:rowOff>
    </xdr:to>
    <xdr:cxnSp macro="">
      <xdr:nvCxnSpPr>
        <xdr:cNvPr id="315" name="直線コネクタ 314"/>
        <xdr:cNvCxnSpPr/>
      </xdr:nvCxnSpPr>
      <xdr:spPr>
        <a:xfrm flipV="1">
          <a:off x="15577820" y="9893935"/>
          <a:ext cx="0" cy="14522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2540</xdr:rowOff>
    </xdr:from>
    <xdr:ext cx="761365" cy="259080"/>
    <xdr:sp macro="" textlink="">
      <xdr:nvSpPr>
        <xdr:cNvPr id="316" name="定員管理の状況最小値テキスト"/>
        <xdr:cNvSpPr txBox="1"/>
      </xdr:nvSpPr>
      <xdr:spPr>
        <a:xfrm>
          <a:off x="15666720" y="11318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8.37</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30480</xdr:rowOff>
    </xdr:from>
    <xdr:to>
      <xdr:col>81</xdr:col>
      <xdr:colOff>133350</xdr:colOff>
      <xdr:row>66</xdr:row>
      <xdr:rowOff>30480</xdr:rowOff>
    </xdr:to>
    <xdr:cxnSp macro="">
      <xdr:nvCxnSpPr>
        <xdr:cNvPr id="317" name="直線コネクタ 316"/>
        <xdr:cNvCxnSpPr/>
      </xdr:nvCxnSpPr>
      <xdr:spPr>
        <a:xfrm>
          <a:off x="15506700" y="113461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36195</xdr:rowOff>
    </xdr:from>
    <xdr:ext cx="761365" cy="259080"/>
    <xdr:sp macro="" textlink="">
      <xdr:nvSpPr>
        <xdr:cNvPr id="318" name="定員管理の状況最大値テキスト"/>
        <xdr:cNvSpPr txBox="1"/>
      </xdr:nvSpPr>
      <xdr:spPr>
        <a:xfrm>
          <a:off x="15666720" y="96373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4.76</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121285</xdr:rowOff>
    </xdr:from>
    <xdr:to>
      <xdr:col>81</xdr:col>
      <xdr:colOff>133350</xdr:colOff>
      <xdr:row>57</xdr:row>
      <xdr:rowOff>121285</xdr:rowOff>
    </xdr:to>
    <xdr:cxnSp macro="">
      <xdr:nvCxnSpPr>
        <xdr:cNvPr id="319" name="直線コネクタ 318"/>
        <xdr:cNvCxnSpPr/>
      </xdr:nvCxnSpPr>
      <xdr:spPr>
        <a:xfrm>
          <a:off x="15506700" y="98939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64135</xdr:rowOff>
    </xdr:from>
    <xdr:to>
      <xdr:col>81</xdr:col>
      <xdr:colOff>44450</xdr:colOff>
      <xdr:row>59</xdr:row>
      <xdr:rowOff>67945</xdr:rowOff>
    </xdr:to>
    <xdr:cxnSp macro="">
      <xdr:nvCxnSpPr>
        <xdr:cNvPr id="320" name="直線コネクタ 319"/>
        <xdr:cNvCxnSpPr/>
      </xdr:nvCxnSpPr>
      <xdr:spPr>
        <a:xfrm>
          <a:off x="14810740" y="10179685"/>
          <a:ext cx="7670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155575</xdr:rowOff>
    </xdr:from>
    <xdr:ext cx="761365" cy="258445"/>
    <xdr:sp macro="" textlink="">
      <xdr:nvSpPr>
        <xdr:cNvPr id="321" name="定員管理の状況平均値テキスト"/>
        <xdr:cNvSpPr txBox="1"/>
      </xdr:nvSpPr>
      <xdr:spPr>
        <a:xfrm>
          <a:off x="15666720" y="104425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61</xdr:row>
      <xdr:rowOff>12065</xdr:rowOff>
    </xdr:from>
    <xdr:to>
      <xdr:col>81</xdr:col>
      <xdr:colOff>95250</xdr:colOff>
      <xdr:row>61</xdr:row>
      <xdr:rowOff>113665</xdr:rowOff>
    </xdr:to>
    <xdr:sp macro="" textlink="">
      <xdr:nvSpPr>
        <xdr:cNvPr id="322" name="フローチャート: 判断 321"/>
        <xdr:cNvSpPr/>
      </xdr:nvSpPr>
      <xdr:spPr>
        <a:xfrm>
          <a:off x="15533370" y="104705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59</xdr:row>
      <xdr:rowOff>64135</xdr:rowOff>
    </xdr:from>
    <xdr:to>
      <xdr:col>77</xdr:col>
      <xdr:colOff>44450</xdr:colOff>
      <xdr:row>59</xdr:row>
      <xdr:rowOff>67945</xdr:rowOff>
    </xdr:to>
    <xdr:cxnSp macro="">
      <xdr:nvCxnSpPr>
        <xdr:cNvPr id="323" name="直線コネクタ 322"/>
        <xdr:cNvCxnSpPr/>
      </xdr:nvCxnSpPr>
      <xdr:spPr>
        <a:xfrm flipV="1">
          <a:off x="13999210" y="10179685"/>
          <a:ext cx="81153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60</xdr:row>
      <xdr:rowOff>155575</xdr:rowOff>
    </xdr:from>
    <xdr:to>
      <xdr:col>77</xdr:col>
      <xdr:colOff>95250</xdr:colOff>
      <xdr:row>61</xdr:row>
      <xdr:rowOff>86360</xdr:rowOff>
    </xdr:to>
    <xdr:sp macro="" textlink="">
      <xdr:nvSpPr>
        <xdr:cNvPr id="324" name="フローチャート: 判断 323"/>
        <xdr:cNvSpPr/>
      </xdr:nvSpPr>
      <xdr:spPr>
        <a:xfrm>
          <a:off x="14766290" y="1044257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70485</xdr:rowOff>
    </xdr:from>
    <xdr:ext cx="735965" cy="259080"/>
    <xdr:sp macro="" textlink="">
      <xdr:nvSpPr>
        <xdr:cNvPr id="325" name="テキスト ボックス 324"/>
        <xdr:cNvSpPr txBox="1"/>
      </xdr:nvSpPr>
      <xdr:spPr>
        <a:xfrm>
          <a:off x="14465300" y="105289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67945</xdr:rowOff>
    </xdr:from>
    <xdr:to>
      <xdr:col>72</xdr:col>
      <xdr:colOff>191770</xdr:colOff>
      <xdr:row>59</xdr:row>
      <xdr:rowOff>67945</xdr:rowOff>
    </xdr:to>
    <xdr:cxnSp macro="">
      <xdr:nvCxnSpPr>
        <xdr:cNvPr id="326" name="直線コネクタ 325"/>
        <xdr:cNvCxnSpPr/>
      </xdr:nvCxnSpPr>
      <xdr:spPr>
        <a:xfrm>
          <a:off x="13192760" y="101834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139700</xdr:rowOff>
    </xdr:from>
    <xdr:to>
      <xdr:col>73</xdr:col>
      <xdr:colOff>44450</xdr:colOff>
      <xdr:row>61</xdr:row>
      <xdr:rowOff>69850</xdr:rowOff>
    </xdr:to>
    <xdr:sp macro="" textlink="">
      <xdr:nvSpPr>
        <xdr:cNvPr id="327" name="フローチャート: 判断 326"/>
        <xdr:cNvSpPr/>
      </xdr:nvSpPr>
      <xdr:spPr>
        <a:xfrm>
          <a:off x="13959840" y="104267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54610</xdr:rowOff>
    </xdr:from>
    <xdr:ext cx="761365" cy="258445"/>
    <xdr:sp macro="" textlink="">
      <xdr:nvSpPr>
        <xdr:cNvPr id="328" name="テキスト ボックス 327"/>
        <xdr:cNvSpPr txBox="1"/>
      </xdr:nvSpPr>
      <xdr:spPr>
        <a:xfrm>
          <a:off x="13647420" y="10513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67945</xdr:rowOff>
    </xdr:from>
    <xdr:to>
      <xdr:col>68</xdr:col>
      <xdr:colOff>152400</xdr:colOff>
      <xdr:row>59</xdr:row>
      <xdr:rowOff>72390</xdr:rowOff>
    </xdr:to>
    <xdr:cxnSp macro="">
      <xdr:nvCxnSpPr>
        <xdr:cNvPr id="329" name="直線コネクタ 328"/>
        <xdr:cNvCxnSpPr/>
      </xdr:nvCxnSpPr>
      <xdr:spPr>
        <a:xfrm flipV="1">
          <a:off x="12374880" y="10183495"/>
          <a:ext cx="8178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132080</xdr:rowOff>
    </xdr:from>
    <xdr:to>
      <xdr:col>68</xdr:col>
      <xdr:colOff>191770</xdr:colOff>
      <xdr:row>61</xdr:row>
      <xdr:rowOff>61595</xdr:rowOff>
    </xdr:to>
    <xdr:sp macro="" textlink="">
      <xdr:nvSpPr>
        <xdr:cNvPr id="330" name="フローチャート: 判断 329"/>
        <xdr:cNvSpPr/>
      </xdr:nvSpPr>
      <xdr:spPr>
        <a:xfrm>
          <a:off x="13141960" y="10419080"/>
          <a:ext cx="901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46355</xdr:rowOff>
    </xdr:from>
    <xdr:ext cx="761365" cy="259080"/>
    <xdr:sp macro="" textlink="">
      <xdr:nvSpPr>
        <xdr:cNvPr id="331" name="テキスト ボックス 330"/>
        <xdr:cNvSpPr txBox="1"/>
      </xdr:nvSpPr>
      <xdr:spPr>
        <a:xfrm>
          <a:off x="12847320" y="10504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232408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22225</xdr:rowOff>
    </xdr:from>
    <xdr:ext cx="761365" cy="258445"/>
    <xdr:sp macro="" textlink="">
      <xdr:nvSpPr>
        <xdr:cNvPr id="333" name="テキスト ボックス 332"/>
        <xdr:cNvSpPr txBox="1"/>
      </xdr:nvSpPr>
      <xdr:spPr>
        <a:xfrm>
          <a:off x="12029440"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1365" cy="258445"/>
    <xdr:sp macro="" textlink="">
      <xdr:nvSpPr>
        <xdr:cNvPr id="334" name="テキスト ボックス 333"/>
        <xdr:cNvSpPr txBox="1"/>
      </xdr:nvSpPr>
      <xdr:spPr>
        <a:xfrm>
          <a:off x="153797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1365" cy="258445"/>
    <xdr:sp macro="" textlink="">
      <xdr:nvSpPr>
        <xdr:cNvPr id="335" name="テキスト ボックス 334"/>
        <xdr:cNvSpPr txBox="1"/>
      </xdr:nvSpPr>
      <xdr:spPr>
        <a:xfrm>
          <a:off x="1461262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191770</xdr:colOff>
      <xdr:row>69</xdr:row>
      <xdr:rowOff>168910</xdr:rowOff>
    </xdr:from>
    <xdr:ext cx="762000" cy="258445"/>
    <xdr:sp macro="" textlink="">
      <xdr:nvSpPr>
        <xdr:cNvPr id="336" name="テキスト ボックス 335"/>
        <xdr:cNvSpPr txBox="1"/>
      </xdr:nvSpPr>
      <xdr:spPr>
        <a:xfrm>
          <a:off x="1380744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1365" cy="258445"/>
    <xdr:sp macro="" textlink="">
      <xdr:nvSpPr>
        <xdr:cNvPr id="337" name="テキスト ボックス 336"/>
        <xdr:cNvSpPr txBox="1"/>
      </xdr:nvSpPr>
      <xdr:spPr>
        <a:xfrm>
          <a:off x="1299464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1365" cy="258445"/>
    <xdr:sp macro="" textlink="">
      <xdr:nvSpPr>
        <xdr:cNvPr id="338" name="テキスト ボックス 337"/>
        <xdr:cNvSpPr txBox="1"/>
      </xdr:nvSpPr>
      <xdr:spPr>
        <a:xfrm>
          <a:off x="1217676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191770</xdr:colOff>
      <xdr:row>59</xdr:row>
      <xdr:rowOff>17780</xdr:rowOff>
    </xdr:from>
    <xdr:to>
      <xdr:col>81</xdr:col>
      <xdr:colOff>95250</xdr:colOff>
      <xdr:row>59</xdr:row>
      <xdr:rowOff>118745</xdr:rowOff>
    </xdr:to>
    <xdr:sp macro="" textlink="">
      <xdr:nvSpPr>
        <xdr:cNvPr id="339" name="楕円 338"/>
        <xdr:cNvSpPr/>
      </xdr:nvSpPr>
      <xdr:spPr>
        <a:xfrm>
          <a:off x="15533370" y="1013333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33655</xdr:rowOff>
    </xdr:from>
    <xdr:ext cx="761365" cy="258445"/>
    <xdr:sp macro="" textlink="">
      <xdr:nvSpPr>
        <xdr:cNvPr id="340" name="定員管理の状況該当値テキスト"/>
        <xdr:cNvSpPr txBox="1"/>
      </xdr:nvSpPr>
      <xdr:spPr>
        <a:xfrm>
          <a:off x="15666720" y="9977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59</xdr:row>
      <xdr:rowOff>13335</xdr:rowOff>
    </xdr:from>
    <xdr:to>
      <xdr:col>77</xdr:col>
      <xdr:colOff>95250</xdr:colOff>
      <xdr:row>59</xdr:row>
      <xdr:rowOff>114935</xdr:rowOff>
    </xdr:to>
    <xdr:sp macro="" textlink="">
      <xdr:nvSpPr>
        <xdr:cNvPr id="341" name="楕円 340"/>
        <xdr:cNvSpPr/>
      </xdr:nvSpPr>
      <xdr:spPr>
        <a:xfrm>
          <a:off x="14766290" y="101288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125095</xdr:rowOff>
    </xdr:from>
    <xdr:ext cx="735965" cy="258445"/>
    <xdr:sp macro="" textlink="">
      <xdr:nvSpPr>
        <xdr:cNvPr id="342" name="テキスト ボックス 341"/>
        <xdr:cNvSpPr txBox="1"/>
      </xdr:nvSpPr>
      <xdr:spPr>
        <a:xfrm>
          <a:off x="14465300" y="98977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17780</xdr:rowOff>
    </xdr:from>
    <xdr:to>
      <xdr:col>73</xdr:col>
      <xdr:colOff>44450</xdr:colOff>
      <xdr:row>59</xdr:row>
      <xdr:rowOff>118745</xdr:rowOff>
    </xdr:to>
    <xdr:sp macro="" textlink="">
      <xdr:nvSpPr>
        <xdr:cNvPr id="343" name="楕円 342"/>
        <xdr:cNvSpPr/>
      </xdr:nvSpPr>
      <xdr:spPr>
        <a:xfrm>
          <a:off x="13959840" y="10133330"/>
          <a:ext cx="838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128905</xdr:rowOff>
    </xdr:from>
    <xdr:ext cx="761365" cy="259080"/>
    <xdr:sp macro="" textlink="">
      <xdr:nvSpPr>
        <xdr:cNvPr id="344" name="テキスト ボックス 343"/>
        <xdr:cNvSpPr txBox="1"/>
      </xdr:nvSpPr>
      <xdr:spPr>
        <a:xfrm>
          <a:off x="13647420" y="99015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17780</xdr:rowOff>
    </xdr:from>
    <xdr:to>
      <xdr:col>68</xdr:col>
      <xdr:colOff>191770</xdr:colOff>
      <xdr:row>59</xdr:row>
      <xdr:rowOff>118745</xdr:rowOff>
    </xdr:to>
    <xdr:sp macro="" textlink="">
      <xdr:nvSpPr>
        <xdr:cNvPr id="345" name="楕円 344"/>
        <xdr:cNvSpPr/>
      </xdr:nvSpPr>
      <xdr:spPr>
        <a:xfrm>
          <a:off x="13141960" y="10133330"/>
          <a:ext cx="901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128905</xdr:rowOff>
    </xdr:from>
    <xdr:ext cx="761365" cy="259080"/>
    <xdr:sp macro="" textlink="">
      <xdr:nvSpPr>
        <xdr:cNvPr id="346" name="テキスト ボックス 345"/>
        <xdr:cNvSpPr txBox="1"/>
      </xdr:nvSpPr>
      <xdr:spPr>
        <a:xfrm>
          <a:off x="12847320" y="99015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21590</xdr:rowOff>
    </xdr:from>
    <xdr:to>
      <xdr:col>64</xdr:col>
      <xdr:colOff>152400</xdr:colOff>
      <xdr:row>59</xdr:row>
      <xdr:rowOff>123190</xdr:rowOff>
    </xdr:to>
    <xdr:sp macro="" textlink="">
      <xdr:nvSpPr>
        <xdr:cNvPr id="347" name="楕円 346"/>
        <xdr:cNvSpPr/>
      </xdr:nvSpPr>
      <xdr:spPr>
        <a:xfrm>
          <a:off x="1232408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133350</xdr:rowOff>
    </xdr:from>
    <xdr:ext cx="761365" cy="258445"/>
    <xdr:sp macro="" textlink="">
      <xdr:nvSpPr>
        <xdr:cNvPr id="348" name="テキスト ボックス 347"/>
        <xdr:cNvSpPr txBox="1"/>
      </xdr:nvSpPr>
      <xdr:spPr>
        <a:xfrm>
          <a:off x="12029440" y="99060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280" cy="308610"/>
    <xdr:sp macro="" textlink="">
      <xdr:nvSpPr>
        <xdr:cNvPr id="350" name="テキスト ボックス 349"/>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1" name="テキスト ボックス 350"/>
        <xdr:cNvSpPr txBox="1"/>
      </xdr:nvSpPr>
      <xdr:spPr>
        <a:xfrm>
          <a:off x="1410970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191770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類似団体の平均値を上回っており、地方債償還の進捗等により減少している。今後も中期財政計画の実践により、繰上償還の実施や地方債の新規発行抑制等による財政基盤の強化に努めていく。</a:t>
          </a: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1742420" y="770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6" name="テキスト ボックス 365"/>
        <xdr:cNvSpPr txBox="1"/>
      </xdr:nvSpPr>
      <xdr:spPr>
        <a:xfrm>
          <a:off x="1105154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1742420" y="722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8445"/>
    <xdr:sp macro="" textlink="">
      <xdr:nvSpPr>
        <xdr:cNvPr id="368" name="テキスト ボックス 367"/>
        <xdr:cNvSpPr txBox="1"/>
      </xdr:nvSpPr>
      <xdr:spPr>
        <a:xfrm>
          <a:off x="1105154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1742420" y="674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8445"/>
    <xdr:sp macro="" textlink="">
      <xdr:nvSpPr>
        <xdr:cNvPr id="370" name="テキスト ボックス 369"/>
        <xdr:cNvSpPr txBox="1"/>
      </xdr:nvSpPr>
      <xdr:spPr>
        <a:xfrm>
          <a:off x="1105154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1742420" y="626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2" name="テキスト ボックス 371"/>
        <xdr:cNvSpPr txBox="1"/>
      </xdr:nvSpPr>
      <xdr:spPr>
        <a:xfrm>
          <a:off x="1105154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5577820" y="6164580"/>
          <a:ext cx="0" cy="1544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137160</xdr:rowOff>
    </xdr:from>
    <xdr:ext cx="761365" cy="259080"/>
    <xdr:sp macro="" textlink="">
      <xdr:nvSpPr>
        <xdr:cNvPr id="376" name="公債費負担の状況最小値テキスト"/>
        <xdr:cNvSpPr txBox="1"/>
      </xdr:nvSpPr>
      <xdr:spPr>
        <a:xfrm>
          <a:off x="15666720" y="7680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5506700" y="77089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78740</xdr:rowOff>
    </xdr:from>
    <xdr:ext cx="761365" cy="259080"/>
    <xdr:sp macro="" textlink="">
      <xdr:nvSpPr>
        <xdr:cNvPr id="378" name="公債費負担の状況最大値テキスト"/>
        <xdr:cNvSpPr txBox="1"/>
      </xdr:nvSpPr>
      <xdr:spPr>
        <a:xfrm>
          <a:off x="15666720" y="5908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5506700" y="61645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144145</xdr:rowOff>
    </xdr:from>
    <xdr:to>
      <xdr:col>81</xdr:col>
      <xdr:colOff>44450</xdr:colOff>
      <xdr:row>40</xdr:row>
      <xdr:rowOff>88265</xdr:rowOff>
    </xdr:to>
    <xdr:cxnSp macro="">
      <xdr:nvCxnSpPr>
        <xdr:cNvPr id="380" name="直線コネクタ 379"/>
        <xdr:cNvCxnSpPr/>
      </xdr:nvCxnSpPr>
      <xdr:spPr>
        <a:xfrm flipV="1">
          <a:off x="14810740" y="6830695"/>
          <a:ext cx="76708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90170</xdr:rowOff>
    </xdr:from>
    <xdr:ext cx="761365" cy="259080"/>
    <xdr:sp macro="" textlink="">
      <xdr:nvSpPr>
        <xdr:cNvPr id="381" name="公債費負担の状況平均値テキスト"/>
        <xdr:cNvSpPr txBox="1"/>
      </xdr:nvSpPr>
      <xdr:spPr>
        <a:xfrm>
          <a:off x="15666720" y="66052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39</xdr:row>
      <xdr:rowOff>73660</xdr:rowOff>
    </xdr:from>
    <xdr:to>
      <xdr:col>81</xdr:col>
      <xdr:colOff>95250</xdr:colOff>
      <xdr:row>40</xdr:row>
      <xdr:rowOff>3810</xdr:rowOff>
    </xdr:to>
    <xdr:sp macro="" textlink="">
      <xdr:nvSpPr>
        <xdr:cNvPr id="382" name="フローチャート: 判断 381"/>
        <xdr:cNvSpPr/>
      </xdr:nvSpPr>
      <xdr:spPr>
        <a:xfrm>
          <a:off x="15533370" y="67602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40</xdr:row>
      <xdr:rowOff>88265</xdr:rowOff>
    </xdr:from>
    <xdr:to>
      <xdr:col>77</xdr:col>
      <xdr:colOff>44450</xdr:colOff>
      <xdr:row>41</xdr:row>
      <xdr:rowOff>33020</xdr:rowOff>
    </xdr:to>
    <xdr:cxnSp macro="">
      <xdr:nvCxnSpPr>
        <xdr:cNvPr id="383" name="直線コネクタ 382"/>
        <xdr:cNvCxnSpPr/>
      </xdr:nvCxnSpPr>
      <xdr:spPr>
        <a:xfrm flipV="1">
          <a:off x="13999210" y="6946265"/>
          <a:ext cx="81153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39</xdr:row>
      <xdr:rowOff>93345</xdr:rowOff>
    </xdr:from>
    <xdr:to>
      <xdr:col>77</xdr:col>
      <xdr:colOff>95250</xdr:colOff>
      <xdr:row>40</xdr:row>
      <xdr:rowOff>23495</xdr:rowOff>
    </xdr:to>
    <xdr:sp macro="" textlink="">
      <xdr:nvSpPr>
        <xdr:cNvPr id="384" name="フローチャート: 判断 383"/>
        <xdr:cNvSpPr/>
      </xdr:nvSpPr>
      <xdr:spPr>
        <a:xfrm>
          <a:off x="14766290" y="67798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33655</xdr:rowOff>
    </xdr:from>
    <xdr:ext cx="735965" cy="258445"/>
    <xdr:sp macro="" textlink="">
      <xdr:nvSpPr>
        <xdr:cNvPr id="385" name="テキスト ボックス 384"/>
        <xdr:cNvSpPr txBox="1"/>
      </xdr:nvSpPr>
      <xdr:spPr>
        <a:xfrm>
          <a:off x="14465300" y="65487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166370</xdr:rowOff>
    </xdr:from>
    <xdr:to>
      <xdr:col>72</xdr:col>
      <xdr:colOff>191770</xdr:colOff>
      <xdr:row>41</xdr:row>
      <xdr:rowOff>33020</xdr:rowOff>
    </xdr:to>
    <xdr:cxnSp macro="">
      <xdr:nvCxnSpPr>
        <xdr:cNvPr id="386" name="直線コネクタ 385"/>
        <xdr:cNvCxnSpPr/>
      </xdr:nvCxnSpPr>
      <xdr:spPr>
        <a:xfrm>
          <a:off x="13192760" y="7024370"/>
          <a:ext cx="8064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112395</xdr:rowOff>
    </xdr:from>
    <xdr:to>
      <xdr:col>73</xdr:col>
      <xdr:colOff>44450</xdr:colOff>
      <xdr:row>40</xdr:row>
      <xdr:rowOff>42545</xdr:rowOff>
    </xdr:to>
    <xdr:sp macro="" textlink="">
      <xdr:nvSpPr>
        <xdr:cNvPr id="387" name="フローチャート: 判断 386"/>
        <xdr:cNvSpPr/>
      </xdr:nvSpPr>
      <xdr:spPr>
        <a:xfrm>
          <a:off x="13959840" y="679894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52705</xdr:rowOff>
    </xdr:from>
    <xdr:ext cx="761365" cy="258445"/>
    <xdr:sp macro="" textlink="">
      <xdr:nvSpPr>
        <xdr:cNvPr id="388" name="テキスト ボックス 387"/>
        <xdr:cNvSpPr txBox="1"/>
      </xdr:nvSpPr>
      <xdr:spPr>
        <a:xfrm>
          <a:off x="13647420" y="6567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136525</xdr:rowOff>
    </xdr:from>
    <xdr:to>
      <xdr:col>68</xdr:col>
      <xdr:colOff>152400</xdr:colOff>
      <xdr:row>40</xdr:row>
      <xdr:rowOff>166370</xdr:rowOff>
    </xdr:to>
    <xdr:cxnSp macro="">
      <xdr:nvCxnSpPr>
        <xdr:cNvPr id="389" name="直線コネクタ 388"/>
        <xdr:cNvCxnSpPr/>
      </xdr:nvCxnSpPr>
      <xdr:spPr>
        <a:xfrm>
          <a:off x="12374880" y="6994525"/>
          <a:ext cx="81788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141605</xdr:rowOff>
    </xdr:from>
    <xdr:to>
      <xdr:col>68</xdr:col>
      <xdr:colOff>191770</xdr:colOff>
      <xdr:row>40</xdr:row>
      <xdr:rowOff>71755</xdr:rowOff>
    </xdr:to>
    <xdr:sp macro="" textlink="">
      <xdr:nvSpPr>
        <xdr:cNvPr id="390" name="フローチャート: 判断 389"/>
        <xdr:cNvSpPr/>
      </xdr:nvSpPr>
      <xdr:spPr>
        <a:xfrm>
          <a:off x="13141960" y="682815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81915</xdr:rowOff>
    </xdr:from>
    <xdr:ext cx="761365" cy="259080"/>
    <xdr:sp macro="" textlink="">
      <xdr:nvSpPr>
        <xdr:cNvPr id="391" name="テキスト ボックス 390"/>
        <xdr:cNvSpPr txBox="1"/>
      </xdr:nvSpPr>
      <xdr:spPr>
        <a:xfrm>
          <a:off x="12847320" y="65970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170180</xdr:rowOff>
    </xdr:from>
    <xdr:to>
      <xdr:col>64</xdr:col>
      <xdr:colOff>152400</xdr:colOff>
      <xdr:row>40</xdr:row>
      <xdr:rowOff>100330</xdr:rowOff>
    </xdr:to>
    <xdr:sp macro="" textlink="">
      <xdr:nvSpPr>
        <xdr:cNvPr id="392" name="フローチャート: 判断 391"/>
        <xdr:cNvSpPr/>
      </xdr:nvSpPr>
      <xdr:spPr>
        <a:xfrm>
          <a:off x="1232408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110490</xdr:rowOff>
    </xdr:from>
    <xdr:ext cx="761365" cy="258445"/>
    <xdr:sp macro="" textlink="">
      <xdr:nvSpPr>
        <xdr:cNvPr id="393" name="テキスト ボックス 392"/>
        <xdr:cNvSpPr txBox="1"/>
      </xdr:nvSpPr>
      <xdr:spPr>
        <a:xfrm>
          <a:off x="12029440" y="66255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1365" cy="259080"/>
    <xdr:sp macro="" textlink="">
      <xdr:nvSpPr>
        <xdr:cNvPr id="394" name="テキスト ボックス 393"/>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1365" cy="259080"/>
    <xdr:sp macro="" textlink="">
      <xdr:nvSpPr>
        <xdr:cNvPr id="395" name="テキスト ボックス 394"/>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191770</xdr:colOff>
      <xdr:row>47</xdr:row>
      <xdr:rowOff>130810</xdr:rowOff>
    </xdr:from>
    <xdr:ext cx="762000" cy="259080"/>
    <xdr:sp macro="" textlink="">
      <xdr:nvSpPr>
        <xdr:cNvPr id="396" name="テキスト ボックス 395"/>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1365" cy="259080"/>
    <xdr:sp macro="" textlink="">
      <xdr:nvSpPr>
        <xdr:cNvPr id="397" name="テキスト ボックス 396"/>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1365" cy="259080"/>
    <xdr:sp macro="" textlink="">
      <xdr:nvSpPr>
        <xdr:cNvPr id="398" name="テキスト ボックス 397"/>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191770</xdr:colOff>
      <xdr:row>39</xdr:row>
      <xdr:rowOff>93345</xdr:rowOff>
    </xdr:from>
    <xdr:to>
      <xdr:col>81</xdr:col>
      <xdr:colOff>95250</xdr:colOff>
      <xdr:row>40</xdr:row>
      <xdr:rowOff>23495</xdr:rowOff>
    </xdr:to>
    <xdr:sp macro="" textlink="">
      <xdr:nvSpPr>
        <xdr:cNvPr id="399" name="楕円 398"/>
        <xdr:cNvSpPr/>
      </xdr:nvSpPr>
      <xdr:spPr>
        <a:xfrm>
          <a:off x="15533370" y="67798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65405</xdr:rowOff>
    </xdr:from>
    <xdr:ext cx="761365" cy="258445"/>
    <xdr:sp macro="" textlink="">
      <xdr:nvSpPr>
        <xdr:cNvPr id="400" name="公債費負担の状況該当値テキスト"/>
        <xdr:cNvSpPr txBox="1"/>
      </xdr:nvSpPr>
      <xdr:spPr>
        <a:xfrm>
          <a:off x="15666720" y="67519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40</xdr:row>
      <xdr:rowOff>37465</xdr:rowOff>
    </xdr:from>
    <xdr:to>
      <xdr:col>77</xdr:col>
      <xdr:colOff>95250</xdr:colOff>
      <xdr:row>40</xdr:row>
      <xdr:rowOff>139065</xdr:rowOff>
    </xdr:to>
    <xdr:sp macro="" textlink="">
      <xdr:nvSpPr>
        <xdr:cNvPr id="401" name="楕円 400"/>
        <xdr:cNvSpPr/>
      </xdr:nvSpPr>
      <xdr:spPr>
        <a:xfrm>
          <a:off x="14766290" y="68954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123825</xdr:rowOff>
    </xdr:from>
    <xdr:ext cx="735965" cy="258445"/>
    <xdr:sp macro="" textlink="">
      <xdr:nvSpPr>
        <xdr:cNvPr id="402" name="テキスト ボックス 401"/>
        <xdr:cNvSpPr txBox="1"/>
      </xdr:nvSpPr>
      <xdr:spPr>
        <a:xfrm>
          <a:off x="14465300" y="69818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153670</xdr:rowOff>
    </xdr:from>
    <xdr:to>
      <xdr:col>73</xdr:col>
      <xdr:colOff>44450</xdr:colOff>
      <xdr:row>41</xdr:row>
      <xdr:rowOff>83820</xdr:rowOff>
    </xdr:to>
    <xdr:sp macro="" textlink="">
      <xdr:nvSpPr>
        <xdr:cNvPr id="403" name="楕円 402"/>
        <xdr:cNvSpPr/>
      </xdr:nvSpPr>
      <xdr:spPr>
        <a:xfrm>
          <a:off x="13959840" y="701167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68580</xdr:rowOff>
    </xdr:from>
    <xdr:ext cx="761365" cy="259080"/>
    <xdr:sp macro="" textlink="">
      <xdr:nvSpPr>
        <xdr:cNvPr id="404" name="テキスト ボックス 403"/>
        <xdr:cNvSpPr txBox="1"/>
      </xdr:nvSpPr>
      <xdr:spPr>
        <a:xfrm>
          <a:off x="13647420" y="7098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114935</xdr:rowOff>
    </xdr:from>
    <xdr:to>
      <xdr:col>68</xdr:col>
      <xdr:colOff>191770</xdr:colOff>
      <xdr:row>41</xdr:row>
      <xdr:rowOff>45085</xdr:rowOff>
    </xdr:to>
    <xdr:sp macro="" textlink="">
      <xdr:nvSpPr>
        <xdr:cNvPr id="405" name="楕円 404"/>
        <xdr:cNvSpPr/>
      </xdr:nvSpPr>
      <xdr:spPr>
        <a:xfrm>
          <a:off x="13141960" y="697293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29845</xdr:rowOff>
    </xdr:from>
    <xdr:ext cx="761365" cy="258445"/>
    <xdr:sp macro="" textlink="">
      <xdr:nvSpPr>
        <xdr:cNvPr id="406" name="テキスト ボックス 405"/>
        <xdr:cNvSpPr txBox="1"/>
      </xdr:nvSpPr>
      <xdr:spPr>
        <a:xfrm>
          <a:off x="12847320" y="70592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86360</xdr:rowOff>
    </xdr:from>
    <xdr:to>
      <xdr:col>64</xdr:col>
      <xdr:colOff>152400</xdr:colOff>
      <xdr:row>41</xdr:row>
      <xdr:rowOff>15875</xdr:rowOff>
    </xdr:to>
    <xdr:sp macro="" textlink="">
      <xdr:nvSpPr>
        <xdr:cNvPr id="407" name="楕円 406"/>
        <xdr:cNvSpPr/>
      </xdr:nvSpPr>
      <xdr:spPr>
        <a:xfrm>
          <a:off x="12324080" y="6944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xdr:rowOff>
    </xdr:from>
    <xdr:ext cx="761365" cy="259080"/>
    <xdr:sp macro="" textlink="">
      <xdr:nvSpPr>
        <xdr:cNvPr id="408" name="テキスト ボックス 407"/>
        <xdr:cNvSpPr txBox="1"/>
      </xdr:nvSpPr>
      <xdr:spPr>
        <a:xfrm>
          <a:off x="12029440" y="70300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275" cy="309245"/>
    <xdr:sp macro="" textlink="">
      <xdr:nvSpPr>
        <xdr:cNvPr id="410" name="テキスト ボックス 409"/>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1000" cy="358775"/>
    <xdr:sp macro="" textlink="">
      <xdr:nvSpPr>
        <xdr:cNvPr id="411" name="テキスト ボックス 410"/>
        <xdr:cNvSpPr txBox="1"/>
      </xdr:nvSpPr>
      <xdr:spPr>
        <a:xfrm>
          <a:off x="14026515" y="154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[60.5%]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191770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類似団体の平均を上回っているが、地方債現在高の減等により、減少している。今後も中期財政計画の実践により繰上償還の実施や地方債の新規発行抑制等による財政基盤の強化に努めていく。</a:t>
          </a:r>
        </a:p>
      </xdr:txBody>
    </xdr:sp>
    <xdr:clientData/>
  </xdr:twoCellAnchor>
  <xdr:oneCellAnchor>
    <xdr:from>
      <xdr:col>61</xdr:col>
      <xdr:colOff>6350</xdr:colOff>
      <xdr:row>10</xdr:row>
      <xdr:rowOff>63500</xdr:rowOff>
    </xdr:from>
    <xdr:ext cx="298450" cy="224790"/>
    <xdr:sp macro="" textlink="">
      <xdr:nvSpPr>
        <xdr:cNvPr id="422" name="テキスト ボックス 421"/>
        <xdr:cNvSpPr txBox="1"/>
      </xdr:nvSpPr>
      <xdr:spPr>
        <a:xfrm>
          <a:off x="1170432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4" name="テキスト ボックス 423"/>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5" name="直線コネクタ 424"/>
        <xdr:cNvCxnSpPr/>
      </xdr:nvCxnSpPr>
      <xdr:spPr>
        <a:xfrm>
          <a:off x="11742420" y="397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26" name="テキスト ボックス 425"/>
        <xdr:cNvSpPr txBox="1"/>
      </xdr:nvSpPr>
      <xdr:spPr>
        <a:xfrm>
          <a:off x="1105154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7" name="直線コネクタ 426"/>
        <xdr:cNvCxnSpPr/>
      </xdr:nvCxnSpPr>
      <xdr:spPr>
        <a:xfrm>
          <a:off x="11742420" y="357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28" name="テキスト ボックス 427"/>
        <xdr:cNvSpPr txBox="1"/>
      </xdr:nvSpPr>
      <xdr:spPr>
        <a:xfrm>
          <a:off x="1105154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1742420" y="317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0" name="テキスト ボックス 429"/>
        <xdr:cNvSpPr txBox="1"/>
      </xdr:nvSpPr>
      <xdr:spPr>
        <a:xfrm>
          <a:off x="1105154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1" name="直線コネクタ 430"/>
        <xdr:cNvCxnSpPr/>
      </xdr:nvCxnSpPr>
      <xdr:spPr>
        <a:xfrm>
          <a:off x="11742420" y="277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2" name="テキスト ボックス 431"/>
        <xdr:cNvSpPr txBox="1"/>
      </xdr:nvSpPr>
      <xdr:spPr>
        <a:xfrm>
          <a:off x="1105154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3" name="直線コネクタ 432"/>
        <xdr:cNvCxnSpPr/>
      </xdr:nvCxnSpPr>
      <xdr:spPr>
        <a:xfrm>
          <a:off x="11742420" y="237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4" name="テキスト ボックス 433"/>
        <xdr:cNvSpPr txBox="1"/>
      </xdr:nvSpPr>
      <xdr:spPr>
        <a:xfrm>
          <a:off x="1105154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48260</xdr:rowOff>
    </xdr:to>
    <xdr:cxnSp macro="">
      <xdr:nvCxnSpPr>
        <xdr:cNvPr id="437" name="直線コネクタ 436"/>
        <xdr:cNvCxnSpPr/>
      </xdr:nvCxnSpPr>
      <xdr:spPr>
        <a:xfrm flipV="1">
          <a:off x="15577820" y="2370455"/>
          <a:ext cx="0" cy="1449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20320</xdr:rowOff>
    </xdr:from>
    <xdr:ext cx="761365" cy="258445"/>
    <xdr:sp macro="" textlink="">
      <xdr:nvSpPr>
        <xdr:cNvPr id="438" name="将来負担の状況最小値テキスト"/>
        <xdr:cNvSpPr txBox="1"/>
      </xdr:nvSpPr>
      <xdr:spPr>
        <a:xfrm>
          <a:off x="15666720" y="3792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180.2</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48260</xdr:rowOff>
    </xdr:from>
    <xdr:to>
      <xdr:col>81</xdr:col>
      <xdr:colOff>133350</xdr:colOff>
      <xdr:row>22</xdr:row>
      <xdr:rowOff>48260</xdr:rowOff>
    </xdr:to>
    <xdr:cxnSp macro="">
      <xdr:nvCxnSpPr>
        <xdr:cNvPr id="439" name="直線コネクタ 438"/>
        <xdr:cNvCxnSpPr/>
      </xdr:nvCxnSpPr>
      <xdr:spPr>
        <a:xfrm>
          <a:off x="15506700" y="38201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1365" cy="258445"/>
    <xdr:sp macro="" textlink="">
      <xdr:nvSpPr>
        <xdr:cNvPr id="440" name="将来負担の状況最大値テキスト"/>
        <xdr:cNvSpPr txBox="1"/>
      </xdr:nvSpPr>
      <xdr:spPr>
        <a:xfrm>
          <a:off x="15666720" y="2113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1" name="直線コネクタ 440"/>
        <xdr:cNvCxnSpPr/>
      </xdr:nvCxnSpPr>
      <xdr:spPr>
        <a:xfrm>
          <a:off x="15506700" y="23704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99060</xdr:rowOff>
    </xdr:from>
    <xdr:to>
      <xdr:col>81</xdr:col>
      <xdr:colOff>44450</xdr:colOff>
      <xdr:row>16</xdr:row>
      <xdr:rowOff>114300</xdr:rowOff>
    </xdr:to>
    <xdr:cxnSp macro="">
      <xdr:nvCxnSpPr>
        <xdr:cNvPr id="442" name="直線コネクタ 441"/>
        <xdr:cNvCxnSpPr/>
      </xdr:nvCxnSpPr>
      <xdr:spPr>
        <a:xfrm>
          <a:off x="14810740" y="2842260"/>
          <a:ext cx="7670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37465</xdr:rowOff>
    </xdr:from>
    <xdr:ext cx="761365" cy="259080"/>
    <xdr:sp macro="" textlink="">
      <xdr:nvSpPr>
        <xdr:cNvPr id="443" name="将来負担の状況平均値テキスト"/>
        <xdr:cNvSpPr txBox="1"/>
      </xdr:nvSpPr>
      <xdr:spPr>
        <a:xfrm>
          <a:off x="15666720" y="243776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33.9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15</xdr:row>
      <xdr:rowOff>20955</xdr:rowOff>
    </xdr:from>
    <xdr:to>
      <xdr:col>81</xdr:col>
      <xdr:colOff>95250</xdr:colOff>
      <xdr:row>15</xdr:row>
      <xdr:rowOff>122555</xdr:rowOff>
    </xdr:to>
    <xdr:sp macro="" textlink="">
      <xdr:nvSpPr>
        <xdr:cNvPr id="444" name="フローチャート: 判断 443"/>
        <xdr:cNvSpPr/>
      </xdr:nvSpPr>
      <xdr:spPr>
        <a:xfrm>
          <a:off x="15533370" y="25927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16</xdr:row>
      <xdr:rowOff>99060</xdr:rowOff>
    </xdr:from>
    <xdr:to>
      <xdr:col>77</xdr:col>
      <xdr:colOff>44450</xdr:colOff>
      <xdr:row>16</xdr:row>
      <xdr:rowOff>128270</xdr:rowOff>
    </xdr:to>
    <xdr:cxnSp macro="">
      <xdr:nvCxnSpPr>
        <xdr:cNvPr id="445" name="直線コネクタ 444"/>
        <xdr:cNvCxnSpPr/>
      </xdr:nvCxnSpPr>
      <xdr:spPr>
        <a:xfrm flipV="1">
          <a:off x="13999210" y="2842260"/>
          <a:ext cx="81153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15</xdr:row>
      <xdr:rowOff>21590</xdr:rowOff>
    </xdr:from>
    <xdr:to>
      <xdr:col>77</xdr:col>
      <xdr:colOff>95250</xdr:colOff>
      <xdr:row>15</xdr:row>
      <xdr:rowOff>123190</xdr:rowOff>
    </xdr:to>
    <xdr:sp macro="" textlink="">
      <xdr:nvSpPr>
        <xdr:cNvPr id="446" name="フローチャート: 判断 445"/>
        <xdr:cNvSpPr/>
      </xdr:nvSpPr>
      <xdr:spPr>
        <a:xfrm>
          <a:off x="14766290" y="25933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133350</xdr:rowOff>
    </xdr:from>
    <xdr:ext cx="735965" cy="258445"/>
    <xdr:sp macro="" textlink="">
      <xdr:nvSpPr>
        <xdr:cNvPr id="447" name="テキスト ボックス 446"/>
        <xdr:cNvSpPr txBox="1"/>
      </xdr:nvSpPr>
      <xdr:spPr>
        <a:xfrm>
          <a:off x="14465300" y="23622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128270</xdr:rowOff>
    </xdr:from>
    <xdr:to>
      <xdr:col>72</xdr:col>
      <xdr:colOff>191770</xdr:colOff>
      <xdr:row>17</xdr:row>
      <xdr:rowOff>6350</xdr:rowOff>
    </xdr:to>
    <xdr:cxnSp macro="">
      <xdr:nvCxnSpPr>
        <xdr:cNvPr id="448" name="直線コネクタ 447"/>
        <xdr:cNvCxnSpPr/>
      </xdr:nvCxnSpPr>
      <xdr:spPr>
        <a:xfrm flipV="1">
          <a:off x="13192760" y="2871470"/>
          <a:ext cx="80645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50800</xdr:rowOff>
    </xdr:from>
    <xdr:to>
      <xdr:col>73</xdr:col>
      <xdr:colOff>44450</xdr:colOff>
      <xdr:row>15</xdr:row>
      <xdr:rowOff>152400</xdr:rowOff>
    </xdr:to>
    <xdr:sp macro="" textlink="">
      <xdr:nvSpPr>
        <xdr:cNvPr id="449" name="フローチャート: 判断 448"/>
        <xdr:cNvSpPr/>
      </xdr:nvSpPr>
      <xdr:spPr>
        <a:xfrm>
          <a:off x="13959840" y="26225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162560</xdr:rowOff>
    </xdr:from>
    <xdr:ext cx="761365" cy="259080"/>
    <xdr:sp macro="" textlink="">
      <xdr:nvSpPr>
        <xdr:cNvPr id="450" name="テキスト ボックス 449"/>
        <xdr:cNvSpPr txBox="1"/>
      </xdr:nvSpPr>
      <xdr:spPr>
        <a:xfrm>
          <a:off x="13647420" y="2391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6350</xdr:rowOff>
    </xdr:from>
    <xdr:to>
      <xdr:col>68</xdr:col>
      <xdr:colOff>152400</xdr:colOff>
      <xdr:row>17</xdr:row>
      <xdr:rowOff>43815</xdr:rowOff>
    </xdr:to>
    <xdr:cxnSp macro="">
      <xdr:nvCxnSpPr>
        <xdr:cNvPr id="451" name="直線コネクタ 450"/>
        <xdr:cNvCxnSpPr/>
      </xdr:nvCxnSpPr>
      <xdr:spPr>
        <a:xfrm flipV="1">
          <a:off x="12374880" y="2921000"/>
          <a:ext cx="8178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60960</xdr:rowOff>
    </xdr:from>
    <xdr:to>
      <xdr:col>68</xdr:col>
      <xdr:colOff>191770</xdr:colOff>
      <xdr:row>15</xdr:row>
      <xdr:rowOff>162560</xdr:rowOff>
    </xdr:to>
    <xdr:sp macro="" textlink="">
      <xdr:nvSpPr>
        <xdr:cNvPr id="452" name="フローチャート: 判断 451"/>
        <xdr:cNvSpPr/>
      </xdr:nvSpPr>
      <xdr:spPr>
        <a:xfrm>
          <a:off x="13141960" y="26327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1270</xdr:rowOff>
    </xdr:from>
    <xdr:ext cx="761365" cy="259080"/>
    <xdr:sp macro="" textlink="">
      <xdr:nvSpPr>
        <xdr:cNvPr id="453" name="テキスト ボックス 452"/>
        <xdr:cNvSpPr txBox="1"/>
      </xdr:nvSpPr>
      <xdr:spPr>
        <a:xfrm>
          <a:off x="12847320" y="2401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81280</xdr:rowOff>
    </xdr:from>
    <xdr:to>
      <xdr:col>64</xdr:col>
      <xdr:colOff>152400</xdr:colOff>
      <xdr:row>16</xdr:row>
      <xdr:rowOff>11430</xdr:rowOff>
    </xdr:to>
    <xdr:sp macro="" textlink="">
      <xdr:nvSpPr>
        <xdr:cNvPr id="454" name="フローチャート: 判断 453"/>
        <xdr:cNvSpPr/>
      </xdr:nvSpPr>
      <xdr:spPr>
        <a:xfrm>
          <a:off x="12324080" y="265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21590</xdr:rowOff>
    </xdr:from>
    <xdr:ext cx="761365" cy="259080"/>
    <xdr:sp macro="" textlink="">
      <xdr:nvSpPr>
        <xdr:cNvPr id="455" name="テキスト ボックス 454"/>
        <xdr:cNvSpPr txBox="1"/>
      </xdr:nvSpPr>
      <xdr:spPr>
        <a:xfrm>
          <a:off x="12029440" y="2421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1365" cy="259080"/>
    <xdr:sp macro="" textlink="">
      <xdr:nvSpPr>
        <xdr:cNvPr id="456" name="テキスト ボックス 455"/>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1365" cy="259080"/>
    <xdr:sp macro="" textlink="">
      <xdr:nvSpPr>
        <xdr:cNvPr id="457" name="テキスト ボックス 456"/>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191770</xdr:colOff>
      <xdr:row>25</xdr:row>
      <xdr:rowOff>92710</xdr:rowOff>
    </xdr:from>
    <xdr:ext cx="762000" cy="259080"/>
    <xdr:sp macro="" textlink="">
      <xdr:nvSpPr>
        <xdr:cNvPr id="458" name="テキスト ボックス 457"/>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1365" cy="259080"/>
    <xdr:sp macro="" textlink="">
      <xdr:nvSpPr>
        <xdr:cNvPr id="459" name="テキスト ボックス 458"/>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1365" cy="259080"/>
    <xdr:sp macro="" textlink="">
      <xdr:nvSpPr>
        <xdr:cNvPr id="460" name="テキスト ボックス 459"/>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191770</xdr:colOff>
      <xdr:row>16</xdr:row>
      <xdr:rowOff>63500</xdr:rowOff>
    </xdr:from>
    <xdr:to>
      <xdr:col>81</xdr:col>
      <xdr:colOff>95250</xdr:colOff>
      <xdr:row>16</xdr:row>
      <xdr:rowOff>165100</xdr:rowOff>
    </xdr:to>
    <xdr:sp macro="" textlink="">
      <xdr:nvSpPr>
        <xdr:cNvPr id="461" name="楕円 460"/>
        <xdr:cNvSpPr/>
      </xdr:nvSpPr>
      <xdr:spPr>
        <a:xfrm>
          <a:off x="15533370" y="28067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35560</xdr:rowOff>
    </xdr:from>
    <xdr:ext cx="761365" cy="259080"/>
    <xdr:sp macro="" textlink="">
      <xdr:nvSpPr>
        <xdr:cNvPr id="462" name="将来負担の状況該当値テキスト"/>
        <xdr:cNvSpPr txBox="1"/>
      </xdr:nvSpPr>
      <xdr:spPr>
        <a:xfrm>
          <a:off x="15666720" y="2778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16</xdr:row>
      <xdr:rowOff>48260</xdr:rowOff>
    </xdr:from>
    <xdr:to>
      <xdr:col>77</xdr:col>
      <xdr:colOff>95250</xdr:colOff>
      <xdr:row>16</xdr:row>
      <xdr:rowOff>149860</xdr:rowOff>
    </xdr:to>
    <xdr:sp macro="" textlink="">
      <xdr:nvSpPr>
        <xdr:cNvPr id="463" name="楕円 462"/>
        <xdr:cNvSpPr/>
      </xdr:nvSpPr>
      <xdr:spPr>
        <a:xfrm>
          <a:off x="14766290" y="27914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134620</xdr:rowOff>
    </xdr:from>
    <xdr:ext cx="735965" cy="258445"/>
    <xdr:sp macro="" textlink="">
      <xdr:nvSpPr>
        <xdr:cNvPr id="464" name="テキスト ボックス 463"/>
        <xdr:cNvSpPr txBox="1"/>
      </xdr:nvSpPr>
      <xdr:spPr>
        <a:xfrm>
          <a:off x="14465300" y="28778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77470</xdr:rowOff>
    </xdr:from>
    <xdr:to>
      <xdr:col>73</xdr:col>
      <xdr:colOff>44450</xdr:colOff>
      <xdr:row>17</xdr:row>
      <xdr:rowOff>7620</xdr:rowOff>
    </xdr:to>
    <xdr:sp macro="" textlink="">
      <xdr:nvSpPr>
        <xdr:cNvPr id="465" name="楕円 464"/>
        <xdr:cNvSpPr/>
      </xdr:nvSpPr>
      <xdr:spPr>
        <a:xfrm>
          <a:off x="13959840" y="282067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163830</xdr:rowOff>
    </xdr:from>
    <xdr:ext cx="761365" cy="259080"/>
    <xdr:sp macro="" textlink="">
      <xdr:nvSpPr>
        <xdr:cNvPr id="466" name="テキスト ボックス 465"/>
        <xdr:cNvSpPr txBox="1"/>
      </xdr:nvSpPr>
      <xdr:spPr>
        <a:xfrm>
          <a:off x="13647420" y="2907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127000</xdr:rowOff>
    </xdr:from>
    <xdr:to>
      <xdr:col>68</xdr:col>
      <xdr:colOff>191770</xdr:colOff>
      <xdr:row>17</xdr:row>
      <xdr:rowOff>57150</xdr:rowOff>
    </xdr:to>
    <xdr:sp macro="" textlink="">
      <xdr:nvSpPr>
        <xdr:cNvPr id="467" name="楕円 466"/>
        <xdr:cNvSpPr/>
      </xdr:nvSpPr>
      <xdr:spPr>
        <a:xfrm>
          <a:off x="13141960" y="28702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41910</xdr:rowOff>
    </xdr:from>
    <xdr:ext cx="761365" cy="258445"/>
    <xdr:sp macro="" textlink="">
      <xdr:nvSpPr>
        <xdr:cNvPr id="468" name="テキスト ボックス 467"/>
        <xdr:cNvSpPr txBox="1"/>
      </xdr:nvSpPr>
      <xdr:spPr>
        <a:xfrm>
          <a:off x="12847320" y="2956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164465</xdr:rowOff>
    </xdr:from>
    <xdr:to>
      <xdr:col>64</xdr:col>
      <xdr:colOff>152400</xdr:colOff>
      <xdr:row>17</xdr:row>
      <xdr:rowOff>94615</xdr:rowOff>
    </xdr:to>
    <xdr:sp macro="" textlink="">
      <xdr:nvSpPr>
        <xdr:cNvPr id="469" name="楕円 468"/>
        <xdr:cNvSpPr/>
      </xdr:nvSpPr>
      <xdr:spPr>
        <a:xfrm>
          <a:off x="12324080" y="29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79375</xdr:rowOff>
    </xdr:from>
    <xdr:ext cx="761365" cy="258445"/>
    <xdr:sp macro="" textlink="">
      <xdr:nvSpPr>
        <xdr:cNvPr id="470" name="テキスト ボックス 469"/>
        <xdr:cNvSpPr txBox="1"/>
      </xdr:nvSpPr>
      <xdr:spPr>
        <a:xfrm>
          <a:off x="12029440" y="29940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石川県金沢市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452,220
445,987
468.64
180,554,930
177,390,519
1,709,762
100,921,543
215,538,010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60.5</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350" cy="258445"/>
    <xdr:sp macro="" textlink="">
      <xdr:nvSpPr>
        <xdr:cNvPr id="30" name="テキスト ボックス 29"/>
        <xdr:cNvSpPr txBox="1"/>
      </xdr:nvSpPr>
      <xdr:spPr>
        <a:xfrm>
          <a:off x="647065"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470" cy="258445"/>
    <xdr:sp macro="" textlink="">
      <xdr:nvSpPr>
        <xdr:cNvPr id="31" name="テキスト ボックス 30"/>
        <xdr:cNvSpPr txBox="1"/>
      </xdr:nvSpPr>
      <xdr:spPr>
        <a:xfrm>
          <a:off x="647065" y="37465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5640" cy="259080"/>
    <xdr:sp macro="" textlink="">
      <xdr:nvSpPr>
        <xdr:cNvPr id="32" name="テキスト ボックス 31"/>
        <xdr:cNvSpPr txBox="1"/>
      </xdr:nvSpPr>
      <xdr:spPr>
        <a:xfrm>
          <a:off x="647065"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85" cy="259080"/>
    <xdr:sp macro="" textlink="">
      <xdr:nvSpPr>
        <xdr:cNvPr id="33" name="テキスト ボックス 32"/>
        <xdr:cNvSpPr txBox="1"/>
      </xdr:nvSpPr>
      <xdr:spPr>
        <a:xfrm>
          <a:off x="647065"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182880</xdr:colOff>
      <xdr:row>27</xdr:row>
      <xdr:rowOff>133350</xdr:rowOff>
    </xdr:from>
    <xdr:to>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28</xdr:row>
      <xdr:rowOff>152400</xdr:rowOff>
    </xdr:from>
    <xdr:to>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職員定員適正化計画の実践により、類似団体の平均を大きく下回っている。引き続き事務事業の見直し等に努め、職員定数の適正化を図っていく。</a:t>
          </a:r>
        </a:p>
      </xdr:txBody>
    </xdr:sp>
    <xdr:clientData/>
  </xdr:twoCellAnchor>
  <xdr:oneCellAnchor>
    <xdr:from>
      <xdr:col>3</xdr:col>
      <xdr:colOff>123825</xdr:colOff>
      <xdr:row>29</xdr:row>
      <xdr:rowOff>107950</xdr:rowOff>
    </xdr:from>
    <xdr:ext cx="298450" cy="225425"/>
    <xdr:sp macro="" textlink="">
      <xdr:nvSpPr>
        <xdr:cNvPr id="45" name="テキスト ボックス 44"/>
        <xdr:cNvSpPr txBox="1"/>
      </xdr:nvSpPr>
      <xdr:spPr>
        <a:xfrm>
          <a:off x="67246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8000" cy="258445"/>
    <xdr:sp macro="" textlink="">
      <xdr:nvSpPr>
        <xdr:cNvPr id="47" name="テキスト ボックス 46"/>
        <xdr:cNvSpPr txBox="1"/>
      </xdr:nvSpPr>
      <xdr:spPr>
        <a:xfrm>
          <a:off x="236855"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182880</xdr:colOff>
      <xdr:row>41</xdr:row>
      <xdr:rowOff>146050</xdr:rowOff>
    </xdr:to>
    <xdr:cxnSp macro="">
      <xdr:nvCxnSpPr>
        <xdr:cNvPr id="48" name="直線コネクタ 47"/>
        <xdr:cNvCxnSpPr/>
      </xdr:nvCxnSpPr>
      <xdr:spPr>
        <a:xfrm>
          <a:off x="710565" y="717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8000" cy="259080"/>
    <xdr:sp macro="" textlink="">
      <xdr:nvSpPr>
        <xdr:cNvPr id="49" name="テキスト ボックス 48"/>
        <xdr:cNvSpPr txBox="1"/>
      </xdr:nvSpPr>
      <xdr:spPr>
        <a:xfrm>
          <a:off x="236855"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182880</xdr:colOff>
      <xdr:row>39</xdr:row>
      <xdr:rowOff>107950</xdr:rowOff>
    </xdr:to>
    <xdr:cxnSp macro="">
      <xdr:nvCxnSpPr>
        <xdr:cNvPr id="50" name="直線コネクタ 49"/>
        <xdr:cNvCxnSpPr/>
      </xdr:nvCxnSpPr>
      <xdr:spPr>
        <a:xfrm>
          <a:off x="710565" y="679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8000" cy="259080"/>
    <xdr:sp macro="" textlink="">
      <xdr:nvSpPr>
        <xdr:cNvPr id="51" name="テキスト ボックス 50"/>
        <xdr:cNvSpPr txBox="1"/>
      </xdr:nvSpPr>
      <xdr:spPr>
        <a:xfrm>
          <a:off x="236855"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182880</xdr:colOff>
      <xdr:row>37</xdr:row>
      <xdr:rowOff>69850</xdr:rowOff>
    </xdr:to>
    <xdr:cxnSp macro="">
      <xdr:nvCxnSpPr>
        <xdr:cNvPr id="52" name="直線コネクタ 51"/>
        <xdr:cNvCxnSpPr/>
      </xdr:nvCxnSpPr>
      <xdr:spPr>
        <a:xfrm>
          <a:off x="710565" y="641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8000" cy="258445"/>
    <xdr:sp macro="" textlink="">
      <xdr:nvSpPr>
        <xdr:cNvPr id="53" name="テキスト ボックス 52"/>
        <xdr:cNvSpPr txBox="1"/>
      </xdr:nvSpPr>
      <xdr:spPr>
        <a:xfrm>
          <a:off x="236855" y="6271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182880</xdr:colOff>
      <xdr:row>35</xdr:row>
      <xdr:rowOff>31750</xdr:rowOff>
    </xdr:to>
    <xdr:cxnSp macro="">
      <xdr:nvCxnSpPr>
        <xdr:cNvPr id="54" name="直線コネクタ 53"/>
        <xdr:cNvCxnSpPr/>
      </xdr:nvCxnSpPr>
      <xdr:spPr>
        <a:xfrm>
          <a:off x="710565" y="603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8000" cy="259080"/>
    <xdr:sp macro="" textlink="">
      <xdr:nvSpPr>
        <xdr:cNvPr id="55" name="テキスト ボックス 54"/>
        <xdr:cNvSpPr txBox="1"/>
      </xdr:nvSpPr>
      <xdr:spPr>
        <a:xfrm>
          <a:off x="236855"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182880</xdr:colOff>
      <xdr:row>32</xdr:row>
      <xdr:rowOff>165100</xdr:rowOff>
    </xdr:to>
    <xdr:cxnSp macro="">
      <xdr:nvCxnSpPr>
        <xdr:cNvPr id="56" name="直線コネクタ 55"/>
        <xdr:cNvCxnSpPr/>
      </xdr:nvCxnSpPr>
      <xdr:spPr>
        <a:xfrm>
          <a:off x="710565" y="565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8000" cy="259080"/>
    <xdr:sp macro="" textlink="">
      <xdr:nvSpPr>
        <xdr:cNvPr id="57" name="テキスト ボックス 56"/>
        <xdr:cNvSpPr txBox="1"/>
      </xdr:nvSpPr>
      <xdr:spPr>
        <a:xfrm>
          <a:off x="236855"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182880</xdr:colOff>
      <xdr:row>30</xdr:row>
      <xdr:rowOff>127000</xdr:rowOff>
    </xdr:to>
    <xdr:cxnSp macro="">
      <xdr:nvCxnSpPr>
        <xdr:cNvPr id="58" name="直線コネクタ 57"/>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8000" cy="258445"/>
    <xdr:sp macro="" textlink="">
      <xdr:nvSpPr>
        <xdr:cNvPr id="59" name="テキスト ボックス 58"/>
        <xdr:cNvSpPr txBox="1"/>
      </xdr:nvSpPr>
      <xdr:spPr>
        <a:xfrm>
          <a:off x="236855"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182880</xdr:colOff>
      <xdr:row>44</xdr:row>
      <xdr:rowOff>12700</xdr:rowOff>
    </xdr:to>
    <xdr:sp macro="" textlink="">
      <xdr:nvSpPr>
        <xdr:cNvPr id="60"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414520" y="566674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99060</xdr:rowOff>
    </xdr:from>
    <xdr:ext cx="761365" cy="258445"/>
    <xdr:sp macro="" textlink="">
      <xdr:nvSpPr>
        <xdr:cNvPr id="62" name="人件費最小値テキスト"/>
        <xdr:cNvSpPr txBox="1"/>
      </xdr:nvSpPr>
      <xdr:spPr>
        <a:xfrm>
          <a:off x="4503420" y="6957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32.5</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342765" y="69850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95250</xdr:rowOff>
    </xdr:from>
    <xdr:ext cx="761365" cy="259080"/>
    <xdr:sp macro="" textlink="">
      <xdr:nvSpPr>
        <xdr:cNvPr id="64" name="人件費最大値テキスト"/>
        <xdr:cNvSpPr txBox="1"/>
      </xdr:nvSpPr>
      <xdr:spPr>
        <a:xfrm>
          <a:off x="4503420" y="5410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342765" y="56667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34</xdr:row>
      <xdr:rowOff>134620</xdr:rowOff>
    </xdr:from>
    <xdr:to>
      <xdr:col>24</xdr:col>
      <xdr:colOff>25400</xdr:colOff>
      <xdr:row>34</xdr:row>
      <xdr:rowOff>142240</xdr:rowOff>
    </xdr:to>
    <xdr:cxnSp macro="">
      <xdr:nvCxnSpPr>
        <xdr:cNvPr id="66" name="直線コネクタ 65"/>
        <xdr:cNvCxnSpPr/>
      </xdr:nvCxnSpPr>
      <xdr:spPr>
        <a:xfrm>
          <a:off x="3657600" y="5963920"/>
          <a:ext cx="7569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48260</xdr:rowOff>
    </xdr:from>
    <xdr:ext cx="761365" cy="259080"/>
    <xdr:sp macro="" textlink="">
      <xdr:nvSpPr>
        <xdr:cNvPr id="67" name="人件費平均値テキスト"/>
        <xdr:cNvSpPr txBox="1"/>
      </xdr:nvSpPr>
      <xdr:spPr>
        <a:xfrm>
          <a:off x="4503420" y="62204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380865" y="62484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182880</xdr:colOff>
      <xdr:row>34</xdr:row>
      <xdr:rowOff>134620</xdr:rowOff>
    </xdr:to>
    <xdr:cxnSp macro="">
      <xdr:nvCxnSpPr>
        <xdr:cNvPr id="69" name="直線コネクタ 68"/>
        <xdr:cNvCxnSpPr/>
      </xdr:nvCxnSpPr>
      <xdr:spPr>
        <a:xfrm>
          <a:off x="2841625" y="5963920"/>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611245" y="62560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170180</xdr:rowOff>
    </xdr:from>
    <xdr:ext cx="736600" cy="259080"/>
    <xdr:sp macro="" textlink="">
      <xdr:nvSpPr>
        <xdr:cNvPr id="71" name="テキスト ボックス 70"/>
        <xdr:cNvSpPr txBox="1"/>
      </xdr:nvSpPr>
      <xdr:spPr>
        <a:xfrm>
          <a:off x="3298190" y="6342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134620</xdr:rowOff>
    </xdr:from>
    <xdr:to>
      <xdr:col>15</xdr:col>
      <xdr:colOff>98425</xdr:colOff>
      <xdr:row>34</xdr:row>
      <xdr:rowOff>157480</xdr:rowOff>
    </xdr:to>
    <xdr:cxnSp macro="">
      <xdr:nvCxnSpPr>
        <xdr:cNvPr id="72" name="直線コネクタ 71"/>
        <xdr:cNvCxnSpPr/>
      </xdr:nvCxnSpPr>
      <xdr:spPr>
        <a:xfrm flipV="1">
          <a:off x="2021205" y="5963920"/>
          <a:ext cx="8204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2790825"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6350</xdr:rowOff>
    </xdr:from>
    <xdr:ext cx="761365" cy="258445"/>
    <xdr:sp macro="" textlink="">
      <xdr:nvSpPr>
        <xdr:cNvPr id="74" name="テキスト ボックス 73"/>
        <xdr:cNvSpPr txBox="1"/>
      </xdr:nvSpPr>
      <xdr:spPr>
        <a:xfrm>
          <a:off x="2494915" y="63500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149860</xdr:rowOff>
    </xdr:from>
    <xdr:to>
      <xdr:col>11</xdr:col>
      <xdr:colOff>9525</xdr:colOff>
      <xdr:row>34</xdr:row>
      <xdr:rowOff>157480</xdr:rowOff>
    </xdr:to>
    <xdr:cxnSp macro="">
      <xdr:nvCxnSpPr>
        <xdr:cNvPr id="75" name="直線コネクタ 74"/>
        <xdr:cNvCxnSpPr/>
      </xdr:nvCxnSpPr>
      <xdr:spPr>
        <a:xfrm>
          <a:off x="1217930" y="5979160"/>
          <a:ext cx="80327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1987550" y="62712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13970</xdr:rowOff>
    </xdr:from>
    <xdr:ext cx="762000" cy="259080"/>
    <xdr:sp macro="" textlink="">
      <xdr:nvSpPr>
        <xdr:cNvPr id="77" name="テキスト ボックス 76"/>
        <xdr:cNvSpPr txBox="1"/>
      </xdr:nvSpPr>
      <xdr:spPr>
        <a:xfrm>
          <a:off x="1674495" y="635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16713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154940</xdr:rowOff>
    </xdr:from>
    <xdr:ext cx="761365" cy="258445"/>
    <xdr:sp macro="" textlink="">
      <xdr:nvSpPr>
        <xdr:cNvPr id="79" name="テキスト ボックス 78"/>
        <xdr:cNvSpPr txBox="1"/>
      </xdr:nvSpPr>
      <xdr:spPr>
        <a:xfrm>
          <a:off x="871220" y="63271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1365" cy="259080"/>
    <xdr:sp macro="" textlink="">
      <xdr:nvSpPr>
        <xdr:cNvPr id="80" name="テキスト ボックス 79"/>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1365" cy="259080"/>
    <xdr:sp macro="" textlink="">
      <xdr:nvSpPr>
        <xdr:cNvPr id="81" name="テキスト ボックス 80"/>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2" name="テキスト ボックス 81"/>
        <xdr:cNvSpPr txBox="1"/>
      </xdr:nvSpPr>
      <xdr:spPr>
        <a:xfrm>
          <a:off x="264287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182880</xdr:colOff>
      <xdr:row>44</xdr:row>
      <xdr:rowOff>10160</xdr:rowOff>
    </xdr:from>
    <xdr:ext cx="762000" cy="259080"/>
    <xdr:sp macro="" textlink="">
      <xdr:nvSpPr>
        <xdr:cNvPr id="83" name="テキスト ボックス 82"/>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1365" cy="259080"/>
    <xdr:sp macro="" textlink="">
      <xdr:nvSpPr>
        <xdr:cNvPr id="84" name="テキスト ボックス 83"/>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xdr:cNvSpPr/>
      </xdr:nvSpPr>
      <xdr:spPr>
        <a:xfrm>
          <a:off x="4380865" y="59207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107950</xdr:rowOff>
    </xdr:from>
    <xdr:ext cx="761365" cy="259080"/>
    <xdr:sp macro="" textlink="">
      <xdr:nvSpPr>
        <xdr:cNvPr id="86" name="人件費該当値テキスト"/>
        <xdr:cNvSpPr txBox="1"/>
      </xdr:nvSpPr>
      <xdr:spPr>
        <a:xfrm>
          <a:off x="4503420" y="5765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83820</xdr:rowOff>
    </xdr:from>
    <xdr:to>
      <xdr:col>20</xdr:col>
      <xdr:colOff>38100</xdr:colOff>
      <xdr:row>35</xdr:row>
      <xdr:rowOff>13970</xdr:rowOff>
    </xdr:to>
    <xdr:sp macro="" textlink="">
      <xdr:nvSpPr>
        <xdr:cNvPr id="87" name="楕円 86"/>
        <xdr:cNvSpPr/>
      </xdr:nvSpPr>
      <xdr:spPr>
        <a:xfrm>
          <a:off x="3611245" y="59131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24130</xdr:rowOff>
    </xdr:from>
    <xdr:ext cx="736600" cy="259080"/>
    <xdr:sp macro="" textlink="">
      <xdr:nvSpPr>
        <xdr:cNvPr id="88" name="テキスト ボックス 87"/>
        <xdr:cNvSpPr txBox="1"/>
      </xdr:nvSpPr>
      <xdr:spPr>
        <a:xfrm>
          <a:off x="3298190" y="5681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xdr:cNvSpPr/>
      </xdr:nvSpPr>
      <xdr:spPr>
        <a:xfrm>
          <a:off x="2790825"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24130</xdr:rowOff>
    </xdr:from>
    <xdr:ext cx="761365" cy="259080"/>
    <xdr:sp macro="" textlink="">
      <xdr:nvSpPr>
        <xdr:cNvPr id="90" name="テキスト ボックス 89"/>
        <xdr:cNvSpPr txBox="1"/>
      </xdr:nvSpPr>
      <xdr:spPr>
        <a:xfrm>
          <a:off x="2494915" y="5681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xdr:cNvSpPr/>
      </xdr:nvSpPr>
      <xdr:spPr>
        <a:xfrm>
          <a:off x="1987550" y="59359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46990</xdr:rowOff>
    </xdr:from>
    <xdr:ext cx="762000" cy="259080"/>
    <xdr:sp macro="" textlink="">
      <xdr:nvSpPr>
        <xdr:cNvPr id="92" name="テキスト ボックス 91"/>
        <xdr:cNvSpPr txBox="1"/>
      </xdr:nvSpPr>
      <xdr:spPr>
        <a:xfrm>
          <a:off x="1674495" y="570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xdr:cNvSpPr/>
      </xdr:nvSpPr>
      <xdr:spPr>
        <a:xfrm>
          <a:off x="116713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39370</xdr:rowOff>
    </xdr:from>
    <xdr:ext cx="761365" cy="259080"/>
    <xdr:sp macro="" textlink="">
      <xdr:nvSpPr>
        <xdr:cNvPr id="94" name="テキスト ボックス 93"/>
        <xdr:cNvSpPr txBox="1"/>
      </xdr:nvSpPr>
      <xdr:spPr>
        <a:xfrm>
          <a:off x="871220" y="5697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10</xdr:row>
      <xdr:rowOff>127000</xdr:rowOff>
    </xdr:from>
    <xdr:to>
      <xdr:col>113</xdr:col>
      <xdr:colOff>130175</xdr:colOff>
      <xdr:row>24</xdr:row>
      <xdr:rowOff>12700</xdr:rowOff>
    </xdr:to>
    <xdr:sp macro="" textlink="">
      <xdr:nvSpPr>
        <xdr:cNvPr id="103" name="正方形/長方形 102"/>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類似団体の平均と同水準であり、引き続き行財政改革を徹底し、事務事業の見直し等によりコストの低減に努めていく。</a:t>
          </a:r>
        </a:p>
      </xdr:txBody>
    </xdr:sp>
    <xdr:clientData/>
  </xdr:twoCellAnchor>
  <xdr:oneCellAnchor>
    <xdr:from>
      <xdr:col>62</xdr:col>
      <xdr:colOff>6350</xdr:colOff>
      <xdr:row>9</xdr:row>
      <xdr:rowOff>107950</xdr:rowOff>
    </xdr:from>
    <xdr:ext cx="298450" cy="225425"/>
    <xdr:sp macro="" textlink="">
      <xdr:nvSpPr>
        <xdr:cNvPr id="106" name="テキスト ボックス 105"/>
        <xdr:cNvSpPr txBox="1"/>
      </xdr:nvSpPr>
      <xdr:spPr>
        <a:xfrm>
          <a:off x="11344910" y="1651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8000" cy="258445"/>
    <xdr:sp macro="" textlink="">
      <xdr:nvSpPr>
        <xdr:cNvPr id="108" name="テキスト ボックス 107"/>
        <xdr:cNvSpPr txBox="1"/>
      </xdr:nvSpPr>
      <xdr:spPr>
        <a:xfrm>
          <a:off x="10926445" y="3985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1383010" y="3801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8000" cy="259080"/>
    <xdr:sp macro="" textlink="">
      <xdr:nvSpPr>
        <xdr:cNvPr id="110" name="テキスト ボックス 109"/>
        <xdr:cNvSpPr txBox="1"/>
      </xdr:nvSpPr>
      <xdr:spPr>
        <a:xfrm>
          <a:off x="10926445" y="3658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1383010" y="3474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8000" cy="258445"/>
    <xdr:sp macro="" textlink="">
      <xdr:nvSpPr>
        <xdr:cNvPr id="112" name="テキスト ボックス 111"/>
        <xdr:cNvSpPr txBox="1"/>
      </xdr:nvSpPr>
      <xdr:spPr>
        <a:xfrm>
          <a:off x="10926445" y="3332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1383010" y="3147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8000" cy="258445"/>
    <xdr:sp macro="" textlink="">
      <xdr:nvSpPr>
        <xdr:cNvPr id="114" name="テキスト ボックス 113"/>
        <xdr:cNvSpPr txBox="1"/>
      </xdr:nvSpPr>
      <xdr:spPr>
        <a:xfrm>
          <a:off x="10926445" y="3005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1383010" y="2821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8000" cy="259080"/>
    <xdr:sp macro="" textlink="">
      <xdr:nvSpPr>
        <xdr:cNvPr id="116" name="テキスト ボックス 115"/>
        <xdr:cNvSpPr txBox="1"/>
      </xdr:nvSpPr>
      <xdr:spPr>
        <a:xfrm>
          <a:off x="10926445" y="2679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1383010" y="2494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8000" cy="258445"/>
    <xdr:sp macro="" textlink="">
      <xdr:nvSpPr>
        <xdr:cNvPr id="118" name="テキスト ボックス 117"/>
        <xdr:cNvSpPr txBox="1"/>
      </xdr:nvSpPr>
      <xdr:spPr>
        <a:xfrm>
          <a:off x="10926445" y="2352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1383010" y="2167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8000" cy="259080"/>
    <xdr:sp macro="" textlink="">
      <xdr:nvSpPr>
        <xdr:cNvPr id="120" name="テキスト ボックス 119"/>
        <xdr:cNvSpPr txBox="1"/>
      </xdr:nvSpPr>
      <xdr:spPr>
        <a:xfrm>
          <a:off x="10926445" y="2025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8000" cy="258445"/>
    <xdr:sp macro="" textlink="">
      <xdr:nvSpPr>
        <xdr:cNvPr id="122" name="テキスト ボックス 121"/>
        <xdr:cNvSpPr txBox="1"/>
      </xdr:nvSpPr>
      <xdr:spPr>
        <a:xfrm>
          <a:off x="10926445" y="169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124460</xdr:rowOff>
    </xdr:from>
    <xdr:to>
      <xdr:col>82</xdr:col>
      <xdr:colOff>107950</xdr:colOff>
      <xdr:row>21</xdr:row>
      <xdr:rowOff>102235</xdr:rowOff>
    </xdr:to>
    <xdr:cxnSp macro="">
      <xdr:nvCxnSpPr>
        <xdr:cNvPr id="124" name="直線コネクタ 123"/>
        <xdr:cNvCxnSpPr/>
      </xdr:nvCxnSpPr>
      <xdr:spPr>
        <a:xfrm flipV="1">
          <a:off x="15104110" y="2353310"/>
          <a:ext cx="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21</xdr:row>
      <xdr:rowOff>74930</xdr:rowOff>
    </xdr:from>
    <xdr:ext cx="762000" cy="258445"/>
    <xdr:sp macro="" textlink="">
      <xdr:nvSpPr>
        <xdr:cNvPr id="125" name="物件費最小値テキスト"/>
        <xdr:cNvSpPr txBox="1"/>
      </xdr:nvSpPr>
      <xdr:spPr>
        <a:xfrm>
          <a:off x="15179040" y="3675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102235</xdr:rowOff>
    </xdr:from>
    <xdr:to>
      <xdr:col>82</xdr:col>
      <xdr:colOff>182880</xdr:colOff>
      <xdr:row>21</xdr:row>
      <xdr:rowOff>102235</xdr:rowOff>
    </xdr:to>
    <xdr:cxnSp macro="">
      <xdr:nvCxnSpPr>
        <xdr:cNvPr id="126" name="直線コネクタ 125"/>
        <xdr:cNvCxnSpPr/>
      </xdr:nvCxnSpPr>
      <xdr:spPr>
        <a:xfrm>
          <a:off x="15015210" y="370268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12</xdr:row>
      <xdr:rowOff>39370</xdr:rowOff>
    </xdr:from>
    <xdr:ext cx="762000" cy="259080"/>
    <xdr:sp macro="" textlink="">
      <xdr:nvSpPr>
        <xdr:cNvPr id="127" name="物件費最大値テキスト"/>
        <xdr:cNvSpPr txBox="1"/>
      </xdr:nvSpPr>
      <xdr:spPr>
        <a:xfrm>
          <a:off x="15179040" y="209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124460</xdr:rowOff>
    </xdr:from>
    <xdr:to>
      <xdr:col>82</xdr:col>
      <xdr:colOff>182880</xdr:colOff>
      <xdr:row>13</xdr:row>
      <xdr:rowOff>124460</xdr:rowOff>
    </xdr:to>
    <xdr:cxnSp macro="">
      <xdr:nvCxnSpPr>
        <xdr:cNvPr id="128" name="直線コネクタ 127"/>
        <xdr:cNvCxnSpPr/>
      </xdr:nvCxnSpPr>
      <xdr:spPr>
        <a:xfrm>
          <a:off x="15015210" y="23533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143510</xdr:rowOff>
    </xdr:to>
    <xdr:cxnSp macro="">
      <xdr:nvCxnSpPr>
        <xdr:cNvPr id="129" name="直線コネクタ 128"/>
        <xdr:cNvCxnSpPr/>
      </xdr:nvCxnSpPr>
      <xdr:spPr>
        <a:xfrm>
          <a:off x="14334490" y="2832100"/>
          <a:ext cx="76962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15</xdr:row>
      <xdr:rowOff>86995</xdr:rowOff>
    </xdr:from>
    <xdr:ext cx="762000" cy="258445"/>
    <xdr:sp macro="" textlink="">
      <xdr:nvSpPr>
        <xdr:cNvPr id="130" name="物件費平均値テキスト"/>
        <xdr:cNvSpPr txBox="1"/>
      </xdr:nvSpPr>
      <xdr:spPr>
        <a:xfrm>
          <a:off x="15179040" y="26587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70485</xdr:rowOff>
    </xdr:from>
    <xdr:to>
      <xdr:col>82</xdr:col>
      <xdr:colOff>158750</xdr:colOff>
      <xdr:row>17</xdr:row>
      <xdr:rowOff>635</xdr:rowOff>
    </xdr:to>
    <xdr:sp macro="" textlink="">
      <xdr:nvSpPr>
        <xdr:cNvPr id="131" name="フローチャート: 判断 130"/>
        <xdr:cNvSpPr/>
      </xdr:nvSpPr>
      <xdr:spPr>
        <a:xfrm>
          <a:off x="1505331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97790</xdr:rowOff>
    </xdr:from>
    <xdr:to>
      <xdr:col>78</xdr:col>
      <xdr:colOff>69850</xdr:colOff>
      <xdr:row>16</xdr:row>
      <xdr:rowOff>88900</xdr:rowOff>
    </xdr:to>
    <xdr:cxnSp macro="">
      <xdr:nvCxnSpPr>
        <xdr:cNvPr id="132" name="直線コネクタ 131"/>
        <xdr:cNvCxnSpPr/>
      </xdr:nvCxnSpPr>
      <xdr:spPr>
        <a:xfrm>
          <a:off x="13531215" y="2669540"/>
          <a:ext cx="803275"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428369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149860</xdr:rowOff>
    </xdr:from>
    <xdr:ext cx="735965" cy="259080"/>
    <xdr:sp macro="" textlink="">
      <xdr:nvSpPr>
        <xdr:cNvPr id="134" name="テキスト ボックス 133"/>
        <xdr:cNvSpPr txBox="1"/>
      </xdr:nvSpPr>
      <xdr:spPr>
        <a:xfrm>
          <a:off x="13987780" y="2550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64135</xdr:rowOff>
    </xdr:from>
    <xdr:to>
      <xdr:col>73</xdr:col>
      <xdr:colOff>180975</xdr:colOff>
      <xdr:row>15</xdr:row>
      <xdr:rowOff>97790</xdr:rowOff>
    </xdr:to>
    <xdr:cxnSp macro="">
      <xdr:nvCxnSpPr>
        <xdr:cNvPr id="135" name="直線コネクタ 134"/>
        <xdr:cNvCxnSpPr/>
      </xdr:nvCxnSpPr>
      <xdr:spPr>
        <a:xfrm>
          <a:off x="12710795" y="2635885"/>
          <a:ext cx="82042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16510</xdr:rowOff>
    </xdr:from>
    <xdr:to>
      <xdr:col>74</xdr:col>
      <xdr:colOff>31750</xdr:colOff>
      <xdr:row>16</xdr:row>
      <xdr:rowOff>118110</xdr:rowOff>
    </xdr:to>
    <xdr:sp macro="" textlink="">
      <xdr:nvSpPr>
        <xdr:cNvPr id="136" name="フローチャート: 判断 135"/>
        <xdr:cNvSpPr/>
      </xdr:nvSpPr>
      <xdr:spPr>
        <a:xfrm>
          <a:off x="13480415" y="27597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102870</xdr:rowOff>
    </xdr:from>
    <xdr:ext cx="762000" cy="259080"/>
    <xdr:sp macro="" textlink="">
      <xdr:nvSpPr>
        <xdr:cNvPr id="137" name="テキスト ボックス 136"/>
        <xdr:cNvSpPr txBox="1"/>
      </xdr:nvSpPr>
      <xdr:spPr>
        <a:xfrm>
          <a:off x="13167360" y="2846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42545</xdr:rowOff>
    </xdr:from>
    <xdr:to>
      <xdr:col>69</xdr:col>
      <xdr:colOff>92075</xdr:colOff>
      <xdr:row>15</xdr:row>
      <xdr:rowOff>64135</xdr:rowOff>
    </xdr:to>
    <xdr:cxnSp macro="">
      <xdr:nvCxnSpPr>
        <xdr:cNvPr id="138" name="直線コネクタ 137"/>
        <xdr:cNvCxnSpPr/>
      </xdr:nvCxnSpPr>
      <xdr:spPr>
        <a:xfrm>
          <a:off x="11890375" y="2614295"/>
          <a:ext cx="82042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166370</xdr:rowOff>
    </xdr:from>
    <xdr:to>
      <xdr:col>69</xdr:col>
      <xdr:colOff>142875</xdr:colOff>
      <xdr:row>16</xdr:row>
      <xdr:rowOff>95885</xdr:rowOff>
    </xdr:to>
    <xdr:sp macro="" textlink="">
      <xdr:nvSpPr>
        <xdr:cNvPr id="139" name="フローチャート: 判断 138"/>
        <xdr:cNvSpPr/>
      </xdr:nvSpPr>
      <xdr:spPr>
        <a:xfrm>
          <a:off x="12659995" y="273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80645</xdr:rowOff>
    </xdr:from>
    <xdr:ext cx="762000" cy="259080"/>
    <xdr:sp macro="" textlink="">
      <xdr:nvSpPr>
        <xdr:cNvPr id="140" name="テキスト ボックス 139"/>
        <xdr:cNvSpPr txBox="1"/>
      </xdr:nvSpPr>
      <xdr:spPr>
        <a:xfrm>
          <a:off x="12364085" y="282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122555</xdr:rowOff>
    </xdr:from>
    <xdr:to>
      <xdr:col>65</xdr:col>
      <xdr:colOff>53975</xdr:colOff>
      <xdr:row>16</xdr:row>
      <xdr:rowOff>52705</xdr:rowOff>
    </xdr:to>
    <xdr:sp macro="" textlink="">
      <xdr:nvSpPr>
        <xdr:cNvPr id="141" name="フローチャート: 判断 140"/>
        <xdr:cNvSpPr/>
      </xdr:nvSpPr>
      <xdr:spPr>
        <a:xfrm>
          <a:off x="11856720" y="26943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37465</xdr:rowOff>
    </xdr:from>
    <xdr:ext cx="761365" cy="259080"/>
    <xdr:sp macro="" textlink="">
      <xdr:nvSpPr>
        <xdr:cNvPr id="142" name="テキスト ボックス 141"/>
        <xdr:cNvSpPr txBox="1"/>
      </xdr:nvSpPr>
      <xdr:spPr>
        <a:xfrm>
          <a:off x="11543665" y="27806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1365" cy="259080"/>
    <xdr:sp macro="" textlink="">
      <xdr:nvSpPr>
        <xdr:cNvPr id="143" name="テキスト ボックス 142"/>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2000" cy="259080"/>
    <xdr:sp macro="" textlink="">
      <xdr:nvSpPr>
        <xdr:cNvPr id="144" name="テキスト ボックス 143"/>
        <xdr:cNvSpPr txBox="1"/>
      </xdr:nvSpPr>
      <xdr:spPr>
        <a:xfrm>
          <a:off x="1413573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5" name="テキスト ボックス 144"/>
        <xdr:cNvSpPr txBox="1"/>
      </xdr:nvSpPr>
      <xdr:spPr>
        <a:xfrm>
          <a:off x="133324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1365" cy="259080"/>
    <xdr:sp macro="" textlink="">
      <xdr:nvSpPr>
        <xdr:cNvPr id="146" name="テキスト ボックス 145"/>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182880</xdr:colOff>
      <xdr:row>24</xdr:row>
      <xdr:rowOff>10160</xdr:rowOff>
    </xdr:from>
    <xdr:ext cx="762000" cy="259080"/>
    <xdr:sp macro="" textlink="">
      <xdr:nvSpPr>
        <xdr:cNvPr id="147" name="テキスト ボックス 146"/>
        <xdr:cNvSpPr txBox="1"/>
      </xdr:nvSpPr>
      <xdr:spPr>
        <a:xfrm>
          <a:off x="117043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16</xdr:row>
      <xdr:rowOff>92710</xdr:rowOff>
    </xdr:from>
    <xdr:to>
      <xdr:col>82</xdr:col>
      <xdr:colOff>158750</xdr:colOff>
      <xdr:row>17</xdr:row>
      <xdr:rowOff>22860</xdr:rowOff>
    </xdr:to>
    <xdr:sp macro="" textlink="">
      <xdr:nvSpPr>
        <xdr:cNvPr id="148" name="楕円 147"/>
        <xdr:cNvSpPr/>
      </xdr:nvSpPr>
      <xdr:spPr>
        <a:xfrm>
          <a:off x="15053310" y="283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16</xdr:row>
      <xdr:rowOff>64770</xdr:rowOff>
    </xdr:from>
    <xdr:ext cx="762000" cy="258445"/>
    <xdr:sp macro="" textlink="">
      <xdr:nvSpPr>
        <xdr:cNvPr id="149" name="物件費該当値テキスト"/>
        <xdr:cNvSpPr txBox="1"/>
      </xdr:nvSpPr>
      <xdr:spPr>
        <a:xfrm>
          <a:off x="15179040" y="2807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xdr:cNvSpPr/>
      </xdr:nvSpPr>
      <xdr:spPr>
        <a:xfrm>
          <a:off x="1428369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124460</xdr:rowOff>
    </xdr:from>
    <xdr:ext cx="735965" cy="259080"/>
    <xdr:sp macro="" textlink="">
      <xdr:nvSpPr>
        <xdr:cNvPr id="151" name="テキスト ボックス 150"/>
        <xdr:cNvSpPr txBox="1"/>
      </xdr:nvSpPr>
      <xdr:spPr>
        <a:xfrm>
          <a:off x="13987780" y="2867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46355</xdr:rowOff>
    </xdr:from>
    <xdr:to>
      <xdr:col>74</xdr:col>
      <xdr:colOff>31750</xdr:colOff>
      <xdr:row>15</xdr:row>
      <xdr:rowOff>147955</xdr:rowOff>
    </xdr:to>
    <xdr:sp macro="" textlink="">
      <xdr:nvSpPr>
        <xdr:cNvPr id="152" name="楕円 151"/>
        <xdr:cNvSpPr/>
      </xdr:nvSpPr>
      <xdr:spPr>
        <a:xfrm>
          <a:off x="13480415" y="261810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158115</xdr:rowOff>
    </xdr:from>
    <xdr:ext cx="762000" cy="258445"/>
    <xdr:sp macro="" textlink="">
      <xdr:nvSpPr>
        <xdr:cNvPr id="153" name="テキスト ボックス 152"/>
        <xdr:cNvSpPr txBox="1"/>
      </xdr:nvSpPr>
      <xdr:spPr>
        <a:xfrm>
          <a:off x="13167360" y="2386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13335</xdr:rowOff>
    </xdr:from>
    <xdr:to>
      <xdr:col>69</xdr:col>
      <xdr:colOff>142875</xdr:colOff>
      <xdr:row>15</xdr:row>
      <xdr:rowOff>114935</xdr:rowOff>
    </xdr:to>
    <xdr:sp macro="" textlink="">
      <xdr:nvSpPr>
        <xdr:cNvPr id="154" name="楕円 153"/>
        <xdr:cNvSpPr/>
      </xdr:nvSpPr>
      <xdr:spPr>
        <a:xfrm>
          <a:off x="12659995"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125095</xdr:rowOff>
    </xdr:from>
    <xdr:ext cx="762000" cy="258445"/>
    <xdr:sp macro="" textlink="">
      <xdr:nvSpPr>
        <xdr:cNvPr id="155" name="テキスト ボックス 154"/>
        <xdr:cNvSpPr txBox="1"/>
      </xdr:nvSpPr>
      <xdr:spPr>
        <a:xfrm>
          <a:off x="12364085" y="2353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163195</xdr:rowOff>
    </xdr:from>
    <xdr:to>
      <xdr:col>65</xdr:col>
      <xdr:colOff>53975</xdr:colOff>
      <xdr:row>15</xdr:row>
      <xdr:rowOff>93345</xdr:rowOff>
    </xdr:to>
    <xdr:sp macro="" textlink="">
      <xdr:nvSpPr>
        <xdr:cNvPr id="156" name="楕円 155"/>
        <xdr:cNvSpPr/>
      </xdr:nvSpPr>
      <xdr:spPr>
        <a:xfrm>
          <a:off x="11856720" y="25634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103505</xdr:rowOff>
    </xdr:from>
    <xdr:ext cx="761365" cy="259080"/>
    <xdr:sp macro="" textlink="">
      <xdr:nvSpPr>
        <xdr:cNvPr id="157" name="テキスト ボックス 156"/>
        <xdr:cNvSpPr txBox="1"/>
      </xdr:nvSpPr>
      <xdr:spPr>
        <a:xfrm>
          <a:off x="11543665" y="2332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182880</xdr:colOff>
      <xdr:row>49</xdr:row>
      <xdr:rowOff>44450</xdr:rowOff>
    </xdr:to>
    <xdr:sp macro="" textlink="">
      <xdr:nvSpPr>
        <xdr:cNvPr id="158" name="正方形/長方形 157"/>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182880</xdr:colOff>
      <xdr:row>47</xdr:row>
      <xdr:rowOff>133350</xdr:rowOff>
    </xdr:from>
    <xdr:to>
      <xdr:col>34</xdr:col>
      <xdr:colOff>120650</xdr:colOff>
      <xdr:row>49</xdr:row>
      <xdr:rowOff>44450</xdr:rowOff>
    </xdr:to>
    <xdr:sp macro="" textlink="">
      <xdr:nvSpPr>
        <xdr:cNvPr id="159" name="正方形/長方形 158"/>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48</xdr:row>
      <xdr:rowOff>152400</xdr:rowOff>
    </xdr:from>
    <xdr:to>
      <xdr:col>34</xdr:col>
      <xdr:colOff>120650</xdr:colOff>
      <xdr:row>50</xdr:row>
      <xdr:rowOff>63500</xdr:rowOff>
    </xdr:to>
    <xdr:sp macro="" textlink="">
      <xdr:nvSpPr>
        <xdr:cNvPr id="160" name="正方形/長方形 159"/>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182880</xdr:colOff>
      <xdr:row>64</xdr:row>
      <xdr:rowOff>12700</xdr:rowOff>
    </xdr:to>
    <xdr:sp macro="" textlink="">
      <xdr:nvSpPr>
        <xdr:cNvPr id="165" name="正方形/長方形 164"/>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182880</xdr:colOff>
      <xdr:row>52</xdr:row>
      <xdr:rowOff>38100</xdr:rowOff>
    </xdr:to>
    <xdr:sp macro="" textlink="">
      <xdr:nvSpPr>
        <xdr:cNvPr id="167" name="正方形/長方形 166"/>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類似団体の平均を下回っており、前年度と同水準である。</a:t>
          </a:r>
        </a:p>
      </xdr:txBody>
    </xdr:sp>
    <xdr:clientData/>
  </xdr:twoCellAnchor>
  <xdr:oneCellAnchor>
    <xdr:from>
      <xdr:col>3</xdr:col>
      <xdr:colOff>123825</xdr:colOff>
      <xdr:row>49</xdr:row>
      <xdr:rowOff>107950</xdr:rowOff>
    </xdr:from>
    <xdr:ext cx="298450" cy="225425"/>
    <xdr:sp macro="" textlink="">
      <xdr:nvSpPr>
        <xdr:cNvPr id="169" name="テキスト ボックス 168"/>
        <xdr:cNvSpPr txBox="1"/>
      </xdr:nvSpPr>
      <xdr:spPr>
        <a:xfrm>
          <a:off x="67246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182880</xdr:colOff>
      <xdr:row>64</xdr:row>
      <xdr:rowOff>12700</xdr:rowOff>
    </xdr:to>
    <xdr:cxnSp macro="">
      <xdr:nvCxnSpPr>
        <xdr:cNvPr id="170" name="直線コネクタ 169"/>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8000" cy="258445"/>
    <xdr:sp macro="" textlink="">
      <xdr:nvSpPr>
        <xdr:cNvPr id="171" name="テキスト ボックス 170"/>
        <xdr:cNvSpPr txBox="1"/>
      </xdr:nvSpPr>
      <xdr:spPr>
        <a:xfrm>
          <a:off x="236855"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182880</xdr:colOff>
      <xdr:row>62</xdr:row>
      <xdr:rowOff>29210</xdr:rowOff>
    </xdr:to>
    <xdr:cxnSp macro="">
      <xdr:nvCxnSpPr>
        <xdr:cNvPr id="172" name="直線コネクタ 171"/>
        <xdr:cNvCxnSpPr/>
      </xdr:nvCxnSpPr>
      <xdr:spPr>
        <a:xfrm>
          <a:off x="710565" y="1065911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8000" cy="259080"/>
    <xdr:sp macro="" textlink="">
      <xdr:nvSpPr>
        <xdr:cNvPr id="173" name="テキスト ボックス 172"/>
        <xdr:cNvSpPr txBox="1"/>
      </xdr:nvSpPr>
      <xdr:spPr>
        <a:xfrm>
          <a:off x="236855"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182880</xdr:colOff>
      <xdr:row>60</xdr:row>
      <xdr:rowOff>45085</xdr:rowOff>
    </xdr:to>
    <xdr:cxnSp macro="">
      <xdr:nvCxnSpPr>
        <xdr:cNvPr id="174" name="直線コネクタ 173"/>
        <xdr:cNvCxnSpPr/>
      </xdr:nvCxnSpPr>
      <xdr:spPr>
        <a:xfrm>
          <a:off x="710565" y="1033208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8000" cy="258445"/>
    <xdr:sp macro="" textlink="">
      <xdr:nvSpPr>
        <xdr:cNvPr id="175" name="テキスト ボックス 174"/>
        <xdr:cNvSpPr txBox="1"/>
      </xdr:nvSpPr>
      <xdr:spPr>
        <a:xfrm>
          <a:off x="236855"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182880</xdr:colOff>
      <xdr:row>58</xdr:row>
      <xdr:rowOff>61595</xdr:rowOff>
    </xdr:to>
    <xdr:cxnSp macro="">
      <xdr:nvCxnSpPr>
        <xdr:cNvPr id="176" name="直線コネクタ 175"/>
        <xdr:cNvCxnSpPr/>
      </xdr:nvCxnSpPr>
      <xdr:spPr>
        <a:xfrm>
          <a:off x="710565" y="1000569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8000" cy="258445"/>
    <xdr:sp macro="" textlink="">
      <xdr:nvSpPr>
        <xdr:cNvPr id="177" name="テキスト ボックス 176"/>
        <xdr:cNvSpPr txBox="1"/>
      </xdr:nvSpPr>
      <xdr:spPr>
        <a:xfrm>
          <a:off x="236855"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182880</xdr:colOff>
      <xdr:row>56</xdr:row>
      <xdr:rowOff>78105</xdr:rowOff>
    </xdr:to>
    <xdr:cxnSp macro="">
      <xdr:nvCxnSpPr>
        <xdr:cNvPr id="178" name="直線コネクタ 177"/>
        <xdr:cNvCxnSpPr/>
      </xdr:nvCxnSpPr>
      <xdr:spPr>
        <a:xfrm>
          <a:off x="710565" y="967930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8000" cy="259080"/>
    <xdr:sp macro="" textlink="">
      <xdr:nvSpPr>
        <xdr:cNvPr id="179" name="テキスト ボックス 178"/>
        <xdr:cNvSpPr txBox="1"/>
      </xdr:nvSpPr>
      <xdr:spPr>
        <a:xfrm>
          <a:off x="236855"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182880</xdr:colOff>
      <xdr:row>54</xdr:row>
      <xdr:rowOff>94615</xdr:rowOff>
    </xdr:to>
    <xdr:cxnSp macro="">
      <xdr:nvCxnSpPr>
        <xdr:cNvPr id="180" name="直線コネクタ 179"/>
        <xdr:cNvCxnSpPr/>
      </xdr:nvCxnSpPr>
      <xdr:spPr>
        <a:xfrm>
          <a:off x="710565" y="93529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8000" cy="258445"/>
    <xdr:sp macro="" textlink="">
      <xdr:nvSpPr>
        <xdr:cNvPr id="181" name="テキスト ボックス 180"/>
        <xdr:cNvSpPr txBox="1"/>
      </xdr:nvSpPr>
      <xdr:spPr>
        <a:xfrm>
          <a:off x="236855"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182880</xdr:colOff>
      <xdr:row>52</xdr:row>
      <xdr:rowOff>110490</xdr:rowOff>
    </xdr:to>
    <xdr:cxnSp macro="">
      <xdr:nvCxnSpPr>
        <xdr:cNvPr id="182" name="直線コネクタ 181"/>
        <xdr:cNvCxnSpPr/>
      </xdr:nvCxnSpPr>
      <xdr:spPr>
        <a:xfrm>
          <a:off x="710565" y="902589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8000" cy="259080"/>
    <xdr:sp macro="" textlink="">
      <xdr:nvSpPr>
        <xdr:cNvPr id="183" name="テキスト ボックス 182"/>
        <xdr:cNvSpPr txBox="1"/>
      </xdr:nvSpPr>
      <xdr:spPr>
        <a:xfrm>
          <a:off x="236855"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182880</xdr:colOff>
      <xdr:row>50</xdr:row>
      <xdr:rowOff>127000</xdr:rowOff>
    </xdr:to>
    <xdr:cxnSp macro="">
      <xdr:nvCxnSpPr>
        <xdr:cNvPr id="184" name="直線コネクタ 183"/>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8000" cy="258445"/>
    <xdr:sp macro="" textlink="">
      <xdr:nvSpPr>
        <xdr:cNvPr id="185" name="テキスト ボックス 184"/>
        <xdr:cNvSpPr txBox="1"/>
      </xdr:nvSpPr>
      <xdr:spPr>
        <a:xfrm>
          <a:off x="236855"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182880</xdr:colOff>
      <xdr:row>64</xdr:row>
      <xdr:rowOff>12700</xdr:rowOff>
    </xdr:to>
    <xdr:sp macro="" textlink="">
      <xdr:nvSpPr>
        <xdr:cNvPr id="186"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121285</xdr:rowOff>
    </xdr:from>
    <xdr:to>
      <xdr:col>24</xdr:col>
      <xdr:colOff>25400</xdr:colOff>
      <xdr:row>61</xdr:row>
      <xdr:rowOff>69850</xdr:rowOff>
    </xdr:to>
    <xdr:cxnSp macro="">
      <xdr:nvCxnSpPr>
        <xdr:cNvPr id="187" name="直線コネクタ 186"/>
        <xdr:cNvCxnSpPr/>
      </xdr:nvCxnSpPr>
      <xdr:spPr>
        <a:xfrm flipV="1">
          <a:off x="4414520" y="9036685"/>
          <a:ext cx="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41910</xdr:rowOff>
    </xdr:from>
    <xdr:ext cx="761365" cy="258445"/>
    <xdr:sp macro="" textlink="">
      <xdr:nvSpPr>
        <xdr:cNvPr id="188" name="扶助費最小値テキスト"/>
        <xdr:cNvSpPr txBox="1"/>
      </xdr:nvSpPr>
      <xdr:spPr>
        <a:xfrm>
          <a:off x="4503420" y="10500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342765" y="105283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36195</xdr:rowOff>
    </xdr:from>
    <xdr:ext cx="761365" cy="259080"/>
    <xdr:sp macro="" textlink="">
      <xdr:nvSpPr>
        <xdr:cNvPr id="190" name="扶助費最大値テキスト"/>
        <xdr:cNvSpPr txBox="1"/>
      </xdr:nvSpPr>
      <xdr:spPr>
        <a:xfrm>
          <a:off x="4503420" y="87801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121285</xdr:rowOff>
    </xdr:from>
    <xdr:to>
      <xdr:col>24</xdr:col>
      <xdr:colOff>114300</xdr:colOff>
      <xdr:row>52</xdr:row>
      <xdr:rowOff>121285</xdr:rowOff>
    </xdr:to>
    <xdr:cxnSp macro="">
      <xdr:nvCxnSpPr>
        <xdr:cNvPr id="191" name="直線コネクタ 190"/>
        <xdr:cNvCxnSpPr/>
      </xdr:nvCxnSpPr>
      <xdr:spPr>
        <a:xfrm>
          <a:off x="4342765" y="903668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55</xdr:row>
      <xdr:rowOff>64135</xdr:rowOff>
    </xdr:from>
    <xdr:to>
      <xdr:col>24</xdr:col>
      <xdr:colOff>25400</xdr:colOff>
      <xdr:row>55</xdr:row>
      <xdr:rowOff>97790</xdr:rowOff>
    </xdr:to>
    <xdr:cxnSp macro="">
      <xdr:nvCxnSpPr>
        <xdr:cNvPr id="192" name="直線コネクタ 191"/>
        <xdr:cNvCxnSpPr/>
      </xdr:nvCxnSpPr>
      <xdr:spPr>
        <a:xfrm>
          <a:off x="3657600" y="9493885"/>
          <a:ext cx="75692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86360</xdr:rowOff>
    </xdr:from>
    <xdr:ext cx="761365" cy="258445"/>
    <xdr:sp macro="" textlink="">
      <xdr:nvSpPr>
        <xdr:cNvPr id="193" name="扶助費平均値テキスト"/>
        <xdr:cNvSpPr txBox="1"/>
      </xdr:nvSpPr>
      <xdr:spPr>
        <a:xfrm>
          <a:off x="4503420" y="968756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380865" y="97155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64135</xdr:rowOff>
    </xdr:from>
    <xdr:to>
      <xdr:col>19</xdr:col>
      <xdr:colOff>182880</xdr:colOff>
      <xdr:row>55</xdr:row>
      <xdr:rowOff>64135</xdr:rowOff>
    </xdr:to>
    <xdr:cxnSp macro="">
      <xdr:nvCxnSpPr>
        <xdr:cNvPr id="195" name="直線コネクタ 194"/>
        <xdr:cNvCxnSpPr/>
      </xdr:nvCxnSpPr>
      <xdr:spPr>
        <a:xfrm>
          <a:off x="2841625" y="9493885"/>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48895</xdr:rowOff>
    </xdr:from>
    <xdr:to>
      <xdr:col>20</xdr:col>
      <xdr:colOff>38100</xdr:colOff>
      <xdr:row>56</xdr:row>
      <xdr:rowOff>150495</xdr:rowOff>
    </xdr:to>
    <xdr:sp macro="" textlink="">
      <xdr:nvSpPr>
        <xdr:cNvPr id="196" name="フローチャート: 判断 195"/>
        <xdr:cNvSpPr/>
      </xdr:nvSpPr>
      <xdr:spPr>
        <a:xfrm>
          <a:off x="3611245" y="965009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135255</xdr:rowOff>
    </xdr:from>
    <xdr:ext cx="736600" cy="258445"/>
    <xdr:sp macro="" textlink="">
      <xdr:nvSpPr>
        <xdr:cNvPr id="197" name="テキスト ボックス 196"/>
        <xdr:cNvSpPr txBox="1"/>
      </xdr:nvSpPr>
      <xdr:spPr>
        <a:xfrm>
          <a:off x="3298190" y="97364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159385</xdr:rowOff>
    </xdr:from>
    <xdr:to>
      <xdr:col>15</xdr:col>
      <xdr:colOff>98425</xdr:colOff>
      <xdr:row>55</xdr:row>
      <xdr:rowOff>64135</xdr:rowOff>
    </xdr:to>
    <xdr:cxnSp macro="">
      <xdr:nvCxnSpPr>
        <xdr:cNvPr id="198" name="直線コネクタ 197"/>
        <xdr:cNvCxnSpPr/>
      </xdr:nvCxnSpPr>
      <xdr:spPr>
        <a:xfrm>
          <a:off x="2021205" y="9417685"/>
          <a:ext cx="8204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48895</xdr:rowOff>
    </xdr:from>
    <xdr:to>
      <xdr:col>15</xdr:col>
      <xdr:colOff>149225</xdr:colOff>
      <xdr:row>56</xdr:row>
      <xdr:rowOff>150495</xdr:rowOff>
    </xdr:to>
    <xdr:sp macro="" textlink="">
      <xdr:nvSpPr>
        <xdr:cNvPr id="199" name="フローチャート: 判断 198"/>
        <xdr:cNvSpPr/>
      </xdr:nvSpPr>
      <xdr:spPr>
        <a:xfrm>
          <a:off x="2790825"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135255</xdr:rowOff>
    </xdr:from>
    <xdr:ext cx="761365" cy="258445"/>
    <xdr:sp macro="" textlink="">
      <xdr:nvSpPr>
        <xdr:cNvPr id="200" name="テキスト ボックス 199"/>
        <xdr:cNvSpPr txBox="1"/>
      </xdr:nvSpPr>
      <xdr:spPr>
        <a:xfrm>
          <a:off x="2494915" y="9736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127000</xdr:rowOff>
    </xdr:from>
    <xdr:to>
      <xdr:col>11</xdr:col>
      <xdr:colOff>9525</xdr:colOff>
      <xdr:row>54</xdr:row>
      <xdr:rowOff>159385</xdr:rowOff>
    </xdr:to>
    <xdr:cxnSp macro="">
      <xdr:nvCxnSpPr>
        <xdr:cNvPr id="201" name="直線コネクタ 200"/>
        <xdr:cNvCxnSpPr/>
      </xdr:nvCxnSpPr>
      <xdr:spPr>
        <a:xfrm>
          <a:off x="1217930" y="9385300"/>
          <a:ext cx="80327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xdr:rowOff>
    </xdr:from>
    <xdr:to>
      <xdr:col>11</xdr:col>
      <xdr:colOff>60325</xdr:colOff>
      <xdr:row>56</xdr:row>
      <xdr:rowOff>107315</xdr:rowOff>
    </xdr:to>
    <xdr:sp macro="" textlink="">
      <xdr:nvSpPr>
        <xdr:cNvPr id="202" name="フローチャート: 判断 201"/>
        <xdr:cNvSpPr/>
      </xdr:nvSpPr>
      <xdr:spPr>
        <a:xfrm>
          <a:off x="1987550" y="9607550"/>
          <a:ext cx="844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92075</xdr:rowOff>
    </xdr:from>
    <xdr:ext cx="762000" cy="259080"/>
    <xdr:sp macro="" textlink="">
      <xdr:nvSpPr>
        <xdr:cNvPr id="203" name="テキスト ボックス 202"/>
        <xdr:cNvSpPr txBox="1"/>
      </xdr:nvSpPr>
      <xdr:spPr>
        <a:xfrm>
          <a:off x="1674495" y="969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111760</xdr:rowOff>
    </xdr:from>
    <xdr:to>
      <xdr:col>6</xdr:col>
      <xdr:colOff>171450</xdr:colOff>
      <xdr:row>56</xdr:row>
      <xdr:rowOff>41910</xdr:rowOff>
    </xdr:to>
    <xdr:sp macro="" textlink="">
      <xdr:nvSpPr>
        <xdr:cNvPr id="204" name="フローチャート: 判断 203"/>
        <xdr:cNvSpPr/>
      </xdr:nvSpPr>
      <xdr:spPr>
        <a:xfrm>
          <a:off x="116713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26670</xdr:rowOff>
    </xdr:from>
    <xdr:ext cx="761365" cy="259080"/>
    <xdr:sp macro="" textlink="">
      <xdr:nvSpPr>
        <xdr:cNvPr id="205" name="テキスト ボックス 204"/>
        <xdr:cNvSpPr txBox="1"/>
      </xdr:nvSpPr>
      <xdr:spPr>
        <a:xfrm>
          <a:off x="871220" y="9627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1365" cy="259080"/>
    <xdr:sp macro="" textlink="">
      <xdr:nvSpPr>
        <xdr:cNvPr id="206" name="テキスト ボックス 205"/>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1365" cy="259080"/>
    <xdr:sp macro="" textlink="">
      <xdr:nvSpPr>
        <xdr:cNvPr id="207" name="テキスト ボックス 206"/>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8" name="テキスト ボックス 207"/>
        <xdr:cNvSpPr txBox="1"/>
      </xdr:nvSpPr>
      <xdr:spPr>
        <a:xfrm>
          <a:off x="264287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182880</xdr:colOff>
      <xdr:row>64</xdr:row>
      <xdr:rowOff>10160</xdr:rowOff>
    </xdr:from>
    <xdr:ext cx="762000" cy="259080"/>
    <xdr:sp macro="" textlink="">
      <xdr:nvSpPr>
        <xdr:cNvPr id="209" name="テキスト ボックス 208"/>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1365" cy="259080"/>
    <xdr:sp macro="" textlink="">
      <xdr:nvSpPr>
        <xdr:cNvPr id="210" name="テキスト ボックス 209"/>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46355</xdr:rowOff>
    </xdr:from>
    <xdr:to>
      <xdr:col>24</xdr:col>
      <xdr:colOff>76200</xdr:colOff>
      <xdr:row>55</xdr:row>
      <xdr:rowOff>147955</xdr:rowOff>
    </xdr:to>
    <xdr:sp macro="" textlink="">
      <xdr:nvSpPr>
        <xdr:cNvPr id="211" name="楕円 210"/>
        <xdr:cNvSpPr/>
      </xdr:nvSpPr>
      <xdr:spPr>
        <a:xfrm>
          <a:off x="4380865" y="947610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63500</xdr:rowOff>
    </xdr:from>
    <xdr:ext cx="761365" cy="258445"/>
    <xdr:sp macro="" textlink="">
      <xdr:nvSpPr>
        <xdr:cNvPr id="212" name="扶助費該当値テキスト"/>
        <xdr:cNvSpPr txBox="1"/>
      </xdr:nvSpPr>
      <xdr:spPr>
        <a:xfrm>
          <a:off x="4503420" y="9321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13335</xdr:rowOff>
    </xdr:from>
    <xdr:to>
      <xdr:col>20</xdr:col>
      <xdr:colOff>38100</xdr:colOff>
      <xdr:row>55</xdr:row>
      <xdr:rowOff>114935</xdr:rowOff>
    </xdr:to>
    <xdr:sp macro="" textlink="">
      <xdr:nvSpPr>
        <xdr:cNvPr id="213" name="楕円 212"/>
        <xdr:cNvSpPr/>
      </xdr:nvSpPr>
      <xdr:spPr>
        <a:xfrm>
          <a:off x="3611245" y="944308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125095</xdr:rowOff>
    </xdr:from>
    <xdr:ext cx="736600" cy="258445"/>
    <xdr:sp macro="" textlink="">
      <xdr:nvSpPr>
        <xdr:cNvPr id="214" name="テキスト ボックス 213"/>
        <xdr:cNvSpPr txBox="1"/>
      </xdr:nvSpPr>
      <xdr:spPr>
        <a:xfrm>
          <a:off x="3298190" y="92119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13335</xdr:rowOff>
    </xdr:from>
    <xdr:to>
      <xdr:col>15</xdr:col>
      <xdr:colOff>149225</xdr:colOff>
      <xdr:row>55</xdr:row>
      <xdr:rowOff>114935</xdr:rowOff>
    </xdr:to>
    <xdr:sp macro="" textlink="">
      <xdr:nvSpPr>
        <xdr:cNvPr id="215" name="楕円 214"/>
        <xdr:cNvSpPr/>
      </xdr:nvSpPr>
      <xdr:spPr>
        <a:xfrm>
          <a:off x="2790825"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125095</xdr:rowOff>
    </xdr:from>
    <xdr:ext cx="761365" cy="258445"/>
    <xdr:sp macro="" textlink="">
      <xdr:nvSpPr>
        <xdr:cNvPr id="216" name="テキスト ボックス 215"/>
        <xdr:cNvSpPr txBox="1"/>
      </xdr:nvSpPr>
      <xdr:spPr>
        <a:xfrm>
          <a:off x="2494915" y="92119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109220</xdr:rowOff>
    </xdr:from>
    <xdr:to>
      <xdr:col>11</xdr:col>
      <xdr:colOff>60325</xdr:colOff>
      <xdr:row>55</xdr:row>
      <xdr:rowOff>38735</xdr:rowOff>
    </xdr:to>
    <xdr:sp macro="" textlink="">
      <xdr:nvSpPr>
        <xdr:cNvPr id="217" name="楕円 216"/>
        <xdr:cNvSpPr/>
      </xdr:nvSpPr>
      <xdr:spPr>
        <a:xfrm>
          <a:off x="1987550" y="9367520"/>
          <a:ext cx="8445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48895</xdr:rowOff>
    </xdr:from>
    <xdr:ext cx="762000" cy="259080"/>
    <xdr:sp macro="" textlink="">
      <xdr:nvSpPr>
        <xdr:cNvPr id="218" name="テキスト ボックス 217"/>
        <xdr:cNvSpPr txBox="1"/>
      </xdr:nvSpPr>
      <xdr:spPr>
        <a:xfrm>
          <a:off x="1674495" y="9135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9" name="楕円 218"/>
        <xdr:cNvSpPr/>
      </xdr:nvSpPr>
      <xdr:spPr>
        <a:xfrm>
          <a:off x="116713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16510</xdr:rowOff>
    </xdr:from>
    <xdr:ext cx="761365" cy="259080"/>
    <xdr:sp macro="" textlink="">
      <xdr:nvSpPr>
        <xdr:cNvPr id="220" name="テキスト ボックス 219"/>
        <xdr:cNvSpPr txBox="1"/>
      </xdr:nvSpPr>
      <xdr:spPr>
        <a:xfrm>
          <a:off x="871220" y="9103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50</xdr:row>
      <xdr:rowOff>127000</xdr:rowOff>
    </xdr:from>
    <xdr:to>
      <xdr:col>113</xdr:col>
      <xdr:colOff>130175</xdr:colOff>
      <xdr:row>64</xdr:row>
      <xdr:rowOff>12700</xdr:rowOff>
    </xdr:to>
    <xdr:sp macro="" textlink="">
      <xdr:nvSpPr>
        <xdr:cNvPr id="229" name="正方形/長方形 228"/>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類似団体の平均を下回っているものの、介護保険費特別会計への繰出金の増などにより、増加傾向にある。</a:t>
          </a:r>
        </a:p>
      </xdr:txBody>
    </xdr:sp>
    <xdr:clientData/>
  </xdr:twoCellAnchor>
  <xdr:oneCellAnchor>
    <xdr:from>
      <xdr:col>62</xdr:col>
      <xdr:colOff>6350</xdr:colOff>
      <xdr:row>49</xdr:row>
      <xdr:rowOff>107950</xdr:rowOff>
    </xdr:from>
    <xdr:ext cx="298450" cy="225425"/>
    <xdr:sp macro="" textlink="">
      <xdr:nvSpPr>
        <xdr:cNvPr id="232" name="テキスト ボックス 231"/>
        <xdr:cNvSpPr txBox="1"/>
      </xdr:nvSpPr>
      <xdr:spPr>
        <a:xfrm>
          <a:off x="1134491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8000" cy="258445"/>
    <xdr:sp macro="" textlink="">
      <xdr:nvSpPr>
        <xdr:cNvPr id="234" name="テキスト ボックス 233"/>
        <xdr:cNvSpPr txBox="1"/>
      </xdr:nvSpPr>
      <xdr:spPr>
        <a:xfrm>
          <a:off x="10926445"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1383010" y="1060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8000" cy="259080"/>
    <xdr:sp macro="" textlink="">
      <xdr:nvSpPr>
        <xdr:cNvPr id="236" name="テキスト ボックス 235"/>
        <xdr:cNvSpPr txBox="1"/>
      </xdr:nvSpPr>
      <xdr:spPr>
        <a:xfrm>
          <a:off x="10926445"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1383010" y="1022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8000" cy="259080"/>
    <xdr:sp macro="" textlink="">
      <xdr:nvSpPr>
        <xdr:cNvPr id="238" name="テキスト ボックス 237"/>
        <xdr:cNvSpPr txBox="1"/>
      </xdr:nvSpPr>
      <xdr:spPr>
        <a:xfrm>
          <a:off x="10926445"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1383010" y="984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8000" cy="258445"/>
    <xdr:sp macro="" textlink="">
      <xdr:nvSpPr>
        <xdr:cNvPr id="240" name="テキスト ボックス 239"/>
        <xdr:cNvSpPr txBox="1"/>
      </xdr:nvSpPr>
      <xdr:spPr>
        <a:xfrm>
          <a:off x="10926445" y="9700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1383010" y="946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8000" cy="259080"/>
    <xdr:sp macro="" textlink="">
      <xdr:nvSpPr>
        <xdr:cNvPr id="242" name="テキスト ボックス 241"/>
        <xdr:cNvSpPr txBox="1"/>
      </xdr:nvSpPr>
      <xdr:spPr>
        <a:xfrm>
          <a:off x="10926445"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1383010" y="908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8000" cy="259080"/>
    <xdr:sp macro="" textlink="">
      <xdr:nvSpPr>
        <xdr:cNvPr id="244" name="テキスト ボックス 243"/>
        <xdr:cNvSpPr txBox="1"/>
      </xdr:nvSpPr>
      <xdr:spPr>
        <a:xfrm>
          <a:off x="10926445"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8000" cy="258445"/>
    <xdr:sp macro="" textlink="">
      <xdr:nvSpPr>
        <xdr:cNvPr id="246" name="テキスト ボックス 245"/>
        <xdr:cNvSpPr txBox="1"/>
      </xdr:nvSpPr>
      <xdr:spPr>
        <a:xfrm>
          <a:off x="10926445"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5104110" y="91059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62</xdr:row>
      <xdr:rowOff>10160</xdr:rowOff>
    </xdr:from>
    <xdr:ext cx="762000" cy="259080"/>
    <xdr:sp macro="" textlink="">
      <xdr:nvSpPr>
        <xdr:cNvPr id="249" name="その他最小値テキスト"/>
        <xdr:cNvSpPr txBox="1"/>
      </xdr:nvSpPr>
      <xdr:spPr>
        <a:xfrm>
          <a:off x="15179040" y="1064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38100</xdr:rowOff>
    </xdr:from>
    <xdr:to>
      <xdr:col>82</xdr:col>
      <xdr:colOff>182880</xdr:colOff>
      <xdr:row>62</xdr:row>
      <xdr:rowOff>38100</xdr:rowOff>
    </xdr:to>
    <xdr:cxnSp macro="">
      <xdr:nvCxnSpPr>
        <xdr:cNvPr id="250" name="直線コネクタ 249"/>
        <xdr:cNvCxnSpPr/>
      </xdr:nvCxnSpPr>
      <xdr:spPr>
        <a:xfrm>
          <a:off x="15015210" y="106680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51</xdr:row>
      <xdr:rowOff>105410</xdr:rowOff>
    </xdr:from>
    <xdr:ext cx="762000" cy="259080"/>
    <xdr:sp macro="" textlink="">
      <xdr:nvSpPr>
        <xdr:cNvPr id="251" name="その他最大値テキスト"/>
        <xdr:cNvSpPr txBox="1"/>
      </xdr:nvSpPr>
      <xdr:spPr>
        <a:xfrm>
          <a:off x="15179040" y="884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19050</xdr:rowOff>
    </xdr:from>
    <xdr:to>
      <xdr:col>82</xdr:col>
      <xdr:colOff>182880</xdr:colOff>
      <xdr:row>53</xdr:row>
      <xdr:rowOff>19050</xdr:rowOff>
    </xdr:to>
    <xdr:cxnSp macro="">
      <xdr:nvCxnSpPr>
        <xdr:cNvPr id="252" name="直線コネクタ 251"/>
        <xdr:cNvCxnSpPr/>
      </xdr:nvCxnSpPr>
      <xdr:spPr>
        <a:xfrm>
          <a:off x="15015210" y="91059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95250</xdr:rowOff>
    </xdr:to>
    <xdr:cxnSp macro="">
      <xdr:nvCxnSpPr>
        <xdr:cNvPr id="253" name="直線コネクタ 252"/>
        <xdr:cNvCxnSpPr/>
      </xdr:nvCxnSpPr>
      <xdr:spPr>
        <a:xfrm>
          <a:off x="14334490" y="9842500"/>
          <a:ext cx="76962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57</xdr:row>
      <xdr:rowOff>168910</xdr:rowOff>
    </xdr:from>
    <xdr:ext cx="762000" cy="258445"/>
    <xdr:sp macro="" textlink="">
      <xdr:nvSpPr>
        <xdr:cNvPr id="254" name="その他平均値テキスト"/>
        <xdr:cNvSpPr txBox="1"/>
      </xdr:nvSpPr>
      <xdr:spPr>
        <a:xfrm>
          <a:off x="15179040" y="99415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505331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69850</xdr:rowOff>
    </xdr:to>
    <xdr:cxnSp macro="">
      <xdr:nvCxnSpPr>
        <xdr:cNvPr id="256" name="直線コネクタ 255"/>
        <xdr:cNvCxnSpPr/>
      </xdr:nvCxnSpPr>
      <xdr:spPr>
        <a:xfrm>
          <a:off x="13531215" y="9842500"/>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428369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124460</xdr:rowOff>
    </xdr:from>
    <xdr:ext cx="735965" cy="259080"/>
    <xdr:sp macro="" textlink="">
      <xdr:nvSpPr>
        <xdr:cNvPr id="258" name="テキスト ボックス 257"/>
        <xdr:cNvSpPr txBox="1"/>
      </xdr:nvSpPr>
      <xdr:spPr>
        <a:xfrm>
          <a:off x="13987780" y="10068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6350</xdr:rowOff>
    </xdr:from>
    <xdr:to>
      <xdr:col>73</xdr:col>
      <xdr:colOff>180975</xdr:colOff>
      <xdr:row>57</xdr:row>
      <xdr:rowOff>69850</xdr:rowOff>
    </xdr:to>
    <xdr:cxnSp macro="">
      <xdr:nvCxnSpPr>
        <xdr:cNvPr id="259" name="直線コネクタ 258"/>
        <xdr:cNvCxnSpPr/>
      </xdr:nvCxnSpPr>
      <xdr:spPr>
        <a:xfrm>
          <a:off x="12710795" y="9779000"/>
          <a:ext cx="82042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3480415" y="99822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124460</xdr:rowOff>
    </xdr:from>
    <xdr:ext cx="762000" cy="259080"/>
    <xdr:sp macro="" textlink="">
      <xdr:nvSpPr>
        <xdr:cNvPr id="261" name="テキスト ボックス 260"/>
        <xdr:cNvSpPr txBox="1"/>
      </xdr:nvSpPr>
      <xdr:spPr>
        <a:xfrm>
          <a:off x="1316736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139700</xdr:rowOff>
    </xdr:from>
    <xdr:to>
      <xdr:col>69</xdr:col>
      <xdr:colOff>92075</xdr:colOff>
      <xdr:row>57</xdr:row>
      <xdr:rowOff>6350</xdr:rowOff>
    </xdr:to>
    <xdr:cxnSp macro="">
      <xdr:nvCxnSpPr>
        <xdr:cNvPr id="262" name="直線コネクタ 261"/>
        <xdr:cNvCxnSpPr/>
      </xdr:nvCxnSpPr>
      <xdr:spPr>
        <a:xfrm>
          <a:off x="11890375" y="9740900"/>
          <a:ext cx="8204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2659995"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73660</xdr:rowOff>
    </xdr:from>
    <xdr:ext cx="762000" cy="259080"/>
    <xdr:sp macro="" textlink="">
      <xdr:nvSpPr>
        <xdr:cNvPr id="264" name="テキスト ボックス 263"/>
        <xdr:cNvSpPr txBox="1"/>
      </xdr:nvSpPr>
      <xdr:spPr>
        <a:xfrm>
          <a:off x="12364085" y="1001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1856720" y="98806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22860</xdr:rowOff>
    </xdr:from>
    <xdr:ext cx="761365" cy="259080"/>
    <xdr:sp macro="" textlink="">
      <xdr:nvSpPr>
        <xdr:cNvPr id="266" name="テキスト ボックス 265"/>
        <xdr:cNvSpPr txBox="1"/>
      </xdr:nvSpPr>
      <xdr:spPr>
        <a:xfrm>
          <a:off x="11543665"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1365" cy="259080"/>
    <xdr:sp macro="" textlink="">
      <xdr:nvSpPr>
        <xdr:cNvPr id="267" name="テキスト ボックス 266"/>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2000" cy="259080"/>
    <xdr:sp macro="" textlink="">
      <xdr:nvSpPr>
        <xdr:cNvPr id="268" name="テキスト ボックス 267"/>
        <xdr:cNvSpPr txBox="1"/>
      </xdr:nvSpPr>
      <xdr:spPr>
        <a:xfrm>
          <a:off x="1413573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9" name="テキスト ボックス 268"/>
        <xdr:cNvSpPr txBox="1"/>
      </xdr:nvSpPr>
      <xdr:spPr>
        <a:xfrm>
          <a:off x="133324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1365" cy="259080"/>
    <xdr:sp macro="" textlink="">
      <xdr:nvSpPr>
        <xdr:cNvPr id="270" name="テキスト ボックス 269"/>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182880</xdr:colOff>
      <xdr:row>64</xdr:row>
      <xdr:rowOff>10160</xdr:rowOff>
    </xdr:from>
    <xdr:ext cx="762000" cy="259080"/>
    <xdr:sp macro="" textlink="">
      <xdr:nvSpPr>
        <xdr:cNvPr id="271" name="テキスト ボックス 270"/>
        <xdr:cNvSpPr txBox="1"/>
      </xdr:nvSpPr>
      <xdr:spPr>
        <a:xfrm>
          <a:off x="117043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72" name="楕円 271"/>
        <xdr:cNvSpPr/>
      </xdr:nvSpPr>
      <xdr:spPr>
        <a:xfrm>
          <a:off x="1505331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56</xdr:row>
      <xdr:rowOff>60960</xdr:rowOff>
    </xdr:from>
    <xdr:ext cx="762000" cy="259080"/>
    <xdr:sp macro="" textlink="">
      <xdr:nvSpPr>
        <xdr:cNvPr id="273" name="その他該当値テキスト"/>
        <xdr:cNvSpPr txBox="1"/>
      </xdr:nvSpPr>
      <xdr:spPr>
        <a:xfrm>
          <a:off x="15179040" y="9662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4" name="楕円 273"/>
        <xdr:cNvSpPr/>
      </xdr:nvSpPr>
      <xdr:spPr>
        <a:xfrm>
          <a:off x="1428369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130810</xdr:rowOff>
    </xdr:from>
    <xdr:ext cx="735965" cy="259080"/>
    <xdr:sp macro="" textlink="">
      <xdr:nvSpPr>
        <xdr:cNvPr id="275" name="テキスト ボックス 274"/>
        <xdr:cNvSpPr txBox="1"/>
      </xdr:nvSpPr>
      <xdr:spPr>
        <a:xfrm>
          <a:off x="13987780" y="9560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6" name="楕円 275"/>
        <xdr:cNvSpPr/>
      </xdr:nvSpPr>
      <xdr:spPr>
        <a:xfrm>
          <a:off x="13480415" y="97917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130810</xdr:rowOff>
    </xdr:from>
    <xdr:ext cx="762000" cy="259080"/>
    <xdr:sp macro="" textlink="">
      <xdr:nvSpPr>
        <xdr:cNvPr id="277" name="テキスト ボックス 276"/>
        <xdr:cNvSpPr txBox="1"/>
      </xdr:nvSpPr>
      <xdr:spPr>
        <a:xfrm>
          <a:off x="1316736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127000</xdr:rowOff>
    </xdr:from>
    <xdr:to>
      <xdr:col>69</xdr:col>
      <xdr:colOff>142875</xdr:colOff>
      <xdr:row>57</xdr:row>
      <xdr:rowOff>57150</xdr:rowOff>
    </xdr:to>
    <xdr:sp macro="" textlink="">
      <xdr:nvSpPr>
        <xdr:cNvPr id="278" name="楕円 277"/>
        <xdr:cNvSpPr/>
      </xdr:nvSpPr>
      <xdr:spPr>
        <a:xfrm>
          <a:off x="12659995"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67310</xdr:rowOff>
    </xdr:from>
    <xdr:ext cx="762000" cy="259080"/>
    <xdr:sp macro="" textlink="">
      <xdr:nvSpPr>
        <xdr:cNvPr id="279" name="テキスト ボックス 278"/>
        <xdr:cNvSpPr txBox="1"/>
      </xdr:nvSpPr>
      <xdr:spPr>
        <a:xfrm>
          <a:off x="12364085" y="949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88900</xdr:rowOff>
    </xdr:from>
    <xdr:to>
      <xdr:col>65</xdr:col>
      <xdr:colOff>53975</xdr:colOff>
      <xdr:row>57</xdr:row>
      <xdr:rowOff>19050</xdr:rowOff>
    </xdr:to>
    <xdr:sp macro="" textlink="">
      <xdr:nvSpPr>
        <xdr:cNvPr id="280" name="楕円 279"/>
        <xdr:cNvSpPr/>
      </xdr:nvSpPr>
      <xdr:spPr>
        <a:xfrm>
          <a:off x="11856720" y="96901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29210</xdr:rowOff>
    </xdr:from>
    <xdr:ext cx="761365" cy="258445"/>
    <xdr:sp macro="" textlink="">
      <xdr:nvSpPr>
        <xdr:cNvPr id="281" name="テキスト ボックス 280"/>
        <xdr:cNvSpPr txBox="1"/>
      </xdr:nvSpPr>
      <xdr:spPr>
        <a:xfrm>
          <a:off x="11543665" y="945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30</xdr:row>
      <xdr:rowOff>127000</xdr:rowOff>
    </xdr:from>
    <xdr:to>
      <xdr:col>113</xdr:col>
      <xdr:colOff>130175</xdr:colOff>
      <xdr:row>44</xdr:row>
      <xdr:rowOff>12700</xdr:rowOff>
    </xdr:to>
    <xdr:sp macro="" textlink="">
      <xdr:nvSpPr>
        <xdr:cNvPr id="290" name="正方形/長方形 289"/>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類似団体の平均を上回っているが、ほぼ横ばいとなっている。引き続き低減に努めていく。</a:t>
          </a:r>
        </a:p>
      </xdr:txBody>
    </xdr:sp>
    <xdr:clientData/>
  </xdr:twoCellAnchor>
  <xdr:oneCellAnchor>
    <xdr:from>
      <xdr:col>62</xdr:col>
      <xdr:colOff>6350</xdr:colOff>
      <xdr:row>29</xdr:row>
      <xdr:rowOff>107950</xdr:rowOff>
    </xdr:from>
    <xdr:ext cx="298450" cy="225425"/>
    <xdr:sp macro="" textlink="">
      <xdr:nvSpPr>
        <xdr:cNvPr id="293" name="テキスト ボックス 292"/>
        <xdr:cNvSpPr txBox="1"/>
      </xdr:nvSpPr>
      <xdr:spPr>
        <a:xfrm>
          <a:off x="1134491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8000" cy="258445"/>
    <xdr:sp macro="" textlink="">
      <xdr:nvSpPr>
        <xdr:cNvPr id="295" name="テキスト ボックス 294"/>
        <xdr:cNvSpPr txBox="1"/>
      </xdr:nvSpPr>
      <xdr:spPr>
        <a:xfrm>
          <a:off x="10926445"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1383010" y="717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8000" cy="259080"/>
    <xdr:sp macro="" textlink="">
      <xdr:nvSpPr>
        <xdr:cNvPr id="297" name="テキスト ボックス 296"/>
        <xdr:cNvSpPr txBox="1"/>
      </xdr:nvSpPr>
      <xdr:spPr>
        <a:xfrm>
          <a:off x="10926445"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1383010" y="679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8000" cy="259080"/>
    <xdr:sp macro="" textlink="">
      <xdr:nvSpPr>
        <xdr:cNvPr id="299" name="テキスト ボックス 298"/>
        <xdr:cNvSpPr txBox="1"/>
      </xdr:nvSpPr>
      <xdr:spPr>
        <a:xfrm>
          <a:off x="10926445"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1383010" y="641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8000" cy="258445"/>
    <xdr:sp macro="" textlink="">
      <xdr:nvSpPr>
        <xdr:cNvPr id="301" name="テキスト ボックス 300"/>
        <xdr:cNvSpPr txBox="1"/>
      </xdr:nvSpPr>
      <xdr:spPr>
        <a:xfrm>
          <a:off x="10926445" y="6271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1383010" y="603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8000" cy="259080"/>
    <xdr:sp macro="" textlink="">
      <xdr:nvSpPr>
        <xdr:cNvPr id="303" name="テキスト ボックス 302"/>
        <xdr:cNvSpPr txBox="1"/>
      </xdr:nvSpPr>
      <xdr:spPr>
        <a:xfrm>
          <a:off x="10926445"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1383010" y="565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8000" cy="259080"/>
    <xdr:sp macro="" textlink="">
      <xdr:nvSpPr>
        <xdr:cNvPr id="305" name="テキスト ボックス 304"/>
        <xdr:cNvSpPr txBox="1"/>
      </xdr:nvSpPr>
      <xdr:spPr>
        <a:xfrm>
          <a:off x="10926445"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8000" cy="258445"/>
    <xdr:sp macro="" textlink="">
      <xdr:nvSpPr>
        <xdr:cNvPr id="307" name="テキスト ボックス 306"/>
        <xdr:cNvSpPr txBox="1"/>
      </xdr:nvSpPr>
      <xdr:spPr>
        <a:xfrm>
          <a:off x="10926445"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5104110" y="557530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40</xdr:row>
      <xdr:rowOff>38100</xdr:rowOff>
    </xdr:from>
    <xdr:ext cx="762000" cy="259080"/>
    <xdr:sp macro="" textlink="">
      <xdr:nvSpPr>
        <xdr:cNvPr id="310" name="補助費等最小値テキスト"/>
        <xdr:cNvSpPr txBox="1"/>
      </xdr:nvSpPr>
      <xdr:spPr>
        <a:xfrm>
          <a:off x="1517904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66040</xdr:rowOff>
    </xdr:from>
    <xdr:to>
      <xdr:col>82</xdr:col>
      <xdr:colOff>182880</xdr:colOff>
      <xdr:row>40</xdr:row>
      <xdr:rowOff>66040</xdr:rowOff>
    </xdr:to>
    <xdr:cxnSp macro="">
      <xdr:nvCxnSpPr>
        <xdr:cNvPr id="311" name="直線コネクタ 310"/>
        <xdr:cNvCxnSpPr/>
      </xdr:nvCxnSpPr>
      <xdr:spPr>
        <a:xfrm>
          <a:off x="15015210" y="69240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31</xdr:row>
      <xdr:rowOff>3810</xdr:rowOff>
    </xdr:from>
    <xdr:ext cx="762000" cy="259080"/>
    <xdr:sp macro="" textlink="">
      <xdr:nvSpPr>
        <xdr:cNvPr id="312" name="補助費等最大値テキスト"/>
        <xdr:cNvSpPr txBox="1"/>
      </xdr:nvSpPr>
      <xdr:spPr>
        <a:xfrm>
          <a:off x="15179040" y="531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88900</xdr:rowOff>
    </xdr:from>
    <xdr:to>
      <xdr:col>82</xdr:col>
      <xdr:colOff>182880</xdr:colOff>
      <xdr:row>32</xdr:row>
      <xdr:rowOff>88900</xdr:rowOff>
    </xdr:to>
    <xdr:cxnSp macro="">
      <xdr:nvCxnSpPr>
        <xdr:cNvPr id="313" name="直線コネクタ 312"/>
        <xdr:cNvCxnSpPr/>
      </xdr:nvCxnSpPr>
      <xdr:spPr>
        <a:xfrm>
          <a:off x="15015210" y="55753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39370</xdr:rowOff>
    </xdr:to>
    <xdr:cxnSp macro="">
      <xdr:nvCxnSpPr>
        <xdr:cNvPr id="314" name="直線コネクタ 313"/>
        <xdr:cNvCxnSpPr/>
      </xdr:nvCxnSpPr>
      <xdr:spPr>
        <a:xfrm flipV="1">
          <a:off x="14334490" y="6024880"/>
          <a:ext cx="7696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33</xdr:row>
      <xdr:rowOff>69850</xdr:rowOff>
    </xdr:from>
    <xdr:ext cx="762000" cy="259080"/>
    <xdr:sp macro="" textlink="">
      <xdr:nvSpPr>
        <xdr:cNvPr id="315" name="補助費等平均値テキスト"/>
        <xdr:cNvSpPr txBox="1"/>
      </xdr:nvSpPr>
      <xdr:spPr>
        <a:xfrm>
          <a:off x="15179040" y="5727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505331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142240</xdr:rowOff>
    </xdr:from>
    <xdr:to>
      <xdr:col>78</xdr:col>
      <xdr:colOff>69850</xdr:colOff>
      <xdr:row>35</xdr:row>
      <xdr:rowOff>39370</xdr:rowOff>
    </xdr:to>
    <xdr:cxnSp macro="">
      <xdr:nvCxnSpPr>
        <xdr:cNvPr id="317" name="直線コネクタ 316"/>
        <xdr:cNvCxnSpPr/>
      </xdr:nvCxnSpPr>
      <xdr:spPr>
        <a:xfrm>
          <a:off x="13531215" y="5971540"/>
          <a:ext cx="80327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428369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157480</xdr:rowOff>
    </xdr:from>
    <xdr:ext cx="735965" cy="258445"/>
    <xdr:sp macro="" textlink="">
      <xdr:nvSpPr>
        <xdr:cNvPr id="319" name="テキスト ボックス 318"/>
        <xdr:cNvSpPr txBox="1"/>
      </xdr:nvSpPr>
      <xdr:spPr>
        <a:xfrm>
          <a:off x="13987780" y="56438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142240</xdr:rowOff>
    </xdr:from>
    <xdr:to>
      <xdr:col>73</xdr:col>
      <xdr:colOff>180975</xdr:colOff>
      <xdr:row>35</xdr:row>
      <xdr:rowOff>39370</xdr:rowOff>
    </xdr:to>
    <xdr:cxnSp macro="">
      <xdr:nvCxnSpPr>
        <xdr:cNvPr id="320" name="直線コネクタ 319"/>
        <xdr:cNvCxnSpPr/>
      </xdr:nvCxnSpPr>
      <xdr:spPr>
        <a:xfrm flipV="1">
          <a:off x="12710795" y="5971540"/>
          <a:ext cx="82042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3480415" y="58521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134620</xdr:rowOff>
    </xdr:from>
    <xdr:ext cx="762000" cy="258445"/>
    <xdr:sp macro="" textlink="">
      <xdr:nvSpPr>
        <xdr:cNvPr id="322" name="テキスト ボックス 321"/>
        <xdr:cNvSpPr txBox="1"/>
      </xdr:nvSpPr>
      <xdr:spPr>
        <a:xfrm>
          <a:off x="13167360" y="5621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39370</xdr:rowOff>
    </xdr:from>
    <xdr:to>
      <xdr:col>69</xdr:col>
      <xdr:colOff>92075</xdr:colOff>
      <xdr:row>35</xdr:row>
      <xdr:rowOff>46990</xdr:rowOff>
    </xdr:to>
    <xdr:cxnSp macro="">
      <xdr:nvCxnSpPr>
        <xdr:cNvPr id="323" name="直線コネクタ 322"/>
        <xdr:cNvCxnSpPr/>
      </xdr:nvCxnSpPr>
      <xdr:spPr>
        <a:xfrm flipV="1">
          <a:off x="11890375" y="6040120"/>
          <a:ext cx="8204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2659995"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149860</xdr:rowOff>
    </xdr:from>
    <xdr:ext cx="762000" cy="259080"/>
    <xdr:sp macro="" textlink="">
      <xdr:nvSpPr>
        <xdr:cNvPr id="325" name="テキスト ボックス 324"/>
        <xdr:cNvSpPr txBox="1"/>
      </xdr:nvSpPr>
      <xdr:spPr>
        <a:xfrm>
          <a:off x="12364085"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1856720" y="58445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127000</xdr:rowOff>
    </xdr:from>
    <xdr:ext cx="761365" cy="259080"/>
    <xdr:sp macro="" textlink="">
      <xdr:nvSpPr>
        <xdr:cNvPr id="327" name="テキスト ボックス 326"/>
        <xdr:cNvSpPr txBox="1"/>
      </xdr:nvSpPr>
      <xdr:spPr>
        <a:xfrm>
          <a:off x="11543665" y="5613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1365" cy="259080"/>
    <xdr:sp macro="" textlink="">
      <xdr:nvSpPr>
        <xdr:cNvPr id="328" name="テキスト ボックス 327"/>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2000" cy="259080"/>
    <xdr:sp macro="" textlink="">
      <xdr:nvSpPr>
        <xdr:cNvPr id="329" name="テキスト ボックス 328"/>
        <xdr:cNvSpPr txBox="1"/>
      </xdr:nvSpPr>
      <xdr:spPr>
        <a:xfrm>
          <a:off x="1413573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30" name="テキスト ボックス 329"/>
        <xdr:cNvSpPr txBox="1"/>
      </xdr:nvSpPr>
      <xdr:spPr>
        <a:xfrm>
          <a:off x="133324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1365" cy="259080"/>
    <xdr:sp macro="" textlink="">
      <xdr:nvSpPr>
        <xdr:cNvPr id="331" name="テキスト ボックス 330"/>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182880</xdr:colOff>
      <xdr:row>44</xdr:row>
      <xdr:rowOff>10160</xdr:rowOff>
    </xdr:from>
    <xdr:ext cx="762000" cy="259080"/>
    <xdr:sp macro="" textlink="">
      <xdr:nvSpPr>
        <xdr:cNvPr id="332" name="テキスト ボックス 331"/>
        <xdr:cNvSpPr txBox="1"/>
      </xdr:nvSpPr>
      <xdr:spPr>
        <a:xfrm>
          <a:off x="117043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33" name="楕円 332"/>
        <xdr:cNvSpPr/>
      </xdr:nvSpPr>
      <xdr:spPr>
        <a:xfrm>
          <a:off x="1505331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34</xdr:row>
      <xdr:rowOff>116840</xdr:rowOff>
    </xdr:from>
    <xdr:ext cx="762000" cy="259080"/>
    <xdr:sp macro="" textlink="">
      <xdr:nvSpPr>
        <xdr:cNvPr id="334" name="補助費等該当値テキスト"/>
        <xdr:cNvSpPr txBox="1"/>
      </xdr:nvSpPr>
      <xdr:spPr>
        <a:xfrm>
          <a:off x="15179040" y="594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160020</xdr:rowOff>
    </xdr:from>
    <xdr:to>
      <xdr:col>78</xdr:col>
      <xdr:colOff>120650</xdr:colOff>
      <xdr:row>35</xdr:row>
      <xdr:rowOff>90170</xdr:rowOff>
    </xdr:to>
    <xdr:sp macro="" textlink="">
      <xdr:nvSpPr>
        <xdr:cNvPr id="335" name="楕円 334"/>
        <xdr:cNvSpPr/>
      </xdr:nvSpPr>
      <xdr:spPr>
        <a:xfrm>
          <a:off x="1428369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74930</xdr:rowOff>
    </xdr:from>
    <xdr:ext cx="735965" cy="258445"/>
    <xdr:sp macro="" textlink="">
      <xdr:nvSpPr>
        <xdr:cNvPr id="336" name="テキスト ボックス 335"/>
        <xdr:cNvSpPr txBox="1"/>
      </xdr:nvSpPr>
      <xdr:spPr>
        <a:xfrm>
          <a:off x="13987780" y="60756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91440</xdr:rowOff>
    </xdr:from>
    <xdr:to>
      <xdr:col>74</xdr:col>
      <xdr:colOff>31750</xdr:colOff>
      <xdr:row>35</xdr:row>
      <xdr:rowOff>21590</xdr:rowOff>
    </xdr:to>
    <xdr:sp macro="" textlink="">
      <xdr:nvSpPr>
        <xdr:cNvPr id="337" name="楕円 336"/>
        <xdr:cNvSpPr/>
      </xdr:nvSpPr>
      <xdr:spPr>
        <a:xfrm>
          <a:off x="13480415" y="59207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6350</xdr:rowOff>
    </xdr:from>
    <xdr:ext cx="762000" cy="258445"/>
    <xdr:sp macro="" textlink="">
      <xdr:nvSpPr>
        <xdr:cNvPr id="338" name="テキスト ボックス 337"/>
        <xdr:cNvSpPr txBox="1"/>
      </xdr:nvSpPr>
      <xdr:spPr>
        <a:xfrm>
          <a:off x="13167360" y="6007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160020</xdr:rowOff>
    </xdr:from>
    <xdr:to>
      <xdr:col>69</xdr:col>
      <xdr:colOff>142875</xdr:colOff>
      <xdr:row>35</xdr:row>
      <xdr:rowOff>90170</xdr:rowOff>
    </xdr:to>
    <xdr:sp macro="" textlink="">
      <xdr:nvSpPr>
        <xdr:cNvPr id="339" name="楕円 338"/>
        <xdr:cNvSpPr/>
      </xdr:nvSpPr>
      <xdr:spPr>
        <a:xfrm>
          <a:off x="12659995"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74930</xdr:rowOff>
    </xdr:from>
    <xdr:ext cx="762000" cy="258445"/>
    <xdr:sp macro="" textlink="">
      <xdr:nvSpPr>
        <xdr:cNvPr id="340" name="テキスト ボックス 339"/>
        <xdr:cNvSpPr txBox="1"/>
      </xdr:nvSpPr>
      <xdr:spPr>
        <a:xfrm>
          <a:off x="12364085" y="6075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41" name="楕円 340"/>
        <xdr:cNvSpPr/>
      </xdr:nvSpPr>
      <xdr:spPr>
        <a:xfrm>
          <a:off x="11856720" y="59969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82550</xdr:rowOff>
    </xdr:from>
    <xdr:ext cx="761365" cy="259080"/>
    <xdr:sp macro="" textlink="">
      <xdr:nvSpPr>
        <xdr:cNvPr id="342" name="テキスト ボックス 341"/>
        <xdr:cNvSpPr txBox="1"/>
      </xdr:nvSpPr>
      <xdr:spPr>
        <a:xfrm>
          <a:off x="11543665" y="6083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182880</xdr:colOff>
      <xdr:row>69</xdr:row>
      <xdr:rowOff>44450</xdr:rowOff>
    </xdr:to>
    <xdr:sp macro="" textlink="">
      <xdr:nvSpPr>
        <xdr:cNvPr id="343" name="正方形/長方形 342"/>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182880</xdr:colOff>
      <xdr:row>67</xdr:row>
      <xdr:rowOff>133350</xdr:rowOff>
    </xdr:from>
    <xdr:to>
      <xdr:col>34</xdr:col>
      <xdr:colOff>120650</xdr:colOff>
      <xdr:row>69</xdr:row>
      <xdr:rowOff>44450</xdr:rowOff>
    </xdr:to>
    <xdr:sp macro="" textlink="">
      <xdr:nvSpPr>
        <xdr:cNvPr id="344" name="正方形/長方形 343"/>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68</xdr:row>
      <xdr:rowOff>152400</xdr:rowOff>
    </xdr:from>
    <xdr:to>
      <xdr:col>34</xdr:col>
      <xdr:colOff>120650</xdr:colOff>
      <xdr:row>70</xdr:row>
      <xdr:rowOff>63500</xdr:rowOff>
    </xdr:to>
    <xdr:sp macro="" textlink="">
      <xdr:nvSpPr>
        <xdr:cNvPr id="345" name="正方形/長方形 344"/>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182880</xdr:colOff>
      <xdr:row>84</xdr:row>
      <xdr:rowOff>12700</xdr:rowOff>
    </xdr:to>
    <xdr:sp macro="" textlink="">
      <xdr:nvSpPr>
        <xdr:cNvPr id="350" name="正方形/長方形 349"/>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182880</xdr:colOff>
      <xdr:row>72</xdr:row>
      <xdr:rowOff>38100</xdr:rowOff>
    </xdr:to>
    <xdr:sp macro="" textlink="">
      <xdr:nvSpPr>
        <xdr:cNvPr id="352" name="正方形/長方形 351"/>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国の景気対策に積極的に呼応してきたため、類似団体平均を上回っているが、財源措置のある地方債の発行に努めていることから、実際の負担となるのは約４割である。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平成</a:t>
          </a:r>
          <a:r>
            <a:rPr kumimoji="1" lang="en-US" altLang="ja-JP" sz="1300">
              <a:latin typeface="ＭＳ Ｐゴシック"/>
              <a:ea typeface="ＭＳ Ｐゴシック"/>
            </a:rPr>
            <a:t>15</a:t>
          </a:r>
          <a:r>
            <a:rPr kumimoji="1" lang="ja-JP" altLang="en-US" sz="1300">
              <a:latin typeface="ＭＳ Ｐゴシック"/>
              <a:ea typeface="ＭＳ Ｐゴシック"/>
            </a:rPr>
            <a:t>年度より中期財政計画を策定し、繰上償還や地方債の新規発行抑制に取り組んできており、地方債現在高は平成</a:t>
          </a:r>
          <a:r>
            <a:rPr kumimoji="1" lang="en-US" altLang="ja-JP" sz="1300">
              <a:latin typeface="ＭＳ Ｐゴシック"/>
              <a:ea typeface="ＭＳ Ｐゴシック"/>
            </a:rPr>
            <a:t>16</a:t>
          </a:r>
          <a:r>
            <a:rPr kumimoji="1" lang="ja-JP" altLang="en-US" sz="1300">
              <a:latin typeface="ＭＳ Ｐゴシック"/>
              <a:ea typeface="ＭＳ Ｐゴシック"/>
            </a:rPr>
            <a:t>年度から減少傾向に転じている。</a:t>
          </a:r>
        </a:p>
      </xdr:txBody>
    </xdr:sp>
    <xdr:clientData/>
  </xdr:twoCellAnchor>
  <xdr:oneCellAnchor>
    <xdr:from>
      <xdr:col>3</xdr:col>
      <xdr:colOff>123825</xdr:colOff>
      <xdr:row>69</xdr:row>
      <xdr:rowOff>107950</xdr:rowOff>
    </xdr:from>
    <xdr:ext cx="298450" cy="225425"/>
    <xdr:sp macro="" textlink="">
      <xdr:nvSpPr>
        <xdr:cNvPr id="354" name="テキスト ボックス 353"/>
        <xdr:cNvSpPr txBox="1"/>
      </xdr:nvSpPr>
      <xdr:spPr>
        <a:xfrm>
          <a:off x="67246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182880</xdr:colOff>
      <xdr:row>84</xdr:row>
      <xdr:rowOff>12700</xdr:rowOff>
    </xdr:to>
    <xdr:cxnSp macro="">
      <xdr:nvCxnSpPr>
        <xdr:cNvPr id="355" name="直線コネクタ 354"/>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8000" cy="258445"/>
    <xdr:sp macro="" textlink="">
      <xdr:nvSpPr>
        <xdr:cNvPr id="356" name="テキスト ボックス 355"/>
        <xdr:cNvSpPr txBox="1"/>
      </xdr:nvSpPr>
      <xdr:spPr>
        <a:xfrm>
          <a:off x="236855"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182880</xdr:colOff>
      <xdr:row>81</xdr:row>
      <xdr:rowOff>146050</xdr:rowOff>
    </xdr:to>
    <xdr:cxnSp macro="">
      <xdr:nvCxnSpPr>
        <xdr:cNvPr id="357" name="直線コネクタ 356"/>
        <xdr:cNvCxnSpPr/>
      </xdr:nvCxnSpPr>
      <xdr:spPr>
        <a:xfrm>
          <a:off x="710565" y="1403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8000" cy="259080"/>
    <xdr:sp macro="" textlink="">
      <xdr:nvSpPr>
        <xdr:cNvPr id="358" name="テキスト ボックス 357"/>
        <xdr:cNvSpPr txBox="1"/>
      </xdr:nvSpPr>
      <xdr:spPr>
        <a:xfrm>
          <a:off x="236855"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182880</xdr:colOff>
      <xdr:row>79</xdr:row>
      <xdr:rowOff>107950</xdr:rowOff>
    </xdr:to>
    <xdr:cxnSp macro="">
      <xdr:nvCxnSpPr>
        <xdr:cNvPr id="359" name="直線コネクタ 358"/>
        <xdr:cNvCxnSpPr/>
      </xdr:nvCxnSpPr>
      <xdr:spPr>
        <a:xfrm>
          <a:off x="710565" y="1365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8000" cy="259080"/>
    <xdr:sp macro="" textlink="">
      <xdr:nvSpPr>
        <xdr:cNvPr id="360" name="テキスト ボックス 359"/>
        <xdr:cNvSpPr txBox="1"/>
      </xdr:nvSpPr>
      <xdr:spPr>
        <a:xfrm>
          <a:off x="236855"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182880</xdr:colOff>
      <xdr:row>77</xdr:row>
      <xdr:rowOff>69850</xdr:rowOff>
    </xdr:to>
    <xdr:cxnSp macro="">
      <xdr:nvCxnSpPr>
        <xdr:cNvPr id="361" name="直線コネクタ 360"/>
        <xdr:cNvCxnSpPr/>
      </xdr:nvCxnSpPr>
      <xdr:spPr>
        <a:xfrm>
          <a:off x="710565" y="1327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8000" cy="258445"/>
    <xdr:sp macro="" textlink="">
      <xdr:nvSpPr>
        <xdr:cNvPr id="362" name="テキスト ボックス 361"/>
        <xdr:cNvSpPr txBox="1"/>
      </xdr:nvSpPr>
      <xdr:spPr>
        <a:xfrm>
          <a:off x="236855"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182880</xdr:colOff>
      <xdr:row>75</xdr:row>
      <xdr:rowOff>31750</xdr:rowOff>
    </xdr:to>
    <xdr:cxnSp macro="">
      <xdr:nvCxnSpPr>
        <xdr:cNvPr id="363" name="直線コネクタ 362"/>
        <xdr:cNvCxnSpPr/>
      </xdr:nvCxnSpPr>
      <xdr:spPr>
        <a:xfrm>
          <a:off x="710565" y="1289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8000" cy="259080"/>
    <xdr:sp macro="" textlink="">
      <xdr:nvSpPr>
        <xdr:cNvPr id="364" name="テキスト ボックス 363"/>
        <xdr:cNvSpPr txBox="1"/>
      </xdr:nvSpPr>
      <xdr:spPr>
        <a:xfrm>
          <a:off x="236855"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182880</xdr:colOff>
      <xdr:row>72</xdr:row>
      <xdr:rowOff>165100</xdr:rowOff>
    </xdr:to>
    <xdr:cxnSp macro="">
      <xdr:nvCxnSpPr>
        <xdr:cNvPr id="365" name="直線コネクタ 364"/>
        <xdr:cNvCxnSpPr/>
      </xdr:nvCxnSpPr>
      <xdr:spPr>
        <a:xfrm>
          <a:off x="710565" y="1250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8000" cy="259080"/>
    <xdr:sp macro="" textlink="">
      <xdr:nvSpPr>
        <xdr:cNvPr id="366" name="テキスト ボックス 365"/>
        <xdr:cNvSpPr txBox="1"/>
      </xdr:nvSpPr>
      <xdr:spPr>
        <a:xfrm>
          <a:off x="236855"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182880</xdr:colOff>
      <xdr:row>70</xdr:row>
      <xdr:rowOff>127000</xdr:rowOff>
    </xdr:to>
    <xdr:cxnSp macro="">
      <xdr:nvCxnSpPr>
        <xdr:cNvPr id="367" name="直線コネクタ 366"/>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8000" cy="258445"/>
    <xdr:sp macro="" textlink="">
      <xdr:nvSpPr>
        <xdr:cNvPr id="368" name="テキスト ボックス 367"/>
        <xdr:cNvSpPr txBox="1"/>
      </xdr:nvSpPr>
      <xdr:spPr>
        <a:xfrm>
          <a:off x="236855" y="11986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182880</xdr:colOff>
      <xdr:row>84</xdr:row>
      <xdr:rowOff>12700</xdr:rowOff>
    </xdr:to>
    <xdr:sp macro="" textlink="">
      <xdr:nvSpPr>
        <xdr:cNvPr id="369"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414520" y="126619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3810</xdr:rowOff>
    </xdr:from>
    <xdr:ext cx="761365" cy="259080"/>
    <xdr:sp macro="" textlink="">
      <xdr:nvSpPr>
        <xdr:cNvPr id="371" name="公債費最小値テキスト"/>
        <xdr:cNvSpPr txBox="1"/>
      </xdr:nvSpPr>
      <xdr:spPr>
        <a:xfrm>
          <a:off x="4503420" y="13891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342765" y="139192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60960</xdr:rowOff>
    </xdr:from>
    <xdr:ext cx="761365" cy="259080"/>
    <xdr:sp macro="" textlink="">
      <xdr:nvSpPr>
        <xdr:cNvPr id="373" name="公債費最大値テキスト"/>
        <xdr:cNvSpPr txBox="1"/>
      </xdr:nvSpPr>
      <xdr:spPr>
        <a:xfrm>
          <a:off x="4503420" y="12405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342765" y="12661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79</xdr:row>
      <xdr:rowOff>62230</xdr:rowOff>
    </xdr:from>
    <xdr:to>
      <xdr:col>24</xdr:col>
      <xdr:colOff>25400</xdr:colOff>
      <xdr:row>79</xdr:row>
      <xdr:rowOff>107950</xdr:rowOff>
    </xdr:to>
    <xdr:cxnSp macro="">
      <xdr:nvCxnSpPr>
        <xdr:cNvPr id="375" name="直線コネクタ 374"/>
        <xdr:cNvCxnSpPr/>
      </xdr:nvCxnSpPr>
      <xdr:spPr>
        <a:xfrm flipV="1">
          <a:off x="3657600" y="13606780"/>
          <a:ext cx="7569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111760</xdr:rowOff>
    </xdr:from>
    <xdr:ext cx="761365" cy="258445"/>
    <xdr:sp macro="" textlink="">
      <xdr:nvSpPr>
        <xdr:cNvPr id="376" name="公債費平均値テキスト"/>
        <xdr:cNvSpPr txBox="1"/>
      </xdr:nvSpPr>
      <xdr:spPr>
        <a:xfrm>
          <a:off x="4503420" y="1314196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380865" y="132969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107950</xdr:rowOff>
    </xdr:from>
    <xdr:to>
      <xdr:col>19</xdr:col>
      <xdr:colOff>182880</xdr:colOff>
      <xdr:row>81</xdr:row>
      <xdr:rowOff>24130</xdr:rowOff>
    </xdr:to>
    <xdr:cxnSp macro="">
      <xdr:nvCxnSpPr>
        <xdr:cNvPr id="378" name="直線コネクタ 377"/>
        <xdr:cNvCxnSpPr/>
      </xdr:nvCxnSpPr>
      <xdr:spPr>
        <a:xfrm flipV="1">
          <a:off x="2841625" y="13652500"/>
          <a:ext cx="815975"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110490</xdr:rowOff>
    </xdr:from>
    <xdr:to>
      <xdr:col>20</xdr:col>
      <xdr:colOff>38100</xdr:colOff>
      <xdr:row>78</xdr:row>
      <xdr:rowOff>40640</xdr:rowOff>
    </xdr:to>
    <xdr:sp macro="" textlink="">
      <xdr:nvSpPr>
        <xdr:cNvPr id="379" name="フローチャート: 判断 378"/>
        <xdr:cNvSpPr/>
      </xdr:nvSpPr>
      <xdr:spPr>
        <a:xfrm>
          <a:off x="3611245" y="133121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50800</xdr:rowOff>
    </xdr:from>
    <xdr:ext cx="736600" cy="259080"/>
    <xdr:sp macro="" textlink="">
      <xdr:nvSpPr>
        <xdr:cNvPr id="380" name="テキスト ボックス 379"/>
        <xdr:cNvSpPr txBox="1"/>
      </xdr:nvSpPr>
      <xdr:spPr>
        <a:xfrm>
          <a:off x="3298190" y="13081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81</xdr:row>
      <xdr:rowOff>24130</xdr:rowOff>
    </xdr:from>
    <xdr:to>
      <xdr:col>15</xdr:col>
      <xdr:colOff>98425</xdr:colOff>
      <xdr:row>81</xdr:row>
      <xdr:rowOff>69850</xdr:rowOff>
    </xdr:to>
    <xdr:cxnSp macro="">
      <xdr:nvCxnSpPr>
        <xdr:cNvPr id="381" name="直線コネクタ 380"/>
        <xdr:cNvCxnSpPr/>
      </xdr:nvCxnSpPr>
      <xdr:spPr>
        <a:xfrm flipV="1">
          <a:off x="2021205" y="13911580"/>
          <a:ext cx="8204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2790825"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81280</xdr:rowOff>
    </xdr:from>
    <xdr:ext cx="761365" cy="259080"/>
    <xdr:sp macro="" textlink="">
      <xdr:nvSpPr>
        <xdr:cNvPr id="383" name="テキスト ボックス 382"/>
        <xdr:cNvSpPr txBox="1"/>
      </xdr:nvSpPr>
      <xdr:spPr>
        <a:xfrm>
          <a:off x="2494915" y="13111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81</xdr:row>
      <xdr:rowOff>31750</xdr:rowOff>
    </xdr:from>
    <xdr:to>
      <xdr:col>11</xdr:col>
      <xdr:colOff>9525</xdr:colOff>
      <xdr:row>81</xdr:row>
      <xdr:rowOff>69850</xdr:rowOff>
    </xdr:to>
    <xdr:cxnSp macro="">
      <xdr:nvCxnSpPr>
        <xdr:cNvPr id="384" name="直線コネクタ 383"/>
        <xdr:cNvCxnSpPr/>
      </xdr:nvCxnSpPr>
      <xdr:spPr>
        <a:xfrm>
          <a:off x="1217930" y="13919200"/>
          <a:ext cx="8032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1987550" y="133731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111760</xdr:rowOff>
    </xdr:from>
    <xdr:ext cx="762000" cy="258445"/>
    <xdr:sp macro="" textlink="">
      <xdr:nvSpPr>
        <xdr:cNvPr id="386" name="テキスト ボックス 385"/>
        <xdr:cNvSpPr txBox="1"/>
      </xdr:nvSpPr>
      <xdr:spPr>
        <a:xfrm>
          <a:off x="1674495" y="13141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148590</xdr:rowOff>
    </xdr:from>
    <xdr:to>
      <xdr:col>6</xdr:col>
      <xdr:colOff>171450</xdr:colOff>
      <xdr:row>78</xdr:row>
      <xdr:rowOff>78740</xdr:rowOff>
    </xdr:to>
    <xdr:sp macro="" textlink="">
      <xdr:nvSpPr>
        <xdr:cNvPr id="387" name="フローチャート: 判断 386"/>
        <xdr:cNvSpPr/>
      </xdr:nvSpPr>
      <xdr:spPr>
        <a:xfrm>
          <a:off x="116713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88900</xdr:rowOff>
    </xdr:from>
    <xdr:ext cx="761365" cy="258445"/>
    <xdr:sp macro="" textlink="">
      <xdr:nvSpPr>
        <xdr:cNvPr id="388" name="テキスト ボックス 387"/>
        <xdr:cNvSpPr txBox="1"/>
      </xdr:nvSpPr>
      <xdr:spPr>
        <a:xfrm>
          <a:off x="871220" y="13119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1365" cy="259080"/>
    <xdr:sp macro="" textlink="">
      <xdr:nvSpPr>
        <xdr:cNvPr id="389" name="テキスト ボックス 388"/>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1365" cy="259080"/>
    <xdr:sp macro="" textlink="">
      <xdr:nvSpPr>
        <xdr:cNvPr id="390" name="テキスト ボックス 389"/>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91" name="テキスト ボックス 390"/>
        <xdr:cNvSpPr txBox="1"/>
      </xdr:nvSpPr>
      <xdr:spPr>
        <a:xfrm>
          <a:off x="264287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182880</xdr:colOff>
      <xdr:row>84</xdr:row>
      <xdr:rowOff>10160</xdr:rowOff>
    </xdr:from>
    <xdr:ext cx="762000" cy="259080"/>
    <xdr:sp macro="" textlink="">
      <xdr:nvSpPr>
        <xdr:cNvPr id="392" name="テキスト ボックス 391"/>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1365" cy="259080"/>
    <xdr:sp macro="" textlink="">
      <xdr:nvSpPr>
        <xdr:cNvPr id="393" name="テキスト ボックス 392"/>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79</xdr:row>
      <xdr:rowOff>11430</xdr:rowOff>
    </xdr:from>
    <xdr:to>
      <xdr:col>24</xdr:col>
      <xdr:colOff>76200</xdr:colOff>
      <xdr:row>79</xdr:row>
      <xdr:rowOff>113030</xdr:rowOff>
    </xdr:to>
    <xdr:sp macro="" textlink="">
      <xdr:nvSpPr>
        <xdr:cNvPr id="394" name="楕円 393"/>
        <xdr:cNvSpPr/>
      </xdr:nvSpPr>
      <xdr:spPr>
        <a:xfrm>
          <a:off x="4380865" y="135559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154940</xdr:rowOff>
    </xdr:from>
    <xdr:ext cx="761365" cy="258445"/>
    <xdr:sp macro="" textlink="">
      <xdr:nvSpPr>
        <xdr:cNvPr id="395" name="公債費該当値テキスト"/>
        <xdr:cNvSpPr txBox="1"/>
      </xdr:nvSpPr>
      <xdr:spPr>
        <a:xfrm>
          <a:off x="4503420" y="135280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96" name="楕円 395"/>
        <xdr:cNvSpPr/>
      </xdr:nvSpPr>
      <xdr:spPr>
        <a:xfrm>
          <a:off x="3611245" y="136017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143510</xdr:rowOff>
    </xdr:from>
    <xdr:ext cx="736600" cy="258445"/>
    <xdr:sp macro="" textlink="">
      <xdr:nvSpPr>
        <xdr:cNvPr id="397" name="テキスト ボックス 396"/>
        <xdr:cNvSpPr txBox="1"/>
      </xdr:nvSpPr>
      <xdr:spPr>
        <a:xfrm>
          <a:off x="3298190" y="136880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80</xdr:row>
      <xdr:rowOff>144780</xdr:rowOff>
    </xdr:from>
    <xdr:to>
      <xdr:col>15</xdr:col>
      <xdr:colOff>149225</xdr:colOff>
      <xdr:row>81</xdr:row>
      <xdr:rowOff>74930</xdr:rowOff>
    </xdr:to>
    <xdr:sp macro="" textlink="">
      <xdr:nvSpPr>
        <xdr:cNvPr id="398" name="楕円 397"/>
        <xdr:cNvSpPr/>
      </xdr:nvSpPr>
      <xdr:spPr>
        <a:xfrm>
          <a:off x="2790825"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59690</xdr:rowOff>
    </xdr:from>
    <xdr:ext cx="761365" cy="259080"/>
    <xdr:sp macro="" textlink="">
      <xdr:nvSpPr>
        <xdr:cNvPr id="399" name="テキスト ボックス 398"/>
        <xdr:cNvSpPr txBox="1"/>
      </xdr:nvSpPr>
      <xdr:spPr>
        <a:xfrm>
          <a:off x="2494915" y="13947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81</xdr:row>
      <xdr:rowOff>19050</xdr:rowOff>
    </xdr:from>
    <xdr:to>
      <xdr:col>11</xdr:col>
      <xdr:colOff>60325</xdr:colOff>
      <xdr:row>81</xdr:row>
      <xdr:rowOff>120650</xdr:rowOff>
    </xdr:to>
    <xdr:sp macro="" textlink="">
      <xdr:nvSpPr>
        <xdr:cNvPr id="400" name="楕円 399"/>
        <xdr:cNvSpPr/>
      </xdr:nvSpPr>
      <xdr:spPr>
        <a:xfrm>
          <a:off x="1987550" y="139065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105410</xdr:rowOff>
    </xdr:from>
    <xdr:ext cx="762000" cy="259080"/>
    <xdr:sp macro="" textlink="">
      <xdr:nvSpPr>
        <xdr:cNvPr id="401" name="テキスト ボックス 400"/>
        <xdr:cNvSpPr txBox="1"/>
      </xdr:nvSpPr>
      <xdr:spPr>
        <a:xfrm>
          <a:off x="1674495" y="1399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80</xdr:row>
      <xdr:rowOff>152400</xdr:rowOff>
    </xdr:from>
    <xdr:to>
      <xdr:col>6</xdr:col>
      <xdr:colOff>171450</xdr:colOff>
      <xdr:row>81</xdr:row>
      <xdr:rowOff>82550</xdr:rowOff>
    </xdr:to>
    <xdr:sp macro="" textlink="">
      <xdr:nvSpPr>
        <xdr:cNvPr id="402" name="楕円 401"/>
        <xdr:cNvSpPr/>
      </xdr:nvSpPr>
      <xdr:spPr>
        <a:xfrm>
          <a:off x="116713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67310</xdr:rowOff>
    </xdr:from>
    <xdr:ext cx="761365" cy="259080"/>
    <xdr:sp macro="" textlink="">
      <xdr:nvSpPr>
        <xdr:cNvPr id="403" name="テキスト ボックス 402"/>
        <xdr:cNvSpPr txBox="1"/>
      </xdr:nvSpPr>
      <xdr:spPr>
        <a:xfrm>
          <a:off x="871220" y="1395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70</xdr:row>
      <xdr:rowOff>127000</xdr:rowOff>
    </xdr:from>
    <xdr:to>
      <xdr:col>113</xdr:col>
      <xdr:colOff>130175</xdr:colOff>
      <xdr:row>84</xdr:row>
      <xdr:rowOff>12700</xdr:rowOff>
    </xdr:to>
    <xdr:sp macro="" textlink="">
      <xdr:nvSpPr>
        <xdr:cNvPr id="412" name="正方形/長方形 411"/>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類似団体の平均を下回っているが、引き続き行財政改革を徹底し、事務事業の見直し等によりコストの低減に努めていく。</a:t>
          </a:r>
        </a:p>
      </xdr:txBody>
    </xdr:sp>
    <xdr:clientData/>
  </xdr:twoCellAnchor>
  <xdr:oneCellAnchor>
    <xdr:from>
      <xdr:col>62</xdr:col>
      <xdr:colOff>6350</xdr:colOff>
      <xdr:row>69</xdr:row>
      <xdr:rowOff>107950</xdr:rowOff>
    </xdr:from>
    <xdr:ext cx="298450" cy="225425"/>
    <xdr:sp macro="" textlink="">
      <xdr:nvSpPr>
        <xdr:cNvPr id="415" name="テキスト ボックス 414"/>
        <xdr:cNvSpPr txBox="1"/>
      </xdr:nvSpPr>
      <xdr:spPr>
        <a:xfrm>
          <a:off x="1134491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8000" cy="258445"/>
    <xdr:sp macro="" textlink="">
      <xdr:nvSpPr>
        <xdr:cNvPr id="417" name="テキスト ボックス 416"/>
        <xdr:cNvSpPr txBox="1"/>
      </xdr:nvSpPr>
      <xdr:spPr>
        <a:xfrm>
          <a:off x="10926445"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1383010" y="13957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8000" cy="258445"/>
    <xdr:sp macro="" textlink="">
      <xdr:nvSpPr>
        <xdr:cNvPr id="419" name="テキスト ボックス 418"/>
        <xdr:cNvSpPr txBox="1"/>
      </xdr:nvSpPr>
      <xdr:spPr>
        <a:xfrm>
          <a:off x="10926445" y="13815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1383010" y="13500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8000" cy="258445"/>
    <xdr:sp macro="" textlink="">
      <xdr:nvSpPr>
        <xdr:cNvPr id="421" name="テキスト ボックス 420"/>
        <xdr:cNvSpPr txBox="1"/>
      </xdr:nvSpPr>
      <xdr:spPr>
        <a:xfrm>
          <a:off x="10926445" y="13357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1383010" y="13042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8000" cy="258445"/>
    <xdr:sp macro="" textlink="">
      <xdr:nvSpPr>
        <xdr:cNvPr id="423" name="テキスト ボックス 422"/>
        <xdr:cNvSpPr txBox="1"/>
      </xdr:nvSpPr>
      <xdr:spPr>
        <a:xfrm>
          <a:off x="10926445" y="12900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1383010" y="12585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8000" cy="258445"/>
    <xdr:sp macro="" textlink="">
      <xdr:nvSpPr>
        <xdr:cNvPr id="425" name="テキスト ボックス 424"/>
        <xdr:cNvSpPr txBox="1"/>
      </xdr:nvSpPr>
      <xdr:spPr>
        <a:xfrm>
          <a:off x="10926445" y="12443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8000" cy="258445"/>
    <xdr:sp macro="" textlink="">
      <xdr:nvSpPr>
        <xdr:cNvPr id="427" name="テキスト ボックス 426"/>
        <xdr:cNvSpPr txBox="1"/>
      </xdr:nvSpPr>
      <xdr:spPr>
        <a:xfrm>
          <a:off x="10926445" y="11986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21590</xdr:rowOff>
    </xdr:from>
    <xdr:to>
      <xdr:col>82</xdr:col>
      <xdr:colOff>107950</xdr:colOff>
      <xdr:row>80</xdr:row>
      <xdr:rowOff>49530</xdr:rowOff>
    </xdr:to>
    <xdr:cxnSp macro="">
      <xdr:nvCxnSpPr>
        <xdr:cNvPr id="429" name="直線コネクタ 428"/>
        <xdr:cNvCxnSpPr/>
      </xdr:nvCxnSpPr>
      <xdr:spPr>
        <a:xfrm flipV="1">
          <a:off x="15104110" y="12708890"/>
          <a:ext cx="0" cy="1056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80</xdr:row>
      <xdr:rowOff>21590</xdr:rowOff>
    </xdr:from>
    <xdr:ext cx="762000" cy="259080"/>
    <xdr:sp macro="" textlink="">
      <xdr:nvSpPr>
        <xdr:cNvPr id="430" name="公債費以外最小値テキスト"/>
        <xdr:cNvSpPr txBox="1"/>
      </xdr:nvSpPr>
      <xdr:spPr>
        <a:xfrm>
          <a:off x="15179040" y="1373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85.8</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49530</xdr:rowOff>
    </xdr:from>
    <xdr:to>
      <xdr:col>82</xdr:col>
      <xdr:colOff>182880</xdr:colOff>
      <xdr:row>80</xdr:row>
      <xdr:rowOff>49530</xdr:rowOff>
    </xdr:to>
    <xdr:cxnSp macro="">
      <xdr:nvCxnSpPr>
        <xdr:cNvPr id="431" name="直線コネクタ 430"/>
        <xdr:cNvCxnSpPr/>
      </xdr:nvCxnSpPr>
      <xdr:spPr>
        <a:xfrm>
          <a:off x="15015210" y="1376553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72</xdr:row>
      <xdr:rowOff>107950</xdr:rowOff>
    </xdr:from>
    <xdr:ext cx="762000" cy="259080"/>
    <xdr:sp macro="" textlink="">
      <xdr:nvSpPr>
        <xdr:cNvPr id="432" name="公債費以外最大値テキスト"/>
        <xdr:cNvSpPr txBox="1"/>
      </xdr:nvSpPr>
      <xdr:spPr>
        <a:xfrm>
          <a:off x="15179040" y="1245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21590</xdr:rowOff>
    </xdr:from>
    <xdr:to>
      <xdr:col>82</xdr:col>
      <xdr:colOff>182880</xdr:colOff>
      <xdr:row>74</xdr:row>
      <xdr:rowOff>21590</xdr:rowOff>
    </xdr:to>
    <xdr:cxnSp macro="">
      <xdr:nvCxnSpPr>
        <xdr:cNvPr id="433" name="直線コネクタ 432"/>
        <xdr:cNvCxnSpPr/>
      </xdr:nvCxnSpPr>
      <xdr:spPr>
        <a:xfrm>
          <a:off x="15015210" y="127088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166370</xdr:rowOff>
    </xdr:from>
    <xdr:to>
      <xdr:col>82</xdr:col>
      <xdr:colOff>107950</xdr:colOff>
      <xdr:row>76</xdr:row>
      <xdr:rowOff>35560</xdr:rowOff>
    </xdr:to>
    <xdr:cxnSp macro="">
      <xdr:nvCxnSpPr>
        <xdr:cNvPr id="434" name="直線コネクタ 433"/>
        <xdr:cNvCxnSpPr/>
      </xdr:nvCxnSpPr>
      <xdr:spPr>
        <a:xfrm>
          <a:off x="14334490" y="13025120"/>
          <a:ext cx="76962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77</xdr:row>
      <xdr:rowOff>73660</xdr:rowOff>
    </xdr:from>
    <xdr:ext cx="762000" cy="259080"/>
    <xdr:sp macro="" textlink="">
      <xdr:nvSpPr>
        <xdr:cNvPr id="435" name="公債費以外平均値テキスト"/>
        <xdr:cNvSpPr txBox="1"/>
      </xdr:nvSpPr>
      <xdr:spPr>
        <a:xfrm>
          <a:off x="15179040" y="132753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101600</xdr:rowOff>
    </xdr:from>
    <xdr:to>
      <xdr:col>82</xdr:col>
      <xdr:colOff>158750</xdr:colOff>
      <xdr:row>78</xdr:row>
      <xdr:rowOff>31750</xdr:rowOff>
    </xdr:to>
    <xdr:sp macro="" textlink="">
      <xdr:nvSpPr>
        <xdr:cNvPr id="436" name="フローチャート: 判断 435"/>
        <xdr:cNvSpPr/>
      </xdr:nvSpPr>
      <xdr:spPr>
        <a:xfrm>
          <a:off x="1505331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55880</xdr:rowOff>
    </xdr:from>
    <xdr:to>
      <xdr:col>78</xdr:col>
      <xdr:colOff>69850</xdr:colOff>
      <xdr:row>75</xdr:row>
      <xdr:rowOff>166370</xdr:rowOff>
    </xdr:to>
    <xdr:cxnSp macro="">
      <xdr:nvCxnSpPr>
        <xdr:cNvPr id="437" name="直線コネクタ 436"/>
        <xdr:cNvCxnSpPr/>
      </xdr:nvCxnSpPr>
      <xdr:spPr>
        <a:xfrm>
          <a:off x="13531215" y="12914630"/>
          <a:ext cx="803275"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428369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151130</xdr:rowOff>
    </xdr:from>
    <xdr:ext cx="735965" cy="259080"/>
    <xdr:sp macro="" textlink="">
      <xdr:nvSpPr>
        <xdr:cNvPr id="439" name="テキスト ボックス 438"/>
        <xdr:cNvSpPr txBox="1"/>
      </xdr:nvSpPr>
      <xdr:spPr>
        <a:xfrm>
          <a:off x="13987780" y="133527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42545</xdr:rowOff>
    </xdr:from>
    <xdr:to>
      <xdr:col>73</xdr:col>
      <xdr:colOff>180975</xdr:colOff>
      <xdr:row>75</xdr:row>
      <xdr:rowOff>55880</xdr:rowOff>
    </xdr:to>
    <xdr:cxnSp macro="">
      <xdr:nvCxnSpPr>
        <xdr:cNvPr id="440" name="直線コネクタ 439"/>
        <xdr:cNvCxnSpPr/>
      </xdr:nvCxnSpPr>
      <xdr:spPr>
        <a:xfrm>
          <a:off x="12710795" y="12901295"/>
          <a:ext cx="8204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46355</xdr:rowOff>
    </xdr:from>
    <xdr:to>
      <xdr:col>74</xdr:col>
      <xdr:colOff>31750</xdr:colOff>
      <xdr:row>77</xdr:row>
      <xdr:rowOff>147955</xdr:rowOff>
    </xdr:to>
    <xdr:sp macro="" textlink="">
      <xdr:nvSpPr>
        <xdr:cNvPr id="441" name="フローチャート: 判断 440"/>
        <xdr:cNvSpPr/>
      </xdr:nvSpPr>
      <xdr:spPr>
        <a:xfrm>
          <a:off x="13480415" y="132480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132715</xdr:rowOff>
    </xdr:from>
    <xdr:ext cx="762000" cy="258445"/>
    <xdr:sp macro="" textlink="">
      <xdr:nvSpPr>
        <xdr:cNvPr id="442" name="テキスト ボックス 441"/>
        <xdr:cNvSpPr txBox="1"/>
      </xdr:nvSpPr>
      <xdr:spPr>
        <a:xfrm>
          <a:off x="13167360" y="13334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6350</xdr:rowOff>
    </xdr:from>
    <xdr:to>
      <xdr:col>69</xdr:col>
      <xdr:colOff>92075</xdr:colOff>
      <xdr:row>75</xdr:row>
      <xdr:rowOff>42545</xdr:rowOff>
    </xdr:to>
    <xdr:cxnSp macro="">
      <xdr:nvCxnSpPr>
        <xdr:cNvPr id="443" name="直線コネクタ 442"/>
        <xdr:cNvCxnSpPr/>
      </xdr:nvCxnSpPr>
      <xdr:spPr>
        <a:xfrm>
          <a:off x="11890375" y="12865100"/>
          <a:ext cx="82042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14605</xdr:rowOff>
    </xdr:from>
    <xdr:to>
      <xdr:col>69</xdr:col>
      <xdr:colOff>142875</xdr:colOff>
      <xdr:row>77</xdr:row>
      <xdr:rowOff>116205</xdr:rowOff>
    </xdr:to>
    <xdr:sp macro="" textlink="">
      <xdr:nvSpPr>
        <xdr:cNvPr id="444" name="フローチャート: 判断 443"/>
        <xdr:cNvSpPr/>
      </xdr:nvSpPr>
      <xdr:spPr>
        <a:xfrm>
          <a:off x="12659995"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100965</xdr:rowOff>
    </xdr:from>
    <xdr:ext cx="762000" cy="258445"/>
    <xdr:sp macro="" textlink="">
      <xdr:nvSpPr>
        <xdr:cNvPr id="445" name="テキスト ボックス 444"/>
        <xdr:cNvSpPr txBox="1"/>
      </xdr:nvSpPr>
      <xdr:spPr>
        <a:xfrm>
          <a:off x="12364085" y="13302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90170</xdr:rowOff>
    </xdr:from>
    <xdr:to>
      <xdr:col>65</xdr:col>
      <xdr:colOff>53975</xdr:colOff>
      <xdr:row>77</xdr:row>
      <xdr:rowOff>20320</xdr:rowOff>
    </xdr:to>
    <xdr:sp macro="" textlink="">
      <xdr:nvSpPr>
        <xdr:cNvPr id="446" name="フローチャート: 判断 445"/>
        <xdr:cNvSpPr/>
      </xdr:nvSpPr>
      <xdr:spPr>
        <a:xfrm>
          <a:off x="11856720" y="131203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5080</xdr:rowOff>
    </xdr:from>
    <xdr:ext cx="761365" cy="259080"/>
    <xdr:sp macro="" textlink="">
      <xdr:nvSpPr>
        <xdr:cNvPr id="447" name="テキスト ボックス 446"/>
        <xdr:cNvSpPr txBox="1"/>
      </xdr:nvSpPr>
      <xdr:spPr>
        <a:xfrm>
          <a:off x="11543665" y="13206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1365" cy="259080"/>
    <xdr:sp macro="" textlink="">
      <xdr:nvSpPr>
        <xdr:cNvPr id="448" name="テキスト ボックス 447"/>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2000" cy="259080"/>
    <xdr:sp macro="" textlink="">
      <xdr:nvSpPr>
        <xdr:cNvPr id="449" name="テキスト ボックス 448"/>
        <xdr:cNvSpPr txBox="1"/>
      </xdr:nvSpPr>
      <xdr:spPr>
        <a:xfrm>
          <a:off x="1413573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50" name="テキスト ボックス 449"/>
        <xdr:cNvSpPr txBox="1"/>
      </xdr:nvSpPr>
      <xdr:spPr>
        <a:xfrm>
          <a:off x="133324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1365" cy="259080"/>
    <xdr:sp macro="" textlink="">
      <xdr:nvSpPr>
        <xdr:cNvPr id="451" name="テキスト ボックス 450"/>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182880</xdr:colOff>
      <xdr:row>84</xdr:row>
      <xdr:rowOff>10160</xdr:rowOff>
    </xdr:from>
    <xdr:ext cx="762000" cy="259080"/>
    <xdr:sp macro="" textlink="">
      <xdr:nvSpPr>
        <xdr:cNvPr id="452" name="テキスト ボックス 451"/>
        <xdr:cNvSpPr txBox="1"/>
      </xdr:nvSpPr>
      <xdr:spPr>
        <a:xfrm>
          <a:off x="117043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156210</xdr:rowOff>
    </xdr:from>
    <xdr:to>
      <xdr:col>82</xdr:col>
      <xdr:colOff>158750</xdr:colOff>
      <xdr:row>76</xdr:row>
      <xdr:rowOff>86360</xdr:rowOff>
    </xdr:to>
    <xdr:sp macro="" textlink="">
      <xdr:nvSpPr>
        <xdr:cNvPr id="453" name="楕円 452"/>
        <xdr:cNvSpPr/>
      </xdr:nvSpPr>
      <xdr:spPr>
        <a:xfrm>
          <a:off x="15053310" y="130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75</xdr:row>
      <xdr:rowOff>1270</xdr:rowOff>
    </xdr:from>
    <xdr:ext cx="762000" cy="259080"/>
    <xdr:sp macro="" textlink="">
      <xdr:nvSpPr>
        <xdr:cNvPr id="454" name="公債費以外該当値テキスト"/>
        <xdr:cNvSpPr txBox="1"/>
      </xdr:nvSpPr>
      <xdr:spPr>
        <a:xfrm>
          <a:off x="15179040" y="1286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114935</xdr:rowOff>
    </xdr:from>
    <xdr:to>
      <xdr:col>78</xdr:col>
      <xdr:colOff>120650</xdr:colOff>
      <xdr:row>76</xdr:row>
      <xdr:rowOff>45085</xdr:rowOff>
    </xdr:to>
    <xdr:sp macro="" textlink="">
      <xdr:nvSpPr>
        <xdr:cNvPr id="455" name="楕円 454"/>
        <xdr:cNvSpPr/>
      </xdr:nvSpPr>
      <xdr:spPr>
        <a:xfrm>
          <a:off x="14283690" y="129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55245</xdr:rowOff>
    </xdr:from>
    <xdr:ext cx="735965" cy="258445"/>
    <xdr:sp macro="" textlink="">
      <xdr:nvSpPr>
        <xdr:cNvPr id="456" name="テキスト ボックス 455"/>
        <xdr:cNvSpPr txBox="1"/>
      </xdr:nvSpPr>
      <xdr:spPr>
        <a:xfrm>
          <a:off x="13987780" y="127425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5080</xdr:rowOff>
    </xdr:from>
    <xdr:to>
      <xdr:col>74</xdr:col>
      <xdr:colOff>31750</xdr:colOff>
      <xdr:row>75</xdr:row>
      <xdr:rowOff>106680</xdr:rowOff>
    </xdr:to>
    <xdr:sp macro="" textlink="">
      <xdr:nvSpPr>
        <xdr:cNvPr id="457" name="楕円 456"/>
        <xdr:cNvSpPr/>
      </xdr:nvSpPr>
      <xdr:spPr>
        <a:xfrm>
          <a:off x="13480415" y="128638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116840</xdr:rowOff>
    </xdr:from>
    <xdr:ext cx="762000" cy="259080"/>
    <xdr:sp macro="" textlink="">
      <xdr:nvSpPr>
        <xdr:cNvPr id="458" name="テキスト ボックス 457"/>
        <xdr:cNvSpPr txBox="1"/>
      </xdr:nvSpPr>
      <xdr:spPr>
        <a:xfrm>
          <a:off x="13167360" y="1263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163195</xdr:rowOff>
    </xdr:from>
    <xdr:to>
      <xdr:col>69</xdr:col>
      <xdr:colOff>142875</xdr:colOff>
      <xdr:row>75</xdr:row>
      <xdr:rowOff>93345</xdr:rowOff>
    </xdr:to>
    <xdr:sp macro="" textlink="">
      <xdr:nvSpPr>
        <xdr:cNvPr id="459" name="楕円 458"/>
        <xdr:cNvSpPr/>
      </xdr:nvSpPr>
      <xdr:spPr>
        <a:xfrm>
          <a:off x="12659995" y="128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103505</xdr:rowOff>
    </xdr:from>
    <xdr:ext cx="762000" cy="259080"/>
    <xdr:sp macro="" textlink="">
      <xdr:nvSpPr>
        <xdr:cNvPr id="460" name="テキスト ボックス 459"/>
        <xdr:cNvSpPr txBox="1"/>
      </xdr:nvSpPr>
      <xdr:spPr>
        <a:xfrm>
          <a:off x="12364085" y="12619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126365</xdr:rowOff>
    </xdr:from>
    <xdr:to>
      <xdr:col>65</xdr:col>
      <xdr:colOff>53975</xdr:colOff>
      <xdr:row>75</xdr:row>
      <xdr:rowOff>56515</xdr:rowOff>
    </xdr:to>
    <xdr:sp macro="" textlink="">
      <xdr:nvSpPr>
        <xdr:cNvPr id="461" name="楕円 460"/>
        <xdr:cNvSpPr/>
      </xdr:nvSpPr>
      <xdr:spPr>
        <a:xfrm>
          <a:off x="11856720" y="1281366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66675</xdr:rowOff>
    </xdr:from>
    <xdr:ext cx="761365" cy="258445"/>
    <xdr:sp macro="" textlink="">
      <xdr:nvSpPr>
        <xdr:cNvPr id="462" name="テキスト ボックス 461"/>
        <xdr:cNvSpPr txBox="1"/>
      </xdr:nvSpPr>
      <xdr:spPr>
        <a:xfrm>
          <a:off x="11543665" y="125825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石川県金沢市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480" cy="274955"/>
    <xdr:sp macro="" textlink="">
      <xdr:nvSpPr>
        <xdr:cNvPr id="29" name="テキスト ボックス 28"/>
        <xdr:cNvSpPr txBox="1"/>
      </xdr:nvSpPr>
      <xdr:spPr>
        <a:xfrm>
          <a:off x="1549400" y="1270000"/>
          <a:ext cx="41148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273175"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a:xfrm>
          <a:off x="1984375" y="34798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8445"/>
    <xdr:sp macro="" textlink="">
      <xdr:nvSpPr>
        <xdr:cNvPr id="33" name="テキスト ボックス 32"/>
        <xdr:cNvSpPr txBox="1"/>
      </xdr:nvSpPr>
      <xdr:spPr>
        <a:xfrm>
          <a:off x="1273175" y="333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a:xfrm>
          <a:off x="1984375" y="30226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8445"/>
    <xdr:sp macro="" textlink="">
      <xdr:nvSpPr>
        <xdr:cNvPr id="35" name="テキスト ボックス 34"/>
        <xdr:cNvSpPr txBox="1"/>
      </xdr:nvSpPr>
      <xdr:spPr>
        <a:xfrm>
          <a:off x="1273175" y="288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a:xfrm>
          <a:off x="1984375" y="25654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8445"/>
    <xdr:sp macro="" textlink="">
      <xdr:nvSpPr>
        <xdr:cNvPr id="37" name="テキスト ボックス 36"/>
        <xdr:cNvSpPr txBox="1"/>
      </xdr:nvSpPr>
      <xdr:spPr>
        <a:xfrm>
          <a:off x="1273175" y="2423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a:xfrm>
          <a:off x="1984375" y="21082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8445"/>
    <xdr:sp macro="" textlink="">
      <xdr:nvSpPr>
        <xdr:cNvPr id="39" name="テキスト ボックス 38"/>
        <xdr:cNvSpPr txBox="1"/>
      </xdr:nvSpPr>
      <xdr:spPr>
        <a:xfrm>
          <a:off x="1273175" y="1965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1" name="テキスト ボックス 40"/>
        <xdr:cNvSpPr txBox="1"/>
      </xdr:nvSpPr>
      <xdr:spPr>
        <a:xfrm>
          <a:off x="1273175"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156845</xdr:rowOff>
    </xdr:from>
    <xdr:to>
      <xdr:col>29</xdr:col>
      <xdr:colOff>127000</xdr:colOff>
      <xdr:row>20</xdr:row>
      <xdr:rowOff>17780</xdr:rowOff>
    </xdr:to>
    <xdr:cxnSp macro="">
      <xdr:nvCxnSpPr>
        <xdr:cNvPr id="43" name="直線コネクタ 42"/>
        <xdr:cNvCxnSpPr/>
      </xdr:nvCxnSpPr>
      <xdr:spPr>
        <a:xfrm flipV="1">
          <a:off x="5191125" y="2090420"/>
          <a:ext cx="0" cy="14039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27940</xdr:rowOff>
    </xdr:from>
    <xdr:ext cx="762000" cy="259080"/>
    <xdr:sp macro="" textlink="">
      <xdr:nvSpPr>
        <xdr:cNvPr id="44" name="人口1人当たり決算額の推移最小値テキスト130"/>
        <xdr:cNvSpPr txBox="1"/>
      </xdr:nvSpPr>
      <xdr:spPr>
        <a:xfrm>
          <a:off x="5264150" y="3504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49,682</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17780</xdr:rowOff>
    </xdr:from>
    <xdr:to>
      <xdr:col>30</xdr:col>
      <xdr:colOff>25400</xdr:colOff>
      <xdr:row>20</xdr:row>
      <xdr:rowOff>17780</xdr:rowOff>
    </xdr:to>
    <xdr:cxnSp macro="">
      <xdr:nvCxnSpPr>
        <xdr:cNvPr id="45" name="直線コネクタ 44"/>
        <xdr:cNvCxnSpPr/>
      </xdr:nvCxnSpPr>
      <xdr:spPr>
        <a:xfrm>
          <a:off x="5102225" y="349440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71755</xdr:rowOff>
    </xdr:from>
    <xdr:ext cx="762000" cy="259080"/>
    <xdr:sp macro="" textlink="">
      <xdr:nvSpPr>
        <xdr:cNvPr id="46" name="人口1人当たり決算額の推移最大値テキスト130"/>
        <xdr:cNvSpPr txBox="1"/>
      </xdr:nvSpPr>
      <xdr:spPr>
        <a:xfrm>
          <a:off x="5264150" y="183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80,391</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156845</xdr:rowOff>
    </xdr:from>
    <xdr:to>
      <xdr:col>30</xdr:col>
      <xdr:colOff>25400</xdr:colOff>
      <xdr:row>11</xdr:row>
      <xdr:rowOff>156845</xdr:rowOff>
    </xdr:to>
    <xdr:cxnSp macro="">
      <xdr:nvCxnSpPr>
        <xdr:cNvPr id="47" name="直線コネクタ 46"/>
        <xdr:cNvCxnSpPr/>
      </xdr:nvCxnSpPr>
      <xdr:spPr>
        <a:xfrm>
          <a:off x="5102225" y="209042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17780</xdr:rowOff>
    </xdr:from>
    <xdr:to>
      <xdr:col>29</xdr:col>
      <xdr:colOff>127000</xdr:colOff>
      <xdr:row>20</xdr:row>
      <xdr:rowOff>38735</xdr:rowOff>
    </xdr:to>
    <xdr:cxnSp macro="">
      <xdr:nvCxnSpPr>
        <xdr:cNvPr id="48" name="直線コネクタ 47"/>
        <xdr:cNvCxnSpPr/>
      </xdr:nvCxnSpPr>
      <xdr:spPr>
        <a:xfrm flipV="1">
          <a:off x="4591050" y="3494405"/>
          <a:ext cx="600075"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76835</xdr:rowOff>
    </xdr:from>
    <xdr:ext cx="762000" cy="258445"/>
    <xdr:sp macro="" textlink="">
      <xdr:nvSpPr>
        <xdr:cNvPr id="49" name="人口1人当たり決算額の推移平均値テキスト130"/>
        <xdr:cNvSpPr txBox="1"/>
      </xdr:nvSpPr>
      <xdr:spPr>
        <a:xfrm>
          <a:off x="5264150" y="26962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62,636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60325</xdr:rowOff>
    </xdr:from>
    <xdr:to>
      <xdr:col>29</xdr:col>
      <xdr:colOff>174625</xdr:colOff>
      <xdr:row>16</xdr:row>
      <xdr:rowOff>161925</xdr:rowOff>
    </xdr:to>
    <xdr:sp macro="" textlink="">
      <xdr:nvSpPr>
        <xdr:cNvPr id="50" name="フローチャート: 判断 49"/>
        <xdr:cNvSpPr/>
      </xdr:nvSpPr>
      <xdr:spPr>
        <a:xfrm>
          <a:off x="5140325" y="2851150"/>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38735</xdr:rowOff>
    </xdr:from>
    <xdr:to>
      <xdr:col>26</xdr:col>
      <xdr:colOff>50800</xdr:colOff>
      <xdr:row>20</xdr:row>
      <xdr:rowOff>41275</xdr:rowOff>
    </xdr:to>
    <xdr:cxnSp macro="">
      <xdr:nvCxnSpPr>
        <xdr:cNvPr id="51" name="直線コネクタ 50"/>
        <xdr:cNvCxnSpPr/>
      </xdr:nvCxnSpPr>
      <xdr:spPr>
        <a:xfrm flipV="1">
          <a:off x="3956050" y="3515360"/>
          <a:ext cx="6350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107315</xdr:rowOff>
    </xdr:from>
    <xdr:to>
      <xdr:col>26</xdr:col>
      <xdr:colOff>101600</xdr:colOff>
      <xdr:row>17</xdr:row>
      <xdr:rowOff>37465</xdr:rowOff>
    </xdr:to>
    <xdr:sp macro="" textlink="">
      <xdr:nvSpPr>
        <xdr:cNvPr id="52" name="フローチャート: 判断 51"/>
        <xdr:cNvSpPr/>
      </xdr:nvSpPr>
      <xdr:spPr>
        <a:xfrm>
          <a:off x="4540250" y="2898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47625</xdr:rowOff>
    </xdr:from>
    <xdr:ext cx="736600" cy="259080"/>
    <xdr:sp macro="" textlink="">
      <xdr:nvSpPr>
        <xdr:cNvPr id="53" name="テキスト ボックス 52"/>
        <xdr:cNvSpPr txBox="1"/>
      </xdr:nvSpPr>
      <xdr:spPr>
        <a:xfrm>
          <a:off x="4241800" y="2667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61,607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174625</xdr:colOff>
      <xdr:row>20</xdr:row>
      <xdr:rowOff>41275</xdr:rowOff>
    </xdr:from>
    <xdr:to>
      <xdr:col>22</xdr:col>
      <xdr:colOff>114300</xdr:colOff>
      <xdr:row>20</xdr:row>
      <xdr:rowOff>70485</xdr:rowOff>
    </xdr:to>
    <xdr:cxnSp macro="">
      <xdr:nvCxnSpPr>
        <xdr:cNvPr id="54" name="直線コネクタ 53"/>
        <xdr:cNvCxnSpPr/>
      </xdr:nvCxnSpPr>
      <xdr:spPr>
        <a:xfrm flipV="1">
          <a:off x="3317875" y="3517900"/>
          <a:ext cx="638175"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127000</xdr:rowOff>
    </xdr:from>
    <xdr:to>
      <xdr:col>22</xdr:col>
      <xdr:colOff>165100</xdr:colOff>
      <xdr:row>17</xdr:row>
      <xdr:rowOff>57150</xdr:rowOff>
    </xdr:to>
    <xdr:sp macro="" textlink="">
      <xdr:nvSpPr>
        <xdr:cNvPr id="55" name="フローチャート: 判断 54"/>
        <xdr:cNvSpPr/>
      </xdr:nvSpPr>
      <xdr:spPr>
        <a:xfrm>
          <a:off x="3905250" y="2917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67310</xdr:rowOff>
    </xdr:from>
    <xdr:ext cx="762000" cy="259080"/>
    <xdr:sp macro="" textlink="">
      <xdr:nvSpPr>
        <xdr:cNvPr id="56" name="テキスト ボックス 55"/>
        <xdr:cNvSpPr txBox="1"/>
      </xdr:nvSpPr>
      <xdr:spPr>
        <a:xfrm>
          <a:off x="3606800" y="2686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61,185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20</xdr:row>
      <xdr:rowOff>29210</xdr:rowOff>
    </xdr:from>
    <xdr:to>
      <xdr:col>18</xdr:col>
      <xdr:colOff>174625</xdr:colOff>
      <xdr:row>20</xdr:row>
      <xdr:rowOff>70485</xdr:rowOff>
    </xdr:to>
    <xdr:cxnSp macro="">
      <xdr:nvCxnSpPr>
        <xdr:cNvPr id="57" name="直線コネクタ 56"/>
        <xdr:cNvCxnSpPr/>
      </xdr:nvCxnSpPr>
      <xdr:spPr>
        <a:xfrm>
          <a:off x="2670175" y="3505835"/>
          <a:ext cx="647700" cy="412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148590</xdr:rowOff>
    </xdr:from>
    <xdr:to>
      <xdr:col>19</xdr:col>
      <xdr:colOff>38100</xdr:colOff>
      <xdr:row>17</xdr:row>
      <xdr:rowOff>78740</xdr:rowOff>
    </xdr:to>
    <xdr:sp macro="" textlink="">
      <xdr:nvSpPr>
        <xdr:cNvPr id="58" name="フローチャート: 判断 57"/>
        <xdr:cNvSpPr/>
      </xdr:nvSpPr>
      <xdr:spPr>
        <a:xfrm>
          <a:off x="3270250" y="293941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15</xdr:row>
      <xdr:rowOff>88900</xdr:rowOff>
    </xdr:from>
    <xdr:ext cx="762000" cy="258445"/>
    <xdr:sp macro="" textlink="">
      <xdr:nvSpPr>
        <xdr:cNvPr id="59" name="テキスト ボックス 58"/>
        <xdr:cNvSpPr txBox="1"/>
      </xdr:nvSpPr>
      <xdr:spPr>
        <a:xfrm>
          <a:off x="2968625" y="2708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60,704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146050</xdr:rowOff>
    </xdr:from>
    <xdr:to>
      <xdr:col>15</xdr:col>
      <xdr:colOff>101600</xdr:colOff>
      <xdr:row>17</xdr:row>
      <xdr:rowOff>76200</xdr:rowOff>
    </xdr:to>
    <xdr:sp macro="" textlink="">
      <xdr:nvSpPr>
        <xdr:cNvPr id="60" name="フローチャート: 判断 59"/>
        <xdr:cNvSpPr/>
      </xdr:nvSpPr>
      <xdr:spPr>
        <a:xfrm>
          <a:off x="2619375" y="2936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86360</xdr:rowOff>
    </xdr:from>
    <xdr:ext cx="762000" cy="258445"/>
    <xdr:sp macro="" textlink="">
      <xdr:nvSpPr>
        <xdr:cNvPr id="61" name="テキスト ボックス 60"/>
        <xdr:cNvSpPr txBox="1"/>
      </xdr:nvSpPr>
      <xdr:spPr>
        <a:xfrm>
          <a:off x="2320925" y="2705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60,765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2" name="テキスト ボックス 61"/>
        <xdr:cNvSpPr txBox="1"/>
      </xdr:nvSpPr>
      <xdr:spPr>
        <a:xfrm>
          <a:off x="50292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19</xdr:row>
      <xdr:rowOff>138430</xdr:rowOff>
    </xdr:from>
    <xdr:to>
      <xdr:col>29</xdr:col>
      <xdr:colOff>174625</xdr:colOff>
      <xdr:row>20</xdr:row>
      <xdr:rowOff>68580</xdr:rowOff>
    </xdr:to>
    <xdr:sp macro="" textlink="">
      <xdr:nvSpPr>
        <xdr:cNvPr id="67" name="楕円 66"/>
        <xdr:cNvSpPr/>
      </xdr:nvSpPr>
      <xdr:spPr>
        <a:xfrm>
          <a:off x="5140325" y="344360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46990</xdr:rowOff>
    </xdr:from>
    <xdr:ext cx="762000" cy="259080"/>
    <xdr:sp macro="" textlink="">
      <xdr:nvSpPr>
        <xdr:cNvPr id="68" name="人口1人当たり決算額の推移該当値テキスト130"/>
        <xdr:cNvSpPr txBox="1"/>
      </xdr:nvSpPr>
      <xdr:spPr>
        <a:xfrm>
          <a:off x="5264150" y="3352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49,682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159385</xdr:rowOff>
    </xdr:from>
    <xdr:to>
      <xdr:col>26</xdr:col>
      <xdr:colOff>101600</xdr:colOff>
      <xdr:row>20</xdr:row>
      <xdr:rowOff>89535</xdr:rowOff>
    </xdr:to>
    <xdr:sp macro="" textlink="">
      <xdr:nvSpPr>
        <xdr:cNvPr id="69" name="楕円 68"/>
        <xdr:cNvSpPr/>
      </xdr:nvSpPr>
      <xdr:spPr>
        <a:xfrm>
          <a:off x="4540250" y="3464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74930</xdr:rowOff>
    </xdr:from>
    <xdr:ext cx="736600" cy="258445"/>
    <xdr:sp macro="" textlink="">
      <xdr:nvSpPr>
        <xdr:cNvPr id="70" name="テキスト ボックス 69"/>
        <xdr:cNvSpPr txBox="1"/>
      </xdr:nvSpPr>
      <xdr:spPr>
        <a:xfrm>
          <a:off x="4241800" y="3551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49,221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161925</xdr:rowOff>
    </xdr:from>
    <xdr:to>
      <xdr:col>22</xdr:col>
      <xdr:colOff>165100</xdr:colOff>
      <xdr:row>20</xdr:row>
      <xdr:rowOff>92075</xdr:rowOff>
    </xdr:to>
    <xdr:sp macro="" textlink="">
      <xdr:nvSpPr>
        <xdr:cNvPr id="71" name="楕円 70"/>
        <xdr:cNvSpPr/>
      </xdr:nvSpPr>
      <xdr:spPr>
        <a:xfrm>
          <a:off x="3905250" y="3467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76835</xdr:rowOff>
    </xdr:from>
    <xdr:ext cx="762000" cy="258445"/>
    <xdr:sp macro="" textlink="">
      <xdr:nvSpPr>
        <xdr:cNvPr id="72" name="テキスト ボックス 71"/>
        <xdr:cNvSpPr txBox="1"/>
      </xdr:nvSpPr>
      <xdr:spPr>
        <a:xfrm>
          <a:off x="3606800" y="3553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49,163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20</xdr:row>
      <xdr:rowOff>19685</xdr:rowOff>
    </xdr:from>
    <xdr:to>
      <xdr:col>19</xdr:col>
      <xdr:colOff>38100</xdr:colOff>
      <xdr:row>20</xdr:row>
      <xdr:rowOff>121285</xdr:rowOff>
    </xdr:to>
    <xdr:sp macro="" textlink="">
      <xdr:nvSpPr>
        <xdr:cNvPr id="73" name="楕円 72"/>
        <xdr:cNvSpPr/>
      </xdr:nvSpPr>
      <xdr:spPr>
        <a:xfrm>
          <a:off x="3270250" y="3496310"/>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20</xdr:row>
      <xdr:rowOff>106045</xdr:rowOff>
    </xdr:from>
    <xdr:ext cx="762000" cy="259080"/>
    <xdr:sp macro="" textlink="">
      <xdr:nvSpPr>
        <xdr:cNvPr id="74" name="テキスト ボックス 73"/>
        <xdr:cNvSpPr txBox="1"/>
      </xdr:nvSpPr>
      <xdr:spPr>
        <a:xfrm>
          <a:off x="2968625" y="358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48,525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149860</xdr:rowOff>
    </xdr:from>
    <xdr:to>
      <xdr:col>15</xdr:col>
      <xdr:colOff>101600</xdr:colOff>
      <xdr:row>20</xdr:row>
      <xdr:rowOff>80010</xdr:rowOff>
    </xdr:to>
    <xdr:sp macro="" textlink="">
      <xdr:nvSpPr>
        <xdr:cNvPr id="75" name="楕円 74"/>
        <xdr:cNvSpPr/>
      </xdr:nvSpPr>
      <xdr:spPr>
        <a:xfrm>
          <a:off x="2619375" y="3455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64770</xdr:rowOff>
    </xdr:from>
    <xdr:ext cx="762000" cy="258445"/>
    <xdr:sp macro="" textlink="">
      <xdr:nvSpPr>
        <xdr:cNvPr id="76" name="テキスト ボックス 75"/>
        <xdr:cNvSpPr txBox="1"/>
      </xdr:nvSpPr>
      <xdr:spPr>
        <a:xfrm>
          <a:off x="2320925" y="354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49,435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174625</xdr:colOff>
      <xdr:row>30</xdr:row>
      <xdr:rowOff>19050</xdr:rowOff>
    </xdr:to>
    <xdr:cxnSp macro="">
      <xdr:nvCxnSpPr>
        <xdr:cNvPr id="82" name="直線コネクタ 81"/>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174625</xdr:colOff>
      <xdr:row>31</xdr:row>
      <xdr:rowOff>305435</xdr:rowOff>
    </xdr:to>
    <xdr:cxnSp macro="">
      <xdr:nvCxnSpPr>
        <xdr:cNvPr id="84" name="直線コネクタ 83"/>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174625</xdr:colOff>
      <xdr:row>33</xdr:row>
      <xdr:rowOff>172085</xdr:rowOff>
    </xdr:to>
    <xdr:cxnSp macro="">
      <xdr:nvCxnSpPr>
        <xdr:cNvPr id="86" name="直線コネクタ 85"/>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480" cy="275590"/>
    <xdr:sp macro="" textlink="">
      <xdr:nvSpPr>
        <xdr:cNvPr id="90" name="テキスト ボックス 89"/>
        <xdr:cNvSpPr txBox="1"/>
      </xdr:nvSpPr>
      <xdr:spPr>
        <a:xfrm>
          <a:off x="1549400" y="5270500"/>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a:xfrm>
          <a:off x="1984375" y="74803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8445"/>
    <xdr:sp macro="" textlink="">
      <xdr:nvSpPr>
        <xdr:cNvPr id="93" name="テキスト ボックス 92"/>
        <xdr:cNvSpPr txBox="1"/>
      </xdr:nvSpPr>
      <xdr:spPr>
        <a:xfrm>
          <a:off x="1273175"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a:xfrm>
          <a:off x="1984375" y="70231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8445"/>
    <xdr:sp macro="" textlink="">
      <xdr:nvSpPr>
        <xdr:cNvPr id="95" name="テキスト ボックス 94"/>
        <xdr:cNvSpPr txBox="1"/>
      </xdr:nvSpPr>
      <xdr:spPr>
        <a:xfrm>
          <a:off x="1273175"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a:xfrm>
          <a:off x="1984375" y="65659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7810"/>
    <xdr:sp macro="" textlink="">
      <xdr:nvSpPr>
        <xdr:cNvPr id="97" name="テキスト ボックス 96"/>
        <xdr:cNvSpPr txBox="1"/>
      </xdr:nvSpPr>
      <xdr:spPr>
        <a:xfrm>
          <a:off x="1273175"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a:xfrm>
          <a:off x="1984375" y="61087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7810"/>
    <xdr:sp macro="" textlink="">
      <xdr:nvSpPr>
        <xdr:cNvPr id="99" name="テキスト ボックス 98"/>
        <xdr:cNvSpPr txBox="1"/>
      </xdr:nvSpPr>
      <xdr:spPr>
        <a:xfrm>
          <a:off x="1273175"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0" name="直線コネクタ 99"/>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1" name="テキスト ボックス 100"/>
        <xdr:cNvSpPr txBox="1"/>
      </xdr:nvSpPr>
      <xdr:spPr>
        <a:xfrm>
          <a:off x="1273175"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2"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217805</xdr:rowOff>
    </xdr:from>
    <xdr:to>
      <xdr:col>29</xdr:col>
      <xdr:colOff>127000</xdr:colOff>
      <xdr:row>38</xdr:row>
      <xdr:rowOff>95250</xdr:rowOff>
    </xdr:to>
    <xdr:cxnSp macro="">
      <xdr:nvCxnSpPr>
        <xdr:cNvPr id="103" name="直線コネクタ 102"/>
        <xdr:cNvCxnSpPr/>
      </xdr:nvCxnSpPr>
      <xdr:spPr>
        <a:xfrm flipV="1">
          <a:off x="5191125" y="6142355"/>
          <a:ext cx="0" cy="14204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67310</xdr:rowOff>
    </xdr:from>
    <xdr:ext cx="762000" cy="259080"/>
    <xdr:sp macro="" textlink="">
      <xdr:nvSpPr>
        <xdr:cNvPr id="104" name="人口1人当たり決算額の推移最小値テキスト445"/>
        <xdr:cNvSpPr txBox="1"/>
      </xdr:nvSpPr>
      <xdr:spPr>
        <a:xfrm>
          <a:off x="5264150" y="7534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-1,800</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95250</xdr:rowOff>
    </xdr:from>
    <xdr:to>
      <xdr:col>30</xdr:col>
      <xdr:colOff>25400</xdr:colOff>
      <xdr:row>38</xdr:row>
      <xdr:rowOff>95250</xdr:rowOff>
    </xdr:to>
    <xdr:cxnSp macro="">
      <xdr:nvCxnSpPr>
        <xdr:cNvPr id="105" name="直線コネクタ 104"/>
        <xdr:cNvCxnSpPr/>
      </xdr:nvCxnSpPr>
      <xdr:spPr>
        <a:xfrm>
          <a:off x="5102225" y="756285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132080</xdr:rowOff>
    </xdr:from>
    <xdr:ext cx="762000" cy="258445"/>
    <xdr:sp macro="" textlink="">
      <xdr:nvSpPr>
        <xdr:cNvPr id="106" name="人口1人当たり決算額の推移最大値テキスト445"/>
        <xdr:cNvSpPr txBox="1"/>
      </xdr:nvSpPr>
      <xdr:spPr>
        <a:xfrm>
          <a:off x="5264150" y="5885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29,281</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217805</xdr:rowOff>
    </xdr:from>
    <xdr:to>
      <xdr:col>30</xdr:col>
      <xdr:colOff>25400</xdr:colOff>
      <xdr:row>33</xdr:row>
      <xdr:rowOff>217805</xdr:rowOff>
    </xdr:to>
    <xdr:cxnSp macro="">
      <xdr:nvCxnSpPr>
        <xdr:cNvPr id="107" name="直線コネクタ 106"/>
        <xdr:cNvCxnSpPr/>
      </xdr:nvCxnSpPr>
      <xdr:spPr>
        <a:xfrm>
          <a:off x="5102225" y="614235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107315</xdr:rowOff>
    </xdr:from>
    <xdr:to>
      <xdr:col>29</xdr:col>
      <xdr:colOff>127000</xdr:colOff>
      <xdr:row>36</xdr:row>
      <xdr:rowOff>128905</xdr:rowOff>
    </xdr:to>
    <xdr:cxnSp macro="">
      <xdr:nvCxnSpPr>
        <xdr:cNvPr id="108" name="直線コネクタ 107"/>
        <xdr:cNvCxnSpPr/>
      </xdr:nvCxnSpPr>
      <xdr:spPr>
        <a:xfrm>
          <a:off x="4591050" y="7060565"/>
          <a:ext cx="600075"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187960</xdr:rowOff>
    </xdr:from>
    <xdr:ext cx="762000" cy="259080"/>
    <xdr:sp macro="" textlink="">
      <xdr:nvSpPr>
        <xdr:cNvPr id="109" name="人口1人当たり決算額の推移平均値テキスト445"/>
        <xdr:cNvSpPr txBox="1"/>
      </xdr:nvSpPr>
      <xdr:spPr>
        <a:xfrm>
          <a:off x="5264150" y="67983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10,414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0</xdr:rowOff>
    </xdr:from>
    <xdr:to>
      <xdr:col>29</xdr:col>
      <xdr:colOff>174625</xdr:colOff>
      <xdr:row>36</xdr:row>
      <xdr:rowOff>101600</xdr:rowOff>
    </xdr:to>
    <xdr:sp macro="" textlink="">
      <xdr:nvSpPr>
        <xdr:cNvPr id="110" name="フローチャート: 判断 109"/>
        <xdr:cNvSpPr/>
      </xdr:nvSpPr>
      <xdr:spPr>
        <a:xfrm>
          <a:off x="5140325" y="6953250"/>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186690</xdr:rowOff>
    </xdr:from>
    <xdr:to>
      <xdr:col>26</xdr:col>
      <xdr:colOff>50800</xdr:colOff>
      <xdr:row>36</xdr:row>
      <xdr:rowOff>107315</xdr:rowOff>
    </xdr:to>
    <xdr:cxnSp macro="">
      <xdr:nvCxnSpPr>
        <xdr:cNvPr id="111" name="直線コネクタ 110"/>
        <xdr:cNvCxnSpPr/>
      </xdr:nvCxnSpPr>
      <xdr:spPr>
        <a:xfrm>
          <a:off x="3956050" y="6797040"/>
          <a:ext cx="635000" cy="263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337820</xdr:rowOff>
    </xdr:from>
    <xdr:to>
      <xdr:col>26</xdr:col>
      <xdr:colOff>101600</xdr:colOff>
      <xdr:row>36</xdr:row>
      <xdr:rowOff>96520</xdr:rowOff>
    </xdr:to>
    <xdr:sp macro="" textlink="">
      <xdr:nvSpPr>
        <xdr:cNvPr id="112" name="フローチャート: 判断 111"/>
        <xdr:cNvSpPr/>
      </xdr:nvSpPr>
      <xdr:spPr>
        <a:xfrm>
          <a:off x="4540250" y="694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106045</xdr:rowOff>
    </xdr:from>
    <xdr:ext cx="736600" cy="259080"/>
    <xdr:sp macro="" textlink="">
      <xdr:nvSpPr>
        <xdr:cNvPr id="113" name="テキスト ボックス 112"/>
        <xdr:cNvSpPr txBox="1"/>
      </xdr:nvSpPr>
      <xdr:spPr>
        <a:xfrm>
          <a:off x="4241800" y="6716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10,534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174625</xdr:colOff>
      <xdr:row>35</xdr:row>
      <xdr:rowOff>157480</xdr:rowOff>
    </xdr:from>
    <xdr:to>
      <xdr:col>22</xdr:col>
      <xdr:colOff>114300</xdr:colOff>
      <xdr:row>35</xdr:row>
      <xdr:rowOff>186690</xdr:rowOff>
    </xdr:to>
    <xdr:cxnSp macro="">
      <xdr:nvCxnSpPr>
        <xdr:cNvPr id="114" name="直線コネクタ 113"/>
        <xdr:cNvCxnSpPr/>
      </xdr:nvCxnSpPr>
      <xdr:spPr>
        <a:xfrm>
          <a:off x="3317875" y="6767830"/>
          <a:ext cx="638175"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332105</xdr:rowOff>
    </xdr:from>
    <xdr:to>
      <xdr:col>22</xdr:col>
      <xdr:colOff>165100</xdr:colOff>
      <xdr:row>36</xdr:row>
      <xdr:rowOff>90170</xdr:rowOff>
    </xdr:to>
    <xdr:sp macro="" textlink="">
      <xdr:nvSpPr>
        <xdr:cNvPr id="115" name="フローチャート: 判断 114"/>
        <xdr:cNvSpPr/>
      </xdr:nvSpPr>
      <xdr:spPr>
        <a:xfrm>
          <a:off x="3905250" y="69424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74930</xdr:rowOff>
    </xdr:from>
    <xdr:ext cx="762000" cy="257810"/>
    <xdr:sp macro="" textlink="">
      <xdr:nvSpPr>
        <xdr:cNvPr id="116" name="テキスト ボックス 115"/>
        <xdr:cNvSpPr txBox="1"/>
      </xdr:nvSpPr>
      <xdr:spPr>
        <a:xfrm>
          <a:off x="3606800" y="7028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157480</xdr:rowOff>
    </xdr:from>
    <xdr:to>
      <xdr:col>18</xdr:col>
      <xdr:colOff>174625</xdr:colOff>
      <xdr:row>35</xdr:row>
      <xdr:rowOff>169545</xdr:rowOff>
    </xdr:to>
    <xdr:cxnSp macro="">
      <xdr:nvCxnSpPr>
        <xdr:cNvPr id="117" name="直線コネクタ 116"/>
        <xdr:cNvCxnSpPr/>
      </xdr:nvCxnSpPr>
      <xdr:spPr>
        <a:xfrm flipV="1">
          <a:off x="2670175" y="6767830"/>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294640</xdr:rowOff>
    </xdr:from>
    <xdr:to>
      <xdr:col>19</xdr:col>
      <xdr:colOff>38100</xdr:colOff>
      <xdr:row>36</xdr:row>
      <xdr:rowOff>52705</xdr:rowOff>
    </xdr:to>
    <xdr:sp macro="" textlink="">
      <xdr:nvSpPr>
        <xdr:cNvPr id="118" name="フローチャート: 判断 117"/>
        <xdr:cNvSpPr/>
      </xdr:nvSpPr>
      <xdr:spPr>
        <a:xfrm>
          <a:off x="3270250" y="6904990"/>
          <a:ext cx="8572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36</xdr:row>
      <xdr:rowOff>37465</xdr:rowOff>
    </xdr:from>
    <xdr:ext cx="762000" cy="259080"/>
    <xdr:sp macro="" textlink="">
      <xdr:nvSpPr>
        <xdr:cNvPr id="119" name="テキスト ボックス 118"/>
        <xdr:cNvSpPr txBox="1"/>
      </xdr:nvSpPr>
      <xdr:spPr>
        <a:xfrm>
          <a:off x="2968625" y="6990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11,483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271780</xdr:rowOff>
    </xdr:from>
    <xdr:to>
      <xdr:col>15</xdr:col>
      <xdr:colOff>101600</xdr:colOff>
      <xdr:row>36</xdr:row>
      <xdr:rowOff>30480</xdr:rowOff>
    </xdr:to>
    <xdr:sp macro="" textlink="">
      <xdr:nvSpPr>
        <xdr:cNvPr id="120" name="フローチャート: 判断 119"/>
        <xdr:cNvSpPr/>
      </xdr:nvSpPr>
      <xdr:spPr>
        <a:xfrm>
          <a:off x="2619375" y="6882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15240</xdr:rowOff>
    </xdr:from>
    <xdr:ext cx="762000" cy="259715"/>
    <xdr:sp macro="" textlink="">
      <xdr:nvSpPr>
        <xdr:cNvPr id="121" name="テキスト ボックス 120"/>
        <xdr:cNvSpPr txBox="1"/>
      </xdr:nvSpPr>
      <xdr:spPr>
        <a:xfrm>
          <a:off x="2320925" y="69684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11,972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2" name="テキスト ボックス 121"/>
        <xdr:cNvSpPr txBox="1"/>
      </xdr:nvSpPr>
      <xdr:spPr>
        <a:xfrm>
          <a:off x="50292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3" name="テキスト ボックス 122"/>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4" name="テキスト ボックス 123"/>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5" name="テキスト ボックス 124"/>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6" name="テキスト ボックス 125"/>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36</xdr:row>
      <xdr:rowOff>78105</xdr:rowOff>
    </xdr:from>
    <xdr:to>
      <xdr:col>29</xdr:col>
      <xdr:colOff>174625</xdr:colOff>
      <xdr:row>37</xdr:row>
      <xdr:rowOff>8255</xdr:rowOff>
    </xdr:to>
    <xdr:sp macro="" textlink="">
      <xdr:nvSpPr>
        <xdr:cNvPr id="127" name="楕円 126"/>
        <xdr:cNvSpPr/>
      </xdr:nvSpPr>
      <xdr:spPr>
        <a:xfrm>
          <a:off x="5140325" y="703135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50165</xdr:rowOff>
    </xdr:from>
    <xdr:ext cx="762000" cy="258445"/>
    <xdr:sp macro="" textlink="">
      <xdr:nvSpPr>
        <xdr:cNvPr id="128" name="人口1人当たり決算額の推移該当値テキスト445"/>
        <xdr:cNvSpPr txBox="1"/>
      </xdr:nvSpPr>
      <xdr:spPr>
        <a:xfrm>
          <a:off x="5264150" y="7003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8,702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56515</xdr:rowOff>
    </xdr:from>
    <xdr:to>
      <xdr:col>26</xdr:col>
      <xdr:colOff>101600</xdr:colOff>
      <xdr:row>36</xdr:row>
      <xdr:rowOff>158115</xdr:rowOff>
    </xdr:to>
    <xdr:sp macro="" textlink="">
      <xdr:nvSpPr>
        <xdr:cNvPr id="129" name="楕円 128"/>
        <xdr:cNvSpPr/>
      </xdr:nvSpPr>
      <xdr:spPr>
        <a:xfrm>
          <a:off x="4540250" y="7009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143510</xdr:rowOff>
    </xdr:from>
    <xdr:ext cx="736600" cy="257810"/>
    <xdr:sp macro="" textlink="">
      <xdr:nvSpPr>
        <xdr:cNvPr id="130" name="テキスト ボックス 129"/>
        <xdr:cNvSpPr txBox="1"/>
      </xdr:nvSpPr>
      <xdr:spPr>
        <a:xfrm>
          <a:off x="4241800" y="70967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137160</xdr:rowOff>
    </xdr:from>
    <xdr:to>
      <xdr:col>22</xdr:col>
      <xdr:colOff>165100</xdr:colOff>
      <xdr:row>35</xdr:row>
      <xdr:rowOff>238125</xdr:rowOff>
    </xdr:to>
    <xdr:sp macro="" textlink="">
      <xdr:nvSpPr>
        <xdr:cNvPr id="131" name="楕円 130"/>
        <xdr:cNvSpPr/>
      </xdr:nvSpPr>
      <xdr:spPr>
        <a:xfrm>
          <a:off x="3905250" y="67475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248920</xdr:rowOff>
    </xdr:from>
    <xdr:ext cx="762000" cy="257810"/>
    <xdr:sp macro="" textlink="">
      <xdr:nvSpPr>
        <xdr:cNvPr id="132" name="テキスト ボックス 131"/>
        <xdr:cNvSpPr txBox="1"/>
      </xdr:nvSpPr>
      <xdr:spPr>
        <a:xfrm>
          <a:off x="3606800" y="65163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14,928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106045</xdr:rowOff>
    </xdr:from>
    <xdr:to>
      <xdr:col>19</xdr:col>
      <xdr:colOff>38100</xdr:colOff>
      <xdr:row>35</xdr:row>
      <xdr:rowOff>207010</xdr:rowOff>
    </xdr:to>
    <xdr:sp macro="" textlink="">
      <xdr:nvSpPr>
        <xdr:cNvPr id="133" name="楕円 132"/>
        <xdr:cNvSpPr/>
      </xdr:nvSpPr>
      <xdr:spPr>
        <a:xfrm>
          <a:off x="3270250" y="6716395"/>
          <a:ext cx="857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34</xdr:row>
      <xdr:rowOff>217805</xdr:rowOff>
    </xdr:from>
    <xdr:ext cx="762000" cy="259715"/>
    <xdr:sp macro="" textlink="">
      <xdr:nvSpPr>
        <xdr:cNvPr id="134" name="テキスト ボックス 133"/>
        <xdr:cNvSpPr txBox="1"/>
      </xdr:nvSpPr>
      <xdr:spPr>
        <a:xfrm>
          <a:off x="2968625" y="64852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118110</xdr:rowOff>
    </xdr:from>
    <xdr:to>
      <xdr:col>15</xdr:col>
      <xdr:colOff>101600</xdr:colOff>
      <xdr:row>35</xdr:row>
      <xdr:rowOff>220345</xdr:rowOff>
    </xdr:to>
    <xdr:sp macro="" textlink="">
      <xdr:nvSpPr>
        <xdr:cNvPr id="135" name="楕円 134"/>
        <xdr:cNvSpPr/>
      </xdr:nvSpPr>
      <xdr:spPr>
        <a:xfrm>
          <a:off x="2619375" y="67284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229870</xdr:rowOff>
    </xdr:from>
    <xdr:ext cx="762000" cy="259715"/>
    <xdr:sp macro="" textlink="">
      <xdr:nvSpPr>
        <xdr:cNvPr id="136" name="テキスト ボックス 135"/>
        <xdr:cNvSpPr txBox="1"/>
      </xdr:nvSpPr>
      <xdr:spPr>
        <a:xfrm>
          <a:off x="2320925" y="64973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15,314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石川県金沢市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452,220
445,987
468.64
180,554,930
177,390,519
1,709,762
100,921,543
215,538,010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60.5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50875"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50875"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85" cy="224790"/>
    <xdr:sp macro="" textlink="">
      <xdr:nvSpPr>
        <xdr:cNvPr id="40" name="テキスト ボックス 39"/>
        <xdr:cNvSpPr txBox="1"/>
      </xdr:nvSpPr>
      <xdr:spPr>
        <a:xfrm>
          <a:off x="6762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0860" cy="258445"/>
    <xdr:sp macro="" textlink="">
      <xdr:nvSpPr>
        <xdr:cNvPr id="42" name="テキスト ボックス 41"/>
        <xdr:cNvSpPr txBox="1"/>
      </xdr:nvSpPr>
      <xdr:spPr>
        <a:xfrm>
          <a:off x="214630" y="6969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0860" cy="259080"/>
    <xdr:sp macro="" textlink="">
      <xdr:nvSpPr>
        <xdr:cNvPr id="44" name="テキスト ボックス 43"/>
        <xdr:cNvSpPr txBox="1"/>
      </xdr:nvSpPr>
      <xdr:spPr>
        <a:xfrm>
          <a:off x="214630" y="6588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0860" cy="259080"/>
    <xdr:sp macro="" textlink="">
      <xdr:nvSpPr>
        <xdr:cNvPr id="46" name="テキスト ボックス 45"/>
        <xdr:cNvSpPr txBox="1"/>
      </xdr:nvSpPr>
      <xdr:spPr>
        <a:xfrm>
          <a:off x="2146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0860" cy="258445"/>
    <xdr:sp macro="" textlink="">
      <xdr:nvSpPr>
        <xdr:cNvPr id="48" name="テキスト ボックス 47"/>
        <xdr:cNvSpPr txBox="1"/>
      </xdr:nvSpPr>
      <xdr:spPr>
        <a:xfrm>
          <a:off x="214630"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0860" cy="259080"/>
    <xdr:sp macro="" textlink="">
      <xdr:nvSpPr>
        <xdr:cNvPr id="50" name="テキスト ボックス 49"/>
        <xdr:cNvSpPr txBox="1"/>
      </xdr:nvSpPr>
      <xdr:spPr>
        <a:xfrm>
          <a:off x="2146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0860" cy="259080"/>
    <xdr:sp macro="" textlink="">
      <xdr:nvSpPr>
        <xdr:cNvPr id="52" name="テキスト ボックス 51"/>
        <xdr:cNvSpPr txBox="1"/>
      </xdr:nvSpPr>
      <xdr:spPr>
        <a:xfrm>
          <a:off x="2146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0860" cy="258445"/>
    <xdr:sp macro="" textlink="">
      <xdr:nvSpPr>
        <xdr:cNvPr id="54" name="テキスト ボックス 53"/>
        <xdr:cNvSpPr txBox="1"/>
      </xdr:nvSpPr>
      <xdr:spPr>
        <a:xfrm>
          <a:off x="214630"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61595</xdr:rowOff>
    </xdr:from>
    <xdr:to>
      <xdr:col>24</xdr:col>
      <xdr:colOff>62865</xdr:colOff>
      <xdr:row>38</xdr:row>
      <xdr:rowOff>164465</xdr:rowOff>
    </xdr:to>
    <xdr:cxnSp macro="">
      <xdr:nvCxnSpPr>
        <xdr:cNvPr id="56" name="直線コネクタ 55"/>
        <xdr:cNvCxnSpPr/>
      </xdr:nvCxnSpPr>
      <xdr:spPr>
        <a:xfrm flipV="1">
          <a:off x="4252595" y="5205095"/>
          <a:ext cx="127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168275</xdr:rowOff>
    </xdr:from>
    <xdr:ext cx="534670" cy="258445"/>
    <xdr:sp macro="" textlink="">
      <xdr:nvSpPr>
        <xdr:cNvPr id="57" name="人件費最小値テキスト"/>
        <xdr:cNvSpPr txBox="1"/>
      </xdr:nvSpPr>
      <xdr:spPr>
        <a:xfrm>
          <a:off x="4305300" y="66833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41,348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164465</xdr:rowOff>
    </xdr:from>
    <xdr:to>
      <xdr:col>24</xdr:col>
      <xdr:colOff>152400</xdr:colOff>
      <xdr:row>38</xdr:row>
      <xdr:rowOff>164465</xdr:rowOff>
    </xdr:to>
    <xdr:cxnSp macro="">
      <xdr:nvCxnSpPr>
        <xdr:cNvPr id="58" name="直線コネクタ 57"/>
        <xdr:cNvCxnSpPr/>
      </xdr:nvCxnSpPr>
      <xdr:spPr>
        <a:xfrm>
          <a:off x="4181475" y="66795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8255</xdr:rowOff>
    </xdr:from>
    <xdr:ext cx="534670" cy="258445"/>
    <xdr:sp macro="" textlink="">
      <xdr:nvSpPr>
        <xdr:cNvPr id="59" name="人件費最大値テキスト"/>
        <xdr:cNvSpPr txBox="1"/>
      </xdr:nvSpPr>
      <xdr:spPr>
        <a:xfrm>
          <a:off x="4305300" y="49803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80,052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61595</xdr:rowOff>
    </xdr:from>
    <xdr:to>
      <xdr:col>24</xdr:col>
      <xdr:colOff>152400</xdr:colOff>
      <xdr:row>30</xdr:row>
      <xdr:rowOff>61595</xdr:rowOff>
    </xdr:to>
    <xdr:cxnSp macro="">
      <xdr:nvCxnSpPr>
        <xdr:cNvPr id="60" name="直線コネクタ 59"/>
        <xdr:cNvCxnSpPr/>
      </xdr:nvCxnSpPr>
      <xdr:spPr>
        <a:xfrm>
          <a:off x="4181475" y="5205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37</xdr:row>
      <xdr:rowOff>63500</xdr:rowOff>
    </xdr:from>
    <xdr:to>
      <xdr:col>24</xdr:col>
      <xdr:colOff>63500</xdr:colOff>
      <xdr:row>37</xdr:row>
      <xdr:rowOff>69850</xdr:rowOff>
    </xdr:to>
    <xdr:cxnSp macro="">
      <xdr:nvCxnSpPr>
        <xdr:cNvPr id="61" name="直線コネクタ 60"/>
        <xdr:cNvCxnSpPr/>
      </xdr:nvCxnSpPr>
      <xdr:spPr>
        <a:xfrm>
          <a:off x="3492500" y="6407150"/>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13970</xdr:rowOff>
    </xdr:from>
    <xdr:ext cx="534670" cy="259080"/>
    <xdr:sp macro="" textlink="">
      <xdr:nvSpPr>
        <xdr:cNvPr id="62" name="人件費平均値テキスト"/>
        <xdr:cNvSpPr txBox="1"/>
      </xdr:nvSpPr>
      <xdr:spPr>
        <a:xfrm>
          <a:off x="4305300" y="5843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162560</xdr:rowOff>
    </xdr:from>
    <xdr:to>
      <xdr:col>24</xdr:col>
      <xdr:colOff>114300</xdr:colOff>
      <xdr:row>35</xdr:row>
      <xdr:rowOff>92710</xdr:rowOff>
    </xdr:to>
    <xdr:sp macro="" textlink="">
      <xdr:nvSpPr>
        <xdr:cNvPr id="63" name="フローチャート: 判断 62"/>
        <xdr:cNvSpPr/>
      </xdr:nvSpPr>
      <xdr:spPr>
        <a:xfrm>
          <a:off x="42037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63500</xdr:rowOff>
    </xdr:from>
    <xdr:to>
      <xdr:col>19</xdr:col>
      <xdr:colOff>174625</xdr:colOff>
      <xdr:row>37</xdr:row>
      <xdr:rowOff>76200</xdr:rowOff>
    </xdr:to>
    <xdr:cxnSp macro="">
      <xdr:nvCxnSpPr>
        <xdr:cNvPr id="64" name="直線コネクタ 63"/>
        <xdr:cNvCxnSpPr/>
      </xdr:nvCxnSpPr>
      <xdr:spPr>
        <a:xfrm flipV="1">
          <a:off x="2670175" y="6407150"/>
          <a:ext cx="8223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168275</xdr:rowOff>
    </xdr:from>
    <xdr:to>
      <xdr:col>20</xdr:col>
      <xdr:colOff>38100</xdr:colOff>
      <xdr:row>35</xdr:row>
      <xdr:rowOff>98425</xdr:rowOff>
    </xdr:to>
    <xdr:sp macro="" textlink="">
      <xdr:nvSpPr>
        <xdr:cNvPr id="65" name="フローチャート: 判断 64"/>
        <xdr:cNvSpPr/>
      </xdr:nvSpPr>
      <xdr:spPr>
        <a:xfrm>
          <a:off x="3444875" y="59975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114935</xdr:rowOff>
    </xdr:from>
    <xdr:ext cx="534035" cy="259080"/>
    <xdr:sp macro="" textlink="">
      <xdr:nvSpPr>
        <xdr:cNvPr id="66" name="テキスト ボックス 65"/>
        <xdr:cNvSpPr txBox="1"/>
      </xdr:nvSpPr>
      <xdr:spPr>
        <a:xfrm>
          <a:off x="3244215" y="5772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66040</xdr:rowOff>
    </xdr:from>
    <xdr:to>
      <xdr:col>15</xdr:col>
      <xdr:colOff>50800</xdr:colOff>
      <xdr:row>37</xdr:row>
      <xdr:rowOff>76200</xdr:rowOff>
    </xdr:to>
    <xdr:cxnSp macro="">
      <xdr:nvCxnSpPr>
        <xdr:cNvPr id="67" name="直線コネクタ 66"/>
        <xdr:cNvCxnSpPr/>
      </xdr:nvCxnSpPr>
      <xdr:spPr>
        <a:xfrm>
          <a:off x="1860550" y="6409690"/>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619375"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119380</xdr:rowOff>
    </xdr:from>
    <xdr:ext cx="534035" cy="259080"/>
    <xdr:sp macro="" textlink="">
      <xdr:nvSpPr>
        <xdr:cNvPr id="69" name="テキスト ボックス 68"/>
        <xdr:cNvSpPr txBox="1"/>
      </xdr:nvSpPr>
      <xdr:spPr>
        <a:xfrm>
          <a:off x="2434590" y="5777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36</xdr:row>
      <xdr:rowOff>169545</xdr:rowOff>
    </xdr:from>
    <xdr:to>
      <xdr:col>10</xdr:col>
      <xdr:colOff>114300</xdr:colOff>
      <xdr:row>37</xdr:row>
      <xdr:rowOff>66040</xdr:rowOff>
    </xdr:to>
    <xdr:cxnSp macro="">
      <xdr:nvCxnSpPr>
        <xdr:cNvPr id="70" name="直線コネクタ 69"/>
        <xdr:cNvCxnSpPr/>
      </xdr:nvCxnSpPr>
      <xdr:spPr>
        <a:xfrm>
          <a:off x="1047750" y="6341745"/>
          <a:ext cx="8128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8890</xdr:rowOff>
    </xdr:from>
    <xdr:to>
      <xdr:col>10</xdr:col>
      <xdr:colOff>165100</xdr:colOff>
      <xdr:row>35</xdr:row>
      <xdr:rowOff>110490</xdr:rowOff>
    </xdr:to>
    <xdr:sp macro="" textlink="">
      <xdr:nvSpPr>
        <xdr:cNvPr id="71" name="フローチャート: 判断 70"/>
        <xdr:cNvSpPr/>
      </xdr:nvSpPr>
      <xdr:spPr>
        <a:xfrm>
          <a:off x="180975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127000</xdr:rowOff>
    </xdr:from>
    <xdr:ext cx="534035" cy="259080"/>
    <xdr:sp macro="" textlink="">
      <xdr:nvSpPr>
        <xdr:cNvPr id="72" name="テキスト ボックス 71"/>
        <xdr:cNvSpPr txBox="1"/>
      </xdr:nvSpPr>
      <xdr:spPr>
        <a:xfrm>
          <a:off x="1609090" y="5784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167005</xdr:rowOff>
    </xdr:from>
    <xdr:to>
      <xdr:col>6</xdr:col>
      <xdr:colOff>38100</xdr:colOff>
      <xdr:row>35</xdr:row>
      <xdr:rowOff>97790</xdr:rowOff>
    </xdr:to>
    <xdr:sp macro="" textlink="">
      <xdr:nvSpPr>
        <xdr:cNvPr id="73" name="フローチャート: 判断 72"/>
        <xdr:cNvSpPr/>
      </xdr:nvSpPr>
      <xdr:spPr>
        <a:xfrm>
          <a:off x="1000125" y="599630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113665</xdr:rowOff>
    </xdr:from>
    <xdr:ext cx="534035" cy="258445"/>
    <xdr:sp macro="" textlink="">
      <xdr:nvSpPr>
        <xdr:cNvPr id="74" name="テキスト ボックス 73"/>
        <xdr:cNvSpPr txBox="1"/>
      </xdr:nvSpPr>
      <xdr:spPr>
        <a:xfrm>
          <a:off x="799465" y="5771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174625</xdr:colOff>
      <xdr:row>41</xdr:row>
      <xdr:rowOff>80010</xdr:rowOff>
    </xdr:from>
    <xdr:ext cx="762000" cy="259080"/>
    <xdr:sp macro="" textlink="">
      <xdr:nvSpPr>
        <xdr:cNvPr id="76" name="テキスト ボックス 75"/>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174625</xdr:colOff>
      <xdr:row>41</xdr:row>
      <xdr:rowOff>80010</xdr:rowOff>
    </xdr:from>
    <xdr:ext cx="762000" cy="259080"/>
    <xdr:sp macro="" textlink="">
      <xdr:nvSpPr>
        <xdr:cNvPr id="79" name="テキスト ボックス 78"/>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19050</xdr:rowOff>
    </xdr:from>
    <xdr:to>
      <xdr:col>24</xdr:col>
      <xdr:colOff>114300</xdr:colOff>
      <xdr:row>37</xdr:row>
      <xdr:rowOff>120650</xdr:rowOff>
    </xdr:to>
    <xdr:sp macro="" textlink="">
      <xdr:nvSpPr>
        <xdr:cNvPr id="80" name="楕円 79"/>
        <xdr:cNvSpPr/>
      </xdr:nvSpPr>
      <xdr:spPr>
        <a:xfrm>
          <a:off x="42037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168910</xdr:rowOff>
    </xdr:from>
    <xdr:ext cx="534670" cy="258445"/>
    <xdr:sp macro="" textlink="">
      <xdr:nvSpPr>
        <xdr:cNvPr id="81" name="人件費該当値テキスト"/>
        <xdr:cNvSpPr txBox="1"/>
      </xdr:nvSpPr>
      <xdr:spPr>
        <a:xfrm>
          <a:off x="4305300" y="63411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12065</xdr:rowOff>
    </xdr:from>
    <xdr:to>
      <xdr:col>20</xdr:col>
      <xdr:colOff>38100</xdr:colOff>
      <xdr:row>37</xdr:row>
      <xdr:rowOff>113665</xdr:rowOff>
    </xdr:to>
    <xdr:sp macro="" textlink="">
      <xdr:nvSpPr>
        <xdr:cNvPr id="82" name="楕円 81"/>
        <xdr:cNvSpPr/>
      </xdr:nvSpPr>
      <xdr:spPr>
        <a:xfrm>
          <a:off x="3444875" y="63557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104775</xdr:rowOff>
    </xdr:from>
    <xdr:ext cx="534035" cy="259080"/>
    <xdr:sp macro="" textlink="">
      <xdr:nvSpPr>
        <xdr:cNvPr id="83" name="テキスト ボックス 82"/>
        <xdr:cNvSpPr txBox="1"/>
      </xdr:nvSpPr>
      <xdr:spPr>
        <a:xfrm>
          <a:off x="3244215" y="6448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25400</xdr:rowOff>
    </xdr:from>
    <xdr:to>
      <xdr:col>15</xdr:col>
      <xdr:colOff>101600</xdr:colOff>
      <xdr:row>37</xdr:row>
      <xdr:rowOff>127000</xdr:rowOff>
    </xdr:to>
    <xdr:sp macro="" textlink="">
      <xdr:nvSpPr>
        <xdr:cNvPr id="84" name="楕円 83"/>
        <xdr:cNvSpPr/>
      </xdr:nvSpPr>
      <xdr:spPr>
        <a:xfrm>
          <a:off x="2619375"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118110</xdr:rowOff>
    </xdr:from>
    <xdr:ext cx="534035" cy="259080"/>
    <xdr:sp macro="" textlink="">
      <xdr:nvSpPr>
        <xdr:cNvPr id="85" name="テキスト ボックス 84"/>
        <xdr:cNvSpPr txBox="1"/>
      </xdr:nvSpPr>
      <xdr:spPr>
        <a:xfrm>
          <a:off x="2434590" y="6461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15240</xdr:rowOff>
    </xdr:from>
    <xdr:to>
      <xdr:col>10</xdr:col>
      <xdr:colOff>165100</xdr:colOff>
      <xdr:row>37</xdr:row>
      <xdr:rowOff>116840</xdr:rowOff>
    </xdr:to>
    <xdr:sp macro="" textlink="">
      <xdr:nvSpPr>
        <xdr:cNvPr id="86" name="楕円 85"/>
        <xdr:cNvSpPr/>
      </xdr:nvSpPr>
      <xdr:spPr>
        <a:xfrm>
          <a:off x="180975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107950</xdr:rowOff>
    </xdr:from>
    <xdr:ext cx="534035" cy="259080"/>
    <xdr:sp macro="" textlink="">
      <xdr:nvSpPr>
        <xdr:cNvPr id="87" name="テキスト ボックス 86"/>
        <xdr:cNvSpPr txBox="1"/>
      </xdr:nvSpPr>
      <xdr:spPr>
        <a:xfrm>
          <a:off x="1609090" y="6451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118745</xdr:rowOff>
    </xdr:from>
    <xdr:to>
      <xdr:col>6</xdr:col>
      <xdr:colOff>38100</xdr:colOff>
      <xdr:row>37</xdr:row>
      <xdr:rowOff>48895</xdr:rowOff>
    </xdr:to>
    <xdr:sp macro="" textlink="">
      <xdr:nvSpPr>
        <xdr:cNvPr id="88" name="楕円 87"/>
        <xdr:cNvSpPr/>
      </xdr:nvSpPr>
      <xdr:spPr>
        <a:xfrm>
          <a:off x="1000125" y="62909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40640</xdr:rowOff>
    </xdr:from>
    <xdr:ext cx="534035" cy="258445"/>
    <xdr:sp macro="" textlink="">
      <xdr:nvSpPr>
        <xdr:cNvPr id="89" name="テキスト ボックス 88"/>
        <xdr:cNvSpPr txBox="1"/>
      </xdr:nvSpPr>
      <xdr:spPr>
        <a:xfrm>
          <a:off x="799465" y="6384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85" cy="224790"/>
    <xdr:sp macro="" textlink="">
      <xdr:nvSpPr>
        <xdr:cNvPr id="98" name="テキスト ボックス 97"/>
        <xdr:cNvSpPr txBox="1"/>
      </xdr:nvSpPr>
      <xdr:spPr>
        <a:xfrm>
          <a:off x="6762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920" cy="258445"/>
    <xdr:sp macro="" textlink="">
      <xdr:nvSpPr>
        <xdr:cNvPr id="100" name="テキスト ボックス 99"/>
        <xdr:cNvSpPr txBox="1"/>
      </xdr:nvSpPr>
      <xdr:spPr>
        <a:xfrm>
          <a:off x="481330" y="10398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0860" cy="259080"/>
    <xdr:sp macro="" textlink="">
      <xdr:nvSpPr>
        <xdr:cNvPr id="102" name="テキスト ボックス 101"/>
        <xdr:cNvSpPr txBox="1"/>
      </xdr:nvSpPr>
      <xdr:spPr>
        <a:xfrm>
          <a:off x="214630" y="1001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0860" cy="259080"/>
    <xdr:sp macro="" textlink="">
      <xdr:nvSpPr>
        <xdr:cNvPr id="104" name="テキスト ボックス 103"/>
        <xdr:cNvSpPr txBox="1"/>
      </xdr:nvSpPr>
      <xdr:spPr>
        <a:xfrm>
          <a:off x="21463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0860" cy="258445"/>
    <xdr:sp macro="" textlink="">
      <xdr:nvSpPr>
        <xdr:cNvPr id="106" name="テキスト ボックス 105"/>
        <xdr:cNvSpPr txBox="1"/>
      </xdr:nvSpPr>
      <xdr:spPr>
        <a:xfrm>
          <a:off x="214630" y="925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51</xdr:row>
      <xdr:rowOff>130810</xdr:rowOff>
    </xdr:from>
    <xdr:ext cx="530860" cy="259080"/>
    <xdr:sp macro="" textlink="">
      <xdr:nvSpPr>
        <xdr:cNvPr id="108" name="テキスト ボックス 107"/>
        <xdr:cNvSpPr txBox="1"/>
      </xdr:nvSpPr>
      <xdr:spPr>
        <a:xfrm>
          <a:off x="214630"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10" name="テキスト ボックス 109"/>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2" name="テキスト ボックス 111"/>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136525</xdr:rowOff>
    </xdr:from>
    <xdr:to>
      <xdr:col>24</xdr:col>
      <xdr:colOff>62865</xdr:colOff>
      <xdr:row>57</xdr:row>
      <xdr:rowOff>151130</xdr:rowOff>
    </xdr:to>
    <xdr:cxnSp macro="">
      <xdr:nvCxnSpPr>
        <xdr:cNvPr id="114" name="直線コネクタ 113"/>
        <xdr:cNvCxnSpPr/>
      </xdr:nvCxnSpPr>
      <xdr:spPr>
        <a:xfrm flipV="1">
          <a:off x="4252595" y="8537575"/>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154940</xdr:rowOff>
    </xdr:from>
    <xdr:ext cx="534670" cy="258445"/>
    <xdr:sp macro="" textlink="">
      <xdr:nvSpPr>
        <xdr:cNvPr id="115" name="物件費最小値テキスト"/>
        <xdr:cNvSpPr txBox="1"/>
      </xdr:nvSpPr>
      <xdr:spPr>
        <a:xfrm>
          <a:off x="4305300" y="99275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32,412</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151130</xdr:rowOff>
    </xdr:from>
    <xdr:to>
      <xdr:col>24</xdr:col>
      <xdr:colOff>152400</xdr:colOff>
      <xdr:row>57</xdr:row>
      <xdr:rowOff>151130</xdr:rowOff>
    </xdr:to>
    <xdr:cxnSp macro="">
      <xdr:nvCxnSpPr>
        <xdr:cNvPr id="116" name="直線コネクタ 115"/>
        <xdr:cNvCxnSpPr/>
      </xdr:nvCxnSpPr>
      <xdr:spPr>
        <a:xfrm>
          <a:off x="4181475" y="99237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83185</xdr:rowOff>
    </xdr:from>
    <xdr:ext cx="598805" cy="259080"/>
    <xdr:sp macro="" textlink="">
      <xdr:nvSpPr>
        <xdr:cNvPr id="117" name="物件費最大値テキスト"/>
        <xdr:cNvSpPr txBox="1"/>
      </xdr:nvSpPr>
      <xdr:spPr>
        <a:xfrm>
          <a:off x="4305300" y="8312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105,160</a:t>
          </a:r>
          <a:endParaRPr kumimoji="1" lang="ja-JP" altLang="en-US" sz="1000" b="1">
            <a:latin typeface="ＭＳ Ｐゴシック"/>
            <a:ea typeface="ＭＳ Ｐゴシック"/>
          </a:endParaRPr>
        </a:p>
      </xdr:txBody>
    </xdr:sp>
    <xdr:clientData/>
  </xdr:oneCellAnchor>
  <xdr:twoCellAnchor>
    <xdr:from>
      <xdr:col>23</xdr:col>
      <xdr:colOff>165100</xdr:colOff>
      <xdr:row>49</xdr:row>
      <xdr:rowOff>136525</xdr:rowOff>
    </xdr:from>
    <xdr:to>
      <xdr:col>24</xdr:col>
      <xdr:colOff>152400</xdr:colOff>
      <xdr:row>49</xdr:row>
      <xdr:rowOff>136525</xdr:rowOff>
    </xdr:to>
    <xdr:cxnSp macro="">
      <xdr:nvCxnSpPr>
        <xdr:cNvPr id="118" name="直線コネクタ 117"/>
        <xdr:cNvCxnSpPr/>
      </xdr:nvCxnSpPr>
      <xdr:spPr>
        <a:xfrm>
          <a:off x="4181475" y="85375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55</xdr:row>
      <xdr:rowOff>106680</xdr:rowOff>
    </xdr:from>
    <xdr:to>
      <xdr:col>24</xdr:col>
      <xdr:colOff>63500</xdr:colOff>
      <xdr:row>56</xdr:row>
      <xdr:rowOff>11430</xdr:rowOff>
    </xdr:to>
    <xdr:cxnSp macro="">
      <xdr:nvCxnSpPr>
        <xdr:cNvPr id="119" name="直線コネクタ 118"/>
        <xdr:cNvCxnSpPr/>
      </xdr:nvCxnSpPr>
      <xdr:spPr>
        <a:xfrm flipV="1">
          <a:off x="3492500" y="9536430"/>
          <a:ext cx="762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55880</xdr:rowOff>
    </xdr:from>
    <xdr:ext cx="534670" cy="259080"/>
    <xdr:sp macro="" textlink="">
      <xdr:nvSpPr>
        <xdr:cNvPr id="120" name="物件費平均値テキスト"/>
        <xdr:cNvSpPr txBox="1"/>
      </xdr:nvSpPr>
      <xdr:spPr>
        <a:xfrm>
          <a:off x="4305300" y="94856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77470</xdr:rowOff>
    </xdr:from>
    <xdr:to>
      <xdr:col>24</xdr:col>
      <xdr:colOff>114300</xdr:colOff>
      <xdr:row>56</xdr:row>
      <xdr:rowOff>7620</xdr:rowOff>
    </xdr:to>
    <xdr:sp macro="" textlink="">
      <xdr:nvSpPr>
        <xdr:cNvPr id="121" name="フローチャート: 判断 120"/>
        <xdr:cNvSpPr/>
      </xdr:nvSpPr>
      <xdr:spPr>
        <a:xfrm>
          <a:off x="42037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171450</xdr:rowOff>
    </xdr:from>
    <xdr:to>
      <xdr:col>19</xdr:col>
      <xdr:colOff>174625</xdr:colOff>
      <xdr:row>56</xdr:row>
      <xdr:rowOff>11430</xdr:rowOff>
    </xdr:to>
    <xdr:cxnSp macro="">
      <xdr:nvCxnSpPr>
        <xdr:cNvPr id="122" name="直線コネクタ 121"/>
        <xdr:cNvCxnSpPr/>
      </xdr:nvCxnSpPr>
      <xdr:spPr>
        <a:xfrm>
          <a:off x="2670175" y="9601200"/>
          <a:ext cx="8223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118110</xdr:rowOff>
    </xdr:from>
    <xdr:to>
      <xdr:col>20</xdr:col>
      <xdr:colOff>38100</xdr:colOff>
      <xdr:row>56</xdr:row>
      <xdr:rowOff>48260</xdr:rowOff>
    </xdr:to>
    <xdr:sp macro="" textlink="">
      <xdr:nvSpPr>
        <xdr:cNvPr id="123" name="フローチャート: 判断 122"/>
        <xdr:cNvSpPr/>
      </xdr:nvSpPr>
      <xdr:spPr>
        <a:xfrm>
          <a:off x="3444875" y="95478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64770</xdr:rowOff>
    </xdr:from>
    <xdr:ext cx="534035" cy="258445"/>
    <xdr:sp macro="" textlink="">
      <xdr:nvSpPr>
        <xdr:cNvPr id="124" name="テキスト ボックス 123"/>
        <xdr:cNvSpPr txBox="1"/>
      </xdr:nvSpPr>
      <xdr:spPr>
        <a:xfrm>
          <a:off x="3244215" y="9323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171450</xdr:rowOff>
    </xdr:from>
    <xdr:to>
      <xdr:col>15</xdr:col>
      <xdr:colOff>50800</xdr:colOff>
      <xdr:row>56</xdr:row>
      <xdr:rowOff>27305</xdr:rowOff>
    </xdr:to>
    <xdr:cxnSp macro="">
      <xdr:nvCxnSpPr>
        <xdr:cNvPr id="125" name="直線コネクタ 124"/>
        <xdr:cNvCxnSpPr/>
      </xdr:nvCxnSpPr>
      <xdr:spPr>
        <a:xfrm flipV="1">
          <a:off x="1860550" y="9601200"/>
          <a:ext cx="8096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161925</xdr:rowOff>
    </xdr:from>
    <xdr:to>
      <xdr:col>15</xdr:col>
      <xdr:colOff>101600</xdr:colOff>
      <xdr:row>56</xdr:row>
      <xdr:rowOff>92075</xdr:rowOff>
    </xdr:to>
    <xdr:sp macro="" textlink="">
      <xdr:nvSpPr>
        <xdr:cNvPr id="126" name="フローチャート: 判断 125"/>
        <xdr:cNvSpPr/>
      </xdr:nvSpPr>
      <xdr:spPr>
        <a:xfrm>
          <a:off x="2619375"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83185</xdr:rowOff>
    </xdr:from>
    <xdr:ext cx="534035" cy="259080"/>
    <xdr:sp macro="" textlink="">
      <xdr:nvSpPr>
        <xdr:cNvPr id="127" name="テキスト ボックス 126"/>
        <xdr:cNvSpPr txBox="1"/>
      </xdr:nvSpPr>
      <xdr:spPr>
        <a:xfrm>
          <a:off x="2434590" y="9684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56</xdr:row>
      <xdr:rowOff>27305</xdr:rowOff>
    </xdr:from>
    <xdr:to>
      <xdr:col>10</xdr:col>
      <xdr:colOff>114300</xdr:colOff>
      <xdr:row>56</xdr:row>
      <xdr:rowOff>29210</xdr:rowOff>
    </xdr:to>
    <xdr:cxnSp macro="">
      <xdr:nvCxnSpPr>
        <xdr:cNvPr id="128" name="直線コネクタ 127"/>
        <xdr:cNvCxnSpPr/>
      </xdr:nvCxnSpPr>
      <xdr:spPr>
        <a:xfrm flipV="1">
          <a:off x="1047750" y="962850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140335</xdr:rowOff>
    </xdr:from>
    <xdr:to>
      <xdr:col>10</xdr:col>
      <xdr:colOff>165100</xdr:colOff>
      <xdr:row>56</xdr:row>
      <xdr:rowOff>70485</xdr:rowOff>
    </xdr:to>
    <xdr:sp macro="" textlink="">
      <xdr:nvSpPr>
        <xdr:cNvPr id="129" name="フローチャート: 判断 128"/>
        <xdr:cNvSpPr/>
      </xdr:nvSpPr>
      <xdr:spPr>
        <a:xfrm>
          <a:off x="1809750" y="957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86995</xdr:rowOff>
    </xdr:from>
    <xdr:ext cx="534035" cy="258445"/>
    <xdr:sp macro="" textlink="">
      <xdr:nvSpPr>
        <xdr:cNvPr id="130" name="テキスト ボックス 129"/>
        <xdr:cNvSpPr txBox="1"/>
      </xdr:nvSpPr>
      <xdr:spPr>
        <a:xfrm>
          <a:off x="1609090" y="9345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154940</xdr:rowOff>
    </xdr:from>
    <xdr:to>
      <xdr:col>6</xdr:col>
      <xdr:colOff>38100</xdr:colOff>
      <xdr:row>56</xdr:row>
      <xdr:rowOff>84455</xdr:rowOff>
    </xdr:to>
    <xdr:sp macro="" textlink="">
      <xdr:nvSpPr>
        <xdr:cNvPr id="131" name="フローチャート: 判断 130"/>
        <xdr:cNvSpPr/>
      </xdr:nvSpPr>
      <xdr:spPr>
        <a:xfrm>
          <a:off x="1000125" y="958469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75565</xdr:rowOff>
    </xdr:from>
    <xdr:ext cx="534035" cy="258445"/>
    <xdr:sp macro="" textlink="">
      <xdr:nvSpPr>
        <xdr:cNvPr id="132" name="テキスト ボックス 131"/>
        <xdr:cNvSpPr txBox="1"/>
      </xdr:nvSpPr>
      <xdr:spPr>
        <a:xfrm>
          <a:off x="799465" y="9676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174625</xdr:colOff>
      <xdr:row>61</xdr:row>
      <xdr:rowOff>80010</xdr:rowOff>
    </xdr:from>
    <xdr:ext cx="762000" cy="259080"/>
    <xdr:sp macro="" textlink="">
      <xdr:nvSpPr>
        <xdr:cNvPr id="134" name="テキスト ボックス 133"/>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174625</xdr:colOff>
      <xdr:row>61</xdr:row>
      <xdr:rowOff>80010</xdr:rowOff>
    </xdr:from>
    <xdr:ext cx="762000" cy="259080"/>
    <xdr:sp macro="" textlink="">
      <xdr:nvSpPr>
        <xdr:cNvPr id="137" name="テキスト ボックス 136"/>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55</xdr:row>
      <xdr:rowOff>55880</xdr:rowOff>
    </xdr:from>
    <xdr:to>
      <xdr:col>24</xdr:col>
      <xdr:colOff>114300</xdr:colOff>
      <xdr:row>55</xdr:row>
      <xdr:rowOff>157480</xdr:rowOff>
    </xdr:to>
    <xdr:sp macro="" textlink="">
      <xdr:nvSpPr>
        <xdr:cNvPr id="138" name="楕円 137"/>
        <xdr:cNvSpPr/>
      </xdr:nvSpPr>
      <xdr:spPr>
        <a:xfrm>
          <a:off x="4203700" y="9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78740</xdr:rowOff>
    </xdr:from>
    <xdr:ext cx="534670" cy="259080"/>
    <xdr:sp macro="" textlink="">
      <xdr:nvSpPr>
        <xdr:cNvPr id="139" name="物件費該当値テキスト"/>
        <xdr:cNvSpPr txBox="1"/>
      </xdr:nvSpPr>
      <xdr:spPr>
        <a:xfrm>
          <a:off x="4305300" y="9337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132080</xdr:rowOff>
    </xdr:from>
    <xdr:to>
      <xdr:col>20</xdr:col>
      <xdr:colOff>38100</xdr:colOff>
      <xdr:row>56</xdr:row>
      <xdr:rowOff>62230</xdr:rowOff>
    </xdr:to>
    <xdr:sp macro="" textlink="">
      <xdr:nvSpPr>
        <xdr:cNvPr id="140" name="楕円 139"/>
        <xdr:cNvSpPr/>
      </xdr:nvSpPr>
      <xdr:spPr>
        <a:xfrm>
          <a:off x="3444875" y="95618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53340</xdr:rowOff>
    </xdr:from>
    <xdr:ext cx="534035" cy="258445"/>
    <xdr:sp macro="" textlink="">
      <xdr:nvSpPr>
        <xdr:cNvPr id="141" name="テキスト ボックス 140"/>
        <xdr:cNvSpPr txBox="1"/>
      </xdr:nvSpPr>
      <xdr:spPr>
        <a:xfrm>
          <a:off x="3244215" y="9654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120650</xdr:rowOff>
    </xdr:from>
    <xdr:to>
      <xdr:col>15</xdr:col>
      <xdr:colOff>101600</xdr:colOff>
      <xdr:row>56</xdr:row>
      <xdr:rowOff>50800</xdr:rowOff>
    </xdr:to>
    <xdr:sp macro="" textlink="">
      <xdr:nvSpPr>
        <xdr:cNvPr id="142" name="楕円 141"/>
        <xdr:cNvSpPr/>
      </xdr:nvSpPr>
      <xdr:spPr>
        <a:xfrm>
          <a:off x="2619375"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67310</xdr:rowOff>
    </xdr:from>
    <xdr:ext cx="534035" cy="259080"/>
    <xdr:sp macro="" textlink="">
      <xdr:nvSpPr>
        <xdr:cNvPr id="143" name="テキスト ボックス 142"/>
        <xdr:cNvSpPr txBox="1"/>
      </xdr:nvSpPr>
      <xdr:spPr>
        <a:xfrm>
          <a:off x="2434590" y="9325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147955</xdr:rowOff>
    </xdr:from>
    <xdr:to>
      <xdr:col>10</xdr:col>
      <xdr:colOff>165100</xdr:colOff>
      <xdr:row>56</xdr:row>
      <xdr:rowOff>78105</xdr:rowOff>
    </xdr:to>
    <xdr:sp macro="" textlink="">
      <xdr:nvSpPr>
        <xdr:cNvPr id="144" name="楕円 143"/>
        <xdr:cNvSpPr/>
      </xdr:nvSpPr>
      <xdr:spPr>
        <a:xfrm>
          <a:off x="1809750" y="95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69215</xdr:rowOff>
    </xdr:from>
    <xdr:ext cx="534035" cy="259080"/>
    <xdr:sp macro="" textlink="">
      <xdr:nvSpPr>
        <xdr:cNvPr id="145" name="テキスト ボックス 144"/>
        <xdr:cNvSpPr txBox="1"/>
      </xdr:nvSpPr>
      <xdr:spPr>
        <a:xfrm>
          <a:off x="1609090" y="9670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47,908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149225</xdr:rowOff>
    </xdr:from>
    <xdr:to>
      <xdr:col>6</xdr:col>
      <xdr:colOff>38100</xdr:colOff>
      <xdr:row>56</xdr:row>
      <xdr:rowOff>79375</xdr:rowOff>
    </xdr:to>
    <xdr:sp macro="" textlink="">
      <xdr:nvSpPr>
        <xdr:cNvPr id="146" name="楕円 145"/>
        <xdr:cNvSpPr/>
      </xdr:nvSpPr>
      <xdr:spPr>
        <a:xfrm>
          <a:off x="1000125" y="95789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95885</xdr:rowOff>
    </xdr:from>
    <xdr:ext cx="534035" cy="259080"/>
    <xdr:sp macro="" textlink="">
      <xdr:nvSpPr>
        <xdr:cNvPr id="147" name="テキスト ボックス 146"/>
        <xdr:cNvSpPr txBox="1"/>
      </xdr:nvSpPr>
      <xdr:spPr>
        <a:xfrm>
          <a:off x="799465" y="9354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85" cy="224790"/>
    <xdr:sp macro="" textlink="">
      <xdr:nvSpPr>
        <xdr:cNvPr id="156" name="テキスト ボックス 155"/>
        <xdr:cNvSpPr txBox="1"/>
      </xdr:nvSpPr>
      <xdr:spPr>
        <a:xfrm>
          <a:off x="6762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920" cy="259080"/>
    <xdr:sp macro="" textlink="">
      <xdr:nvSpPr>
        <xdr:cNvPr id="159" name="テキスト ボックス 158"/>
        <xdr:cNvSpPr txBox="1"/>
      </xdr:nvSpPr>
      <xdr:spPr>
        <a:xfrm>
          <a:off x="48133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66725" cy="259080"/>
    <xdr:sp macro="" textlink="">
      <xdr:nvSpPr>
        <xdr:cNvPr id="161" name="テキスト ボックス 160"/>
        <xdr:cNvSpPr txBox="1"/>
      </xdr:nvSpPr>
      <xdr:spPr>
        <a:xfrm>
          <a:off x="278765" y="1306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168910</xdr:rowOff>
    </xdr:from>
    <xdr:ext cx="466725" cy="258445"/>
    <xdr:sp macro="" textlink="">
      <xdr:nvSpPr>
        <xdr:cNvPr id="163" name="テキスト ボックス 162"/>
        <xdr:cNvSpPr txBox="1"/>
      </xdr:nvSpPr>
      <xdr:spPr>
        <a:xfrm>
          <a:off x="278765" y="1268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71</xdr:row>
      <xdr:rowOff>130810</xdr:rowOff>
    </xdr:from>
    <xdr:ext cx="466725" cy="259080"/>
    <xdr:sp macro="" textlink="">
      <xdr:nvSpPr>
        <xdr:cNvPr id="165" name="テキスト ボックス 164"/>
        <xdr:cNvSpPr txBox="1"/>
      </xdr:nvSpPr>
      <xdr:spPr>
        <a:xfrm>
          <a:off x="278765" y="1230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0860" cy="259080"/>
    <xdr:sp macro="" textlink="">
      <xdr:nvSpPr>
        <xdr:cNvPr id="167" name="テキスト ボックス 166"/>
        <xdr:cNvSpPr txBox="1"/>
      </xdr:nvSpPr>
      <xdr:spPr>
        <a:xfrm>
          <a:off x="214630" y="1192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0860" cy="258445"/>
    <xdr:sp macro="" textlink="">
      <xdr:nvSpPr>
        <xdr:cNvPr id="169" name="テキスト ボックス 168"/>
        <xdr:cNvSpPr txBox="1"/>
      </xdr:nvSpPr>
      <xdr:spPr>
        <a:xfrm>
          <a:off x="214630"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93345</xdr:rowOff>
    </xdr:from>
    <xdr:to>
      <xdr:col>24</xdr:col>
      <xdr:colOff>62865</xdr:colOff>
      <xdr:row>79</xdr:row>
      <xdr:rowOff>8890</xdr:rowOff>
    </xdr:to>
    <xdr:cxnSp macro="">
      <xdr:nvCxnSpPr>
        <xdr:cNvPr id="171" name="直線コネクタ 170"/>
        <xdr:cNvCxnSpPr/>
      </xdr:nvCxnSpPr>
      <xdr:spPr>
        <a:xfrm flipV="1">
          <a:off x="4252595" y="1209484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12700</xdr:rowOff>
    </xdr:from>
    <xdr:ext cx="378460" cy="259080"/>
    <xdr:sp macro="" textlink="">
      <xdr:nvSpPr>
        <xdr:cNvPr id="172" name="維持補修費最小値テキスト"/>
        <xdr:cNvSpPr txBox="1"/>
      </xdr:nvSpPr>
      <xdr:spPr>
        <a:xfrm>
          <a:off x="4305300" y="13557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8890</xdr:rowOff>
    </xdr:from>
    <xdr:to>
      <xdr:col>24</xdr:col>
      <xdr:colOff>152400</xdr:colOff>
      <xdr:row>79</xdr:row>
      <xdr:rowOff>8890</xdr:rowOff>
    </xdr:to>
    <xdr:cxnSp macro="">
      <xdr:nvCxnSpPr>
        <xdr:cNvPr id="173" name="直線コネクタ 172"/>
        <xdr:cNvCxnSpPr/>
      </xdr:nvCxnSpPr>
      <xdr:spPr>
        <a:xfrm>
          <a:off x="4181475" y="135534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40640</xdr:rowOff>
    </xdr:from>
    <xdr:ext cx="534670" cy="258445"/>
    <xdr:sp macro="" textlink="">
      <xdr:nvSpPr>
        <xdr:cNvPr id="174" name="維持補修費最大値テキスト"/>
        <xdr:cNvSpPr txBox="1"/>
      </xdr:nvSpPr>
      <xdr:spPr>
        <a:xfrm>
          <a:off x="4305300" y="11870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11,764</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93345</xdr:rowOff>
    </xdr:from>
    <xdr:to>
      <xdr:col>24</xdr:col>
      <xdr:colOff>152400</xdr:colOff>
      <xdr:row>70</xdr:row>
      <xdr:rowOff>93345</xdr:rowOff>
    </xdr:to>
    <xdr:cxnSp macro="">
      <xdr:nvCxnSpPr>
        <xdr:cNvPr id="175" name="直線コネクタ 174"/>
        <xdr:cNvCxnSpPr/>
      </xdr:nvCxnSpPr>
      <xdr:spPr>
        <a:xfrm>
          <a:off x="4181475" y="120948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76</xdr:row>
      <xdr:rowOff>162560</xdr:rowOff>
    </xdr:from>
    <xdr:to>
      <xdr:col>24</xdr:col>
      <xdr:colOff>63500</xdr:colOff>
      <xdr:row>76</xdr:row>
      <xdr:rowOff>163195</xdr:rowOff>
    </xdr:to>
    <xdr:cxnSp macro="">
      <xdr:nvCxnSpPr>
        <xdr:cNvPr id="176" name="直線コネクタ 175"/>
        <xdr:cNvCxnSpPr/>
      </xdr:nvCxnSpPr>
      <xdr:spPr>
        <a:xfrm flipV="1">
          <a:off x="3492500" y="13192760"/>
          <a:ext cx="762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10160</xdr:rowOff>
    </xdr:from>
    <xdr:ext cx="469900" cy="259080"/>
    <xdr:sp macro="" textlink="">
      <xdr:nvSpPr>
        <xdr:cNvPr id="177" name="維持補修費平均値テキスト"/>
        <xdr:cNvSpPr txBox="1"/>
      </xdr:nvSpPr>
      <xdr:spPr>
        <a:xfrm>
          <a:off x="4305300" y="1286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158750</xdr:rowOff>
    </xdr:from>
    <xdr:to>
      <xdr:col>24</xdr:col>
      <xdr:colOff>114300</xdr:colOff>
      <xdr:row>76</xdr:row>
      <xdr:rowOff>88900</xdr:rowOff>
    </xdr:to>
    <xdr:sp macro="" textlink="">
      <xdr:nvSpPr>
        <xdr:cNvPr id="178" name="フローチャート: 判断 177"/>
        <xdr:cNvSpPr/>
      </xdr:nvSpPr>
      <xdr:spPr>
        <a:xfrm>
          <a:off x="42037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83185</xdr:rowOff>
    </xdr:from>
    <xdr:to>
      <xdr:col>19</xdr:col>
      <xdr:colOff>174625</xdr:colOff>
      <xdr:row>76</xdr:row>
      <xdr:rowOff>163195</xdr:rowOff>
    </xdr:to>
    <xdr:cxnSp macro="">
      <xdr:nvCxnSpPr>
        <xdr:cNvPr id="179" name="直線コネクタ 178"/>
        <xdr:cNvCxnSpPr/>
      </xdr:nvCxnSpPr>
      <xdr:spPr>
        <a:xfrm>
          <a:off x="2670175" y="12941935"/>
          <a:ext cx="822325"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132080</xdr:rowOff>
    </xdr:from>
    <xdr:to>
      <xdr:col>20</xdr:col>
      <xdr:colOff>38100</xdr:colOff>
      <xdr:row>76</xdr:row>
      <xdr:rowOff>62230</xdr:rowOff>
    </xdr:to>
    <xdr:sp macro="" textlink="">
      <xdr:nvSpPr>
        <xdr:cNvPr id="180" name="フローチャート: 判断 179"/>
        <xdr:cNvSpPr/>
      </xdr:nvSpPr>
      <xdr:spPr>
        <a:xfrm>
          <a:off x="3444875" y="129908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78740</xdr:rowOff>
    </xdr:from>
    <xdr:ext cx="469265" cy="259080"/>
    <xdr:sp macro="" textlink="">
      <xdr:nvSpPr>
        <xdr:cNvPr id="181" name="テキスト ボックス 180"/>
        <xdr:cNvSpPr txBox="1"/>
      </xdr:nvSpPr>
      <xdr:spPr>
        <a:xfrm>
          <a:off x="3276600" y="12766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83185</xdr:rowOff>
    </xdr:from>
    <xdr:to>
      <xdr:col>15</xdr:col>
      <xdr:colOff>50800</xdr:colOff>
      <xdr:row>76</xdr:row>
      <xdr:rowOff>151765</xdr:rowOff>
    </xdr:to>
    <xdr:cxnSp macro="">
      <xdr:nvCxnSpPr>
        <xdr:cNvPr id="182" name="直線コネクタ 181"/>
        <xdr:cNvCxnSpPr/>
      </xdr:nvCxnSpPr>
      <xdr:spPr>
        <a:xfrm flipV="1">
          <a:off x="1860550" y="12941935"/>
          <a:ext cx="809625"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143510</xdr:rowOff>
    </xdr:from>
    <xdr:to>
      <xdr:col>15</xdr:col>
      <xdr:colOff>101600</xdr:colOff>
      <xdr:row>76</xdr:row>
      <xdr:rowOff>73025</xdr:rowOff>
    </xdr:to>
    <xdr:sp macro="" textlink="">
      <xdr:nvSpPr>
        <xdr:cNvPr id="183" name="フローチャート: 判断 182"/>
        <xdr:cNvSpPr/>
      </xdr:nvSpPr>
      <xdr:spPr>
        <a:xfrm>
          <a:off x="2619375" y="13002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64135</xdr:rowOff>
    </xdr:from>
    <xdr:ext cx="469265" cy="258445"/>
    <xdr:sp macro="" textlink="">
      <xdr:nvSpPr>
        <xdr:cNvPr id="184" name="テキスト ボックス 183"/>
        <xdr:cNvSpPr txBox="1"/>
      </xdr:nvSpPr>
      <xdr:spPr>
        <a:xfrm>
          <a:off x="2451100" y="130943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76</xdr:row>
      <xdr:rowOff>151765</xdr:rowOff>
    </xdr:from>
    <xdr:to>
      <xdr:col>10</xdr:col>
      <xdr:colOff>114300</xdr:colOff>
      <xdr:row>77</xdr:row>
      <xdr:rowOff>9525</xdr:rowOff>
    </xdr:to>
    <xdr:cxnSp macro="">
      <xdr:nvCxnSpPr>
        <xdr:cNvPr id="185" name="直線コネクタ 184"/>
        <xdr:cNvCxnSpPr/>
      </xdr:nvCxnSpPr>
      <xdr:spPr>
        <a:xfrm flipV="1">
          <a:off x="1047750" y="13181965"/>
          <a:ext cx="8128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80975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103505</xdr:rowOff>
    </xdr:from>
    <xdr:ext cx="469265" cy="259080"/>
    <xdr:sp macro="" textlink="">
      <xdr:nvSpPr>
        <xdr:cNvPr id="187" name="テキスト ボックス 186"/>
        <xdr:cNvSpPr txBox="1"/>
      </xdr:nvSpPr>
      <xdr:spPr>
        <a:xfrm>
          <a:off x="1641475" y="127908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165100</xdr:rowOff>
    </xdr:from>
    <xdr:to>
      <xdr:col>6</xdr:col>
      <xdr:colOff>38100</xdr:colOff>
      <xdr:row>76</xdr:row>
      <xdr:rowOff>95250</xdr:rowOff>
    </xdr:to>
    <xdr:sp macro="" textlink="">
      <xdr:nvSpPr>
        <xdr:cNvPr id="188" name="フローチャート: 判断 187"/>
        <xdr:cNvSpPr/>
      </xdr:nvSpPr>
      <xdr:spPr>
        <a:xfrm>
          <a:off x="1000125" y="13023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74</xdr:row>
      <xdr:rowOff>111760</xdr:rowOff>
    </xdr:from>
    <xdr:ext cx="469265" cy="258445"/>
    <xdr:sp macro="" textlink="">
      <xdr:nvSpPr>
        <xdr:cNvPr id="189" name="テキスト ボックス 188"/>
        <xdr:cNvSpPr txBox="1"/>
      </xdr:nvSpPr>
      <xdr:spPr>
        <a:xfrm>
          <a:off x="831850" y="12799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174625</xdr:colOff>
      <xdr:row>81</xdr:row>
      <xdr:rowOff>80010</xdr:rowOff>
    </xdr:from>
    <xdr:ext cx="762000" cy="259080"/>
    <xdr:sp macro="" textlink="">
      <xdr:nvSpPr>
        <xdr:cNvPr id="191" name="テキスト ボックス 190"/>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174625</xdr:colOff>
      <xdr:row>81</xdr:row>
      <xdr:rowOff>80010</xdr:rowOff>
    </xdr:from>
    <xdr:ext cx="762000" cy="259080"/>
    <xdr:sp macro="" textlink="">
      <xdr:nvSpPr>
        <xdr:cNvPr id="194" name="テキスト ボックス 193"/>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111760</xdr:rowOff>
    </xdr:from>
    <xdr:to>
      <xdr:col>24</xdr:col>
      <xdr:colOff>114300</xdr:colOff>
      <xdr:row>77</xdr:row>
      <xdr:rowOff>41910</xdr:rowOff>
    </xdr:to>
    <xdr:sp macro="" textlink="">
      <xdr:nvSpPr>
        <xdr:cNvPr id="195" name="楕円 194"/>
        <xdr:cNvSpPr/>
      </xdr:nvSpPr>
      <xdr:spPr>
        <a:xfrm>
          <a:off x="4203700" y="131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90170</xdr:rowOff>
    </xdr:from>
    <xdr:ext cx="469900" cy="259080"/>
    <xdr:sp macro="" textlink="">
      <xdr:nvSpPr>
        <xdr:cNvPr id="196" name="維持補修費該当値テキスト"/>
        <xdr:cNvSpPr txBox="1"/>
      </xdr:nvSpPr>
      <xdr:spPr>
        <a:xfrm>
          <a:off x="4305300" y="13120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112395</xdr:rowOff>
    </xdr:from>
    <xdr:to>
      <xdr:col>20</xdr:col>
      <xdr:colOff>38100</xdr:colOff>
      <xdr:row>77</xdr:row>
      <xdr:rowOff>42545</xdr:rowOff>
    </xdr:to>
    <xdr:sp macro="" textlink="">
      <xdr:nvSpPr>
        <xdr:cNvPr id="197" name="楕円 196"/>
        <xdr:cNvSpPr/>
      </xdr:nvSpPr>
      <xdr:spPr>
        <a:xfrm>
          <a:off x="3444875" y="131425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33655</xdr:rowOff>
    </xdr:from>
    <xdr:ext cx="469265" cy="258445"/>
    <xdr:sp macro="" textlink="">
      <xdr:nvSpPr>
        <xdr:cNvPr id="198" name="テキスト ボックス 197"/>
        <xdr:cNvSpPr txBox="1"/>
      </xdr:nvSpPr>
      <xdr:spPr>
        <a:xfrm>
          <a:off x="3276600" y="132353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32385</xdr:rowOff>
    </xdr:from>
    <xdr:to>
      <xdr:col>15</xdr:col>
      <xdr:colOff>101600</xdr:colOff>
      <xdr:row>75</xdr:row>
      <xdr:rowOff>133985</xdr:rowOff>
    </xdr:to>
    <xdr:sp macro="" textlink="">
      <xdr:nvSpPr>
        <xdr:cNvPr id="199" name="楕円 198"/>
        <xdr:cNvSpPr/>
      </xdr:nvSpPr>
      <xdr:spPr>
        <a:xfrm>
          <a:off x="2619375"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73</xdr:row>
      <xdr:rowOff>150495</xdr:rowOff>
    </xdr:from>
    <xdr:ext cx="469265" cy="259080"/>
    <xdr:sp macro="" textlink="">
      <xdr:nvSpPr>
        <xdr:cNvPr id="200" name="テキスト ボックス 199"/>
        <xdr:cNvSpPr txBox="1"/>
      </xdr:nvSpPr>
      <xdr:spPr>
        <a:xfrm>
          <a:off x="2451100" y="12666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100965</xdr:rowOff>
    </xdr:from>
    <xdr:to>
      <xdr:col>10</xdr:col>
      <xdr:colOff>165100</xdr:colOff>
      <xdr:row>77</xdr:row>
      <xdr:rowOff>31115</xdr:rowOff>
    </xdr:to>
    <xdr:sp macro="" textlink="">
      <xdr:nvSpPr>
        <xdr:cNvPr id="201" name="楕円 200"/>
        <xdr:cNvSpPr/>
      </xdr:nvSpPr>
      <xdr:spPr>
        <a:xfrm>
          <a:off x="1809750" y="131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22225</xdr:rowOff>
    </xdr:from>
    <xdr:ext cx="469265" cy="258445"/>
    <xdr:sp macro="" textlink="">
      <xdr:nvSpPr>
        <xdr:cNvPr id="202" name="テキスト ボックス 201"/>
        <xdr:cNvSpPr txBox="1"/>
      </xdr:nvSpPr>
      <xdr:spPr>
        <a:xfrm>
          <a:off x="1641475" y="13223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130175</xdr:rowOff>
    </xdr:from>
    <xdr:to>
      <xdr:col>6</xdr:col>
      <xdr:colOff>38100</xdr:colOff>
      <xdr:row>77</xdr:row>
      <xdr:rowOff>60325</xdr:rowOff>
    </xdr:to>
    <xdr:sp macro="" textlink="">
      <xdr:nvSpPr>
        <xdr:cNvPr id="203" name="楕円 202"/>
        <xdr:cNvSpPr/>
      </xdr:nvSpPr>
      <xdr:spPr>
        <a:xfrm>
          <a:off x="1000125" y="131603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52070</xdr:rowOff>
    </xdr:from>
    <xdr:ext cx="469265" cy="258445"/>
    <xdr:sp macro="" textlink="">
      <xdr:nvSpPr>
        <xdr:cNvPr id="204" name="テキスト ボックス 203"/>
        <xdr:cNvSpPr txBox="1"/>
      </xdr:nvSpPr>
      <xdr:spPr>
        <a:xfrm>
          <a:off x="831850" y="13253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85" cy="224790"/>
    <xdr:sp macro="" textlink="">
      <xdr:nvSpPr>
        <xdr:cNvPr id="213" name="テキスト ボックス 212"/>
        <xdr:cNvSpPr txBox="1"/>
      </xdr:nvSpPr>
      <xdr:spPr>
        <a:xfrm>
          <a:off x="6762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0860" cy="258445"/>
    <xdr:sp macro="" textlink="">
      <xdr:nvSpPr>
        <xdr:cNvPr id="215" name="テキスト ボックス 214"/>
        <xdr:cNvSpPr txBox="1"/>
      </xdr:nvSpPr>
      <xdr:spPr>
        <a:xfrm>
          <a:off x="214630" y="1725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0860" cy="259080"/>
    <xdr:sp macro="" textlink="">
      <xdr:nvSpPr>
        <xdr:cNvPr id="217" name="テキスト ボックス 216"/>
        <xdr:cNvSpPr txBox="1"/>
      </xdr:nvSpPr>
      <xdr:spPr>
        <a:xfrm>
          <a:off x="214630"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0860" cy="259080"/>
    <xdr:sp macro="" textlink="">
      <xdr:nvSpPr>
        <xdr:cNvPr id="219" name="テキスト ボックス 218"/>
        <xdr:cNvSpPr txBox="1"/>
      </xdr:nvSpPr>
      <xdr:spPr>
        <a:xfrm>
          <a:off x="2146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8445"/>
    <xdr:sp macro="" textlink="">
      <xdr:nvSpPr>
        <xdr:cNvPr id="221" name="テキスト ボックス 220"/>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3" name="テキスト ボックス 222"/>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5" name="テキスト ボックス 224"/>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7" name="テキスト ボックス 226"/>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34290</xdr:rowOff>
    </xdr:from>
    <xdr:to>
      <xdr:col>24</xdr:col>
      <xdr:colOff>62865</xdr:colOff>
      <xdr:row>98</xdr:row>
      <xdr:rowOff>48260</xdr:rowOff>
    </xdr:to>
    <xdr:cxnSp macro="">
      <xdr:nvCxnSpPr>
        <xdr:cNvPr id="229" name="直線コネクタ 228"/>
        <xdr:cNvCxnSpPr/>
      </xdr:nvCxnSpPr>
      <xdr:spPr>
        <a:xfrm flipV="1">
          <a:off x="4252595" y="15464790"/>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52070</xdr:rowOff>
    </xdr:from>
    <xdr:ext cx="534670" cy="258445"/>
    <xdr:sp macro="" textlink="">
      <xdr:nvSpPr>
        <xdr:cNvPr id="230" name="扶助費最小値テキスト"/>
        <xdr:cNvSpPr txBox="1"/>
      </xdr:nvSpPr>
      <xdr:spPr>
        <a:xfrm>
          <a:off x="4305300" y="16854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73,214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48260</xdr:rowOff>
    </xdr:from>
    <xdr:to>
      <xdr:col>24</xdr:col>
      <xdr:colOff>152400</xdr:colOff>
      <xdr:row>98</xdr:row>
      <xdr:rowOff>48260</xdr:rowOff>
    </xdr:to>
    <xdr:cxnSp macro="">
      <xdr:nvCxnSpPr>
        <xdr:cNvPr id="231" name="直線コネクタ 230"/>
        <xdr:cNvCxnSpPr/>
      </xdr:nvCxnSpPr>
      <xdr:spPr>
        <a:xfrm>
          <a:off x="4181475" y="16850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152400</xdr:rowOff>
    </xdr:from>
    <xdr:ext cx="598805" cy="259080"/>
    <xdr:sp macro="" textlink="">
      <xdr:nvSpPr>
        <xdr:cNvPr id="232" name="扶助費最大値テキスト"/>
        <xdr:cNvSpPr txBox="1"/>
      </xdr:nvSpPr>
      <xdr:spPr>
        <a:xfrm>
          <a:off x="4305300" y="15240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182,283</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34290</xdr:rowOff>
    </xdr:from>
    <xdr:to>
      <xdr:col>24</xdr:col>
      <xdr:colOff>152400</xdr:colOff>
      <xdr:row>90</xdr:row>
      <xdr:rowOff>34290</xdr:rowOff>
    </xdr:to>
    <xdr:cxnSp macro="">
      <xdr:nvCxnSpPr>
        <xdr:cNvPr id="233" name="直線コネクタ 232"/>
        <xdr:cNvCxnSpPr/>
      </xdr:nvCxnSpPr>
      <xdr:spPr>
        <a:xfrm>
          <a:off x="4181475" y="154647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96</xdr:row>
      <xdr:rowOff>45085</xdr:rowOff>
    </xdr:from>
    <xdr:to>
      <xdr:col>24</xdr:col>
      <xdr:colOff>63500</xdr:colOff>
      <xdr:row>96</xdr:row>
      <xdr:rowOff>99060</xdr:rowOff>
    </xdr:to>
    <xdr:cxnSp macro="">
      <xdr:nvCxnSpPr>
        <xdr:cNvPr id="234" name="直線コネクタ 233"/>
        <xdr:cNvCxnSpPr/>
      </xdr:nvCxnSpPr>
      <xdr:spPr>
        <a:xfrm flipV="1">
          <a:off x="3492500" y="16504285"/>
          <a:ext cx="762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19050</xdr:rowOff>
    </xdr:from>
    <xdr:ext cx="598805" cy="258445"/>
    <xdr:sp macro="" textlink="">
      <xdr:nvSpPr>
        <xdr:cNvPr id="235" name="扶助費平均値テキスト"/>
        <xdr:cNvSpPr txBox="1"/>
      </xdr:nvSpPr>
      <xdr:spPr>
        <a:xfrm>
          <a:off x="4305300" y="161353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113,800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167640</xdr:rowOff>
    </xdr:from>
    <xdr:to>
      <xdr:col>24</xdr:col>
      <xdr:colOff>114300</xdr:colOff>
      <xdr:row>95</xdr:row>
      <xdr:rowOff>97790</xdr:rowOff>
    </xdr:to>
    <xdr:sp macro="" textlink="">
      <xdr:nvSpPr>
        <xdr:cNvPr id="236" name="フローチャート: 判断 235"/>
        <xdr:cNvSpPr/>
      </xdr:nvSpPr>
      <xdr:spPr>
        <a:xfrm>
          <a:off x="4203700" y="1628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81280</xdr:rowOff>
    </xdr:from>
    <xdr:to>
      <xdr:col>19</xdr:col>
      <xdr:colOff>174625</xdr:colOff>
      <xdr:row>96</xdr:row>
      <xdr:rowOff>99060</xdr:rowOff>
    </xdr:to>
    <xdr:cxnSp macro="">
      <xdr:nvCxnSpPr>
        <xdr:cNvPr id="237" name="直線コネクタ 236"/>
        <xdr:cNvCxnSpPr/>
      </xdr:nvCxnSpPr>
      <xdr:spPr>
        <a:xfrm>
          <a:off x="2670175" y="16540480"/>
          <a:ext cx="8223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59055</xdr:rowOff>
    </xdr:from>
    <xdr:to>
      <xdr:col>20</xdr:col>
      <xdr:colOff>38100</xdr:colOff>
      <xdr:row>95</xdr:row>
      <xdr:rowOff>160655</xdr:rowOff>
    </xdr:to>
    <xdr:sp macro="" textlink="">
      <xdr:nvSpPr>
        <xdr:cNvPr id="238" name="フローチャート: 判断 237"/>
        <xdr:cNvSpPr/>
      </xdr:nvSpPr>
      <xdr:spPr>
        <a:xfrm>
          <a:off x="3444875" y="163468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6350</xdr:rowOff>
    </xdr:from>
    <xdr:ext cx="598805" cy="258445"/>
    <xdr:sp macro="" textlink="">
      <xdr:nvSpPr>
        <xdr:cNvPr id="239" name="テキスト ボックス 238"/>
        <xdr:cNvSpPr txBox="1"/>
      </xdr:nvSpPr>
      <xdr:spPr>
        <a:xfrm>
          <a:off x="3211830" y="161226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81280</xdr:rowOff>
    </xdr:from>
    <xdr:to>
      <xdr:col>15</xdr:col>
      <xdr:colOff>50800</xdr:colOff>
      <xdr:row>96</xdr:row>
      <xdr:rowOff>114935</xdr:rowOff>
    </xdr:to>
    <xdr:cxnSp macro="">
      <xdr:nvCxnSpPr>
        <xdr:cNvPr id="240" name="直線コネクタ 239"/>
        <xdr:cNvCxnSpPr/>
      </xdr:nvCxnSpPr>
      <xdr:spPr>
        <a:xfrm flipV="1">
          <a:off x="1860550" y="16540480"/>
          <a:ext cx="80962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50800</xdr:rowOff>
    </xdr:from>
    <xdr:to>
      <xdr:col>15</xdr:col>
      <xdr:colOff>101600</xdr:colOff>
      <xdr:row>95</xdr:row>
      <xdr:rowOff>152400</xdr:rowOff>
    </xdr:to>
    <xdr:sp macro="" textlink="">
      <xdr:nvSpPr>
        <xdr:cNvPr id="241" name="フローチャート: 判断 240"/>
        <xdr:cNvSpPr/>
      </xdr:nvSpPr>
      <xdr:spPr>
        <a:xfrm>
          <a:off x="2619375" y="1633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93</xdr:row>
      <xdr:rowOff>168910</xdr:rowOff>
    </xdr:from>
    <xdr:ext cx="598805" cy="258445"/>
    <xdr:sp macro="" textlink="">
      <xdr:nvSpPr>
        <xdr:cNvPr id="242" name="テキスト ボックス 241"/>
        <xdr:cNvSpPr txBox="1"/>
      </xdr:nvSpPr>
      <xdr:spPr>
        <a:xfrm>
          <a:off x="2402205" y="161137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96</xdr:row>
      <xdr:rowOff>114935</xdr:rowOff>
    </xdr:from>
    <xdr:to>
      <xdr:col>10</xdr:col>
      <xdr:colOff>114300</xdr:colOff>
      <xdr:row>96</xdr:row>
      <xdr:rowOff>151765</xdr:rowOff>
    </xdr:to>
    <xdr:cxnSp macro="">
      <xdr:nvCxnSpPr>
        <xdr:cNvPr id="243" name="直線コネクタ 242"/>
        <xdr:cNvCxnSpPr/>
      </xdr:nvCxnSpPr>
      <xdr:spPr>
        <a:xfrm flipV="1">
          <a:off x="1047750" y="16574135"/>
          <a:ext cx="8128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80975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22860</xdr:rowOff>
    </xdr:from>
    <xdr:ext cx="598805" cy="259080"/>
    <xdr:sp macro="" textlink="">
      <xdr:nvSpPr>
        <xdr:cNvPr id="245" name="テキスト ボックス 244"/>
        <xdr:cNvSpPr txBox="1"/>
      </xdr:nvSpPr>
      <xdr:spPr>
        <a:xfrm>
          <a:off x="1576705" y="16139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141605</xdr:rowOff>
    </xdr:from>
    <xdr:to>
      <xdr:col>6</xdr:col>
      <xdr:colOff>38100</xdr:colOff>
      <xdr:row>96</xdr:row>
      <xdr:rowOff>71755</xdr:rowOff>
    </xdr:to>
    <xdr:sp macro="" textlink="">
      <xdr:nvSpPr>
        <xdr:cNvPr id="246" name="フローチャート: 判断 245"/>
        <xdr:cNvSpPr/>
      </xdr:nvSpPr>
      <xdr:spPr>
        <a:xfrm>
          <a:off x="1000125" y="164293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88265</xdr:rowOff>
    </xdr:from>
    <xdr:ext cx="598805" cy="258445"/>
    <xdr:sp macro="" textlink="">
      <xdr:nvSpPr>
        <xdr:cNvPr id="247" name="テキスト ボックス 246"/>
        <xdr:cNvSpPr txBox="1"/>
      </xdr:nvSpPr>
      <xdr:spPr>
        <a:xfrm>
          <a:off x="767080" y="16204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174625</xdr:colOff>
      <xdr:row>101</xdr:row>
      <xdr:rowOff>80010</xdr:rowOff>
    </xdr:from>
    <xdr:ext cx="762000" cy="259080"/>
    <xdr:sp macro="" textlink="">
      <xdr:nvSpPr>
        <xdr:cNvPr id="249" name="テキスト ボックス 248"/>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174625</xdr:colOff>
      <xdr:row>101</xdr:row>
      <xdr:rowOff>80010</xdr:rowOff>
    </xdr:from>
    <xdr:ext cx="762000" cy="259080"/>
    <xdr:sp macro="" textlink="">
      <xdr:nvSpPr>
        <xdr:cNvPr id="252" name="テキスト ボックス 251"/>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166370</xdr:rowOff>
    </xdr:from>
    <xdr:to>
      <xdr:col>24</xdr:col>
      <xdr:colOff>114300</xdr:colOff>
      <xdr:row>96</xdr:row>
      <xdr:rowOff>95885</xdr:rowOff>
    </xdr:to>
    <xdr:sp macro="" textlink="">
      <xdr:nvSpPr>
        <xdr:cNvPr id="253" name="楕円 252"/>
        <xdr:cNvSpPr/>
      </xdr:nvSpPr>
      <xdr:spPr>
        <a:xfrm>
          <a:off x="4203700" y="16454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144145</xdr:rowOff>
    </xdr:from>
    <xdr:ext cx="598805" cy="258445"/>
    <xdr:sp macro="" textlink="">
      <xdr:nvSpPr>
        <xdr:cNvPr id="254" name="扶助費該当値テキスト"/>
        <xdr:cNvSpPr txBox="1"/>
      </xdr:nvSpPr>
      <xdr:spPr>
        <a:xfrm>
          <a:off x="4305300" y="164318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100,471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48260</xdr:rowOff>
    </xdr:from>
    <xdr:to>
      <xdr:col>20</xdr:col>
      <xdr:colOff>38100</xdr:colOff>
      <xdr:row>96</xdr:row>
      <xdr:rowOff>149860</xdr:rowOff>
    </xdr:to>
    <xdr:sp macro="" textlink="">
      <xdr:nvSpPr>
        <xdr:cNvPr id="255" name="楕円 254"/>
        <xdr:cNvSpPr/>
      </xdr:nvSpPr>
      <xdr:spPr>
        <a:xfrm>
          <a:off x="3444875" y="165074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140970</xdr:rowOff>
    </xdr:from>
    <xdr:ext cx="534035" cy="259080"/>
    <xdr:sp macro="" textlink="">
      <xdr:nvSpPr>
        <xdr:cNvPr id="256" name="テキスト ボックス 255"/>
        <xdr:cNvSpPr txBox="1"/>
      </xdr:nvSpPr>
      <xdr:spPr>
        <a:xfrm>
          <a:off x="3244215" y="16600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30480</xdr:rowOff>
    </xdr:from>
    <xdr:to>
      <xdr:col>15</xdr:col>
      <xdr:colOff>101600</xdr:colOff>
      <xdr:row>96</xdr:row>
      <xdr:rowOff>132080</xdr:rowOff>
    </xdr:to>
    <xdr:sp macro="" textlink="">
      <xdr:nvSpPr>
        <xdr:cNvPr id="257" name="楕円 256"/>
        <xdr:cNvSpPr/>
      </xdr:nvSpPr>
      <xdr:spPr>
        <a:xfrm>
          <a:off x="2619375" y="164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123190</xdr:rowOff>
    </xdr:from>
    <xdr:ext cx="534035" cy="258445"/>
    <xdr:sp macro="" textlink="">
      <xdr:nvSpPr>
        <xdr:cNvPr id="258" name="テキスト ボックス 257"/>
        <xdr:cNvSpPr txBox="1"/>
      </xdr:nvSpPr>
      <xdr:spPr>
        <a:xfrm>
          <a:off x="2434590" y="16582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64135</xdr:rowOff>
    </xdr:from>
    <xdr:to>
      <xdr:col>10</xdr:col>
      <xdr:colOff>165100</xdr:colOff>
      <xdr:row>96</xdr:row>
      <xdr:rowOff>166370</xdr:rowOff>
    </xdr:to>
    <xdr:sp macro="" textlink="">
      <xdr:nvSpPr>
        <xdr:cNvPr id="259" name="楕円 258"/>
        <xdr:cNvSpPr/>
      </xdr:nvSpPr>
      <xdr:spPr>
        <a:xfrm>
          <a:off x="1809750" y="16523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156845</xdr:rowOff>
    </xdr:from>
    <xdr:ext cx="534035" cy="258445"/>
    <xdr:sp macro="" textlink="">
      <xdr:nvSpPr>
        <xdr:cNvPr id="260" name="テキスト ボックス 259"/>
        <xdr:cNvSpPr txBox="1"/>
      </xdr:nvSpPr>
      <xdr:spPr>
        <a:xfrm>
          <a:off x="1609090" y="16616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94,971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100965</xdr:rowOff>
    </xdr:from>
    <xdr:to>
      <xdr:col>6</xdr:col>
      <xdr:colOff>38100</xdr:colOff>
      <xdr:row>97</xdr:row>
      <xdr:rowOff>31115</xdr:rowOff>
    </xdr:to>
    <xdr:sp macro="" textlink="">
      <xdr:nvSpPr>
        <xdr:cNvPr id="261" name="楕円 260"/>
        <xdr:cNvSpPr/>
      </xdr:nvSpPr>
      <xdr:spPr>
        <a:xfrm>
          <a:off x="1000125" y="165601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22225</xdr:rowOff>
    </xdr:from>
    <xdr:ext cx="534035" cy="258445"/>
    <xdr:sp macro="" textlink="">
      <xdr:nvSpPr>
        <xdr:cNvPr id="262" name="テキスト ボックス 261"/>
        <xdr:cNvSpPr txBox="1"/>
      </xdr:nvSpPr>
      <xdr:spPr>
        <a:xfrm>
          <a:off x="799465" y="16652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85" cy="224790"/>
    <xdr:sp macro="" textlink="">
      <xdr:nvSpPr>
        <xdr:cNvPr id="271" name="テキスト ボックス 270"/>
        <xdr:cNvSpPr txBox="1"/>
      </xdr:nvSpPr>
      <xdr:spPr>
        <a:xfrm>
          <a:off x="60261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8920" cy="258445"/>
    <xdr:sp macro="" textlink="">
      <xdr:nvSpPr>
        <xdr:cNvPr id="273" name="テキスト ボックス 272"/>
        <xdr:cNvSpPr txBox="1"/>
      </xdr:nvSpPr>
      <xdr:spPr>
        <a:xfrm>
          <a:off x="5831205" y="6969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064250" y="6654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168910</xdr:rowOff>
    </xdr:from>
    <xdr:ext cx="530860" cy="258445"/>
    <xdr:sp macro="" textlink="">
      <xdr:nvSpPr>
        <xdr:cNvPr id="275" name="テキスト ボックス 274"/>
        <xdr:cNvSpPr txBox="1"/>
      </xdr:nvSpPr>
      <xdr:spPr>
        <a:xfrm>
          <a:off x="5580380" y="65125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064250" y="6197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54610</xdr:rowOff>
    </xdr:from>
    <xdr:ext cx="530860" cy="258445"/>
    <xdr:sp macro="" textlink="">
      <xdr:nvSpPr>
        <xdr:cNvPr id="277" name="テキスト ボックス 276"/>
        <xdr:cNvSpPr txBox="1"/>
      </xdr:nvSpPr>
      <xdr:spPr>
        <a:xfrm>
          <a:off x="5580380" y="6055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064250" y="5740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111760</xdr:rowOff>
    </xdr:from>
    <xdr:ext cx="530860" cy="258445"/>
    <xdr:sp macro="" textlink="">
      <xdr:nvSpPr>
        <xdr:cNvPr id="279" name="テキスト ボックス 278"/>
        <xdr:cNvSpPr txBox="1"/>
      </xdr:nvSpPr>
      <xdr:spPr>
        <a:xfrm>
          <a:off x="5580380" y="5598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064250" y="5283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168910</xdr:rowOff>
    </xdr:from>
    <xdr:ext cx="530860" cy="258445"/>
    <xdr:sp macro="" textlink="">
      <xdr:nvSpPr>
        <xdr:cNvPr id="281" name="テキスト ボックス 280"/>
        <xdr:cNvSpPr txBox="1"/>
      </xdr:nvSpPr>
      <xdr:spPr>
        <a:xfrm>
          <a:off x="5580380" y="514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5630" cy="258445"/>
    <xdr:sp macro="" textlink="">
      <xdr:nvSpPr>
        <xdr:cNvPr id="283" name="テキスト ボックス 282"/>
        <xdr:cNvSpPr txBox="1"/>
      </xdr:nvSpPr>
      <xdr:spPr>
        <a:xfrm>
          <a:off x="5516245"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30</xdr:row>
      <xdr:rowOff>127635</xdr:rowOff>
    </xdr:from>
    <xdr:to>
      <xdr:col>54</xdr:col>
      <xdr:colOff>174625</xdr:colOff>
      <xdr:row>39</xdr:row>
      <xdr:rowOff>59055</xdr:rowOff>
    </xdr:to>
    <xdr:cxnSp macro="">
      <xdr:nvCxnSpPr>
        <xdr:cNvPr id="285" name="直線コネクタ 284"/>
        <xdr:cNvCxnSpPr/>
      </xdr:nvCxnSpPr>
      <xdr:spPr>
        <a:xfrm flipV="1">
          <a:off x="9604375" y="5271135"/>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63500</xdr:rowOff>
    </xdr:from>
    <xdr:ext cx="534670" cy="258445"/>
    <xdr:sp macro="" textlink="">
      <xdr:nvSpPr>
        <xdr:cNvPr id="286" name="補助費等最小値テキスト"/>
        <xdr:cNvSpPr txBox="1"/>
      </xdr:nvSpPr>
      <xdr:spPr>
        <a:xfrm>
          <a:off x="9655175" y="67500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16,033</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59055</xdr:rowOff>
    </xdr:from>
    <xdr:to>
      <xdr:col>55</xdr:col>
      <xdr:colOff>88900</xdr:colOff>
      <xdr:row>39</xdr:row>
      <xdr:rowOff>59055</xdr:rowOff>
    </xdr:to>
    <xdr:cxnSp macro="">
      <xdr:nvCxnSpPr>
        <xdr:cNvPr id="287" name="直線コネクタ 286"/>
        <xdr:cNvCxnSpPr/>
      </xdr:nvCxnSpPr>
      <xdr:spPr>
        <a:xfrm>
          <a:off x="9531350" y="67456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74930</xdr:rowOff>
    </xdr:from>
    <xdr:ext cx="534670" cy="258445"/>
    <xdr:sp macro="" textlink="">
      <xdr:nvSpPr>
        <xdr:cNvPr id="288" name="補助費等最大値テキスト"/>
        <xdr:cNvSpPr txBox="1"/>
      </xdr:nvSpPr>
      <xdr:spPr>
        <a:xfrm>
          <a:off x="9655175" y="50469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80,536</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127635</xdr:rowOff>
    </xdr:from>
    <xdr:to>
      <xdr:col>55</xdr:col>
      <xdr:colOff>88900</xdr:colOff>
      <xdr:row>30</xdr:row>
      <xdr:rowOff>127635</xdr:rowOff>
    </xdr:to>
    <xdr:cxnSp macro="">
      <xdr:nvCxnSpPr>
        <xdr:cNvPr id="289" name="直線コネクタ 288"/>
        <xdr:cNvCxnSpPr/>
      </xdr:nvCxnSpPr>
      <xdr:spPr>
        <a:xfrm>
          <a:off x="9531350" y="52711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15875</xdr:rowOff>
    </xdr:from>
    <xdr:to>
      <xdr:col>55</xdr:col>
      <xdr:colOff>0</xdr:colOff>
      <xdr:row>37</xdr:row>
      <xdr:rowOff>24765</xdr:rowOff>
    </xdr:to>
    <xdr:cxnSp macro="">
      <xdr:nvCxnSpPr>
        <xdr:cNvPr id="290" name="直線コネクタ 289"/>
        <xdr:cNvCxnSpPr/>
      </xdr:nvCxnSpPr>
      <xdr:spPr>
        <a:xfrm>
          <a:off x="8845550" y="6359525"/>
          <a:ext cx="7588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147320</xdr:rowOff>
    </xdr:from>
    <xdr:ext cx="534670" cy="259080"/>
    <xdr:sp macro="" textlink="">
      <xdr:nvSpPr>
        <xdr:cNvPr id="291" name="補助費等平均値テキスト"/>
        <xdr:cNvSpPr txBox="1"/>
      </xdr:nvSpPr>
      <xdr:spPr>
        <a:xfrm>
          <a:off x="9655175" y="63195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31,512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168910</xdr:rowOff>
    </xdr:from>
    <xdr:to>
      <xdr:col>55</xdr:col>
      <xdr:colOff>50800</xdr:colOff>
      <xdr:row>37</xdr:row>
      <xdr:rowOff>99060</xdr:rowOff>
    </xdr:to>
    <xdr:sp macro="" textlink="">
      <xdr:nvSpPr>
        <xdr:cNvPr id="292" name="フローチャート: 判断 291"/>
        <xdr:cNvSpPr/>
      </xdr:nvSpPr>
      <xdr:spPr>
        <a:xfrm>
          <a:off x="9569450" y="63411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37</xdr:row>
      <xdr:rowOff>10795</xdr:rowOff>
    </xdr:from>
    <xdr:to>
      <xdr:col>50</xdr:col>
      <xdr:colOff>114300</xdr:colOff>
      <xdr:row>37</xdr:row>
      <xdr:rowOff>15875</xdr:rowOff>
    </xdr:to>
    <xdr:cxnSp macro="">
      <xdr:nvCxnSpPr>
        <xdr:cNvPr id="293" name="直線コネクタ 292"/>
        <xdr:cNvCxnSpPr/>
      </xdr:nvCxnSpPr>
      <xdr:spPr>
        <a:xfrm>
          <a:off x="8032750" y="6354445"/>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35560</xdr:rowOff>
    </xdr:from>
    <xdr:to>
      <xdr:col>50</xdr:col>
      <xdr:colOff>165100</xdr:colOff>
      <xdr:row>37</xdr:row>
      <xdr:rowOff>137160</xdr:rowOff>
    </xdr:to>
    <xdr:sp macro="" textlink="">
      <xdr:nvSpPr>
        <xdr:cNvPr id="294" name="フローチャート: 判断 293"/>
        <xdr:cNvSpPr/>
      </xdr:nvSpPr>
      <xdr:spPr>
        <a:xfrm>
          <a:off x="879475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128270</xdr:rowOff>
    </xdr:from>
    <xdr:ext cx="534035" cy="259080"/>
    <xdr:sp macro="" textlink="">
      <xdr:nvSpPr>
        <xdr:cNvPr id="295" name="テキスト ボックス 294"/>
        <xdr:cNvSpPr txBox="1"/>
      </xdr:nvSpPr>
      <xdr:spPr>
        <a:xfrm>
          <a:off x="8594090" y="6471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9525</xdr:rowOff>
    </xdr:from>
    <xdr:to>
      <xdr:col>45</xdr:col>
      <xdr:colOff>174625</xdr:colOff>
      <xdr:row>37</xdr:row>
      <xdr:rowOff>10795</xdr:rowOff>
    </xdr:to>
    <xdr:cxnSp macro="">
      <xdr:nvCxnSpPr>
        <xdr:cNvPr id="296" name="直線コネクタ 295"/>
        <xdr:cNvCxnSpPr/>
      </xdr:nvCxnSpPr>
      <xdr:spPr>
        <a:xfrm>
          <a:off x="7210425" y="6353175"/>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76835</xdr:rowOff>
    </xdr:from>
    <xdr:to>
      <xdr:col>46</xdr:col>
      <xdr:colOff>38100</xdr:colOff>
      <xdr:row>38</xdr:row>
      <xdr:rowOff>6985</xdr:rowOff>
    </xdr:to>
    <xdr:sp macro="" textlink="">
      <xdr:nvSpPr>
        <xdr:cNvPr id="297" name="フローチャート: 判断 296"/>
        <xdr:cNvSpPr/>
      </xdr:nvSpPr>
      <xdr:spPr>
        <a:xfrm>
          <a:off x="7985125" y="64204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169545</xdr:rowOff>
    </xdr:from>
    <xdr:ext cx="534035" cy="258445"/>
    <xdr:sp macro="" textlink="">
      <xdr:nvSpPr>
        <xdr:cNvPr id="298" name="テキスト ボックス 297"/>
        <xdr:cNvSpPr txBox="1"/>
      </xdr:nvSpPr>
      <xdr:spPr>
        <a:xfrm>
          <a:off x="7784465" y="6513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9525</xdr:rowOff>
    </xdr:from>
    <xdr:to>
      <xdr:col>41</xdr:col>
      <xdr:colOff>50800</xdr:colOff>
      <xdr:row>37</xdr:row>
      <xdr:rowOff>12065</xdr:rowOff>
    </xdr:to>
    <xdr:cxnSp macro="">
      <xdr:nvCxnSpPr>
        <xdr:cNvPr id="299" name="直線コネクタ 298"/>
        <xdr:cNvCxnSpPr/>
      </xdr:nvCxnSpPr>
      <xdr:spPr>
        <a:xfrm flipV="1">
          <a:off x="6400800" y="6353175"/>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59690</xdr:rowOff>
    </xdr:from>
    <xdr:to>
      <xdr:col>41</xdr:col>
      <xdr:colOff>101600</xdr:colOff>
      <xdr:row>37</xdr:row>
      <xdr:rowOff>161290</xdr:rowOff>
    </xdr:to>
    <xdr:sp macro="" textlink="">
      <xdr:nvSpPr>
        <xdr:cNvPr id="300" name="フローチャート: 判断 299"/>
        <xdr:cNvSpPr/>
      </xdr:nvSpPr>
      <xdr:spPr>
        <a:xfrm>
          <a:off x="7159625"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152400</xdr:rowOff>
    </xdr:from>
    <xdr:ext cx="534035" cy="259080"/>
    <xdr:sp macro="" textlink="">
      <xdr:nvSpPr>
        <xdr:cNvPr id="301" name="テキスト ボックス 300"/>
        <xdr:cNvSpPr txBox="1"/>
      </xdr:nvSpPr>
      <xdr:spPr>
        <a:xfrm>
          <a:off x="6974840" y="6496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59690</xdr:rowOff>
    </xdr:from>
    <xdr:to>
      <xdr:col>36</xdr:col>
      <xdr:colOff>165100</xdr:colOff>
      <xdr:row>37</xdr:row>
      <xdr:rowOff>161290</xdr:rowOff>
    </xdr:to>
    <xdr:sp macro="" textlink="">
      <xdr:nvSpPr>
        <xdr:cNvPr id="302" name="フローチャート: 判断 301"/>
        <xdr:cNvSpPr/>
      </xdr:nvSpPr>
      <xdr:spPr>
        <a:xfrm>
          <a:off x="63500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152400</xdr:rowOff>
    </xdr:from>
    <xdr:ext cx="534035" cy="259080"/>
    <xdr:sp macro="" textlink="">
      <xdr:nvSpPr>
        <xdr:cNvPr id="303" name="テキスト ボックス 302"/>
        <xdr:cNvSpPr txBox="1"/>
      </xdr:nvSpPr>
      <xdr:spPr>
        <a:xfrm>
          <a:off x="6149340" y="6496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174625</xdr:colOff>
      <xdr:row>41</xdr:row>
      <xdr:rowOff>80010</xdr:rowOff>
    </xdr:from>
    <xdr:ext cx="762000" cy="259080"/>
    <xdr:sp macro="" textlink="">
      <xdr:nvSpPr>
        <xdr:cNvPr id="306" name="テキスト ボックス 305"/>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145415</xdr:rowOff>
    </xdr:from>
    <xdr:to>
      <xdr:col>55</xdr:col>
      <xdr:colOff>50800</xdr:colOff>
      <xdr:row>37</xdr:row>
      <xdr:rowOff>75565</xdr:rowOff>
    </xdr:to>
    <xdr:sp macro="" textlink="">
      <xdr:nvSpPr>
        <xdr:cNvPr id="309" name="楕円 308"/>
        <xdr:cNvSpPr/>
      </xdr:nvSpPr>
      <xdr:spPr>
        <a:xfrm>
          <a:off x="9569450" y="63176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168275</xdr:rowOff>
    </xdr:from>
    <xdr:ext cx="534670" cy="258445"/>
    <xdr:sp macro="" textlink="">
      <xdr:nvSpPr>
        <xdr:cNvPr id="310" name="補助費等該当値テキスト"/>
        <xdr:cNvSpPr txBox="1"/>
      </xdr:nvSpPr>
      <xdr:spPr>
        <a:xfrm>
          <a:off x="9655175" y="6169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32,540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136525</xdr:rowOff>
    </xdr:from>
    <xdr:to>
      <xdr:col>50</xdr:col>
      <xdr:colOff>165100</xdr:colOff>
      <xdr:row>37</xdr:row>
      <xdr:rowOff>66675</xdr:rowOff>
    </xdr:to>
    <xdr:sp macro="" textlink="">
      <xdr:nvSpPr>
        <xdr:cNvPr id="311" name="楕円 310"/>
        <xdr:cNvSpPr/>
      </xdr:nvSpPr>
      <xdr:spPr>
        <a:xfrm>
          <a:off x="879475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83185</xdr:rowOff>
    </xdr:from>
    <xdr:ext cx="534035" cy="259080"/>
    <xdr:sp macro="" textlink="">
      <xdr:nvSpPr>
        <xdr:cNvPr id="312" name="テキスト ボックス 311"/>
        <xdr:cNvSpPr txBox="1"/>
      </xdr:nvSpPr>
      <xdr:spPr>
        <a:xfrm>
          <a:off x="8594090" y="6083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132080</xdr:rowOff>
    </xdr:from>
    <xdr:to>
      <xdr:col>46</xdr:col>
      <xdr:colOff>38100</xdr:colOff>
      <xdr:row>37</xdr:row>
      <xdr:rowOff>61595</xdr:rowOff>
    </xdr:to>
    <xdr:sp macro="" textlink="">
      <xdr:nvSpPr>
        <xdr:cNvPr id="313" name="楕円 312"/>
        <xdr:cNvSpPr/>
      </xdr:nvSpPr>
      <xdr:spPr>
        <a:xfrm>
          <a:off x="7985125" y="630428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78105</xdr:rowOff>
    </xdr:from>
    <xdr:ext cx="534035" cy="258445"/>
    <xdr:sp macro="" textlink="">
      <xdr:nvSpPr>
        <xdr:cNvPr id="314" name="テキスト ボックス 313"/>
        <xdr:cNvSpPr txBox="1"/>
      </xdr:nvSpPr>
      <xdr:spPr>
        <a:xfrm>
          <a:off x="7784465" y="6078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130175</xdr:rowOff>
    </xdr:from>
    <xdr:to>
      <xdr:col>41</xdr:col>
      <xdr:colOff>101600</xdr:colOff>
      <xdr:row>37</xdr:row>
      <xdr:rowOff>60325</xdr:rowOff>
    </xdr:to>
    <xdr:sp macro="" textlink="">
      <xdr:nvSpPr>
        <xdr:cNvPr id="315" name="楕円 314"/>
        <xdr:cNvSpPr/>
      </xdr:nvSpPr>
      <xdr:spPr>
        <a:xfrm>
          <a:off x="7159625"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76835</xdr:rowOff>
    </xdr:from>
    <xdr:ext cx="534035" cy="258445"/>
    <xdr:sp macro="" textlink="">
      <xdr:nvSpPr>
        <xdr:cNvPr id="316" name="テキスト ボックス 315"/>
        <xdr:cNvSpPr txBox="1"/>
      </xdr:nvSpPr>
      <xdr:spPr>
        <a:xfrm>
          <a:off x="6974840" y="6077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132715</xdr:rowOff>
    </xdr:from>
    <xdr:to>
      <xdr:col>36</xdr:col>
      <xdr:colOff>165100</xdr:colOff>
      <xdr:row>37</xdr:row>
      <xdr:rowOff>63500</xdr:rowOff>
    </xdr:to>
    <xdr:sp macro="" textlink="">
      <xdr:nvSpPr>
        <xdr:cNvPr id="317" name="楕円 316"/>
        <xdr:cNvSpPr/>
      </xdr:nvSpPr>
      <xdr:spPr>
        <a:xfrm>
          <a:off x="63500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79375</xdr:rowOff>
    </xdr:from>
    <xdr:ext cx="534035" cy="258445"/>
    <xdr:sp macro="" textlink="">
      <xdr:nvSpPr>
        <xdr:cNvPr id="318" name="テキスト ボックス 317"/>
        <xdr:cNvSpPr txBox="1"/>
      </xdr:nvSpPr>
      <xdr:spPr>
        <a:xfrm>
          <a:off x="6149340" y="6080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74,553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85" cy="224790"/>
    <xdr:sp macro="" textlink="">
      <xdr:nvSpPr>
        <xdr:cNvPr id="327" name="テキスト ボックス 326"/>
        <xdr:cNvSpPr txBox="1"/>
      </xdr:nvSpPr>
      <xdr:spPr>
        <a:xfrm>
          <a:off x="60261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48920" cy="258445"/>
    <xdr:sp macro="" textlink="">
      <xdr:nvSpPr>
        <xdr:cNvPr id="329" name="テキスト ボックス 328"/>
        <xdr:cNvSpPr txBox="1"/>
      </xdr:nvSpPr>
      <xdr:spPr>
        <a:xfrm>
          <a:off x="5831205" y="10398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99060</xdr:rowOff>
    </xdr:from>
    <xdr:to>
      <xdr:col>59</xdr:col>
      <xdr:colOff>50800</xdr:colOff>
      <xdr:row>59</xdr:row>
      <xdr:rowOff>99060</xdr:rowOff>
    </xdr:to>
    <xdr:cxnSp macro="">
      <xdr:nvCxnSpPr>
        <xdr:cNvPr id="330" name="直線コネクタ 329"/>
        <xdr:cNvCxnSpPr/>
      </xdr:nvCxnSpPr>
      <xdr:spPr>
        <a:xfrm>
          <a:off x="6064250" y="10214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128270</xdr:rowOff>
    </xdr:from>
    <xdr:ext cx="530860" cy="259080"/>
    <xdr:sp macro="" textlink="">
      <xdr:nvSpPr>
        <xdr:cNvPr id="331" name="テキスト ボックス 330"/>
        <xdr:cNvSpPr txBox="1"/>
      </xdr:nvSpPr>
      <xdr:spPr>
        <a:xfrm>
          <a:off x="5580380" y="10072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2" name="直線コネクタ 331"/>
        <xdr:cNvCxnSpPr/>
      </xdr:nvCxnSpPr>
      <xdr:spPr>
        <a:xfrm>
          <a:off x="6064250" y="9887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0860" cy="258445"/>
    <xdr:sp macro="" textlink="">
      <xdr:nvSpPr>
        <xdr:cNvPr id="333" name="テキスト ボックス 332"/>
        <xdr:cNvSpPr txBox="1"/>
      </xdr:nvSpPr>
      <xdr:spPr>
        <a:xfrm>
          <a:off x="5580380" y="9745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4" name="直線コネクタ 333"/>
        <xdr:cNvCxnSpPr/>
      </xdr:nvCxnSpPr>
      <xdr:spPr>
        <a:xfrm>
          <a:off x="6064250" y="9561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0860" cy="259080"/>
    <xdr:sp macro="" textlink="">
      <xdr:nvSpPr>
        <xdr:cNvPr id="335" name="テキスト ボックス 334"/>
        <xdr:cNvSpPr txBox="1"/>
      </xdr:nvSpPr>
      <xdr:spPr>
        <a:xfrm>
          <a:off x="5580380"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6" name="直線コネクタ 335"/>
        <xdr:cNvCxnSpPr/>
      </xdr:nvCxnSpPr>
      <xdr:spPr>
        <a:xfrm>
          <a:off x="6064250" y="9234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0860" cy="258445"/>
    <xdr:sp macro="" textlink="">
      <xdr:nvSpPr>
        <xdr:cNvPr id="337" name="テキスト ボックス 336"/>
        <xdr:cNvSpPr txBox="1"/>
      </xdr:nvSpPr>
      <xdr:spPr>
        <a:xfrm>
          <a:off x="5580380" y="9093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8" name="直線コネクタ 337"/>
        <xdr:cNvCxnSpPr/>
      </xdr:nvCxnSpPr>
      <xdr:spPr>
        <a:xfrm>
          <a:off x="6064250" y="8908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5630" cy="258445"/>
    <xdr:sp macro="" textlink="">
      <xdr:nvSpPr>
        <xdr:cNvPr id="339" name="テキスト ボックス 338"/>
        <xdr:cNvSpPr txBox="1"/>
      </xdr:nvSpPr>
      <xdr:spPr>
        <a:xfrm>
          <a:off x="5516245"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0" name="直線コネクタ 339"/>
        <xdr:cNvCxnSpPr/>
      </xdr:nvCxnSpPr>
      <xdr:spPr>
        <a:xfrm>
          <a:off x="6064250" y="8581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5630" cy="259080"/>
    <xdr:sp macro="" textlink="">
      <xdr:nvSpPr>
        <xdr:cNvPr id="341" name="テキスト ボックス 340"/>
        <xdr:cNvSpPr txBox="1"/>
      </xdr:nvSpPr>
      <xdr:spPr>
        <a:xfrm>
          <a:off x="5516245"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5630" cy="258445"/>
    <xdr:sp macro="" textlink="">
      <xdr:nvSpPr>
        <xdr:cNvPr id="343" name="テキスト ボックス 342"/>
        <xdr:cNvSpPr txBox="1"/>
      </xdr:nvSpPr>
      <xdr:spPr>
        <a:xfrm>
          <a:off x="5516245"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50</xdr:row>
      <xdr:rowOff>130175</xdr:rowOff>
    </xdr:from>
    <xdr:to>
      <xdr:col>54</xdr:col>
      <xdr:colOff>174625</xdr:colOff>
      <xdr:row>59</xdr:row>
      <xdr:rowOff>74930</xdr:rowOff>
    </xdr:to>
    <xdr:cxnSp macro="">
      <xdr:nvCxnSpPr>
        <xdr:cNvPr id="345" name="直線コネクタ 344"/>
        <xdr:cNvCxnSpPr/>
      </xdr:nvCxnSpPr>
      <xdr:spPr>
        <a:xfrm flipV="1">
          <a:off x="9604375" y="8702675"/>
          <a:ext cx="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78105</xdr:rowOff>
    </xdr:from>
    <xdr:ext cx="534670" cy="258445"/>
    <xdr:sp macro="" textlink="">
      <xdr:nvSpPr>
        <xdr:cNvPr id="346" name="普通建設事業費最小値テキスト"/>
        <xdr:cNvSpPr txBox="1"/>
      </xdr:nvSpPr>
      <xdr:spPr>
        <a:xfrm>
          <a:off x="9655175" y="101936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21,523</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74930</xdr:rowOff>
    </xdr:from>
    <xdr:to>
      <xdr:col>55</xdr:col>
      <xdr:colOff>88900</xdr:colOff>
      <xdr:row>59</xdr:row>
      <xdr:rowOff>74930</xdr:rowOff>
    </xdr:to>
    <xdr:cxnSp macro="">
      <xdr:nvCxnSpPr>
        <xdr:cNvPr id="347" name="直線コネクタ 346"/>
        <xdr:cNvCxnSpPr/>
      </xdr:nvCxnSpPr>
      <xdr:spPr>
        <a:xfrm>
          <a:off x="9531350" y="10190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76835</xdr:rowOff>
    </xdr:from>
    <xdr:ext cx="598805" cy="258445"/>
    <xdr:sp macro="" textlink="">
      <xdr:nvSpPr>
        <xdr:cNvPr id="348" name="普通建設事業費最大値テキスト"/>
        <xdr:cNvSpPr txBox="1"/>
      </xdr:nvSpPr>
      <xdr:spPr>
        <a:xfrm>
          <a:off x="9655175" y="84778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112,579</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130175</xdr:rowOff>
    </xdr:from>
    <xdr:to>
      <xdr:col>55</xdr:col>
      <xdr:colOff>88900</xdr:colOff>
      <xdr:row>50</xdr:row>
      <xdr:rowOff>130175</xdr:rowOff>
    </xdr:to>
    <xdr:cxnSp macro="">
      <xdr:nvCxnSpPr>
        <xdr:cNvPr id="349" name="直線コネクタ 348"/>
        <xdr:cNvCxnSpPr/>
      </xdr:nvCxnSpPr>
      <xdr:spPr>
        <a:xfrm>
          <a:off x="9531350" y="87026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69850</xdr:rowOff>
    </xdr:from>
    <xdr:to>
      <xdr:col>55</xdr:col>
      <xdr:colOff>0</xdr:colOff>
      <xdr:row>54</xdr:row>
      <xdr:rowOff>157480</xdr:rowOff>
    </xdr:to>
    <xdr:cxnSp macro="">
      <xdr:nvCxnSpPr>
        <xdr:cNvPr id="350" name="直線コネクタ 349"/>
        <xdr:cNvCxnSpPr/>
      </xdr:nvCxnSpPr>
      <xdr:spPr>
        <a:xfrm>
          <a:off x="8845550" y="9328150"/>
          <a:ext cx="758825"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20955</xdr:rowOff>
    </xdr:from>
    <xdr:ext cx="534670" cy="258445"/>
    <xdr:sp macro="" textlink="">
      <xdr:nvSpPr>
        <xdr:cNvPr id="351" name="普通建設事業費平均値テキスト"/>
        <xdr:cNvSpPr txBox="1"/>
      </xdr:nvSpPr>
      <xdr:spPr>
        <a:xfrm>
          <a:off x="9655175" y="96221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51,849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42545</xdr:rowOff>
    </xdr:from>
    <xdr:to>
      <xdr:col>55</xdr:col>
      <xdr:colOff>50800</xdr:colOff>
      <xdr:row>56</xdr:row>
      <xdr:rowOff>144145</xdr:rowOff>
    </xdr:to>
    <xdr:sp macro="" textlink="">
      <xdr:nvSpPr>
        <xdr:cNvPr id="352" name="フローチャート: 判断 351"/>
        <xdr:cNvSpPr/>
      </xdr:nvSpPr>
      <xdr:spPr>
        <a:xfrm>
          <a:off x="9569450" y="96437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54</xdr:row>
      <xdr:rowOff>69850</xdr:rowOff>
    </xdr:from>
    <xdr:to>
      <xdr:col>50</xdr:col>
      <xdr:colOff>114300</xdr:colOff>
      <xdr:row>56</xdr:row>
      <xdr:rowOff>44450</xdr:rowOff>
    </xdr:to>
    <xdr:cxnSp macro="">
      <xdr:nvCxnSpPr>
        <xdr:cNvPr id="353" name="直線コネクタ 352"/>
        <xdr:cNvCxnSpPr/>
      </xdr:nvCxnSpPr>
      <xdr:spPr>
        <a:xfrm flipV="1">
          <a:off x="8032750" y="9328150"/>
          <a:ext cx="812800" cy="317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130175</xdr:rowOff>
    </xdr:from>
    <xdr:to>
      <xdr:col>50</xdr:col>
      <xdr:colOff>165100</xdr:colOff>
      <xdr:row>57</xdr:row>
      <xdr:rowOff>60325</xdr:rowOff>
    </xdr:to>
    <xdr:sp macro="" textlink="">
      <xdr:nvSpPr>
        <xdr:cNvPr id="354" name="フローチャート: 判断 353"/>
        <xdr:cNvSpPr/>
      </xdr:nvSpPr>
      <xdr:spPr>
        <a:xfrm>
          <a:off x="8794750" y="97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52070</xdr:rowOff>
    </xdr:from>
    <xdr:ext cx="534035" cy="258445"/>
    <xdr:sp macro="" textlink="">
      <xdr:nvSpPr>
        <xdr:cNvPr id="355" name="テキスト ボックス 354"/>
        <xdr:cNvSpPr txBox="1"/>
      </xdr:nvSpPr>
      <xdr:spPr>
        <a:xfrm>
          <a:off x="8594090" y="9824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111125</xdr:rowOff>
    </xdr:from>
    <xdr:to>
      <xdr:col>45</xdr:col>
      <xdr:colOff>174625</xdr:colOff>
      <xdr:row>56</xdr:row>
      <xdr:rowOff>44450</xdr:rowOff>
    </xdr:to>
    <xdr:cxnSp macro="">
      <xdr:nvCxnSpPr>
        <xdr:cNvPr id="356" name="直線コネクタ 355"/>
        <xdr:cNvCxnSpPr/>
      </xdr:nvCxnSpPr>
      <xdr:spPr>
        <a:xfrm>
          <a:off x="7210425" y="9540875"/>
          <a:ext cx="822325"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103505</xdr:rowOff>
    </xdr:from>
    <xdr:to>
      <xdr:col>46</xdr:col>
      <xdr:colOff>38100</xdr:colOff>
      <xdr:row>57</xdr:row>
      <xdr:rowOff>33655</xdr:rowOff>
    </xdr:to>
    <xdr:sp macro="" textlink="">
      <xdr:nvSpPr>
        <xdr:cNvPr id="357" name="フローチャート: 判断 356"/>
        <xdr:cNvSpPr/>
      </xdr:nvSpPr>
      <xdr:spPr>
        <a:xfrm>
          <a:off x="7985125" y="97047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24765</xdr:rowOff>
    </xdr:from>
    <xdr:ext cx="534035" cy="259080"/>
    <xdr:sp macro="" textlink="">
      <xdr:nvSpPr>
        <xdr:cNvPr id="358" name="テキスト ボックス 357"/>
        <xdr:cNvSpPr txBox="1"/>
      </xdr:nvSpPr>
      <xdr:spPr>
        <a:xfrm>
          <a:off x="7784465" y="9797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111125</xdr:rowOff>
    </xdr:from>
    <xdr:to>
      <xdr:col>41</xdr:col>
      <xdr:colOff>50800</xdr:colOff>
      <xdr:row>56</xdr:row>
      <xdr:rowOff>116840</xdr:rowOff>
    </xdr:to>
    <xdr:cxnSp macro="">
      <xdr:nvCxnSpPr>
        <xdr:cNvPr id="359" name="直線コネクタ 358"/>
        <xdr:cNvCxnSpPr/>
      </xdr:nvCxnSpPr>
      <xdr:spPr>
        <a:xfrm flipV="1">
          <a:off x="6400800" y="9540875"/>
          <a:ext cx="809625"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132080</xdr:rowOff>
    </xdr:from>
    <xdr:to>
      <xdr:col>41</xdr:col>
      <xdr:colOff>101600</xdr:colOff>
      <xdr:row>57</xdr:row>
      <xdr:rowOff>61595</xdr:rowOff>
    </xdr:to>
    <xdr:sp macro="" textlink="">
      <xdr:nvSpPr>
        <xdr:cNvPr id="360" name="フローチャート: 判断 359"/>
        <xdr:cNvSpPr/>
      </xdr:nvSpPr>
      <xdr:spPr>
        <a:xfrm>
          <a:off x="7159625"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52705</xdr:rowOff>
    </xdr:from>
    <xdr:ext cx="534035" cy="258445"/>
    <xdr:sp macro="" textlink="">
      <xdr:nvSpPr>
        <xdr:cNvPr id="361" name="テキスト ボックス 360"/>
        <xdr:cNvSpPr txBox="1"/>
      </xdr:nvSpPr>
      <xdr:spPr>
        <a:xfrm>
          <a:off x="6974840" y="9825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58420</xdr:rowOff>
    </xdr:from>
    <xdr:to>
      <xdr:col>36</xdr:col>
      <xdr:colOff>165100</xdr:colOff>
      <xdr:row>56</xdr:row>
      <xdr:rowOff>160020</xdr:rowOff>
    </xdr:to>
    <xdr:sp macro="" textlink="">
      <xdr:nvSpPr>
        <xdr:cNvPr id="362" name="フローチャート: 判断 361"/>
        <xdr:cNvSpPr/>
      </xdr:nvSpPr>
      <xdr:spPr>
        <a:xfrm>
          <a:off x="63500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5080</xdr:rowOff>
    </xdr:from>
    <xdr:ext cx="534035" cy="259080"/>
    <xdr:sp macro="" textlink="">
      <xdr:nvSpPr>
        <xdr:cNvPr id="363" name="テキスト ボックス 362"/>
        <xdr:cNvSpPr txBox="1"/>
      </xdr:nvSpPr>
      <xdr:spPr>
        <a:xfrm>
          <a:off x="6149340" y="9434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174625</xdr:colOff>
      <xdr:row>61</xdr:row>
      <xdr:rowOff>80010</xdr:rowOff>
    </xdr:from>
    <xdr:ext cx="762000" cy="259080"/>
    <xdr:sp macro="" textlink="">
      <xdr:nvSpPr>
        <xdr:cNvPr id="366" name="テキスト ボックス 365"/>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7" name="テキスト ボックス 366"/>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106680</xdr:rowOff>
    </xdr:from>
    <xdr:to>
      <xdr:col>55</xdr:col>
      <xdr:colOff>50800</xdr:colOff>
      <xdr:row>55</xdr:row>
      <xdr:rowOff>36830</xdr:rowOff>
    </xdr:to>
    <xdr:sp macro="" textlink="">
      <xdr:nvSpPr>
        <xdr:cNvPr id="369" name="楕円 368"/>
        <xdr:cNvSpPr/>
      </xdr:nvSpPr>
      <xdr:spPr>
        <a:xfrm>
          <a:off x="9569450" y="93649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129540</xdr:rowOff>
    </xdr:from>
    <xdr:ext cx="534670" cy="259080"/>
    <xdr:sp macro="" textlink="">
      <xdr:nvSpPr>
        <xdr:cNvPr id="370" name="普通建設事業費該当値テキスト"/>
        <xdr:cNvSpPr txBox="1"/>
      </xdr:nvSpPr>
      <xdr:spPr>
        <a:xfrm>
          <a:off x="9655175" y="921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68,911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19050</xdr:rowOff>
    </xdr:from>
    <xdr:to>
      <xdr:col>50</xdr:col>
      <xdr:colOff>165100</xdr:colOff>
      <xdr:row>54</xdr:row>
      <xdr:rowOff>120650</xdr:rowOff>
    </xdr:to>
    <xdr:sp macro="" textlink="">
      <xdr:nvSpPr>
        <xdr:cNvPr id="371" name="楕円 370"/>
        <xdr:cNvSpPr/>
      </xdr:nvSpPr>
      <xdr:spPr>
        <a:xfrm>
          <a:off x="879475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52</xdr:row>
      <xdr:rowOff>137160</xdr:rowOff>
    </xdr:from>
    <xdr:ext cx="534035" cy="259080"/>
    <xdr:sp macro="" textlink="">
      <xdr:nvSpPr>
        <xdr:cNvPr id="372" name="テキスト ボックス 371"/>
        <xdr:cNvSpPr txBox="1"/>
      </xdr:nvSpPr>
      <xdr:spPr>
        <a:xfrm>
          <a:off x="8594090" y="9052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74,290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165100</xdr:rowOff>
    </xdr:from>
    <xdr:to>
      <xdr:col>46</xdr:col>
      <xdr:colOff>38100</xdr:colOff>
      <xdr:row>56</xdr:row>
      <xdr:rowOff>95250</xdr:rowOff>
    </xdr:to>
    <xdr:sp macro="" textlink="">
      <xdr:nvSpPr>
        <xdr:cNvPr id="373" name="楕円 372"/>
        <xdr:cNvSpPr/>
      </xdr:nvSpPr>
      <xdr:spPr>
        <a:xfrm>
          <a:off x="7985125" y="95948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111760</xdr:rowOff>
    </xdr:from>
    <xdr:ext cx="534035" cy="258445"/>
    <xdr:sp macro="" textlink="">
      <xdr:nvSpPr>
        <xdr:cNvPr id="374" name="テキスト ボックス 373"/>
        <xdr:cNvSpPr txBox="1"/>
      </xdr:nvSpPr>
      <xdr:spPr>
        <a:xfrm>
          <a:off x="7784465" y="9370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60325</xdr:rowOff>
    </xdr:from>
    <xdr:to>
      <xdr:col>41</xdr:col>
      <xdr:colOff>101600</xdr:colOff>
      <xdr:row>55</xdr:row>
      <xdr:rowOff>161925</xdr:rowOff>
    </xdr:to>
    <xdr:sp macro="" textlink="">
      <xdr:nvSpPr>
        <xdr:cNvPr id="375" name="楕円 374"/>
        <xdr:cNvSpPr/>
      </xdr:nvSpPr>
      <xdr:spPr>
        <a:xfrm>
          <a:off x="7159625" y="94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6985</xdr:rowOff>
    </xdr:from>
    <xdr:ext cx="534035" cy="258445"/>
    <xdr:sp macro="" textlink="">
      <xdr:nvSpPr>
        <xdr:cNvPr id="376" name="テキスト ボックス 375"/>
        <xdr:cNvSpPr txBox="1"/>
      </xdr:nvSpPr>
      <xdr:spPr>
        <a:xfrm>
          <a:off x="6974840" y="9265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66040</xdr:rowOff>
    </xdr:from>
    <xdr:to>
      <xdr:col>36</xdr:col>
      <xdr:colOff>165100</xdr:colOff>
      <xdr:row>56</xdr:row>
      <xdr:rowOff>167640</xdr:rowOff>
    </xdr:to>
    <xdr:sp macro="" textlink="">
      <xdr:nvSpPr>
        <xdr:cNvPr id="377" name="楕円 376"/>
        <xdr:cNvSpPr/>
      </xdr:nvSpPr>
      <xdr:spPr>
        <a:xfrm>
          <a:off x="63500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158750</xdr:rowOff>
    </xdr:from>
    <xdr:ext cx="534035" cy="259080"/>
    <xdr:sp macro="" textlink="">
      <xdr:nvSpPr>
        <xdr:cNvPr id="378" name="テキスト ボックス 377"/>
        <xdr:cNvSpPr txBox="1"/>
      </xdr:nvSpPr>
      <xdr:spPr>
        <a:xfrm>
          <a:off x="6149340" y="9759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85" cy="224790"/>
    <xdr:sp macro="" textlink="">
      <xdr:nvSpPr>
        <xdr:cNvPr id="387" name="テキスト ボックス 386"/>
        <xdr:cNvSpPr txBox="1"/>
      </xdr:nvSpPr>
      <xdr:spPr>
        <a:xfrm>
          <a:off x="60261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9" name="直線コネクタ 388"/>
        <xdr:cNvCxnSpPr/>
      </xdr:nvCxnSpPr>
      <xdr:spPr>
        <a:xfrm>
          <a:off x="6064250" y="13643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920" cy="259080"/>
    <xdr:sp macro="" textlink="">
      <xdr:nvSpPr>
        <xdr:cNvPr id="390" name="テキスト ボックス 389"/>
        <xdr:cNvSpPr txBox="1"/>
      </xdr:nvSpPr>
      <xdr:spPr>
        <a:xfrm>
          <a:off x="5831205"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1" name="直線コネクタ 390"/>
        <xdr:cNvCxnSpPr/>
      </xdr:nvCxnSpPr>
      <xdr:spPr>
        <a:xfrm>
          <a:off x="6064250" y="13316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0860" cy="258445"/>
    <xdr:sp macro="" textlink="">
      <xdr:nvSpPr>
        <xdr:cNvPr id="392" name="テキスト ボックス 391"/>
        <xdr:cNvSpPr txBox="1"/>
      </xdr:nvSpPr>
      <xdr:spPr>
        <a:xfrm>
          <a:off x="5580380" y="13174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3" name="直線コネクタ 392"/>
        <xdr:cNvCxnSpPr/>
      </xdr:nvCxnSpPr>
      <xdr:spPr>
        <a:xfrm>
          <a:off x="6064250" y="12990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0860" cy="259080"/>
    <xdr:sp macro="" textlink="">
      <xdr:nvSpPr>
        <xdr:cNvPr id="394" name="テキスト ボックス 393"/>
        <xdr:cNvSpPr txBox="1"/>
      </xdr:nvSpPr>
      <xdr:spPr>
        <a:xfrm>
          <a:off x="5580380"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5" name="直線コネクタ 394"/>
        <xdr:cNvCxnSpPr/>
      </xdr:nvCxnSpPr>
      <xdr:spPr>
        <a:xfrm>
          <a:off x="6064250" y="12663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0860" cy="258445"/>
    <xdr:sp macro="" textlink="">
      <xdr:nvSpPr>
        <xdr:cNvPr id="396" name="テキスト ボックス 395"/>
        <xdr:cNvSpPr txBox="1"/>
      </xdr:nvSpPr>
      <xdr:spPr>
        <a:xfrm>
          <a:off x="5580380" y="12522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7" name="直線コネクタ 396"/>
        <xdr:cNvCxnSpPr/>
      </xdr:nvCxnSpPr>
      <xdr:spPr>
        <a:xfrm>
          <a:off x="6064250" y="12337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0860" cy="258445"/>
    <xdr:sp macro="" textlink="">
      <xdr:nvSpPr>
        <xdr:cNvPr id="398" name="テキスト ボックス 397"/>
        <xdr:cNvSpPr txBox="1"/>
      </xdr:nvSpPr>
      <xdr:spPr>
        <a:xfrm>
          <a:off x="5580380"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9" name="直線コネクタ 398"/>
        <xdr:cNvCxnSpPr/>
      </xdr:nvCxnSpPr>
      <xdr:spPr>
        <a:xfrm>
          <a:off x="6064250" y="12010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0860" cy="259080"/>
    <xdr:sp macro="" textlink="">
      <xdr:nvSpPr>
        <xdr:cNvPr id="400" name="テキスト ボックス 399"/>
        <xdr:cNvSpPr txBox="1"/>
      </xdr:nvSpPr>
      <xdr:spPr>
        <a:xfrm>
          <a:off x="5580380" y="11868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0860" cy="258445"/>
    <xdr:sp macro="" textlink="">
      <xdr:nvSpPr>
        <xdr:cNvPr id="402" name="テキスト ボックス 401"/>
        <xdr:cNvSpPr txBox="1"/>
      </xdr:nvSpPr>
      <xdr:spPr>
        <a:xfrm>
          <a:off x="5580380"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71</xdr:row>
      <xdr:rowOff>635</xdr:rowOff>
    </xdr:from>
    <xdr:to>
      <xdr:col>54</xdr:col>
      <xdr:colOff>174625</xdr:colOff>
      <xdr:row>79</xdr:row>
      <xdr:rowOff>96520</xdr:rowOff>
    </xdr:to>
    <xdr:cxnSp macro="">
      <xdr:nvCxnSpPr>
        <xdr:cNvPr id="404" name="直線コネクタ 403"/>
        <xdr:cNvCxnSpPr/>
      </xdr:nvCxnSpPr>
      <xdr:spPr>
        <a:xfrm flipV="1">
          <a:off x="9604375" y="12173585"/>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100330</xdr:rowOff>
    </xdr:from>
    <xdr:ext cx="313690" cy="258445"/>
    <xdr:sp macro="" textlink="">
      <xdr:nvSpPr>
        <xdr:cNvPr id="405" name="普通建設事業費 （ うち新規整備　）最小値テキスト"/>
        <xdr:cNvSpPr txBox="1"/>
      </xdr:nvSpPr>
      <xdr:spPr>
        <a:xfrm>
          <a:off x="9655175" y="1364488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96520</xdr:rowOff>
    </xdr:from>
    <xdr:to>
      <xdr:col>55</xdr:col>
      <xdr:colOff>88900</xdr:colOff>
      <xdr:row>79</xdr:row>
      <xdr:rowOff>96520</xdr:rowOff>
    </xdr:to>
    <xdr:cxnSp macro="">
      <xdr:nvCxnSpPr>
        <xdr:cNvPr id="406" name="直線コネクタ 405"/>
        <xdr:cNvCxnSpPr/>
      </xdr:nvCxnSpPr>
      <xdr:spPr>
        <a:xfrm>
          <a:off x="9531350" y="136410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118745</xdr:rowOff>
    </xdr:from>
    <xdr:ext cx="534670" cy="259080"/>
    <xdr:sp macro="" textlink="">
      <xdr:nvSpPr>
        <xdr:cNvPr id="407" name="普通建設事業費 （ うち新規整備　）最大値テキスト"/>
        <xdr:cNvSpPr txBox="1"/>
      </xdr:nvSpPr>
      <xdr:spPr>
        <a:xfrm>
          <a:off x="9655175" y="11948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45,004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635</xdr:rowOff>
    </xdr:from>
    <xdr:to>
      <xdr:col>55</xdr:col>
      <xdr:colOff>88900</xdr:colOff>
      <xdr:row>71</xdr:row>
      <xdr:rowOff>635</xdr:rowOff>
    </xdr:to>
    <xdr:cxnSp macro="">
      <xdr:nvCxnSpPr>
        <xdr:cNvPr id="408" name="直線コネクタ 407"/>
        <xdr:cNvCxnSpPr/>
      </xdr:nvCxnSpPr>
      <xdr:spPr>
        <a:xfrm>
          <a:off x="9531350" y="12173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140970</xdr:rowOff>
    </xdr:from>
    <xdr:to>
      <xdr:col>55</xdr:col>
      <xdr:colOff>0</xdr:colOff>
      <xdr:row>75</xdr:row>
      <xdr:rowOff>148590</xdr:rowOff>
    </xdr:to>
    <xdr:cxnSp macro="">
      <xdr:nvCxnSpPr>
        <xdr:cNvPr id="409" name="直線コネクタ 408"/>
        <xdr:cNvCxnSpPr/>
      </xdr:nvCxnSpPr>
      <xdr:spPr>
        <a:xfrm>
          <a:off x="8845550" y="12828270"/>
          <a:ext cx="758825"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128270</xdr:rowOff>
    </xdr:from>
    <xdr:ext cx="534670" cy="259080"/>
    <xdr:sp macro="" textlink="">
      <xdr:nvSpPr>
        <xdr:cNvPr id="410" name="普通建設事業費 （ うち新規整備　）平均値テキスト"/>
        <xdr:cNvSpPr txBox="1"/>
      </xdr:nvSpPr>
      <xdr:spPr>
        <a:xfrm>
          <a:off x="9655175" y="13158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149860</xdr:rowOff>
    </xdr:from>
    <xdr:to>
      <xdr:col>55</xdr:col>
      <xdr:colOff>50800</xdr:colOff>
      <xdr:row>77</xdr:row>
      <xdr:rowOff>80010</xdr:rowOff>
    </xdr:to>
    <xdr:sp macro="" textlink="">
      <xdr:nvSpPr>
        <xdr:cNvPr id="411" name="フローチャート: 判断 410"/>
        <xdr:cNvSpPr/>
      </xdr:nvSpPr>
      <xdr:spPr>
        <a:xfrm>
          <a:off x="9569450" y="131800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74</xdr:row>
      <xdr:rowOff>140970</xdr:rowOff>
    </xdr:from>
    <xdr:to>
      <xdr:col>50</xdr:col>
      <xdr:colOff>114300</xdr:colOff>
      <xdr:row>77</xdr:row>
      <xdr:rowOff>132080</xdr:rowOff>
    </xdr:to>
    <xdr:cxnSp macro="">
      <xdr:nvCxnSpPr>
        <xdr:cNvPr id="412" name="直線コネクタ 411"/>
        <xdr:cNvCxnSpPr/>
      </xdr:nvCxnSpPr>
      <xdr:spPr>
        <a:xfrm flipV="1">
          <a:off x="8032750" y="12828270"/>
          <a:ext cx="812800" cy="505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61595</xdr:rowOff>
    </xdr:from>
    <xdr:to>
      <xdr:col>50</xdr:col>
      <xdr:colOff>165100</xdr:colOff>
      <xdr:row>77</xdr:row>
      <xdr:rowOff>163195</xdr:rowOff>
    </xdr:to>
    <xdr:sp macro="" textlink="">
      <xdr:nvSpPr>
        <xdr:cNvPr id="413" name="フローチャート: 判断 412"/>
        <xdr:cNvSpPr/>
      </xdr:nvSpPr>
      <xdr:spPr>
        <a:xfrm>
          <a:off x="8794750" y="132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154940</xdr:rowOff>
    </xdr:from>
    <xdr:ext cx="534035" cy="258445"/>
    <xdr:sp macro="" textlink="">
      <xdr:nvSpPr>
        <xdr:cNvPr id="414" name="テキスト ボックス 413"/>
        <xdr:cNvSpPr txBox="1"/>
      </xdr:nvSpPr>
      <xdr:spPr>
        <a:xfrm>
          <a:off x="8594090" y="13356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4445</xdr:rowOff>
    </xdr:from>
    <xdr:to>
      <xdr:col>45</xdr:col>
      <xdr:colOff>174625</xdr:colOff>
      <xdr:row>77</xdr:row>
      <xdr:rowOff>132080</xdr:rowOff>
    </xdr:to>
    <xdr:cxnSp macro="">
      <xdr:nvCxnSpPr>
        <xdr:cNvPr id="415" name="直線コネクタ 414"/>
        <xdr:cNvCxnSpPr/>
      </xdr:nvCxnSpPr>
      <xdr:spPr>
        <a:xfrm>
          <a:off x="7210425" y="13206095"/>
          <a:ext cx="822325"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22225</xdr:rowOff>
    </xdr:from>
    <xdr:to>
      <xdr:col>46</xdr:col>
      <xdr:colOff>38100</xdr:colOff>
      <xdr:row>77</xdr:row>
      <xdr:rowOff>123825</xdr:rowOff>
    </xdr:to>
    <xdr:sp macro="" textlink="">
      <xdr:nvSpPr>
        <xdr:cNvPr id="416" name="フローチャート: 判断 415"/>
        <xdr:cNvSpPr/>
      </xdr:nvSpPr>
      <xdr:spPr>
        <a:xfrm>
          <a:off x="7985125" y="132238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140335</xdr:rowOff>
    </xdr:from>
    <xdr:ext cx="534035" cy="259080"/>
    <xdr:sp macro="" textlink="">
      <xdr:nvSpPr>
        <xdr:cNvPr id="417" name="テキスト ボックス 416"/>
        <xdr:cNvSpPr txBox="1"/>
      </xdr:nvSpPr>
      <xdr:spPr>
        <a:xfrm>
          <a:off x="7784465" y="12999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116840</xdr:rowOff>
    </xdr:from>
    <xdr:to>
      <xdr:col>41</xdr:col>
      <xdr:colOff>50800</xdr:colOff>
      <xdr:row>77</xdr:row>
      <xdr:rowOff>4445</xdr:rowOff>
    </xdr:to>
    <xdr:cxnSp macro="">
      <xdr:nvCxnSpPr>
        <xdr:cNvPr id="418" name="直線コネクタ 417"/>
        <xdr:cNvCxnSpPr/>
      </xdr:nvCxnSpPr>
      <xdr:spPr>
        <a:xfrm>
          <a:off x="6400800" y="12975590"/>
          <a:ext cx="809625"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142240</xdr:rowOff>
    </xdr:from>
    <xdr:to>
      <xdr:col>41</xdr:col>
      <xdr:colOff>101600</xdr:colOff>
      <xdr:row>77</xdr:row>
      <xdr:rowOff>72390</xdr:rowOff>
    </xdr:to>
    <xdr:sp macro="" textlink="">
      <xdr:nvSpPr>
        <xdr:cNvPr id="419" name="フローチャート: 判断 418"/>
        <xdr:cNvSpPr/>
      </xdr:nvSpPr>
      <xdr:spPr>
        <a:xfrm>
          <a:off x="7159625" y="1317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63500</xdr:rowOff>
    </xdr:from>
    <xdr:ext cx="534035" cy="258445"/>
    <xdr:sp macro="" textlink="">
      <xdr:nvSpPr>
        <xdr:cNvPr id="420" name="テキスト ボックス 419"/>
        <xdr:cNvSpPr txBox="1"/>
      </xdr:nvSpPr>
      <xdr:spPr>
        <a:xfrm>
          <a:off x="6974840" y="13265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144145</xdr:rowOff>
    </xdr:from>
    <xdr:to>
      <xdr:col>36</xdr:col>
      <xdr:colOff>165100</xdr:colOff>
      <xdr:row>76</xdr:row>
      <xdr:rowOff>74930</xdr:rowOff>
    </xdr:to>
    <xdr:sp macro="" textlink="">
      <xdr:nvSpPr>
        <xdr:cNvPr id="421" name="フローチャート: 判断 420"/>
        <xdr:cNvSpPr/>
      </xdr:nvSpPr>
      <xdr:spPr>
        <a:xfrm>
          <a:off x="6350000" y="13002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65405</xdr:rowOff>
    </xdr:from>
    <xdr:ext cx="534035" cy="258445"/>
    <xdr:sp macro="" textlink="">
      <xdr:nvSpPr>
        <xdr:cNvPr id="422" name="テキスト ボックス 421"/>
        <xdr:cNvSpPr txBox="1"/>
      </xdr:nvSpPr>
      <xdr:spPr>
        <a:xfrm>
          <a:off x="6149340" y="13095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18,065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174625</xdr:colOff>
      <xdr:row>81</xdr:row>
      <xdr:rowOff>80010</xdr:rowOff>
    </xdr:from>
    <xdr:ext cx="762000" cy="259080"/>
    <xdr:sp macro="" textlink="">
      <xdr:nvSpPr>
        <xdr:cNvPr id="425" name="テキスト ボックス 424"/>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97790</xdr:rowOff>
    </xdr:from>
    <xdr:to>
      <xdr:col>55</xdr:col>
      <xdr:colOff>50800</xdr:colOff>
      <xdr:row>76</xdr:row>
      <xdr:rowOff>27940</xdr:rowOff>
    </xdr:to>
    <xdr:sp macro="" textlink="">
      <xdr:nvSpPr>
        <xdr:cNvPr id="428" name="楕円 427"/>
        <xdr:cNvSpPr/>
      </xdr:nvSpPr>
      <xdr:spPr>
        <a:xfrm>
          <a:off x="9569450" y="129565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120650</xdr:rowOff>
    </xdr:from>
    <xdr:ext cx="534670" cy="258445"/>
    <xdr:sp macro="" textlink="">
      <xdr:nvSpPr>
        <xdr:cNvPr id="429" name="普通建設事業費 （ うち新規整備　）該当値テキスト"/>
        <xdr:cNvSpPr txBox="1"/>
      </xdr:nvSpPr>
      <xdr:spPr>
        <a:xfrm>
          <a:off x="9655175" y="128079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90170</xdr:rowOff>
    </xdr:from>
    <xdr:to>
      <xdr:col>50</xdr:col>
      <xdr:colOff>165100</xdr:colOff>
      <xdr:row>75</xdr:row>
      <xdr:rowOff>20320</xdr:rowOff>
    </xdr:to>
    <xdr:sp macro="" textlink="">
      <xdr:nvSpPr>
        <xdr:cNvPr id="430" name="楕円 429"/>
        <xdr:cNvSpPr/>
      </xdr:nvSpPr>
      <xdr:spPr>
        <a:xfrm>
          <a:off x="8794750" y="127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36830</xdr:rowOff>
    </xdr:from>
    <xdr:ext cx="534035" cy="259080"/>
    <xdr:sp macro="" textlink="">
      <xdr:nvSpPr>
        <xdr:cNvPr id="431" name="テキスト ボックス 430"/>
        <xdr:cNvSpPr txBox="1"/>
      </xdr:nvSpPr>
      <xdr:spPr>
        <a:xfrm>
          <a:off x="8594090" y="12552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81280</xdr:rowOff>
    </xdr:from>
    <xdr:to>
      <xdr:col>46</xdr:col>
      <xdr:colOff>38100</xdr:colOff>
      <xdr:row>78</xdr:row>
      <xdr:rowOff>11430</xdr:rowOff>
    </xdr:to>
    <xdr:sp macro="" textlink="">
      <xdr:nvSpPr>
        <xdr:cNvPr id="432" name="楕円 431"/>
        <xdr:cNvSpPr/>
      </xdr:nvSpPr>
      <xdr:spPr>
        <a:xfrm>
          <a:off x="7985125" y="132829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2540</xdr:rowOff>
    </xdr:from>
    <xdr:ext cx="469265" cy="259080"/>
    <xdr:sp macro="" textlink="">
      <xdr:nvSpPr>
        <xdr:cNvPr id="433" name="テキスト ボックス 432"/>
        <xdr:cNvSpPr txBox="1"/>
      </xdr:nvSpPr>
      <xdr:spPr>
        <a:xfrm>
          <a:off x="7816850" y="13375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125095</xdr:rowOff>
    </xdr:from>
    <xdr:to>
      <xdr:col>41</xdr:col>
      <xdr:colOff>101600</xdr:colOff>
      <xdr:row>77</xdr:row>
      <xdr:rowOff>55245</xdr:rowOff>
    </xdr:to>
    <xdr:sp macro="" textlink="">
      <xdr:nvSpPr>
        <xdr:cNvPr id="434" name="楕円 433"/>
        <xdr:cNvSpPr/>
      </xdr:nvSpPr>
      <xdr:spPr>
        <a:xfrm>
          <a:off x="7159625" y="131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71755</xdr:rowOff>
    </xdr:from>
    <xdr:ext cx="534035" cy="259080"/>
    <xdr:sp macro="" textlink="">
      <xdr:nvSpPr>
        <xdr:cNvPr id="435" name="テキスト ボックス 434"/>
        <xdr:cNvSpPr txBox="1"/>
      </xdr:nvSpPr>
      <xdr:spPr>
        <a:xfrm>
          <a:off x="6974840" y="12930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66040</xdr:rowOff>
    </xdr:from>
    <xdr:to>
      <xdr:col>36</xdr:col>
      <xdr:colOff>165100</xdr:colOff>
      <xdr:row>75</xdr:row>
      <xdr:rowOff>167640</xdr:rowOff>
    </xdr:to>
    <xdr:sp macro="" textlink="">
      <xdr:nvSpPr>
        <xdr:cNvPr id="436" name="楕円 435"/>
        <xdr:cNvSpPr/>
      </xdr:nvSpPr>
      <xdr:spPr>
        <a:xfrm>
          <a:off x="6350000" y="129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12700</xdr:rowOff>
    </xdr:from>
    <xdr:ext cx="534035" cy="259080"/>
    <xdr:sp macro="" textlink="">
      <xdr:nvSpPr>
        <xdr:cNvPr id="437" name="テキスト ボックス 436"/>
        <xdr:cNvSpPr txBox="1"/>
      </xdr:nvSpPr>
      <xdr:spPr>
        <a:xfrm>
          <a:off x="6149340" y="12700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85" cy="224790"/>
    <xdr:sp macro="" textlink="">
      <xdr:nvSpPr>
        <xdr:cNvPr id="446" name="テキスト ボックス 445"/>
        <xdr:cNvSpPr txBox="1"/>
      </xdr:nvSpPr>
      <xdr:spPr>
        <a:xfrm>
          <a:off x="60261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064250" y="1701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920" cy="259080"/>
    <xdr:sp macro="" textlink="">
      <xdr:nvSpPr>
        <xdr:cNvPr id="449" name="テキスト ボックス 448"/>
        <xdr:cNvSpPr txBox="1"/>
      </xdr:nvSpPr>
      <xdr:spPr>
        <a:xfrm>
          <a:off x="5831205"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064250" y="1663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860" cy="259080"/>
    <xdr:sp macro="" textlink="">
      <xdr:nvSpPr>
        <xdr:cNvPr id="451" name="テキスト ボックス 450"/>
        <xdr:cNvSpPr txBox="1"/>
      </xdr:nvSpPr>
      <xdr:spPr>
        <a:xfrm>
          <a:off x="558038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0860" cy="258445"/>
    <xdr:sp macro="" textlink="">
      <xdr:nvSpPr>
        <xdr:cNvPr id="453" name="テキスト ボックス 452"/>
        <xdr:cNvSpPr txBox="1"/>
      </xdr:nvSpPr>
      <xdr:spPr>
        <a:xfrm>
          <a:off x="5580380"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064250" y="1587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0860" cy="259080"/>
    <xdr:sp macro="" textlink="">
      <xdr:nvSpPr>
        <xdr:cNvPr id="455" name="テキスト ボックス 454"/>
        <xdr:cNvSpPr txBox="1"/>
      </xdr:nvSpPr>
      <xdr:spPr>
        <a:xfrm>
          <a:off x="5580380"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064250" y="1549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0860" cy="259080"/>
    <xdr:sp macro="" textlink="">
      <xdr:nvSpPr>
        <xdr:cNvPr id="457" name="テキスト ボックス 456"/>
        <xdr:cNvSpPr txBox="1"/>
      </xdr:nvSpPr>
      <xdr:spPr>
        <a:xfrm>
          <a:off x="5580380" y="15351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8445"/>
    <xdr:sp macro="" textlink="">
      <xdr:nvSpPr>
        <xdr:cNvPr id="459" name="テキスト ボックス 458"/>
        <xdr:cNvSpPr txBox="1"/>
      </xdr:nvSpPr>
      <xdr:spPr>
        <a:xfrm>
          <a:off x="5516245"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90</xdr:row>
      <xdr:rowOff>56515</xdr:rowOff>
    </xdr:from>
    <xdr:to>
      <xdr:col>54</xdr:col>
      <xdr:colOff>174625</xdr:colOff>
      <xdr:row>98</xdr:row>
      <xdr:rowOff>137160</xdr:rowOff>
    </xdr:to>
    <xdr:cxnSp macro="">
      <xdr:nvCxnSpPr>
        <xdr:cNvPr id="461" name="直線コネクタ 460"/>
        <xdr:cNvCxnSpPr/>
      </xdr:nvCxnSpPr>
      <xdr:spPr>
        <a:xfrm flipV="1">
          <a:off x="9604375" y="15487015"/>
          <a:ext cx="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140970</xdr:rowOff>
    </xdr:from>
    <xdr:ext cx="469900" cy="259080"/>
    <xdr:sp macro="" textlink="">
      <xdr:nvSpPr>
        <xdr:cNvPr id="462" name="普通建設事業費 （ うち更新整備　）最小値テキスト"/>
        <xdr:cNvSpPr txBox="1"/>
      </xdr:nvSpPr>
      <xdr:spPr>
        <a:xfrm>
          <a:off x="9655175" y="16943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137160</xdr:rowOff>
    </xdr:from>
    <xdr:to>
      <xdr:col>55</xdr:col>
      <xdr:colOff>88900</xdr:colOff>
      <xdr:row>98</xdr:row>
      <xdr:rowOff>137160</xdr:rowOff>
    </xdr:to>
    <xdr:cxnSp macro="">
      <xdr:nvCxnSpPr>
        <xdr:cNvPr id="463" name="直線コネクタ 462"/>
        <xdr:cNvCxnSpPr/>
      </xdr:nvCxnSpPr>
      <xdr:spPr>
        <a:xfrm>
          <a:off x="9531350" y="16939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3175</xdr:rowOff>
    </xdr:from>
    <xdr:ext cx="534670" cy="259080"/>
    <xdr:sp macro="" textlink="">
      <xdr:nvSpPr>
        <xdr:cNvPr id="464" name="普通建設事業費 （ うち更新整備　）最大値テキスト"/>
        <xdr:cNvSpPr txBox="1"/>
      </xdr:nvSpPr>
      <xdr:spPr>
        <a:xfrm>
          <a:off x="9655175" y="152622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80,363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56515</xdr:rowOff>
    </xdr:from>
    <xdr:to>
      <xdr:col>55</xdr:col>
      <xdr:colOff>88900</xdr:colOff>
      <xdr:row>90</xdr:row>
      <xdr:rowOff>56515</xdr:rowOff>
    </xdr:to>
    <xdr:cxnSp macro="">
      <xdr:nvCxnSpPr>
        <xdr:cNvPr id="465" name="直線コネクタ 464"/>
        <xdr:cNvCxnSpPr/>
      </xdr:nvCxnSpPr>
      <xdr:spPr>
        <a:xfrm>
          <a:off x="9531350" y="154870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117475</xdr:rowOff>
    </xdr:from>
    <xdr:to>
      <xdr:col>55</xdr:col>
      <xdr:colOff>0</xdr:colOff>
      <xdr:row>95</xdr:row>
      <xdr:rowOff>163830</xdr:rowOff>
    </xdr:to>
    <xdr:cxnSp macro="">
      <xdr:nvCxnSpPr>
        <xdr:cNvPr id="466" name="直線コネクタ 465"/>
        <xdr:cNvCxnSpPr/>
      </xdr:nvCxnSpPr>
      <xdr:spPr>
        <a:xfrm flipV="1">
          <a:off x="8845550" y="16405225"/>
          <a:ext cx="75882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114300</xdr:rowOff>
    </xdr:from>
    <xdr:ext cx="534670" cy="259080"/>
    <xdr:sp macro="" textlink="">
      <xdr:nvSpPr>
        <xdr:cNvPr id="467" name="普通建設事業費 （ うち更新整備　）平均値テキスト"/>
        <xdr:cNvSpPr txBox="1"/>
      </xdr:nvSpPr>
      <xdr:spPr>
        <a:xfrm>
          <a:off x="9655175" y="16402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28,521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135890</xdr:rowOff>
    </xdr:from>
    <xdr:to>
      <xdr:col>55</xdr:col>
      <xdr:colOff>50800</xdr:colOff>
      <xdr:row>96</xdr:row>
      <xdr:rowOff>66040</xdr:rowOff>
    </xdr:to>
    <xdr:sp macro="" textlink="">
      <xdr:nvSpPr>
        <xdr:cNvPr id="468" name="フローチャート: 判断 467"/>
        <xdr:cNvSpPr/>
      </xdr:nvSpPr>
      <xdr:spPr>
        <a:xfrm>
          <a:off x="9569450" y="164236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95</xdr:row>
      <xdr:rowOff>163830</xdr:rowOff>
    </xdr:from>
    <xdr:to>
      <xdr:col>50</xdr:col>
      <xdr:colOff>114300</xdr:colOff>
      <xdr:row>96</xdr:row>
      <xdr:rowOff>109220</xdr:rowOff>
    </xdr:to>
    <xdr:cxnSp macro="">
      <xdr:nvCxnSpPr>
        <xdr:cNvPr id="469" name="直線コネクタ 468"/>
        <xdr:cNvCxnSpPr/>
      </xdr:nvCxnSpPr>
      <xdr:spPr>
        <a:xfrm flipV="1">
          <a:off x="8032750" y="16451580"/>
          <a:ext cx="8128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13335</xdr:rowOff>
    </xdr:from>
    <xdr:to>
      <xdr:col>50</xdr:col>
      <xdr:colOff>165100</xdr:colOff>
      <xdr:row>96</xdr:row>
      <xdr:rowOff>114935</xdr:rowOff>
    </xdr:to>
    <xdr:sp macro="" textlink="">
      <xdr:nvSpPr>
        <xdr:cNvPr id="470" name="フローチャート: 判断 469"/>
        <xdr:cNvSpPr/>
      </xdr:nvSpPr>
      <xdr:spPr>
        <a:xfrm>
          <a:off x="8794750" y="164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106045</xdr:rowOff>
    </xdr:from>
    <xdr:ext cx="534035" cy="259080"/>
    <xdr:sp macro="" textlink="">
      <xdr:nvSpPr>
        <xdr:cNvPr id="471" name="テキスト ボックス 470"/>
        <xdr:cNvSpPr txBox="1"/>
      </xdr:nvSpPr>
      <xdr:spPr>
        <a:xfrm>
          <a:off x="8594090" y="16565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25,980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37465</xdr:rowOff>
    </xdr:from>
    <xdr:to>
      <xdr:col>45</xdr:col>
      <xdr:colOff>174625</xdr:colOff>
      <xdr:row>96</xdr:row>
      <xdr:rowOff>109220</xdr:rowOff>
    </xdr:to>
    <xdr:cxnSp macro="">
      <xdr:nvCxnSpPr>
        <xdr:cNvPr id="472" name="直線コネクタ 471"/>
        <xdr:cNvCxnSpPr/>
      </xdr:nvCxnSpPr>
      <xdr:spPr>
        <a:xfrm>
          <a:off x="7210425" y="16496665"/>
          <a:ext cx="822325"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32385</xdr:rowOff>
    </xdr:from>
    <xdr:to>
      <xdr:col>46</xdr:col>
      <xdr:colOff>38100</xdr:colOff>
      <xdr:row>96</xdr:row>
      <xdr:rowOff>133985</xdr:rowOff>
    </xdr:to>
    <xdr:sp macro="" textlink="">
      <xdr:nvSpPr>
        <xdr:cNvPr id="473" name="フローチャート: 判断 472"/>
        <xdr:cNvSpPr/>
      </xdr:nvSpPr>
      <xdr:spPr>
        <a:xfrm>
          <a:off x="7985125" y="164915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150495</xdr:rowOff>
    </xdr:from>
    <xdr:ext cx="534035" cy="259080"/>
    <xdr:sp macro="" textlink="">
      <xdr:nvSpPr>
        <xdr:cNvPr id="474" name="テキスト ボックス 473"/>
        <xdr:cNvSpPr txBox="1"/>
      </xdr:nvSpPr>
      <xdr:spPr>
        <a:xfrm>
          <a:off x="7784465" y="16266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37465</xdr:rowOff>
    </xdr:from>
    <xdr:to>
      <xdr:col>41</xdr:col>
      <xdr:colOff>50800</xdr:colOff>
      <xdr:row>98</xdr:row>
      <xdr:rowOff>48260</xdr:rowOff>
    </xdr:to>
    <xdr:cxnSp macro="">
      <xdr:nvCxnSpPr>
        <xdr:cNvPr id="475" name="直線コネクタ 474"/>
        <xdr:cNvCxnSpPr/>
      </xdr:nvCxnSpPr>
      <xdr:spPr>
        <a:xfrm flipV="1">
          <a:off x="6400800" y="16496665"/>
          <a:ext cx="809625" cy="353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69215</xdr:rowOff>
    </xdr:from>
    <xdr:to>
      <xdr:col>41</xdr:col>
      <xdr:colOff>101600</xdr:colOff>
      <xdr:row>96</xdr:row>
      <xdr:rowOff>170815</xdr:rowOff>
    </xdr:to>
    <xdr:sp macro="" textlink="">
      <xdr:nvSpPr>
        <xdr:cNvPr id="476" name="フローチャート: 判断 475"/>
        <xdr:cNvSpPr/>
      </xdr:nvSpPr>
      <xdr:spPr>
        <a:xfrm>
          <a:off x="7159625" y="165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161925</xdr:rowOff>
    </xdr:from>
    <xdr:ext cx="534035" cy="259080"/>
    <xdr:sp macro="" textlink="">
      <xdr:nvSpPr>
        <xdr:cNvPr id="477" name="テキスト ボックス 476"/>
        <xdr:cNvSpPr txBox="1"/>
      </xdr:nvSpPr>
      <xdr:spPr>
        <a:xfrm>
          <a:off x="6974840" y="16621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76200</xdr:rowOff>
    </xdr:from>
    <xdr:to>
      <xdr:col>36</xdr:col>
      <xdr:colOff>165100</xdr:colOff>
      <xdr:row>97</xdr:row>
      <xdr:rowOff>6350</xdr:rowOff>
    </xdr:to>
    <xdr:sp macro="" textlink="">
      <xdr:nvSpPr>
        <xdr:cNvPr id="478" name="フローチャート: 判断 477"/>
        <xdr:cNvSpPr/>
      </xdr:nvSpPr>
      <xdr:spPr>
        <a:xfrm>
          <a:off x="6350000" y="165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22860</xdr:rowOff>
    </xdr:from>
    <xdr:ext cx="534035" cy="259080"/>
    <xdr:sp macro="" textlink="">
      <xdr:nvSpPr>
        <xdr:cNvPr id="479" name="テキスト ボックス 478"/>
        <xdr:cNvSpPr txBox="1"/>
      </xdr:nvSpPr>
      <xdr:spPr>
        <a:xfrm>
          <a:off x="6149340" y="16310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174625</xdr:colOff>
      <xdr:row>101</xdr:row>
      <xdr:rowOff>80010</xdr:rowOff>
    </xdr:from>
    <xdr:ext cx="762000" cy="259080"/>
    <xdr:sp macro="" textlink="">
      <xdr:nvSpPr>
        <xdr:cNvPr id="482" name="テキスト ボックス 481"/>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66675</xdr:rowOff>
    </xdr:from>
    <xdr:to>
      <xdr:col>55</xdr:col>
      <xdr:colOff>50800</xdr:colOff>
      <xdr:row>95</xdr:row>
      <xdr:rowOff>168275</xdr:rowOff>
    </xdr:to>
    <xdr:sp macro="" textlink="">
      <xdr:nvSpPr>
        <xdr:cNvPr id="485" name="楕円 484"/>
        <xdr:cNvSpPr/>
      </xdr:nvSpPr>
      <xdr:spPr>
        <a:xfrm>
          <a:off x="9569450" y="163544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89535</xdr:rowOff>
    </xdr:from>
    <xdr:ext cx="534670" cy="258445"/>
    <xdr:sp macro="" textlink="">
      <xdr:nvSpPr>
        <xdr:cNvPr id="486" name="普通建設事業費 （ うち更新整備　）該当値テキスト"/>
        <xdr:cNvSpPr txBox="1"/>
      </xdr:nvSpPr>
      <xdr:spPr>
        <a:xfrm>
          <a:off x="9655175" y="162058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113030</xdr:rowOff>
    </xdr:from>
    <xdr:to>
      <xdr:col>50</xdr:col>
      <xdr:colOff>165100</xdr:colOff>
      <xdr:row>96</xdr:row>
      <xdr:rowOff>43180</xdr:rowOff>
    </xdr:to>
    <xdr:sp macro="" textlink="">
      <xdr:nvSpPr>
        <xdr:cNvPr id="487" name="楕円 486"/>
        <xdr:cNvSpPr/>
      </xdr:nvSpPr>
      <xdr:spPr>
        <a:xfrm>
          <a:off x="8794750" y="164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59690</xdr:rowOff>
    </xdr:from>
    <xdr:ext cx="534035" cy="259080"/>
    <xdr:sp macro="" textlink="">
      <xdr:nvSpPr>
        <xdr:cNvPr id="488" name="テキスト ボックス 487"/>
        <xdr:cNvSpPr txBox="1"/>
      </xdr:nvSpPr>
      <xdr:spPr>
        <a:xfrm>
          <a:off x="8594090" y="16175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58420</xdr:rowOff>
    </xdr:from>
    <xdr:to>
      <xdr:col>46</xdr:col>
      <xdr:colOff>38100</xdr:colOff>
      <xdr:row>96</xdr:row>
      <xdr:rowOff>160020</xdr:rowOff>
    </xdr:to>
    <xdr:sp macro="" textlink="">
      <xdr:nvSpPr>
        <xdr:cNvPr id="489" name="楕円 488"/>
        <xdr:cNvSpPr/>
      </xdr:nvSpPr>
      <xdr:spPr>
        <a:xfrm>
          <a:off x="7985125" y="165176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151130</xdr:rowOff>
    </xdr:from>
    <xdr:ext cx="534035" cy="259080"/>
    <xdr:sp macro="" textlink="">
      <xdr:nvSpPr>
        <xdr:cNvPr id="490" name="テキスト ボックス 489"/>
        <xdr:cNvSpPr txBox="1"/>
      </xdr:nvSpPr>
      <xdr:spPr>
        <a:xfrm>
          <a:off x="7784465" y="16610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23,602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158115</xdr:rowOff>
    </xdr:from>
    <xdr:to>
      <xdr:col>41</xdr:col>
      <xdr:colOff>101600</xdr:colOff>
      <xdr:row>96</xdr:row>
      <xdr:rowOff>88265</xdr:rowOff>
    </xdr:to>
    <xdr:sp macro="" textlink="">
      <xdr:nvSpPr>
        <xdr:cNvPr id="491" name="楕円 490"/>
        <xdr:cNvSpPr/>
      </xdr:nvSpPr>
      <xdr:spPr>
        <a:xfrm>
          <a:off x="7159625" y="164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104775</xdr:rowOff>
    </xdr:from>
    <xdr:ext cx="534035" cy="259080"/>
    <xdr:sp macro="" textlink="">
      <xdr:nvSpPr>
        <xdr:cNvPr id="492" name="テキスト ボックス 491"/>
        <xdr:cNvSpPr txBox="1"/>
      </xdr:nvSpPr>
      <xdr:spPr>
        <a:xfrm>
          <a:off x="6974840" y="16221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168910</xdr:rowOff>
    </xdr:from>
    <xdr:to>
      <xdr:col>36</xdr:col>
      <xdr:colOff>165100</xdr:colOff>
      <xdr:row>98</xdr:row>
      <xdr:rowOff>99060</xdr:rowOff>
    </xdr:to>
    <xdr:sp macro="" textlink="">
      <xdr:nvSpPr>
        <xdr:cNvPr id="493" name="楕円 492"/>
        <xdr:cNvSpPr/>
      </xdr:nvSpPr>
      <xdr:spPr>
        <a:xfrm>
          <a:off x="6350000" y="167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98</xdr:row>
      <xdr:rowOff>90170</xdr:rowOff>
    </xdr:from>
    <xdr:ext cx="469265" cy="259080"/>
    <xdr:sp macro="" textlink="">
      <xdr:nvSpPr>
        <xdr:cNvPr id="494" name="テキスト ボックス 493"/>
        <xdr:cNvSpPr txBox="1"/>
      </xdr:nvSpPr>
      <xdr:spPr>
        <a:xfrm>
          <a:off x="6181725" y="16892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174625</xdr:colOff>
      <xdr:row>25</xdr:row>
      <xdr:rowOff>31750</xdr:rowOff>
    </xdr:to>
    <xdr:sp macro="" textlink="">
      <xdr:nvSpPr>
        <xdr:cNvPr id="495" name="正方形/長方形 494"/>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174625</xdr:colOff>
      <xdr:row>41</xdr:row>
      <xdr:rowOff>82550</xdr:rowOff>
    </xdr:to>
    <xdr:sp macro="" textlink="">
      <xdr:nvSpPr>
        <xdr:cNvPr id="502" name="正方形/長方形 501"/>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85" cy="224790"/>
    <xdr:sp macro="" textlink="">
      <xdr:nvSpPr>
        <xdr:cNvPr id="503" name="テキスト ボックス 502"/>
        <xdr:cNvSpPr txBox="1"/>
      </xdr:nvSpPr>
      <xdr:spPr>
        <a:xfrm>
          <a:off x="1137602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174625</xdr:colOff>
      <xdr:row>41</xdr:row>
      <xdr:rowOff>82550</xdr:rowOff>
    </xdr:to>
    <xdr:cxnSp macro="">
      <xdr:nvCxnSpPr>
        <xdr:cNvPr id="504" name="直線コネクタ 503"/>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174625</xdr:colOff>
      <xdr:row>39</xdr:row>
      <xdr:rowOff>99060</xdr:rowOff>
    </xdr:to>
    <xdr:cxnSp macro="">
      <xdr:nvCxnSpPr>
        <xdr:cNvPr id="505" name="直線コネクタ 504"/>
        <xdr:cNvCxnSpPr/>
      </xdr:nvCxnSpPr>
      <xdr:spPr>
        <a:xfrm>
          <a:off x="11414125" y="6785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8920" cy="259080"/>
    <xdr:sp macro="" textlink="">
      <xdr:nvSpPr>
        <xdr:cNvPr id="506" name="テキスト ボックス 505"/>
        <xdr:cNvSpPr txBox="1"/>
      </xdr:nvSpPr>
      <xdr:spPr>
        <a:xfrm>
          <a:off x="11181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174625</xdr:colOff>
      <xdr:row>37</xdr:row>
      <xdr:rowOff>114935</xdr:rowOff>
    </xdr:to>
    <xdr:cxnSp macro="">
      <xdr:nvCxnSpPr>
        <xdr:cNvPr id="507" name="直線コネクタ 506"/>
        <xdr:cNvCxnSpPr/>
      </xdr:nvCxnSpPr>
      <xdr:spPr>
        <a:xfrm>
          <a:off x="11414125" y="6458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0860" cy="258445"/>
    <xdr:sp macro="" textlink="">
      <xdr:nvSpPr>
        <xdr:cNvPr id="508" name="テキスト ボックス 507"/>
        <xdr:cNvSpPr txBox="1"/>
      </xdr:nvSpPr>
      <xdr:spPr>
        <a:xfrm>
          <a:off x="10930255" y="6316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174625</xdr:colOff>
      <xdr:row>35</xdr:row>
      <xdr:rowOff>132080</xdr:rowOff>
    </xdr:to>
    <xdr:cxnSp macro="">
      <xdr:nvCxnSpPr>
        <xdr:cNvPr id="509" name="直線コネクタ 508"/>
        <xdr:cNvCxnSpPr/>
      </xdr:nvCxnSpPr>
      <xdr:spPr>
        <a:xfrm>
          <a:off x="11414125" y="6132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0860" cy="259080"/>
    <xdr:sp macro="" textlink="">
      <xdr:nvSpPr>
        <xdr:cNvPr id="510" name="テキスト ボックス 509"/>
        <xdr:cNvSpPr txBox="1"/>
      </xdr:nvSpPr>
      <xdr:spPr>
        <a:xfrm>
          <a:off x="10930255"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174625</xdr:colOff>
      <xdr:row>33</xdr:row>
      <xdr:rowOff>147955</xdr:rowOff>
    </xdr:to>
    <xdr:cxnSp macro="">
      <xdr:nvCxnSpPr>
        <xdr:cNvPr id="511" name="直線コネクタ 510"/>
        <xdr:cNvCxnSpPr/>
      </xdr:nvCxnSpPr>
      <xdr:spPr>
        <a:xfrm>
          <a:off x="11414125" y="5805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0860" cy="258445"/>
    <xdr:sp macro="" textlink="">
      <xdr:nvSpPr>
        <xdr:cNvPr id="512" name="テキスト ボックス 511"/>
        <xdr:cNvSpPr txBox="1"/>
      </xdr:nvSpPr>
      <xdr:spPr>
        <a:xfrm>
          <a:off x="10930255" y="5664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174625</xdr:colOff>
      <xdr:row>31</xdr:row>
      <xdr:rowOff>164465</xdr:rowOff>
    </xdr:to>
    <xdr:cxnSp macro="">
      <xdr:nvCxnSpPr>
        <xdr:cNvPr id="513" name="直線コネクタ 512"/>
        <xdr:cNvCxnSpPr/>
      </xdr:nvCxnSpPr>
      <xdr:spPr>
        <a:xfrm>
          <a:off x="11414125" y="5479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0860" cy="258445"/>
    <xdr:sp macro="" textlink="">
      <xdr:nvSpPr>
        <xdr:cNvPr id="514" name="テキスト ボックス 513"/>
        <xdr:cNvSpPr txBox="1"/>
      </xdr:nvSpPr>
      <xdr:spPr>
        <a:xfrm>
          <a:off x="10930255" y="533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174625</xdr:colOff>
      <xdr:row>30</xdr:row>
      <xdr:rowOff>8890</xdr:rowOff>
    </xdr:to>
    <xdr:cxnSp macro="">
      <xdr:nvCxnSpPr>
        <xdr:cNvPr id="515" name="直線コネクタ 514"/>
        <xdr:cNvCxnSpPr/>
      </xdr:nvCxnSpPr>
      <xdr:spPr>
        <a:xfrm>
          <a:off x="11414125" y="5152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0860" cy="259080"/>
    <xdr:sp macro="" textlink="">
      <xdr:nvSpPr>
        <xdr:cNvPr id="516" name="テキスト ボックス 515"/>
        <xdr:cNvSpPr txBox="1"/>
      </xdr:nvSpPr>
      <xdr:spPr>
        <a:xfrm>
          <a:off x="10930255" y="5010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174625</xdr:colOff>
      <xdr:row>28</xdr:row>
      <xdr:rowOff>25400</xdr:rowOff>
    </xdr:to>
    <xdr:cxnSp macro="">
      <xdr:nvCxnSpPr>
        <xdr:cNvPr id="517" name="直線コネクタ 516"/>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0860" cy="258445"/>
    <xdr:sp macro="" textlink="">
      <xdr:nvSpPr>
        <xdr:cNvPr id="518" name="テキスト ボックス 517"/>
        <xdr:cNvSpPr txBox="1"/>
      </xdr:nvSpPr>
      <xdr:spPr>
        <a:xfrm>
          <a:off x="1093025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174625</xdr:colOff>
      <xdr:row>41</xdr:row>
      <xdr:rowOff>82550</xdr:rowOff>
    </xdr:to>
    <xdr:sp macro="" textlink="">
      <xdr:nvSpPr>
        <xdr:cNvPr id="519"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129540</xdr:rowOff>
    </xdr:from>
    <xdr:to>
      <xdr:col>85</xdr:col>
      <xdr:colOff>126365</xdr:colOff>
      <xdr:row>39</xdr:row>
      <xdr:rowOff>99060</xdr:rowOff>
    </xdr:to>
    <xdr:cxnSp macro="">
      <xdr:nvCxnSpPr>
        <xdr:cNvPr id="520" name="直線コネクタ 519"/>
        <xdr:cNvCxnSpPr/>
      </xdr:nvCxnSpPr>
      <xdr:spPr>
        <a:xfrm flipV="1">
          <a:off x="14968220" y="527304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39</xdr:row>
      <xdr:rowOff>102870</xdr:rowOff>
    </xdr:from>
    <xdr:ext cx="249555" cy="259080"/>
    <xdr:sp macro="" textlink="">
      <xdr:nvSpPr>
        <xdr:cNvPr id="521" name="災害復旧事業費最小値テキスト"/>
        <xdr:cNvSpPr txBox="1"/>
      </xdr:nvSpPr>
      <xdr:spPr>
        <a:xfrm>
          <a:off x="1501775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2" name="直線コネクタ 521"/>
        <xdr:cNvCxnSpPr/>
      </xdr:nvCxnSpPr>
      <xdr:spPr>
        <a:xfrm>
          <a:off x="14881225" y="6785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29</xdr:row>
      <xdr:rowOff>76200</xdr:rowOff>
    </xdr:from>
    <xdr:ext cx="534670" cy="258445"/>
    <xdr:sp macro="" textlink="">
      <xdr:nvSpPr>
        <xdr:cNvPr id="523" name="災害復旧事業費最大値テキスト"/>
        <xdr:cNvSpPr txBox="1"/>
      </xdr:nvSpPr>
      <xdr:spPr>
        <a:xfrm>
          <a:off x="15017750" y="5048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46,318</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129540</xdr:rowOff>
    </xdr:from>
    <xdr:to>
      <xdr:col>86</xdr:col>
      <xdr:colOff>25400</xdr:colOff>
      <xdr:row>30</xdr:row>
      <xdr:rowOff>129540</xdr:rowOff>
    </xdr:to>
    <xdr:cxnSp macro="">
      <xdr:nvCxnSpPr>
        <xdr:cNvPr id="524" name="直線コネクタ 523"/>
        <xdr:cNvCxnSpPr/>
      </xdr:nvCxnSpPr>
      <xdr:spPr>
        <a:xfrm>
          <a:off x="14881225" y="52730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74930</xdr:rowOff>
    </xdr:from>
    <xdr:to>
      <xdr:col>85</xdr:col>
      <xdr:colOff>127000</xdr:colOff>
      <xdr:row>39</xdr:row>
      <xdr:rowOff>84455</xdr:rowOff>
    </xdr:to>
    <xdr:cxnSp macro="">
      <xdr:nvCxnSpPr>
        <xdr:cNvPr id="525" name="直線コネクタ 524"/>
        <xdr:cNvCxnSpPr/>
      </xdr:nvCxnSpPr>
      <xdr:spPr>
        <a:xfrm>
          <a:off x="14195425" y="6761480"/>
          <a:ext cx="7747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37</xdr:row>
      <xdr:rowOff>158115</xdr:rowOff>
    </xdr:from>
    <xdr:ext cx="469900" cy="258445"/>
    <xdr:sp macro="" textlink="">
      <xdr:nvSpPr>
        <xdr:cNvPr id="526" name="災害復旧事業費平均値テキスト"/>
        <xdr:cNvSpPr txBox="1"/>
      </xdr:nvSpPr>
      <xdr:spPr>
        <a:xfrm>
          <a:off x="15017750" y="65017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135255</xdr:rowOff>
    </xdr:from>
    <xdr:to>
      <xdr:col>85</xdr:col>
      <xdr:colOff>174625</xdr:colOff>
      <xdr:row>39</xdr:row>
      <xdr:rowOff>65405</xdr:rowOff>
    </xdr:to>
    <xdr:sp macro="" textlink="">
      <xdr:nvSpPr>
        <xdr:cNvPr id="527" name="フローチャート: 判断 526"/>
        <xdr:cNvSpPr/>
      </xdr:nvSpPr>
      <xdr:spPr>
        <a:xfrm>
          <a:off x="14919325" y="66503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74930</xdr:rowOff>
    </xdr:from>
    <xdr:to>
      <xdr:col>81</xdr:col>
      <xdr:colOff>50800</xdr:colOff>
      <xdr:row>39</xdr:row>
      <xdr:rowOff>92075</xdr:rowOff>
    </xdr:to>
    <xdr:cxnSp macro="">
      <xdr:nvCxnSpPr>
        <xdr:cNvPr id="528" name="直線コネクタ 527"/>
        <xdr:cNvCxnSpPr/>
      </xdr:nvCxnSpPr>
      <xdr:spPr>
        <a:xfrm flipV="1">
          <a:off x="13385800" y="6761480"/>
          <a:ext cx="8096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149225</xdr:rowOff>
    </xdr:from>
    <xdr:to>
      <xdr:col>81</xdr:col>
      <xdr:colOff>101600</xdr:colOff>
      <xdr:row>39</xdr:row>
      <xdr:rowOff>79375</xdr:rowOff>
    </xdr:to>
    <xdr:sp macro="" textlink="">
      <xdr:nvSpPr>
        <xdr:cNvPr id="529" name="フローチャート: 判断 528"/>
        <xdr:cNvSpPr/>
      </xdr:nvSpPr>
      <xdr:spPr>
        <a:xfrm>
          <a:off x="14144625"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95885</xdr:rowOff>
    </xdr:from>
    <xdr:ext cx="469265" cy="259080"/>
    <xdr:sp macro="" textlink="">
      <xdr:nvSpPr>
        <xdr:cNvPr id="530" name="テキスト ボックス 529"/>
        <xdr:cNvSpPr txBox="1"/>
      </xdr:nvSpPr>
      <xdr:spPr>
        <a:xfrm>
          <a:off x="13976350" y="6439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39</xdr:row>
      <xdr:rowOff>92075</xdr:rowOff>
    </xdr:from>
    <xdr:to>
      <xdr:col>76</xdr:col>
      <xdr:colOff>114300</xdr:colOff>
      <xdr:row>39</xdr:row>
      <xdr:rowOff>95885</xdr:rowOff>
    </xdr:to>
    <xdr:cxnSp macro="">
      <xdr:nvCxnSpPr>
        <xdr:cNvPr id="531" name="直線コネクタ 530"/>
        <xdr:cNvCxnSpPr/>
      </xdr:nvCxnSpPr>
      <xdr:spPr>
        <a:xfrm flipV="1">
          <a:off x="12573000" y="677862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3175</xdr:rowOff>
    </xdr:from>
    <xdr:to>
      <xdr:col>76</xdr:col>
      <xdr:colOff>165100</xdr:colOff>
      <xdr:row>39</xdr:row>
      <xdr:rowOff>104775</xdr:rowOff>
    </xdr:to>
    <xdr:sp macro="" textlink="">
      <xdr:nvSpPr>
        <xdr:cNvPr id="532" name="フローチャート: 判断 531"/>
        <xdr:cNvSpPr/>
      </xdr:nvSpPr>
      <xdr:spPr>
        <a:xfrm>
          <a:off x="13335000" y="668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121285</xdr:rowOff>
    </xdr:from>
    <xdr:ext cx="469265" cy="258445"/>
    <xdr:sp macro="" textlink="">
      <xdr:nvSpPr>
        <xdr:cNvPr id="533" name="テキスト ボックス 532"/>
        <xdr:cNvSpPr txBox="1"/>
      </xdr:nvSpPr>
      <xdr:spPr>
        <a:xfrm>
          <a:off x="13166725" y="6464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95885</xdr:rowOff>
    </xdr:from>
    <xdr:to>
      <xdr:col>71</xdr:col>
      <xdr:colOff>174625</xdr:colOff>
      <xdr:row>39</xdr:row>
      <xdr:rowOff>98425</xdr:rowOff>
    </xdr:to>
    <xdr:cxnSp macro="">
      <xdr:nvCxnSpPr>
        <xdr:cNvPr id="534" name="直線コネクタ 533"/>
        <xdr:cNvCxnSpPr/>
      </xdr:nvCxnSpPr>
      <xdr:spPr>
        <a:xfrm flipV="1">
          <a:off x="11750675" y="6782435"/>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3175</xdr:rowOff>
    </xdr:from>
    <xdr:to>
      <xdr:col>72</xdr:col>
      <xdr:colOff>38100</xdr:colOff>
      <xdr:row>39</xdr:row>
      <xdr:rowOff>104775</xdr:rowOff>
    </xdr:to>
    <xdr:sp macro="" textlink="">
      <xdr:nvSpPr>
        <xdr:cNvPr id="535" name="フローチャート: 判断 534"/>
        <xdr:cNvSpPr/>
      </xdr:nvSpPr>
      <xdr:spPr>
        <a:xfrm>
          <a:off x="12525375" y="66897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121285</xdr:rowOff>
    </xdr:from>
    <xdr:ext cx="469265" cy="258445"/>
    <xdr:sp macro="" textlink="">
      <xdr:nvSpPr>
        <xdr:cNvPr id="536" name="テキスト ボックス 535"/>
        <xdr:cNvSpPr txBox="1"/>
      </xdr:nvSpPr>
      <xdr:spPr>
        <a:xfrm>
          <a:off x="12357100" y="6464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14605</xdr:rowOff>
    </xdr:from>
    <xdr:to>
      <xdr:col>67</xdr:col>
      <xdr:colOff>101600</xdr:colOff>
      <xdr:row>39</xdr:row>
      <xdr:rowOff>116205</xdr:rowOff>
    </xdr:to>
    <xdr:sp macro="" textlink="">
      <xdr:nvSpPr>
        <xdr:cNvPr id="537" name="フローチャート: 判断 536"/>
        <xdr:cNvSpPr/>
      </xdr:nvSpPr>
      <xdr:spPr>
        <a:xfrm>
          <a:off x="11699875" y="670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132715</xdr:rowOff>
    </xdr:from>
    <xdr:ext cx="469265" cy="258445"/>
    <xdr:sp macro="" textlink="">
      <xdr:nvSpPr>
        <xdr:cNvPr id="538" name="テキスト ボックス 537"/>
        <xdr:cNvSpPr txBox="1"/>
      </xdr:nvSpPr>
      <xdr:spPr>
        <a:xfrm>
          <a:off x="11531600" y="6476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0" name="テキスト ボックス 539"/>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174625</xdr:colOff>
      <xdr:row>41</xdr:row>
      <xdr:rowOff>80010</xdr:rowOff>
    </xdr:from>
    <xdr:ext cx="762000" cy="259080"/>
    <xdr:sp macro="" textlink="">
      <xdr:nvSpPr>
        <xdr:cNvPr id="542" name="テキスト ボックス 541"/>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3" name="テキスト ボックス 542"/>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39</xdr:row>
      <xdr:rowOff>33655</xdr:rowOff>
    </xdr:from>
    <xdr:to>
      <xdr:col>85</xdr:col>
      <xdr:colOff>174625</xdr:colOff>
      <xdr:row>39</xdr:row>
      <xdr:rowOff>135255</xdr:rowOff>
    </xdr:to>
    <xdr:sp macro="" textlink="">
      <xdr:nvSpPr>
        <xdr:cNvPr id="544" name="楕円 543"/>
        <xdr:cNvSpPr/>
      </xdr:nvSpPr>
      <xdr:spPr>
        <a:xfrm>
          <a:off x="14919325" y="67202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38</xdr:row>
      <xdr:rowOff>120650</xdr:rowOff>
    </xdr:from>
    <xdr:ext cx="378460" cy="258445"/>
    <xdr:sp macro="" textlink="">
      <xdr:nvSpPr>
        <xdr:cNvPr id="545" name="災害復旧事業費該当値テキスト"/>
        <xdr:cNvSpPr txBox="1"/>
      </xdr:nvSpPr>
      <xdr:spPr>
        <a:xfrm>
          <a:off x="15017750" y="66357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23495</xdr:rowOff>
    </xdr:from>
    <xdr:to>
      <xdr:col>81</xdr:col>
      <xdr:colOff>101600</xdr:colOff>
      <xdr:row>39</xdr:row>
      <xdr:rowOff>125095</xdr:rowOff>
    </xdr:to>
    <xdr:sp macro="" textlink="">
      <xdr:nvSpPr>
        <xdr:cNvPr id="546" name="楕円 545"/>
        <xdr:cNvSpPr/>
      </xdr:nvSpPr>
      <xdr:spPr>
        <a:xfrm>
          <a:off x="14144625"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116205</xdr:rowOff>
    </xdr:from>
    <xdr:ext cx="377825" cy="259080"/>
    <xdr:sp macro="" textlink="">
      <xdr:nvSpPr>
        <xdr:cNvPr id="547" name="テキスト ボックス 546"/>
        <xdr:cNvSpPr txBox="1"/>
      </xdr:nvSpPr>
      <xdr:spPr>
        <a:xfrm>
          <a:off x="14022070" y="680275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41275</xdr:rowOff>
    </xdr:from>
    <xdr:to>
      <xdr:col>76</xdr:col>
      <xdr:colOff>165100</xdr:colOff>
      <xdr:row>39</xdr:row>
      <xdr:rowOff>143510</xdr:rowOff>
    </xdr:to>
    <xdr:sp macro="" textlink="">
      <xdr:nvSpPr>
        <xdr:cNvPr id="548" name="楕円 547"/>
        <xdr:cNvSpPr/>
      </xdr:nvSpPr>
      <xdr:spPr>
        <a:xfrm>
          <a:off x="13335000" y="6727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133985</xdr:rowOff>
    </xdr:from>
    <xdr:ext cx="377825" cy="258445"/>
    <xdr:sp macro="" textlink="">
      <xdr:nvSpPr>
        <xdr:cNvPr id="549" name="テキスト ボックス 548"/>
        <xdr:cNvSpPr txBox="1"/>
      </xdr:nvSpPr>
      <xdr:spPr>
        <a:xfrm>
          <a:off x="13212445" y="68205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45085</xdr:rowOff>
    </xdr:from>
    <xdr:to>
      <xdr:col>72</xdr:col>
      <xdr:colOff>38100</xdr:colOff>
      <xdr:row>39</xdr:row>
      <xdr:rowOff>146685</xdr:rowOff>
    </xdr:to>
    <xdr:sp macro="" textlink="">
      <xdr:nvSpPr>
        <xdr:cNvPr id="550" name="楕円 549"/>
        <xdr:cNvSpPr/>
      </xdr:nvSpPr>
      <xdr:spPr>
        <a:xfrm>
          <a:off x="12525375" y="67316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39</xdr:row>
      <xdr:rowOff>137795</xdr:rowOff>
    </xdr:from>
    <xdr:ext cx="313690" cy="259080"/>
    <xdr:sp macro="" textlink="">
      <xdr:nvSpPr>
        <xdr:cNvPr id="551" name="テキスト ボックス 550"/>
        <xdr:cNvSpPr txBox="1"/>
      </xdr:nvSpPr>
      <xdr:spPr>
        <a:xfrm>
          <a:off x="12419330" y="68243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47625</xdr:rowOff>
    </xdr:from>
    <xdr:to>
      <xdr:col>67</xdr:col>
      <xdr:colOff>101600</xdr:colOff>
      <xdr:row>39</xdr:row>
      <xdr:rowOff>149225</xdr:rowOff>
    </xdr:to>
    <xdr:sp macro="" textlink="">
      <xdr:nvSpPr>
        <xdr:cNvPr id="552" name="楕円 551"/>
        <xdr:cNvSpPr/>
      </xdr:nvSpPr>
      <xdr:spPr>
        <a:xfrm>
          <a:off x="11699875"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39</xdr:row>
      <xdr:rowOff>140335</xdr:rowOff>
    </xdr:from>
    <xdr:ext cx="313690" cy="259080"/>
    <xdr:sp macro="" textlink="">
      <xdr:nvSpPr>
        <xdr:cNvPr id="553" name="テキスト ボックス 552"/>
        <xdr:cNvSpPr txBox="1"/>
      </xdr:nvSpPr>
      <xdr:spPr>
        <a:xfrm>
          <a:off x="11609705" y="6826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174625</xdr:colOff>
      <xdr:row>45</xdr:row>
      <xdr:rowOff>31750</xdr:rowOff>
    </xdr:to>
    <xdr:sp macro="" textlink="">
      <xdr:nvSpPr>
        <xdr:cNvPr id="554" name="正方形/長方形 553"/>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174625</xdr:colOff>
      <xdr:row>61</xdr:row>
      <xdr:rowOff>82550</xdr:rowOff>
    </xdr:to>
    <xdr:sp macro="" textlink="">
      <xdr:nvSpPr>
        <xdr:cNvPr id="561" name="正方形/長方形 560"/>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85" cy="224790"/>
    <xdr:sp macro="" textlink="">
      <xdr:nvSpPr>
        <xdr:cNvPr id="562" name="テキスト ボックス 561"/>
        <xdr:cNvSpPr txBox="1"/>
      </xdr:nvSpPr>
      <xdr:spPr>
        <a:xfrm>
          <a:off x="1137602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174625</xdr:colOff>
      <xdr:row>61</xdr:row>
      <xdr:rowOff>82550</xdr:rowOff>
    </xdr:to>
    <xdr:cxnSp macro="">
      <xdr:nvCxnSpPr>
        <xdr:cNvPr id="563" name="直線コネクタ 562"/>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174625</xdr:colOff>
      <xdr:row>54</xdr:row>
      <xdr:rowOff>139700</xdr:rowOff>
    </xdr:to>
    <xdr:cxnSp macro="">
      <xdr:nvCxnSpPr>
        <xdr:cNvPr id="564" name="直線コネクタ 563"/>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920" cy="258445"/>
    <xdr:sp macro="" textlink="">
      <xdr:nvSpPr>
        <xdr:cNvPr id="565" name="テキスト ボックス 564"/>
        <xdr:cNvSpPr txBox="1"/>
      </xdr:nvSpPr>
      <xdr:spPr>
        <a:xfrm>
          <a:off x="11181080" y="9255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174625</xdr:colOff>
      <xdr:row>48</xdr:row>
      <xdr:rowOff>25400</xdr:rowOff>
    </xdr:to>
    <xdr:cxnSp macro="">
      <xdr:nvCxnSpPr>
        <xdr:cNvPr id="566" name="直線コネクタ 565"/>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920" cy="258445"/>
    <xdr:sp macro="" textlink="">
      <xdr:nvSpPr>
        <xdr:cNvPr id="567" name="テキスト ボックス 566"/>
        <xdr:cNvSpPr txBox="1"/>
      </xdr:nvSpPr>
      <xdr:spPr>
        <a:xfrm>
          <a:off x="11181080" y="8112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174625</xdr:colOff>
      <xdr:row>61</xdr:row>
      <xdr:rowOff>82550</xdr:rowOff>
    </xdr:to>
    <xdr:sp macro="" textlink="">
      <xdr:nvSpPr>
        <xdr:cNvPr id="568"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9" name="直線コネクタ 568"/>
        <xdr:cNvCxnSpPr/>
      </xdr:nvCxnSpPr>
      <xdr:spPr>
        <a:xfrm>
          <a:off x="14968220"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55</xdr:row>
      <xdr:rowOff>10160</xdr:rowOff>
    </xdr:from>
    <xdr:ext cx="249555" cy="259080"/>
    <xdr:sp macro="" textlink="">
      <xdr:nvSpPr>
        <xdr:cNvPr id="570" name="失業対策事業費最小値テキスト"/>
        <xdr:cNvSpPr txBox="1"/>
      </xdr:nvSpPr>
      <xdr:spPr>
        <a:xfrm>
          <a:off x="1501775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488122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53</xdr:row>
      <xdr:rowOff>10160</xdr:rowOff>
    </xdr:from>
    <xdr:ext cx="249555" cy="259080"/>
    <xdr:sp macro="" textlink="">
      <xdr:nvSpPr>
        <xdr:cNvPr id="572" name="失業対策事業費最大値テキスト"/>
        <xdr:cNvSpPr txBox="1"/>
      </xdr:nvSpPr>
      <xdr:spPr>
        <a:xfrm>
          <a:off x="1501775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488122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4195425" y="93980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54</xdr:row>
      <xdr:rowOff>67310</xdr:rowOff>
    </xdr:from>
    <xdr:ext cx="249555" cy="259080"/>
    <xdr:sp macro="" textlink="">
      <xdr:nvSpPr>
        <xdr:cNvPr id="575" name="失業対策事業費平均値テキスト"/>
        <xdr:cNvSpPr txBox="1"/>
      </xdr:nvSpPr>
      <xdr:spPr>
        <a:xfrm>
          <a:off x="1501775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174625</xdr:colOff>
      <xdr:row>55</xdr:row>
      <xdr:rowOff>19050</xdr:rowOff>
    </xdr:to>
    <xdr:sp macro="" textlink="">
      <xdr:nvSpPr>
        <xdr:cNvPr id="576" name="フローチャート: 判断 575"/>
        <xdr:cNvSpPr/>
      </xdr:nvSpPr>
      <xdr:spPr>
        <a:xfrm>
          <a:off x="14919325" y="93472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3385800"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41446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9" name="テキスト ボックス 578"/>
        <xdr:cNvSpPr txBox="1"/>
      </xdr:nvSpPr>
      <xdr:spPr>
        <a:xfrm>
          <a:off x="1408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54</xdr:row>
      <xdr:rowOff>139700</xdr:rowOff>
    </xdr:from>
    <xdr:to>
      <xdr:col>76</xdr:col>
      <xdr:colOff>114300</xdr:colOff>
      <xdr:row>54</xdr:row>
      <xdr:rowOff>139700</xdr:rowOff>
    </xdr:to>
    <xdr:cxnSp macro="">
      <xdr:nvCxnSpPr>
        <xdr:cNvPr id="580" name="直線コネクタ 579"/>
        <xdr:cNvCxnSpPr/>
      </xdr:nvCxnSpPr>
      <xdr:spPr>
        <a:xfrm>
          <a:off x="1257300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3335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55</xdr:row>
      <xdr:rowOff>10160</xdr:rowOff>
    </xdr:from>
    <xdr:ext cx="249555" cy="259080"/>
    <xdr:sp macro="" textlink="">
      <xdr:nvSpPr>
        <xdr:cNvPr id="582" name="テキスト ボックス 581"/>
        <xdr:cNvSpPr txBox="1"/>
      </xdr:nvSpPr>
      <xdr:spPr>
        <a:xfrm>
          <a:off x="132715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174625</xdr:colOff>
      <xdr:row>54</xdr:row>
      <xdr:rowOff>139700</xdr:rowOff>
    </xdr:to>
    <xdr:cxnSp macro="">
      <xdr:nvCxnSpPr>
        <xdr:cNvPr id="583" name="直線コネクタ 582"/>
        <xdr:cNvCxnSpPr/>
      </xdr:nvCxnSpPr>
      <xdr:spPr>
        <a:xfrm>
          <a:off x="11750675" y="939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252537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85" name="テキスト ボックス 584"/>
        <xdr:cNvSpPr txBox="1"/>
      </xdr:nvSpPr>
      <xdr:spPr>
        <a:xfrm>
          <a:off x="12451715"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16998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87" name="テキスト ボックス 586"/>
        <xdr:cNvSpPr txBox="1"/>
      </xdr:nvSpPr>
      <xdr:spPr>
        <a:xfrm>
          <a:off x="116420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174625</xdr:colOff>
      <xdr:row>61</xdr:row>
      <xdr:rowOff>80010</xdr:rowOff>
    </xdr:from>
    <xdr:ext cx="762000" cy="259080"/>
    <xdr:sp macro="" textlink="">
      <xdr:nvSpPr>
        <xdr:cNvPr id="591" name="テキスト ボックス 590"/>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174625</xdr:colOff>
      <xdr:row>55</xdr:row>
      <xdr:rowOff>19050</xdr:rowOff>
    </xdr:to>
    <xdr:sp macro="" textlink="">
      <xdr:nvSpPr>
        <xdr:cNvPr id="593" name="楕円 592"/>
        <xdr:cNvSpPr/>
      </xdr:nvSpPr>
      <xdr:spPr>
        <a:xfrm>
          <a:off x="14919325" y="93472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53</xdr:row>
      <xdr:rowOff>124460</xdr:rowOff>
    </xdr:from>
    <xdr:ext cx="249555" cy="259080"/>
    <xdr:sp macro="" textlink="">
      <xdr:nvSpPr>
        <xdr:cNvPr id="594" name="失業対策事業費該当値テキスト"/>
        <xdr:cNvSpPr txBox="1"/>
      </xdr:nvSpPr>
      <xdr:spPr>
        <a:xfrm>
          <a:off x="1501775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41446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96" name="テキスト ボックス 595"/>
        <xdr:cNvSpPr txBox="1"/>
      </xdr:nvSpPr>
      <xdr:spPr>
        <a:xfrm>
          <a:off x="1408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3335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53</xdr:row>
      <xdr:rowOff>35560</xdr:rowOff>
    </xdr:from>
    <xdr:ext cx="249555" cy="259080"/>
    <xdr:sp macro="" textlink="">
      <xdr:nvSpPr>
        <xdr:cNvPr id="598" name="テキスト ボックス 597"/>
        <xdr:cNvSpPr txBox="1"/>
      </xdr:nvSpPr>
      <xdr:spPr>
        <a:xfrm>
          <a:off x="1327150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252537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600" name="テキスト ボックス 599"/>
        <xdr:cNvSpPr txBox="1"/>
      </xdr:nvSpPr>
      <xdr:spPr>
        <a:xfrm>
          <a:off x="12451715"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16998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602" name="テキスト ボックス 601"/>
        <xdr:cNvSpPr txBox="1"/>
      </xdr:nvSpPr>
      <xdr:spPr>
        <a:xfrm>
          <a:off x="116420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174625</xdr:colOff>
      <xdr:row>65</xdr:row>
      <xdr:rowOff>31750</xdr:rowOff>
    </xdr:to>
    <xdr:sp macro="" textlink="">
      <xdr:nvSpPr>
        <xdr:cNvPr id="603" name="正方形/長方形 602"/>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174625</xdr:colOff>
      <xdr:row>81</xdr:row>
      <xdr:rowOff>82550</xdr:rowOff>
    </xdr:to>
    <xdr:sp macro="" textlink="">
      <xdr:nvSpPr>
        <xdr:cNvPr id="610" name="正方形/長方形 609"/>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85" cy="224790"/>
    <xdr:sp macro="" textlink="">
      <xdr:nvSpPr>
        <xdr:cNvPr id="611" name="テキスト ボックス 610"/>
        <xdr:cNvSpPr txBox="1"/>
      </xdr:nvSpPr>
      <xdr:spPr>
        <a:xfrm>
          <a:off x="1137602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174625</xdr:colOff>
      <xdr:row>81</xdr:row>
      <xdr:rowOff>82550</xdr:rowOff>
    </xdr:to>
    <xdr:cxnSp macro="">
      <xdr:nvCxnSpPr>
        <xdr:cNvPr id="612" name="直線コネクタ 611"/>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48920" cy="258445"/>
    <xdr:sp macro="" textlink="">
      <xdr:nvSpPr>
        <xdr:cNvPr id="613" name="テキスト ボックス 612"/>
        <xdr:cNvSpPr txBox="1"/>
      </xdr:nvSpPr>
      <xdr:spPr>
        <a:xfrm>
          <a:off x="11181080" y="13827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139700</xdr:rowOff>
    </xdr:from>
    <xdr:to>
      <xdr:col>89</xdr:col>
      <xdr:colOff>174625</xdr:colOff>
      <xdr:row>79</xdr:row>
      <xdr:rowOff>139700</xdr:rowOff>
    </xdr:to>
    <xdr:cxnSp macro="">
      <xdr:nvCxnSpPr>
        <xdr:cNvPr id="614" name="直線コネクタ 613"/>
        <xdr:cNvCxnSpPr/>
      </xdr:nvCxnSpPr>
      <xdr:spPr>
        <a:xfrm>
          <a:off x="11414125" y="136842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168910</xdr:rowOff>
    </xdr:from>
    <xdr:ext cx="530860" cy="258445"/>
    <xdr:sp macro="" textlink="">
      <xdr:nvSpPr>
        <xdr:cNvPr id="615" name="テキスト ボックス 614"/>
        <xdr:cNvSpPr txBox="1"/>
      </xdr:nvSpPr>
      <xdr:spPr>
        <a:xfrm>
          <a:off x="10930255" y="13542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25400</xdr:rowOff>
    </xdr:from>
    <xdr:to>
      <xdr:col>89</xdr:col>
      <xdr:colOff>174625</xdr:colOff>
      <xdr:row>78</xdr:row>
      <xdr:rowOff>25400</xdr:rowOff>
    </xdr:to>
    <xdr:cxnSp macro="">
      <xdr:nvCxnSpPr>
        <xdr:cNvPr id="616" name="直線コネクタ 615"/>
        <xdr:cNvCxnSpPr/>
      </xdr:nvCxnSpPr>
      <xdr:spPr>
        <a:xfrm>
          <a:off x="11414125" y="1339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77</xdr:row>
      <xdr:rowOff>54610</xdr:rowOff>
    </xdr:from>
    <xdr:ext cx="530860" cy="258445"/>
    <xdr:sp macro="" textlink="">
      <xdr:nvSpPr>
        <xdr:cNvPr id="617" name="テキスト ボックス 616"/>
        <xdr:cNvSpPr txBox="1"/>
      </xdr:nvSpPr>
      <xdr:spPr>
        <a:xfrm>
          <a:off x="10930255" y="13256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82550</xdr:rowOff>
    </xdr:from>
    <xdr:to>
      <xdr:col>89</xdr:col>
      <xdr:colOff>174625</xdr:colOff>
      <xdr:row>76</xdr:row>
      <xdr:rowOff>82550</xdr:rowOff>
    </xdr:to>
    <xdr:cxnSp macro="">
      <xdr:nvCxnSpPr>
        <xdr:cNvPr id="618" name="直線コネクタ 617"/>
        <xdr:cNvCxnSpPr/>
      </xdr:nvCxnSpPr>
      <xdr:spPr>
        <a:xfrm>
          <a:off x="11414125" y="13112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111760</xdr:rowOff>
    </xdr:from>
    <xdr:ext cx="530860" cy="258445"/>
    <xdr:sp macro="" textlink="">
      <xdr:nvSpPr>
        <xdr:cNvPr id="619" name="テキスト ボックス 618"/>
        <xdr:cNvSpPr txBox="1"/>
      </xdr:nvSpPr>
      <xdr:spPr>
        <a:xfrm>
          <a:off x="10930255" y="12970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174625</xdr:colOff>
      <xdr:row>74</xdr:row>
      <xdr:rowOff>139700</xdr:rowOff>
    </xdr:to>
    <xdr:cxnSp macro="">
      <xdr:nvCxnSpPr>
        <xdr:cNvPr id="620" name="直線コネクタ 619"/>
        <xdr:cNvCxnSpPr/>
      </xdr:nvCxnSpPr>
      <xdr:spPr>
        <a:xfrm>
          <a:off x="11414125" y="1282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0860" cy="258445"/>
    <xdr:sp macro="" textlink="">
      <xdr:nvSpPr>
        <xdr:cNvPr id="621" name="テキスト ボックス 620"/>
        <xdr:cNvSpPr txBox="1"/>
      </xdr:nvSpPr>
      <xdr:spPr>
        <a:xfrm>
          <a:off x="10930255"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25400</xdr:rowOff>
    </xdr:from>
    <xdr:to>
      <xdr:col>89</xdr:col>
      <xdr:colOff>174625</xdr:colOff>
      <xdr:row>73</xdr:row>
      <xdr:rowOff>25400</xdr:rowOff>
    </xdr:to>
    <xdr:cxnSp macro="">
      <xdr:nvCxnSpPr>
        <xdr:cNvPr id="622" name="直線コネクタ 621"/>
        <xdr:cNvCxnSpPr/>
      </xdr:nvCxnSpPr>
      <xdr:spPr>
        <a:xfrm>
          <a:off x="11414125" y="125412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54610</xdr:rowOff>
    </xdr:from>
    <xdr:ext cx="530860" cy="258445"/>
    <xdr:sp macro="" textlink="">
      <xdr:nvSpPr>
        <xdr:cNvPr id="623" name="テキスト ボックス 622"/>
        <xdr:cNvSpPr txBox="1"/>
      </xdr:nvSpPr>
      <xdr:spPr>
        <a:xfrm>
          <a:off x="10930255" y="12399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174625</xdr:colOff>
      <xdr:row>71</xdr:row>
      <xdr:rowOff>82550</xdr:rowOff>
    </xdr:to>
    <xdr:cxnSp macro="">
      <xdr:nvCxnSpPr>
        <xdr:cNvPr id="624" name="直線コネクタ 623"/>
        <xdr:cNvCxnSpPr/>
      </xdr:nvCxnSpPr>
      <xdr:spPr>
        <a:xfrm>
          <a:off x="11414125" y="1225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70</xdr:row>
      <xdr:rowOff>111760</xdr:rowOff>
    </xdr:from>
    <xdr:ext cx="530860" cy="258445"/>
    <xdr:sp macro="" textlink="">
      <xdr:nvSpPr>
        <xdr:cNvPr id="625" name="テキスト ボックス 624"/>
        <xdr:cNvSpPr txBox="1"/>
      </xdr:nvSpPr>
      <xdr:spPr>
        <a:xfrm>
          <a:off x="10930255" y="12113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69</xdr:row>
      <xdr:rowOff>139700</xdr:rowOff>
    </xdr:from>
    <xdr:to>
      <xdr:col>89</xdr:col>
      <xdr:colOff>174625</xdr:colOff>
      <xdr:row>69</xdr:row>
      <xdr:rowOff>139700</xdr:rowOff>
    </xdr:to>
    <xdr:cxnSp macro="">
      <xdr:nvCxnSpPr>
        <xdr:cNvPr id="626" name="直線コネクタ 625"/>
        <xdr:cNvCxnSpPr/>
      </xdr:nvCxnSpPr>
      <xdr:spPr>
        <a:xfrm>
          <a:off x="11414125" y="11969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68</xdr:row>
      <xdr:rowOff>168910</xdr:rowOff>
    </xdr:from>
    <xdr:ext cx="530860" cy="258445"/>
    <xdr:sp macro="" textlink="">
      <xdr:nvSpPr>
        <xdr:cNvPr id="627" name="テキスト ボックス 626"/>
        <xdr:cNvSpPr txBox="1"/>
      </xdr:nvSpPr>
      <xdr:spPr>
        <a:xfrm>
          <a:off x="10930255" y="11827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174625</xdr:colOff>
      <xdr:row>68</xdr:row>
      <xdr:rowOff>25400</xdr:rowOff>
    </xdr:to>
    <xdr:cxnSp macro="">
      <xdr:nvCxnSpPr>
        <xdr:cNvPr id="628" name="直線コネクタ 627"/>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0860" cy="258445"/>
    <xdr:sp macro="" textlink="">
      <xdr:nvSpPr>
        <xdr:cNvPr id="629" name="テキスト ボックス 628"/>
        <xdr:cNvSpPr txBox="1"/>
      </xdr:nvSpPr>
      <xdr:spPr>
        <a:xfrm>
          <a:off x="1093025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174625</xdr:colOff>
      <xdr:row>81</xdr:row>
      <xdr:rowOff>82550</xdr:rowOff>
    </xdr:to>
    <xdr:sp macro="" textlink="">
      <xdr:nvSpPr>
        <xdr:cNvPr id="630"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161290</xdr:rowOff>
    </xdr:from>
    <xdr:to>
      <xdr:col>85</xdr:col>
      <xdr:colOff>126365</xdr:colOff>
      <xdr:row>78</xdr:row>
      <xdr:rowOff>128905</xdr:rowOff>
    </xdr:to>
    <xdr:cxnSp macro="">
      <xdr:nvCxnSpPr>
        <xdr:cNvPr id="631" name="直線コネクタ 630"/>
        <xdr:cNvCxnSpPr/>
      </xdr:nvCxnSpPr>
      <xdr:spPr>
        <a:xfrm flipV="1">
          <a:off x="14968220" y="1216279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78</xdr:row>
      <xdr:rowOff>132715</xdr:rowOff>
    </xdr:from>
    <xdr:ext cx="534670" cy="258445"/>
    <xdr:sp macro="" textlink="">
      <xdr:nvSpPr>
        <xdr:cNvPr id="632" name="公債費最小値テキスト"/>
        <xdr:cNvSpPr txBox="1"/>
      </xdr:nvSpPr>
      <xdr:spPr>
        <a:xfrm>
          <a:off x="15017750" y="135058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16,371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128905</xdr:rowOff>
    </xdr:from>
    <xdr:to>
      <xdr:col>86</xdr:col>
      <xdr:colOff>25400</xdr:colOff>
      <xdr:row>78</xdr:row>
      <xdr:rowOff>128905</xdr:rowOff>
    </xdr:to>
    <xdr:cxnSp macro="">
      <xdr:nvCxnSpPr>
        <xdr:cNvPr id="633" name="直線コネクタ 632"/>
        <xdr:cNvCxnSpPr/>
      </xdr:nvCxnSpPr>
      <xdr:spPr>
        <a:xfrm>
          <a:off x="14881225" y="135020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69</xdr:row>
      <xdr:rowOff>107950</xdr:rowOff>
    </xdr:from>
    <xdr:ext cx="534670" cy="259080"/>
    <xdr:sp macro="" textlink="">
      <xdr:nvSpPr>
        <xdr:cNvPr id="634" name="公債費最大値テキスト"/>
        <xdr:cNvSpPr txBox="1"/>
      </xdr:nvSpPr>
      <xdr:spPr>
        <a:xfrm>
          <a:off x="15017750" y="11938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63,240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161290</xdr:rowOff>
    </xdr:from>
    <xdr:to>
      <xdr:col>86</xdr:col>
      <xdr:colOff>25400</xdr:colOff>
      <xdr:row>70</xdr:row>
      <xdr:rowOff>161290</xdr:rowOff>
    </xdr:to>
    <xdr:cxnSp macro="">
      <xdr:nvCxnSpPr>
        <xdr:cNvPr id="635" name="直線コネクタ 634"/>
        <xdr:cNvCxnSpPr/>
      </xdr:nvCxnSpPr>
      <xdr:spPr>
        <a:xfrm>
          <a:off x="14881225" y="121627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61595</xdr:rowOff>
    </xdr:from>
    <xdr:to>
      <xdr:col>85</xdr:col>
      <xdr:colOff>127000</xdr:colOff>
      <xdr:row>73</xdr:row>
      <xdr:rowOff>142240</xdr:rowOff>
    </xdr:to>
    <xdr:cxnSp macro="">
      <xdr:nvCxnSpPr>
        <xdr:cNvPr id="636" name="直線コネクタ 635"/>
        <xdr:cNvCxnSpPr/>
      </xdr:nvCxnSpPr>
      <xdr:spPr>
        <a:xfrm>
          <a:off x="14195425" y="12577445"/>
          <a:ext cx="7747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74</xdr:row>
      <xdr:rowOff>141605</xdr:rowOff>
    </xdr:from>
    <xdr:ext cx="534670" cy="259080"/>
    <xdr:sp macro="" textlink="">
      <xdr:nvSpPr>
        <xdr:cNvPr id="637" name="公債費平均値テキスト"/>
        <xdr:cNvSpPr txBox="1"/>
      </xdr:nvSpPr>
      <xdr:spPr>
        <a:xfrm>
          <a:off x="15017750" y="128289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163195</xdr:rowOff>
    </xdr:from>
    <xdr:to>
      <xdr:col>85</xdr:col>
      <xdr:colOff>174625</xdr:colOff>
      <xdr:row>75</xdr:row>
      <xdr:rowOff>93345</xdr:rowOff>
    </xdr:to>
    <xdr:sp macro="" textlink="">
      <xdr:nvSpPr>
        <xdr:cNvPr id="638" name="フローチャート: 判断 637"/>
        <xdr:cNvSpPr/>
      </xdr:nvSpPr>
      <xdr:spPr>
        <a:xfrm>
          <a:off x="14919325" y="1285049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169545</xdr:rowOff>
    </xdr:from>
    <xdr:to>
      <xdr:col>81</xdr:col>
      <xdr:colOff>50800</xdr:colOff>
      <xdr:row>73</xdr:row>
      <xdr:rowOff>61595</xdr:rowOff>
    </xdr:to>
    <xdr:cxnSp macro="">
      <xdr:nvCxnSpPr>
        <xdr:cNvPr id="639" name="直線コネクタ 638"/>
        <xdr:cNvCxnSpPr/>
      </xdr:nvCxnSpPr>
      <xdr:spPr>
        <a:xfrm>
          <a:off x="13385800" y="12342495"/>
          <a:ext cx="809625"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146050</xdr:rowOff>
    </xdr:from>
    <xdr:to>
      <xdr:col>81</xdr:col>
      <xdr:colOff>101600</xdr:colOff>
      <xdr:row>75</xdr:row>
      <xdr:rowOff>76200</xdr:rowOff>
    </xdr:to>
    <xdr:sp macro="" textlink="">
      <xdr:nvSpPr>
        <xdr:cNvPr id="640" name="フローチャート: 判断 639"/>
        <xdr:cNvSpPr/>
      </xdr:nvSpPr>
      <xdr:spPr>
        <a:xfrm>
          <a:off x="14144625" y="1283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67310</xdr:rowOff>
    </xdr:from>
    <xdr:ext cx="534035" cy="259080"/>
    <xdr:sp macro="" textlink="">
      <xdr:nvSpPr>
        <xdr:cNvPr id="641" name="テキスト ボックス 640"/>
        <xdr:cNvSpPr txBox="1"/>
      </xdr:nvSpPr>
      <xdr:spPr>
        <a:xfrm>
          <a:off x="13959840" y="12926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71</xdr:row>
      <xdr:rowOff>118745</xdr:rowOff>
    </xdr:from>
    <xdr:to>
      <xdr:col>76</xdr:col>
      <xdr:colOff>114300</xdr:colOff>
      <xdr:row>71</xdr:row>
      <xdr:rowOff>169545</xdr:rowOff>
    </xdr:to>
    <xdr:cxnSp macro="">
      <xdr:nvCxnSpPr>
        <xdr:cNvPr id="642" name="直線コネクタ 641"/>
        <xdr:cNvCxnSpPr/>
      </xdr:nvCxnSpPr>
      <xdr:spPr>
        <a:xfrm>
          <a:off x="12573000" y="12291695"/>
          <a:ext cx="8128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144780</xdr:rowOff>
    </xdr:from>
    <xdr:to>
      <xdr:col>76</xdr:col>
      <xdr:colOff>165100</xdr:colOff>
      <xdr:row>75</xdr:row>
      <xdr:rowOff>74930</xdr:rowOff>
    </xdr:to>
    <xdr:sp macro="" textlink="">
      <xdr:nvSpPr>
        <xdr:cNvPr id="643" name="フローチャート: 判断 642"/>
        <xdr:cNvSpPr/>
      </xdr:nvSpPr>
      <xdr:spPr>
        <a:xfrm>
          <a:off x="13335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66040</xdr:rowOff>
    </xdr:from>
    <xdr:ext cx="534035" cy="258445"/>
    <xdr:sp macro="" textlink="">
      <xdr:nvSpPr>
        <xdr:cNvPr id="644" name="テキスト ボックス 643"/>
        <xdr:cNvSpPr txBox="1"/>
      </xdr:nvSpPr>
      <xdr:spPr>
        <a:xfrm>
          <a:off x="13134340" y="12924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71</xdr:row>
      <xdr:rowOff>118745</xdr:rowOff>
    </xdr:from>
    <xdr:to>
      <xdr:col>71</xdr:col>
      <xdr:colOff>174625</xdr:colOff>
      <xdr:row>71</xdr:row>
      <xdr:rowOff>119380</xdr:rowOff>
    </xdr:to>
    <xdr:cxnSp macro="">
      <xdr:nvCxnSpPr>
        <xdr:cNvPr id="645" name="直線コネクタ 644"/>
        <xdr:cNvCxnSpPr/>
      </xdr:nvCxnSpPr>
      <xdr:spPr>
        <a:xfrm flipV="1">
          <a:off x="11750675" y="12291695"/>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133985</xdr:rowOff>
    </xdr:from>
    <xdr:to>
      <xdr:col>72</xdr:col>
      <xdr:colOff>38100</xdr:colOff>
      <xdr:row>75</xdr:row>
      <xdr:rowOff>64135</xdr:rowOff>
    </xdr:to>
    <xdr:sp macro="" textlink="">
      <xdr:nvSpPr>
        <xdr:cNvPr id="646" name="フローチャート: 判断 645"/>
        <xdr:cNvSpPr/>
      </xdr:nvSpPr>
      <xdr:spPr>
        <a:xfrm>
          <a:off x="12525375" y="128212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55245</xdr:rowOff>
    </xdr:from>
    <xdr:ext cx="534035" cy="258445"/>
    <xdr:sp macro="" textlink="">
      <xdr:nvSpPr>
        <xdr:cNvPr id="647" name="テキスト ボックス 646"/>
        <xdr:cNvSpPr txBox="1"/>
      </xdr:nvSpPr>
      <xdr:spPr>
        <a:xfrm>
          <a:off x="12324715" y="12913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38,420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128905</xdr:rowOff>
    </xdr:from>
    <xdr:to>
      <xdr:col>67</xdr:col>
      <xdr:colOff>101600</xdr:colOff>
      <xdr:row>75</xdr:row>
      <xdr:rowOff>59055</xdr:rowOff>
    </xdr:to>
    <xdr:sp macro="" textlink="">
      <xdr:nvSpPr>
        <xdr:cNvPr id="648" name="フローチャート: 判断 647"/>
        <xdr:cNvSpPr/>
      </xdr:nvSpPr>
      <xdr:spPr>
        <a:xfrm>
          <a:off x="11699875" y="128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50165</xdr:rowOff>
    </xdr:from>
    <xdr:ext cx="534035" cy="259080"/>
    <xdr:sp macro="" textlink="">
      <xdr:nvSpPr>
        <xdr:cNvPr id="649" name="テキスト ボックス 648"/>
        <xdr:cNvSpPr txBox="1"/>
      </xdr:nvSpPr>
      <xdr:spPr>
        <a:xfrm>
          <a:off x="11515090" y="12908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174625</xdr:colOff>
      <xdr:row>81</xdr:row>
      <xdr:rowOff>80010</xdr:rowOff>
    </xdr:from>
    <xdr:ext cx="762000" cy="259080"/>
    <xdr:sp macro="" textlink="">
      <xdr:nvSpPr>
        <xdr:cNvPr id="653" name="テキスト ボックス 652"/>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73</xdr:row>
      <xdr:rowOff>91440</xdr:rowOff>
    </xdr:from>
    <xdr:to>
      <xdr:col>85</xdr:col>
      <xdr:colOff>174625</xdr:colOff>
      <xdr:row>74</xdr:row>
      <xdr:rowOff>21590</xdr:rowOff>
    </xdr:to>
    <xdr:sp macro="" textlink="">
      <xdr:nvSpPr>
        <xdr:cNvPr id="655" name="楕円 654"/>
        <xdr:cNvSpPr/>
      </xdr:nvSpPr>
      <xdr:spPr>
        <a:xfrm>
          <a:off x="14919325" y="1260729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72</xdr:row>
      <xdr:rowOff>114935</xdr:rowOff>
    </xdr:from>
    <xdr:ext cx="534670" cy="259080"/>
    <xdr:sp macro="" textlink="">
      <xdr:nvSpPr>
        <xdr:cNvPr id="656" name="公債費該当値テキスト"/>
        <xdr:cNvSpPr txBox="1"/>
      </xdr:nvSpPr>
      <xdr:spPr>
        <a:xfrm>
          <a:off x="15017750" y="12459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73</xdr:row>
      <xdr:rowOff>10795</xdr:rowOff>
    </xdr:from>
    <xdr:to>
      <xdr:col>81</xdr:col>
      <xdr:colOff>101600</xdr:colOff>
      <xdr:row>73</xdr:row>
      <xdr:rowOff>112395</xdr:rowOff>
    </xdr:to>
    <xdr:sp macro="" textlink="">
      <xdr:nvSpPr>
        <xdr:cNvPr id="657" name="楕円 656"/>
        <xdr:cNvSpPr/>
      </xdr:nvSpPr>
      <xdr:spPr>
        <a:xfrm>
          <a:off x="14144625" y="125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71</xdr:row>
      <xdr:rowOff>128905</xdr:rowOff>
    </xdr:from>
    <xdr:ext cx="534035" cy="259080"/>
    <xdr:sp macro="" textlink="">
      <xdr:nvSpPr>
        <xdr:cNvPr id="658" name="テキスト ボックス 657"/>
        <xdr:cNvSpPr txBox="1"/>
      </xdr:nvSpPr>
      <xdr:spPr>
        <a:xfrm>
          <a:off x="13959840" y="12301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71</xdr:row>
      <xdr:rowOff>118745</xdr:rowOff>
    </xdr:from>
    <xdr:to>
      <xdr:col>76</xdr:col>
      <xdr:colOff>165100</xdr:colOff>
      <xdr:row>72</xdr:row>
      <xdr:rowOff>48895</xdr:rowOff>
    </xdr:to>
    <xdr:sp macro="" textlink="">
      <xdr:nvSpPr>
        <xdr:cNvPr id="659" name="楕円 658"/>
        <xdr:cNvSpPr/>
      </xdr:nvSpPr>
      <xdr:spPr>
        <a:xfrm>
          <a:off x="13335000" y="1229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70</xdr:row>
      <xdr:rowOff>65405</xdr:rowOff>
    </xdr:from>
    <xdr:ext cx="534035" cy="258445"/>
    <xdr:sp macro="" textlink="">
      <xdr:nvSpPr>
        <xdr:cNvPr id="660" name="テキスト ボックス 659"/>
        <xdr:cNvSpPr txBox="1"/>
      </xdr:nvSpPr>
      <xdr:spPr>
        <a:xfrm>
          <a:off x="13134340" y="12066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56,957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71</xdr:row>
      <xdr:rowOff>67945</xdr:rowOff>
    </xdr:from>
    <xdr:to>
      <xdr:col>72</xdr:col>
      <xdr:colOff>38100</xdr:colOff>
      <xdr:row>71</xdr:row>
      <xdr:rowOff>169545</xdr:rowOff>
    </xdr:to>
    <xdr:sp macro="" textlink="">
      <xdr:nvSpPr>
        <xdr:cNvPr id="661" name="楕円 660"/>
        <xdr:cNvSpPr/>
      </xdr:nvSpPr>
      <xdr:spPr>
        <a:xfrm>
          <a:off x="12525375" y="122408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70</xdr:row>
      <xdr:rowOff>14605</xdr:rowOff>
    </xdr:from>
    <xdr:ext cx="534035" cy="259080"/>
    <xdr:sp macro="" textlink="">
      <xdr:nvSpPr>
        <xdr:cNvPr id="662" name="テキスト ボックス 661"/>
        <xdr:cNvSpPr txBox="1"/>
      </xdr:nvSpPr>
      <xdr:spPr>
        <a:xfrm>
          <a:off x="12324715" y="12016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71</xdr:row>
      <xdr:rowOff>68580</xdr:rowOff>
    </xdr:from>
    <xdr:to>
      <xdr:col>67</xdr:col>
      <xdr:colOff>101600</xdr:colOff>
      <xdr:row>71</xdr:row>
      <xdr:rowOff>170180</xdr:rowOff>
    </xdr:to>
    <xdr:sp macro="" textlink="">
      <xdr:nvSpPr>
        <xdr:cNvPr id="663" name="楕円 662"/>
        <xdr:cNvSpPr/>
      </xdr:nvSpPr>
      <xdr:spPr>
        <a:xfrm>
          <a:off x="11699875" y="1224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70</xdr:row>
      <xdr:rowOff>15240</xdr:rowOff>
    </xdr:from>
    <xdr:ext cx="534035" cy="259080"/>
    <xdr:sp macro="" textlink="">
      <xdr:nvSpPr>
        <xdr:cNvPr id="664" name="テキスト ボックス 663"/>
        <xdr:cNvSpPr txBox="1"/>
      </xdr:nvSpPr>
      <xdr:spPr>
        <a:xfrm>
          <a:off x="11515090" y="12016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174625</xdr:colOff>
      <xdr:row>85</xdr:row>
      <xdr:rowOff>31750</xdr:rowOff>
    </xdr:to>
    <xdr:sp macro="" textlink="">
      <xdr:nvSpPr>
        <xdr:cNvPr id="665" name="正方形/長方形 664"/>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174625</xdr:colOff>
      <xdr:row>101</xdr:row>
      <xdr:rowOff>82550</xdr:rowOff>
    </xdr:to>
    <xdr:sp macro="" textlink="">
      <xdr:nvSpPr>
        <xdr:cNvPr id="672" name="正方形/長方形 671"/>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85" cy="224790"/>
    <xdr:sp macro="" textlink="">
      <xdr:nvSpPr>
        <xdr:cNvPr id="673" name="テキスト ボックス 672"/>
        <xdr:cNvSpPr txBox="1"/>
      </xdr:nvSpPr>
      <xdr:spPr>
        <a:xfrm>
          <a:off x="1137602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174625</xdr:colOff>
      <xdr:row>101</xdr:row>
      <xdr:rowOff>82550</xdr:rowOff>
    </xdr:to>
    <xdr:cxnSp macro="">
      <xdr:nvCxnSpPr>
        <xdr:cNvPr id="674" name="直線コネクタ 673"/>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174625</xdr:colOff>
      <xdr:row>98</xdr:row>
      <xdr:rowOff>139700</xdr:rowOff>
    </xdr:to>
    <xdr:cxnSp macro="">
      <xdr:nvCxnSpPr>
        <xdr:cNvPr id="675" name="直線コネクタ 674"/>
        <xdr:cNvCxnSpPr/>
      </xdr:nvCxnSpPr>
      <xdr:spPr>
        <a:xfrm>
          <a:off x="11414125" y="1694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920" cy="258445"/>
    <xdr:sp macro="" textlink="">
      <xdr:nvSpPr>
        <xdr:cNvPr id="676" name="テキスト ボックス 675"/>
        <xdr:cNvSpPr txBox="1"/>
      </xdr:nvSpPr>
      <xdr:spPr>
        <a:xfrm>
          <a:off x="1118108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174625</xdr:colOff>
      <xdr:row>96</xdr:row>
      <xdr:rowOff>25400</xdr:rowOff>
    </xdr:to>
    <xdr:cxnSp macro="">
      <xdr:nvCxnSpPr>
        <xdr:cNvPr id="677" name="直線コネクタ 676"/>
        <xdr:cNvCxnSpPr/>
      </xdr:nvCxnSpPr>
      <xdr:spPr>
        <a:xfrm>
          <a:off x="11414125" y="1648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0860" cy="258445"/>
    <xdr:sp macro="" textlink="">
      <xdr:nvSpPr>
        <xdr:cNvPr id="678" name="テキスト ボックス 677"/>
        <xdr:cNvSpPr txBox="1"/>
      </xdr:nvSpPr>
      <xdr:spPr>
        <a:xfrm>
          <a:off x="10930255" y="16342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174625</xdr:colOff>
      <xdr:row>93</xdr:row>
      <xdr:rowOff>82550</xdr:rowOff>
    </xdr:to>
    <xdr:cxnSp macro="">
      <xdr:nvCxnSpPr>
        <xdr:cNvPr id="679" name="直線コネクタ 678"/>
        <xdr:cNvCxnSpPr/>
      </xdr:nvCxnSpPr>
      <xdr:spPr>
        <a:xfrm>
          <a:off x="11414125" y="16027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0860" cy="258445"/>
    <xdr:sp macro="" textlink="">
      <xdr:nvSpPr>
        <xdr:cNvPr id="680" name="テキスト ボックス 679"/>
        <xdr:cNvSpPr txBox="1"/>
      </xdr:nvSpPr>
      <xdr:spPr>
        <a:xfrm>
          <a:off x="10930255" y="15885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174625</xdr:colOff>
      <xdr:row>90</xdr:row>
      <xdr:rowOff>139700</xdr:rowOff>
    </xdr:to>
    <xdr:cxnSp macro="">
      <xdr:nvCxnSpPr>
        <xdr:cNvPr id="681" name="直線コネクタ 680"/>
        <xdr:cNvCxnSpPr/>
      </xdr:nvCxnSpPr>
      <xdr:spPr>
        <a:xfrm>
          <a:off x="11414125" y="15570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0860" cy="258445"/>
    <xdr:sp macro="" textlink="">
      <xdr:nvSpPr>
        <xdr:cNvPr id="682" name="テキスト ボックス 681"/>
        <xdr:cNvSpPr txBox="1"/>
      </xdr:nvSpPr>
      <xdr:spPr>
        <a:xfrm>
          <a:off x="10930255" y="15427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174625</xdr:colOff>
      <xdr:row>88</xdr:row>
      <xdr:rowOff>25400</xdr:rowOff>
    </xdr:to>
    <xdr:cxnSp macro="">
      <xdr:nvCxnSpPr>
        <xdr:cNvPr id="683" name="直線コネクタ 682"/>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0860" cy="258445"/>
    <xdr:sp macro="" textlink="">
      <xdr:nvSpPr>
        <xdr:cNvPr id="684" name="テキスト ボックス 683"/>
        <xdr:cNvSpPr txBox="1"/>
      </xdr:nvSpPr>
      <xdr:spPr>
        <a:xfrm>
          <a:off x="10930255" y="14970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174625</xdr:colOff>
      <xdr:row>101</xdr:row>
      <xdr:rowOff>82550</xdr:rowOff>
    </xdr:to>
    <xdr:sp macro="" textlink="">
      <xdr:nvSpPr>
        <xdr:cNvPr id="685"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166370</xdr:rowOff>
    </xdr:from>
    <xdr:to>
      <xdr:col>85</xdr:col>
      <xdr:colOff>126365</xdr:colOff>
      <xdr:row>98</xdr:row>
      <xdr:rowOff>132080</xdr:rowOff>
    </xdr:to>
    <xdr:cxnSp macro="">
      <xdr:nvCxnSpPr>
        <xdr:cNvPr id="686" name="直線コネクタ 685"/>
        <xdr:cNvCxnSpPr/>
      </xdr:nvCxnSpPr>
      <xdr:spPr>
        <a:xfrm flipV="1">
          <a:off x="14968220" y="15596870"/>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98</xdr:row>
      <xdr:rowOff>135255</xdr:rowOff>
    </xdr:from>
    <xdr:ext cx="378460" cy="258445"/>
    <xdr:sp macro="" textlink="">
      <xdr:nvSpPr>
        <xdr:cNvPr id="687" name="積立金最小値テキスト"/>
        <xdr:cNvSpPr txBox="1"/>
      </xdr:nvSpPr>
      <xdr:spPr>
        <a:xfrm>
          <a:off x="15017750" y="169373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132080</xdr:rowOff>
    </xdr:from>
    <xdr:to>
      <xdr:col>86</xdr:col>
      <xdr:colOff>25400</xdr:colOff>
      <xdr:row>98</xdr:row>
      <xdr:rowOff>132080</xdr:rowOff>
    </xdr:to>
    <xdr:cxnSp macro="">
      <xdr:nvCxnSpPr>
        <xdr:cNvPr id="688" name="直線コネクタ 687"/>
        <xdr:cNvCxnSpPr/>
      </xdr:nvCxnSpPr>
      <xdr:spPr>
        <a:xfrm>
          <a:off x="14881225" y="16934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89</xdr:row>
      <xdr:rowOff>113030</xdr:rowOff>
    </xdr:from>
    <xdr:ext cx="534670" cy="259080"/>
    <xdr:sp macro="" textlink="">
      <xdr:nvSpPr>
        <xdr:cNvPr id="689" name="積立金最大値テキスト"/>
        <xdr:cNvSpPr txBox="1"/>
      </xdr:nvSpPr>
      <xdr:spPr>
        <a:xfrm>
          <a:off x="15017750" y="15372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29,411</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166370</xdr:rowOff>
    </xdr:from>
    <xdr:to>
      <xdr:col>86</xdr:col>
      <xdr:colOff>25400</xdr:colOff>
      <xdr:row>90</xdr:row>
      <xdr:rowOff>166370</xdr:rowOff>
    </xdr:to>
    <xdr:cxnSp macro="">
      <xdr:nvCxnSpPr>
        <xdr:cNvPr id="690" name="直線コネクタ 689"/>
        <xdr:cNvCxnSpPr/>
      </xdr:nvCxnSpPr>
      <xdr:spPr>
        <a:xfrm>
          <a:off x="14881225" y="155968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40640</xdr:rowOff>
    </xdr:from>
    <xdr:to>
      <xdr:col>85</xdr:col>
      <xdr:colOff>127000</xdr:colOff>
      <xdr:row>97</xdr:row>
      <xdr:rowOff>152400</xdr:rowOff>
    </xdr:to>
    <xdr:cxnSp macro="">
      <xdr:nvCxnSpPr>
        <xdr:cNvPr id="691" name="直線コネクタ 690"/>
        <xdr:cNvCxnSpPr/>
      </xdr:nvCxnSpPr>
      <xdr:spPr>
        <a:xfrm>
          <a:off x="14195425" y="16671290"/>
          <a:ext cx="7747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96</xdr:row>
      <xdr:rowOff>6350</xdr:rowOff>
    </xdr:from>
    <xdr:ext cx="469900" cy="258445"/>
    <xdr:sp macro="" textlink="">
      <xdr:nvSpPr>
        <xdr:cNvPr id="692" name="積立金平均値テキスト"/>
        <xdr:cNvSpPr txBox="1"/>
      </xdr:nvSpPr>
      <xdr:spPr>
        <a:xfrm>
          <a:off x="15017750" y="164655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154940</xdr:rowOff>
    </xdr:from>
    <xdr:to>
      <xdr:col>85</xdr:col>
      <xdr:colOff>174625</xdr:colOff>
      <xdr:row>97</xdr:row>
      <xdr:rowOff>84455</xdr:rowOff>
    </xdr:to>
    <xdr:sp macro="" textlink="">
      <xdr:nvSpPr>
        <xdr:cNvPr id="693" name="フローチャート: 判断 692"/>
        <xdr:cNvSpPr/>
      </xdr:nvSpPr>
      <xdr:spPr>
        <a:xfrm>
          <a:off x="14919325" y="1661414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59055</xdr:rowOff>
    </xdr:from>
    <xdr:to>
      <xdr:col>81</xdr:col>
      <xdr:colOff>50800</xdr:colOff>
      <xdr:row>97</xdr:row>
      <xdr:rowOff>40640</xdr:rowOff>
    </xdr:to>
    <xdr:cxnSp macro="">
      <xdr:nvCxnSpPr>
        <xdr:cNvPr id="694" name="直線コネクタ 693"/>
        <xdr:cNvCxnSpPr/>
      </xdr:nvCxnSpPr>
      <xdr:spPr>
        <a:xfrm>
          <a:off x="13385800" y="16518255"/>
          <a:ext cx="809625"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161290</xdr:rowOff>
    </xdr:from>
    <xdr:to>
      <xdr:col>81</xdr:col>
      <xdr:colOff>101600</xdr:colOff>
      <xdr:row>97</xdr:row>
      <xdr:rowOff>91440</xdr:rowOff>
    </xdr:to>
    <xdr:sp macro="" textlink="">
      <xdr:nvSpPr>
        <xdr:cNvPr id="695" name="フローチャート: 判断 694"/>
        <xdr:cNvSpPr/>
      </xdr:nvSpPr>
      <xdr:spPr>
        <a:xfrm>
          <a:off x="14144625"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97</xdr:row>
      <xdr:rowOff>82550</xdr:rowOff>
    </xdr:from>
    <xdr:ext cx="469265" cy="259080"/>
    <xdr:sp macro="" textlink="">
      <xdr:nvSpPr>
        <xdr:cNvPr id="696" name="テキスト ボックス 695"/>
        <xdr:cNvSpPr txBox="1"/>
      </xdr:nvSpPr>
      <xdr:spPr>
        <a:xfrm>
          <a:off x="13976350" y="16713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96</xdr:row>
      <xdr:rowOff>59055</xdr:rowOff>
    </xdr:from>
    <xdr:to>
      <xdr:col>76</xdr:col>
      <xdr:colOff>114300</xdr:colOff>
      <xdr:row>98</xdr:row>
      <xdr:rowOff>59690</xdr:rowOff>
    </xdr:to>
    <xdr:cxnSp macro="">
      <xdr:nvCxnSpPr>
        <xdr:cNvPr id="697" name="直線コネクタ 696"/>
        <xdr:cNvCxnSpPr/>
      </xdr:nvCxnSpPr>
      <xdr:spPr>
        <a:xfrm flipV="1">
          <a:off x="12573000" y="16518255"/>
          <a:ext cx="812800" cy="343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xdr:rowOff>
    </xdr:from>
    <xdr:to>
      <xdr:col>76</xdr:col>
      <xdr:colOff>165100</xdr:colOff>
      <xdr:row>97</xdr:row>
      <xdr:rowOff>104140</xdr:rowOff>
    </xdr:to>
    <xdr:sp macro="" textlink="">
      <xdr:nvSpPr>
        <xdr:cNvPr id="698" name="フローチャート: 判断 697"/>
        <xdr:cNvSpPr/>
      </xdr:nvSpPr>
      <xdr:spPr>
        <a:xfrm>
          <a:off x="133350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97</xdr:row>
      <xdr:rowOff>95250</xdr:rowOff>
    </xdr:from>
    <xdr:ext cx="469265" cy="259080"/>
    <xdr:sp macro="" textlink="">
      <xdr:nvSpPr>
        <xdr:cNvPr id="699" name="テキスト ボックス 698"/>
        <xdr:cNvSpPr txBox="1"/>
      </xdr:nvSpPr>
      <xdr:spPr>
        <a:xfrm>
          <a:off x="13166725" y="16725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146685</xdr:rowOff>
    </xdr:from>
    <xdr:to>
      <xdr:col>71</xdr:col>
      <xdr:colOff>174625</xdr:colOff>
      <xdr:row>98</xdr:row>
      <xdr:rowOff>59690</xdr:rowOff>
    </xdr:to>
    <xdr:cxnSp macro="">
      <xdr:nvCxnSpPr>
        <xdr:cNvPr id="700" name="直線コネクタ 699"/>
        <xdr:cNvCxnSpPr/>
      </xdr:nvCxnSpPr>
      <xdr:spPr>
        <a:xfrm>
          <a:off x="11750675" y="16777335"/>
          <a:ext cx="822325"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139700</xdr:rowOff>
    </xdr:from>
    <xdr:to>
      <xdr:col>72</xdr:col>
      <xdr:colOff>38100</xdr:colOff>
      <xdr:row>97</xdr:row>
      <xdr:rowOff>69850</xdr:rowOff>
    </xdr:to>
    <xdr:sp macro="" textlink="">
      <xdr:nvSpPr>
        <xdr:cNvPr id="701" name="フローチャート: 判断 700"/>
        <xdr:cNvSpPr/>
      </xdr:nvSpPr>
      <xdr:spPr>
        <a:xfrm>
          <a:off x="12525375" y="165989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95</xdr:row>
      <xdr:rowOff>86360</xdr:rowOff>
    </xdr:from>
    <xdr:ext cx="469265" cy="258445"/>
    <xdr:sp macro="" textlink="">
      <xdr:nvSpPr>
        <xdr:cNvPr id="702" name="テキスト ボックス 701"/>
        <xdr:cNvSpPr txBox="1"/>
      </xdr:nvSpPr>
      <xdr:spPr>
        <a:xfrm>
          <a:off x="12357100" y="16374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121285</xdr:rowOff>
    </xdr:from>
    <xdr:to>
      <xdr:col>67</xdr:col>
      <xdr:colOff>101600</xdr:colOff>
      <xdr:row>97</xdr:row>
      <xdr:rowOff>52070</xdr:rowOff>
    </xdr:to>
    <xdr:sp macro="" textlink="">
      <xdr:nvSpPr>
        <xdr:cNvPr id="703" name="フローチャート: 判断 702"/>
        <xdr:cNvSpPr/>
      </xdr:nvSpPr>
      <xdr:spPr>
        <a:xfrm>
          <a:off x="11699875"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95</xdr:row>
      <xdr:rowOff>67945</xdr:rowOff>
    </xdr:from>
    <xdr:ext cx="469265" cy="258445"/>
    <xdr:sp macro="" textlink="">
      <xdr:nvSpPr>
        <xdr:cNvPr id="704" name="テキスト ボックス 703"/>
        <xdr:cNvSpPr txBox="1"/>
      </xdr:nvSpPr>
      <xdr:spPr>
        <a:xfrm>
          <a:off x="11531600" y="163556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6" name="テキスト ボックス 705"/>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174625</xdr:colOff>
      <xdr:row>101</xdr:row>
      <xdr:rowOff>80010</xdr:rowOff>
    </xdr:from>
    <xdr:ext cx="762000" cy="259080"/>
    <xdr:sp macro="" textlink="">
      <xdr:nvSpPr>
        <xdr:cNvPr id="708" name="テキスト ボックス 707"/>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9" name="テキスト ボックス 708"/>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101600</xdr:rowOff>
    </xdr:from>
    <xdr:to>
      <xdr:col>85</xdr:col>
      <xdr:colOff>174625</xdr:colOff>
      <xdr:row>98</xdr:row>
      <xdr:rowOff>31750</xdr:rowOff>
    </xdr:to>
    <xdr:sp macro="" textlink="">
      <xdr:nvSpPr>
        <xdr:cNvPr id="710" name="楕円 709"/>
        <xdr:cNvSpPr/>
      </xdr:nvSpPr>
      <xdr:spPr>
        <a:xfrm>
          <a:off x="14919325" y="167322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97</xdr:row>
      <xdr:rowOff>80010</xdr:rowOff>
    </xdr:from>
    <xdr:ext cx="469900" cy="259080"/>
    <xdr:sp macro="" textlink="">
      <xdr:nvSpPr>
        <xdr:cNvPr id="711" name="積立金該当値テキスト"/>
        <xdr:cNvSpPr txBox="1"/>
      </xdr:nvSpPr>
      <xdr:spPr>
        <a:xfrm>
          <a:off x="15017750" y="16710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160655</xdr:rowOff>
    </xdr:from>
    <xdr:to>
      <xdr:col>81</xdr:col>
      <xdr:colOff>101600</xdr:colOff>
      <xdr:row>97</xdr:row>
      <xdr:rowOff>90805</xdr:rowOff>
    </xdr:to>
    <xdr:sp macro="" textlink="">
      <xdr:nvSpPr>
        <xdr:cNvPr id="712" name="楕円 711"/>
        <xdr:cNvSpPr/>
      </xdr:nvSpPr>
      <xdr:spPr>
        <a:xfrm>
          <a:off x="14144625" y="166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95</xdr:row>
      <xdr:rowOff>107315</xdr:rowOff>
    </xdr:from>
    <xdr:ext cx="469265" cy="259080"/>
    <xdr:sp macro="" textlink="">
      <xdr:nvSpPr>
        <xdr:cNvPr id="713" name="テキスト ボックス 712"/>
        <xdr:cNvSpPr txBox="1"/>
      </xdr:nvSpPr>
      <xdr:spPr>
        <a:xfrm>
          <a:off x="13976350" y="163950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8255</xdr:rowOff>
    </xdr:from>
    <xdr:to>
      <xdr:col>76</xdr:col>
      <xdr:colOff>165100</xdr:colOff>
      <xdr:row>96</xdr:row>
      <xdr:rowOff>109855</xdr:rowOff>
    </xdr:to>
    <xdr:sp macro="" textlink="">
      <xdr:nvSpPr>
        <xdr:cNvPr id="714" name="楕円 713"/>
        <xdr:cNvSpPr/>
      </xdr:nvSpPr>
      <xdr:spPr>
        <a:xfrm>
          <a:off x="13335000" y="164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94</xdr:row>
      <xdr:rowOff>126365</xdr:rowOff>
    </xdr:from>
    <xdr:ext cx="469265" cy="259080"/>
    <xdr:sp macro="" textlink="">
      <xdr:nvSpPr>
        <xdr:cNvPr id="715" name="テキスト ボックス 714"/>
        <xdr:cNvSpPr txBox="1"/>
      </xdr:nvSpPr>
      <xdr:spPr>
        <a:xfrm>
          <a:off x="13166725" y="162426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8890</xdr:rowOff>
    </xdr:from>
    <xdr:to>
      <xdr:col>72</xdr:col>
      <xdr:colOff>38100</xdr:colOff>
      <xdr:row>98</xdr:row>
      <xdr:rowOff>110490</xdr:rowOff>
    </xdr:to>
    <xdr:sp macro="" textlink="">
      <xdr:nvSpPr>
        <xdr:cNvPr id="716" name="楕円 715"/>
        <xdr:cNvSpPr/>
      </xdr:nvSpPr>
      <xdr:spPr>
        <a:xfrm>
          <a:off x="12525375" y="168109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101600</xdr:rowOff>
    </xdr:from>
    <xdr:ext cx="469265" cy="259080"/>
    <xdr:sp macro="" textlink="">
      <xdr:nvSpPr>
        <xdr:cNvPr id="717" name="テキスト ボックス 716"/>
        <xdr:cNvSpPr txBox="1"/>
      </xdr:nvSpPr>
      <xdr:spPr>
        <a:xfrm>
          <a:off x="12357100" y="16903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95885</xdr:rowOff>
    </xdr:from>
    <xdr:to>
      <xdr:col>67</xdr:col>
      <xdr:colOff>101600</xdr:colOff>
      <xdr:row>98</xdr:row>
      <xdr:rowOff>26035</xdr:rowOff>
    </xdr:to>
    <xdr:sp macro="" textlink="">
      <xdr:nvSpPr>
        <xdr:cNvPr id="718" name="楕円 717"/>
        <xdr:cNvSpPr/>
      </xdr:nvSpPr>
      <xdr:spPr>
        <a:xfrm>
          <a:off x="11699875" y="167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17780</xdr:rowOff>
    </xdr:from>
    <xdr:ext cx="469265" cy="258445"/>
    <xdr:sp macro="" textlink="">
      <xdr:nvSpPr>
        <xdr:cNvPr id="719" name="テキスト ボックス 718"/>
        <xdr:cNvSpPr txBox="1"/>
      </xdr:nvSpPr>
      <xdr:spPr>
        <a:xfrm>
          <a:off x="11531600" y="16819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85" cy="224790"/>
    <xdr:sp macro="" textlink="">
      <xdr:nvSpPr>
        <xdr:cNvPr id="728" name="テキスト ボックス 727"/>
        <xdr:cNvSpPr txBox="1"/>
      </xdr:nvSpPr>
      <xdr:spPr>
        <a:xfrm>
          <a:off x="167417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920" cy="259080"/>
    <xdr:sp macro="" textlink="">
      <xdr:nvSpPr>
        <xdr:cNvPr id="731" name="テキスト ボックス 730"/>
        <xdr:cNvSpPr txBox="1"/>
      </xdr:nvSpPr>
      <xdr:spPr>
        <a:xfrm>
          <a:off x="1654683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33" name="テキスト ボックス 732"/>
        <xdr:cNvSpPr txBox="1"/>
      </xdr:nvSpPr>
      <xdr:spPr>
        <a:xfrm>
          <a:off x="16344265"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35" name="テキスト ボックス 734"/>
        <xdr:cNvSpPr txBox="1"/>
      </xdr:nvSpPr>
      <xdr:spPr>
        <a:xfrm>
          <a:off x="16344265"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37" name="テキスト ボックス 736"/>
        <xdr:cNvSpPr txBox="1"/>
      </xdr:nvSpPr>
      <xdr:spPr>
        <a:xfrm>
          <a:off x="16344265"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0860" cy="259080"/>
    <xdr:sp macro="" textlink="">
      <xdr:nvSpPr>
        <xdr:cNvPr id="739" name="テキスト ボックス 738"/>
        <xdr:cNvSpPr txBox="1"/>
      </xdr:nvSpPr>
      <xdr:spPr>
        <a:xfrm>
          <a:off x="162801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0860" cy="258445"/>
    <xdr:sp macro="" textlink="">
      <xdr:nvSpPr>
        <xdr:cNvPr id="741" name="テキスト ボックス 740"/>
        <xdr:cNvSpPr txBox="1"/>
      </xdr:nvSpPr>
      <xdr:spPr>
        <a:xfrm>
          <a:off x="16280130"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134620</xdr:rowOff>
    </xdr:from>
    <xdr:to>
      <xdr:col>116</xdr:col>
      <xdr:colOff>62865</xdr:colOff>
      <xdr:row>39</xdr:row>
      <xdr:rowOff>44450</xdr:rowOff>
    </xdr:to>
    <xdr:cxnSp macro="">
      <xdr:nvCxnSpPr>
        <xdr:cNvPr id="743" name="直線コネクタ 742"/>
        <xdr:cNvCxnSpPr/>
      </xdr:nvCxnSpPr>
      <xdr:spPr>
        <a:xfrm flipV="1">
          <a:off x="20318095" y="5449570"/>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4" name="投資及び出資金最小値テキスト"/>
        <xdr:cNvSpPr txBox="1"/>
      </xdr:nvSpPr>
      <xdr:spPr>
        <a:xfrm>
          <a:off x="203708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81280</xdr:rowOff>
    </xdr:from>
    <xdr:ext cx="534670" cy="259080"/>
    <xdr:sp macro="" textlink="">
      <xdr:nvSpPr>
        <xdr:cNvPr id="746" name="投資及び出資金最大値テキスト"/>
        <xdr:cNvSpPr txBox="1"/>
      </xdr:nvSpPr>
      <xdr:spPr>
        <a:xfrm>
          <a:off x="20370800" y="5224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10,088</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134620</xdr:rowOff>
    </xdr:from>
    <xdr:to>
      <xdr:col>116</xdr:col>
      <xdr:colOff>152400</xdr:colOff>
      <xdr:row>31</xdr:row>
      <xdr:rowOff>134620</xdr:rowOff>
    </xdr:to>
    <xdr:cxnSp macro="">
      <xdr:nvCxnSpPr>
        <xdr:cNvPr id="747" name="直線コネクタ 746"/>
        <xdr:cNvCxnSpPr/>
      </xdr:nvCxnSpPr>
      <xdr:spPr>
        <a:xfrm>
          <a:off x="20246975" y="54495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37</xdr:row>
      <xdr:rowOff>14605</xdr:rowOff>
    </xdr:from>
    <xdr:to>
      <xdr:col>116</xdr:col>
      <xdr:colOff>63500</xdr:colOff>
      <xdr:row>37</xdr:row>
      <xdr:rowOff>59690</xdr:rowOff>
    </xdr:to>
    <xdr:cxnSp macro="">
      <xdr:nvCxnSpPr>
        <xdr:cNvPr id="748" name="直線コネクタ 747"/>
        <xdr:cNvCxnSpPr/>
      </xdr:nvCxnSpPr>
      <xdr:spPr>
        <a:xfrm flipV="1">
          <a:off x="19558000" y="6358255"/>
          <a:ext cx="762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54610</xdr:rowOff>
    </xdr:from>
    <xdr:ext cx="469900" cy="258445"/>
    <xdr:sp macro="" textlink="">
      <xdr:nvSpPr>
        <xdr:cNvPr id="749" name="投資及び出資金平均値テキスト"/>
        <xdr:cNvSpPr txBox="1"/>
      </xdr:nvSpPr>
      <xdr:spPr>
        <a:xfrm>
          <a:off x="20370800" y="63982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2,051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76200</xdr:rowOff>
    </xdr:from>
    <xdr:to>
      <xdr:col>116</xdr:col>
      <xdr:colOff>114300</xdr:colOff>
      <xdr:row>38</xdr:row>
      <xdr:rowOff>6350</xdr:rowOff>
    </xdr:to>
    <xdr:sp macro="" textlink="">
      <xdr:nvSpPr>
        <xdr:cNvPr id="750" name="フローチャート: 判断 749"/>
        <xdr:cNvSpPr/>
      </xdr:nvSpPr>
      <xdr:spPr>
        <a:xfrm>
          <a:off x="20269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59690</xdr:rowOff>
    </xdr:from>
    <xdr:to>
      <xdr:col>111</xdr:col>
      <xdr:colOff>174625</xdr:colOff>
      <xdr:row>37</xdr:row>
      <xdr:rowOff>71120</xdr:rowOff>
    </xdr:to>
    <xdr:cxnSp macro="">
      <xdr:nvCxnSpPr>
        <xdr:cNvPr id="751" name="直線コネクタ 750"/>
        <xdr:cNvCxnSpPr/>
      </xdr:nvCxnSpPr>
      <xdr:spPr>
        <a:xfrm flipV="1">
          <a:off x="18735675" y="6403340"/>
          <a:ext cx="8223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72390</xdr:rowOff>
    </xdr:from>
    <xdr:to>
      <xdr:col>112</xdr:col>
      <xdr:colOff>38100</xdr:colOff>
      <xdr:row>38</xdr:row>
      <xdr:rowOff>2540</xdr:rowOff>
    </xdr:to>
    <xdr:sp macro="" textlink="">
      <xdr:nvSpPr>
        <xdr:cNvPr id="752" name="フローチャート: 判断 751"/>
        <xdr:cNvSpPr/>
      </xdr:nvSpPr>
      <xdr:spPr>
        <a:xfrm>
          <a:off x="19510375" y="64160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165100</xdr:rowOff>
    </xdr:from>
    <xdr:ext cx="469265" cy="259080"/>
    <xdr:sp macro="" textlink="">
      <xdr:nvSpPr>
        <xdr:cNvPr id="753" name="テキスト ボックス 752"/>
        <xdr:cNvSpPr txBox="1"/>
      </xdr:nvSpPr>
      <xdr:spPr>
        <a:xfrm>
          <a:off x="19342100" y="6508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71120</xdr:rowOff>
    </xdr:from>
    <xdr:to>
      <xdr:col>107</xdr:col>
      <xdr:colOff>50800</xdr:colOff>
      <xdr:row>37</xdr:row>
      <xdr:rowOff>105410</xdr:rowOff>
    </xdr:to>
    <xdr:cxnSp macro="">
      <xdr:nvCxnSpPr>
        <xdr:cNvPr id="754" name="直線コネクタ 753"/>
        <xdr:cNvCxnSpPr/>
      </xdr:nvCxnSpPr>
      <xdr:spPr>
        <a:xfrm flipV="1">
          <a:off x="17926050" y="6414770"/>
          <a:ext cx="8096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90170</xdr:rowOff>
    </xdr:from>
    <xdr:to>
      <xdr:col>107</xdr:col>
      <xdr:colOff>101600</xdr:colOff>
      <xdr:row>38</xdr:row>
      <xdr:rowOff>20320</xdr:rowOff>
    </xdr:to>
    <xdr:sp macro="" textlink="">
      <xdr:nvSpPr>
        <xdr:cNvPr id="755" name="フローチャート: 判断 754"/>
        <xdr:cNvSpPr/>
      </xdr:nvSpPr>
      <xdr:spPr>
        <a:xfrm>
          <a:off x="18684875"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11430</xdr:rowOff>
    </xdr:from>
    <xdr:ext cx="469265" cy="259080"/>
    <xdr:sp macro="" textlink="">
      <xdr:nvSpPr>
        <xdr:cNvPr id="756" name="テキスト ボックス 755"/>
        <xdr:cNvSpPr txBox="1"/>
      </xdr:nvSpPr>
      <xdr:spPr>
        <a:xfrm>
          <a:off x="18516600" y="6526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37</xdr:row>
      <xdr:rowOff>105410</xdr:rowOff>
    </xdr:from>
    <xdr:to>
      <xdr:col>102</xdr:col>
      <xdr:colOff>114300</xdr:colOff>
      <xdr:row>37</xdr:row>
      <xdr:rowOff>105410</xdr:rowOff>
    </xdr:to>
    <xdr:cxnSp macro="">
      <xdr:nvCxnSpPr>
        <xdr:cNvPr id="757" name="直線コネクタ 756"/>
        <xdr:cNvCxnSpPr/>
      </xdr:nvCxnSpPr>
      <xdr:spPr>
        <a:xfrm flipV="1">
          <a:off x="17113250" y="644906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93980</xdr:rowOff>
    </xdr:from>
    <xdr:to>
      <xdr:col>102</xdr:col>
      <xdr:colOff>165100</xdr:colOff>
      <xdr:row>38</xdr:row>
      <xdr:rowOff>24130</xdr:rowOff>
    </xdr:to>
    <xdr:sp macro="" textlink="">
      <xdr:nvSpPr>
        <xdr:cNvPr id="758" name="フローチャート: 判断 757"/>
        <xdr:cNvSpPr/>
      </xdr:nvSpPr>
      <xdr:spPr>
        <a:xfrm>
          <a:off x="1787525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15240</xdr:rowOff>
    </xdr:from>
    <xdr:ext cx="469265" cy="259080"/>
    <xdr:sp macro="" textlink="">
      <xdr:nvSpPr>
        <xdr:cNvPr id="759" name="テキスト ボックス 758"/>
        <xdr:cNvSpPr txBox="1"/>
      </xdr:nvSpPr>
      <xdr:spPr>
        <a:xfrm>
          <a:off x="17706975" y="6530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103505</xdr:rowOff>
    </xdr:from>
    <xdr:to>
      <xdr:col>98</xdr:col>
      <xdr:colOff>38100</xdr:colOff>
      <xdr:row>38</xdr:row>
      <xdr:rowOff>33655</xdr:rowOff>
    </xdr:to>
    <xdr:sp macro="" textlink="">
      <xdr:nvSpPr>
        <xdr:cNvPr id="760" name="フローチャート: 判断 759"/>
        <xdr:cNvSpPr/>
      </xdr:nvSpPr>
      <xdr:spPr>
        <a:xfrm>
          <a:off x="17065625" y="64471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24765</xdr:rowOff>
    </xdr:from>
    <xdr:ext cx="469265" cy="259080"/>
    <xdr:sp macro="" textlink="">
      <xdr:nvSpPr>
        <xdr:cNvPr id="761" name="テキスト ボックス 760"/>
        <xdr:cNvSpPr txBox="1"/>
      </xdr:nvSpPr>
      <xdr:spPr>
        <a:xfrm>
          <a:off x="16897350" y="6539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2" name="テキスト ボックス 761"/>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174625</xdr:colOff>
      <xdr:row>41</xdr:row>
      <xdr:rowOff>80010</xdr:rowOff>
    </xdr:from>
    <xdr:ext cx="762000" cy="259080"/>
    <xdr:sp macro="" textlink="">
      <xdr:nvSpPr>
        <xdr:cNvPr id="763" name="テキスト ボックス 762"/>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4" name="テキスト ボックス 763"/>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5" name="テキスト ボックス 764"/>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174625</xdr:colOff>
      <xdr:row>41</xdr:row>
      <xdr:rowOff>80010</xdr:rowOff>
    </xdr:from>
    <xdr:ext cx="762000" cy="259080"/>
    <xdr:sp macro="" textlink="">
      <xdr:nvSpPr>
        <xdr:cNvPr id="766" name="テキスト ボックス 765"/>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135255</xdr:rowOff>
    </xdr:from>
    <xdr:to>
      <xdr:col>116</xdr:col>
      <xdr:colOff>114300</xdr:colOff>
      <xdr:row>37</xdr:row>
      <xdr:rowOff>65405</xdr:rowOff>
    </xdr:to>
    <xdr:sp macro="" textlink="">
      <xdr:nvSpPr>
        <xdr:cNvPr id="767" name="楕円 766"/>
        <xdr:cNvSpPr/>
      </xdr:nvSpPr>
      <xdr:spPr>
        <a:xfrm>
          <a:off x="20269200" y="63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158115</xdr:rowOff>
    </xdr:from>
    <xdr:ext cx="469900" cy="258445"/>
    <xdr:sp macro="" textlink="">
      <xdr:nvSpPr>
        <xdr:cNvPr id="768" name="投資及び出資金該当値テキスト"/>
        <xdr:cNvSpPr txBox="1"/>
      </xdr:nvSpPr>
      <xdr:spPr>
        <a:xfrm>
          <a:off x="20370800" y="6158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8890</xdr:rowOff>
    </xdr:from>
    <xdr:to>
      <xdr:col>112</xdr:col>
      <xdr:colOff>38100</xdr:colOff>
      <xdr:row>37</xdr:row>
      <xdr:rowOff>110490</xdr:rowOff>
    </xdr:to>
    <xdr:sp macro="" textlink="">
      <xdr:nvSpPr>
        <xdr:cNvPr id="769" name="楕円 768"/>
        <xdr:cNvSpPr/>
      </xdr:nvSpPr>
      <xdr:spPr>
        <a:xfrm>
          <a:off x="19510375" y="63525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127000</xdr:rowOff>
    </xdr:from>
    <xdr:ext cx="469265" cy="259080"/>
    <xdr:sp macro="" textlink="">
      <xdr:nvSpPr>
        <xdr:cNvPr id="770" name="テキスト ボックス 769"/>
        <xdr:cNvSpPr txBox="1"/>
      </xdr:nvSpPr>
      <xdr:spPr>
        <a:xfrm>
          <a:off x="19342100" y="6127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20320</xdr:rowOff>
    </xdr:from>
    <xdr:to>
      <xdr:col>107</xdr:col>
      <xdr:colOff>101600</xdr:colOff>
      <xdr:row>37</xdr:row>
      <xdr:rowOff>121920</xdr:rowOff>
    </xdr:to>
    <xdr:sp macro="" textlink="">
      <xdr:nvSpPr>
        <xdr:cNvPr id="771" name="楕円 770"/>
        <xdr:cNvSpPr/>
      </xdr:nvSpPr>
      <xdr:spPr>
        <a:xfrm>
          <a:off x="18684875"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138430</xdr:rowOff>
    </xdr:from>
    <xdr:ext cx="469265" cy="259080"/>
    <xdr:sp macro="" textlink="">
      <xdr:nvSpPr>
        <xdr:cNvPr id="772" name="テキスト ボックス 771"/>
        <xdr:cNvSpPr txBox="1"/>
      </xdr:nvSpPr>
      <xdr:spPr>
        <a:xfrm>
          <a:off x="18516600" y="6139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54610</xdr:rowOff>
    </xdr:from>
    <xdr:to>
      <xdr:col>102</xdr:col>
      <xdr:colOff>165100</xdr:colOff>
      <xdr:row>37</xdr:row>
      <xdr:rowOff>156210</xdr:rowOff>
    </xdr:to>
    <xdr:sp macro="" textlink="">
      <xdr:nvSpPr>
        <xdr:cNvPr id="773" name="楕円 772"/>
        <xdr:cNvSpPr/>
      </xdr:nvSpPr>
      <xdr:spPr>
        <a:xfrm>
          <a:off x="1787525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1270</xdr:rowOff>
    </xdr:from>
    <xdr:ext cx="469265" cy="259080"/>
    <xdr:sp macro="" textlink="">
      <xdr:nvSpPr>
        <xdr:cNvPr id="774" name="テキスト ボックス 773"/>
        <xdr:cNvSpPr txBox="1"/>
      </xdr:nvSpPr>
      <xdr:spPr>
        <a:xfrm>
          <a:off x="17706975" y="6173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75" name="楕円 774"/>
        <xdr:cNvSpPr/>
      </xdr:nvSpPr>
      <xdr:spPr>
        <a:xfrm>
          <a:off x="17065625" y="63982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1270</xdr:rowOff>
    </xdr:from>
    <xdr:ext cx="469265" cy="259080"/>
    <xdr:sp macro="" textlink="">
      <xdr:nvSpPr>
        <xdr:cNvPr id="776" name="テキスト ボックス 775"/>
        <xdr:cNvSpPr txBox="1"/>
      </xdr:nvSpPr>
      <xdr:spPr>
        <a:xfrm>
          <a:off x="16897350" y="6173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85" cy="224790"/>
    <xdr:sp macro="" textlink="">
      <xdr:nvSpPr>
        <xdr:cNvPr id="785" name="テキスト ボックス 784"/>
        <xdr:cNvSpPr txBox="1"/>
      </xdr:nvSpPr>
      <xdr:spPr>
        <a:xfrm>
          <a:off x="167417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67640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920" cy="259080"/>
    <xdr:sp macro="" textlink="">
      <xdr:nvSpPr>
        <xdr:cNvPr id="788" name="テキスト ボックス 787"/>
        <xdr:cNvSpPr txBox="1"/>
      </xdr:nvSpPr>
      <xdr:spPr>
        <a:xfrm>
          <a:off x="1654683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67640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0860" cy="259080"/>
    <xdr:sp macro="" textlink="">
      <xdr:nvSpPr>
        <xdr:cNvPr id="790" name="テキスト ボックス 789"/>
        <xdr:cNvSpPr txBox="1"/>
      </xdr:nvSpPr>
      <xdr:spPr>
        <a:xfrm>
          <a:off x="1628013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0860" cy="258445"/>
    <xdr:sp macro="" textlink="">
      <xdr:nvSpPr>
        <xdr:cNvPr id="792" name="テキスト ボックス 791"/>
        <xdr:cNvSpPr txBox="1"/>
      </xdr:nvSpPr>
      <xdr:spPr>
        <a:xfrm>
          <a:off x="16280130" y="925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67640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0860" cy="259080"/>
    <xdr:sp macro="" textlink="">
      <xdr:nvSpPr>
        <xdr:cNvPr id="794" name="テキスト ボックス 793"/>
        <xdr:cNvSpPr txBox="1"/>
      </xdr:nvSpPr>
      <xdr:spPr>
        <a:xfrm>
          <a:off x="16280130"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67640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0860" cy="259080"/>
    <xdr:sp macro="" textlink="">
      <xdr:nvSpPr>
        <xdr:cNvPr id="796" name="テキスト ボックス 795"/>
        <xdr:cNvSpPr txBox="1"/>
      </xdr:nvSpPr>
      <xdr:spPr>
        <a:xfrm>
          <a:off x="16280130" y="849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0860" cy="258445"/>
    <xdr:sp macro="" textlink="">
      <xdr:nvSpPr>
        <xdr:cNvPr id="798" name="テキスト ボックス 797"/>
        <xdr:cNvSpPr txBox="1"/>
      </xdr:nvSpPr>
      <xdr:spPr>
        <a:xfrm>
          <a:off x="16280130" y="811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114300</xdr:rowOff>
    </xdr:from>
    <xdr:to>
      <xdr:col>116</xdr:col>
      <xdr:colOff>62865</xdr:colOff>
      <xdr:row>59</xdr:row>
      <xdr:rowOff>41910</xdr:rowOff>
    </xdr:to>
    <xdr:cxnSp macro="">
      <xdr:nvCxnSpPr>
        <xdr:cNvPr id="800" name="直線コネクタ 799"/>
        <xdr:cNvCxnSpPr/>
      </xdr:nvCxnSpPr>
      <xdr:spPr>
        <a:xfrm flipV="1">
          <a:off x="20318095" y="868680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45720</xdr:rowOff>
    </xdr:from>
    <xdr:ext cx="313690" cy="259080"/>
    <xdr:sp macro="" textlink="">
      <xdr:nvSpPr>
        <xdr:cNvPr id="801" name="貸付金最小値テキスト"/>
        <xdr:cNvSpPr txBox="1"/>
      </xdr:nvSpPr>
      <xdr:spPr>
        <a:xfrm>
          <a:off x="20370800" y="101612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41910</xdr:rowOff>
    </xdr:from>
    <xdr:to>
      <xdr:col>116</xdr:col>
      <xdr:colOff>152400</xdr:colOff>
      <xdr:row>59</xdr:row>
      <xdr:rowOff>41910</xdr:rowOff>
    </xdr:to>
    <xdr:cxnSp macro="">
      <xdr:nvCxnSpPr>
        <xdr:cNvPr id="802" name="直線コネクタ 801"/>
        <xdr:cNvCxnSpPr/>
      </xdr:nvCxnSpPr>
      <xdr:spPr>
        <a:xfrm>
          <a:off x="20246975" y="10157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60960</xdr:rowOff>
    </xdr:from>
    <xdr:ext cx="534670" cy="259080"/>
    <xdr:sp macro="" textlink="">
      <xdr:nvSpPr>
        <xdr:cNvPr id="803" name="貸付金最大値テキスト"/>
        <xdr:cNvSpPr txBox="1"/>
      </xdr:nvSpPr>
      <xdr:spPr>
        <a:xfrm>
          <a:off x="20370800" y="8462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38,660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114300</xdr:rowOff>
    </xdr:from>
    <xdr:to>
      <xdr:col>116</xdr:col>
      <xdr:colOff>152400</xdr:colOff>
      <xdr:row>50</xdr:row>
      <xdr:rowOff>114300</xdr:rowOff>
    </xdr:to>
    <xdr:cxnSp macro="">
      <xdr:nvCxnSpPr>
        <xdr:cNvPr id="804" name="直線コネクタ 803"/>
        <xdr:cNvCxnSpPr/>
      </xdr:nvCxnSpPr>
      <xdr:spPr>
        <a:xfrm>
          <a:off x="20246975" y="8686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59</xdr:row>
      <xdr:rowOff>40640</xdr:rowOff>
    </xdr:from>
    <xdr:to>
      <xdr:col>116</xdr:col>
      <xdr:colOff>63500</xdr:colOff>
      <xdr:row>59</xdr:row>
      <xdr:rowOff>41910</xdr:rowOff>
    </xdr:to>
    <xdr:cxnSp macro="">
      <xdr:nvCxnSpPr>
        <xdr:cNvPr id="805" name="直線コネクタ 804"/>
        <xdr:cNvCxnSpPr/>
      </xdr:nvCxnSpPr>
      <xdr:spPr>
        <a:xfrm>
          <a:off x="19558000" y="10156190"/>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118110</xdr:rowOff>
    </xdr:from>
    <xdr:ext cx="469900" cy="259080"/>
    <xdr:sp macro="" textlink="">
      <xdr:nvSpPr>
        <xdr:cNvPr id="806" name="貸付金平均値テキスト"/>
        <xdr:cNvSpPr txBox="1"/>
      </xdr:nvSpPr>
      <xdr:spPr>
        <a:xfrm>
          <a:off x="20370800" y="9719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94615</xdr:rowOff>
    </xdr:from>
    <xdr:to>
      <xdr:col>116</xdr:col>
      <xdr:colOff>114300</xdr:colOff>
      <xdr:row>58</xdr:row>
      <xdr:rowOff>24765</xdr:rowOff>
    </xdr:to>
    <xdr:sp macro="" textlink="">
      <xdr:nvSpPr>
        <xdr:cNvPr id="807" name="フローチャート: 判断 806"/>
        <xdr:cNvSpPr/>
      </xdr:nvSpPr>
      <xdr:spPr>
        <a:xfrm>
          <a:off x="202692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40640</xdr:rowOff>
    </xdr:from>
    <xdr:to>
      <xdr:col>111</xdr:col>
      <xdr:colOff>174625</xdr:colOff>
      <xdr:row>59</xdr:row>
      <xdr:rowOff>40640</xdr:rowOff>
    </xdr:to>
    <xdr:cxnSp macro="">
      <xdr:nvCxnSpPr>
        <xdr:cNvPr id="808" name="直線コネクタ 807"/>
        <xdr:cNvCxnSpPr/>
      </xdr:nvCxnSpPr>
      <xdr:spPr>
        <a:xfrm>
          <a:off x="18735675" y="1015619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81280</xdr:rowOff>
    </xdr:from>
    <xdr:to>
      <xdr:col>112</xdr:col>
      <xdr:colOff>38100</xdr:colOff>
      <xdr:row>58</xdr:row>
      <xdr:rowOff>11430</xdr:rowOff>
    </xdr:to>
    <xdr:sp macro="" textlink="">
      <xdr:nvSpPr>
        <xdr:cNvPr id="809" name="フローチャート: 判断 808"/>
        <xdr:cNvSpPr/>
      </xdr:nvSpPr>
      <xdr:spPr>
        <a:xfrm>
          <a:off x="19510375" y="98539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27940</xdr:rowOff>
    </xdr:from>
    <xdr:ext cx="469265" cy="259080"/>
    <xdr:sp macro="" textlink="">
      <xdr:nvSpPr>
        <xdr:cNvPr id="810" name="テキスト ボックス 809"/>
        <xdr:cNvSpPr txBox="1"/>
      </xdr:nvSpPr>
      <xdr:spPr>
        <a:xfrm>
          <a:off x="19342100" y="9629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98425</xdr:rowOff>
    </xdr:from>
    <xdr:to>
      <xdr:col>107</xdr:col>
      <xdr:colOff>50800</xdr:colOff>
      <xdr:row>59</xdr:row>
      <xdr:rowOff>40640</xdr:rowOff>
    </xdr:to>
    <xdr:cxnSp macro="">
      <xdr:nvCxnSpPr>
        <xdr:cNvPr id="811" name="直線コネクタ 810"/>
        <xdr:cNvCxnSpPr/>
      </xdr:nvCxnSpPr>
      <xdr:spPr>
        <a:xfrm>
          <a:off x="17926050" y="10042525"/>
          <a:ext cx="809625"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65405</xdr:rowOff>
    </xdr:from>
    <xdr:to>
      <xdr:col>107</xdr:col>
      <xdr:colOff>101600</xdr:colOff>
      <xdr:row>57</xdr:row>
      <xdr:rowOff>167005</xdr:rowOff>
    </xdr:to>
    <xdr:sp macro="" textlink="">
      <xdr:nvSpPr>
        <xdr:cNvPr id="812" name="フローチャート: 判断 811"/>
        <xdr:cNvSpPr/>
      </xdr:nvSpPr>
      <xdr:spPr>
        <a:xfrm>
          <a:off x="18684875" y="983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12065</xdr:rowOff>
    </xdr:from>
    <xdr:ext cx="469265" cy="259080"/>
    <xdr:sp macro="" textlink="">
      <xdr:nvSpPr>
        <xdr:cNvPr id="813" name="テキスト ボックス 812"/>
        <xdr:cNvSpPr txBox="1"/>
      </xdr:nvSpPr>
      <xdr:spPr>
        <a:xfrm>
          <a:off x="18516600" y="9613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58</xdr:row>
      <xdr:rowOff>98425</xdr:rowOff>
    </xdr:from>
    <xdr:to>
      <xdr:col>102</xdr:col>
      <xdr:colOff>114300</xdr:colOff>
      <xdr:row>59</xdr:row>
      <xdr:rowOff>29210</xdr:rowOff>
    </xdr:to>
    <xdr:cxnSp macro="">
      <xdr:nvCxnSpPr>
        <xdr:cNvPr id="814" name="直線コネクタ 813"/>
        <xdr:cNvCxnSpPr/>
      </xdr:nvCxnSpPr>
      <xdr:spPr>
        <a:xfrm flipV="1">
          <a:off x="17113250" y="10042525"/>
          <a:ext cx="8128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36195</xdr:rowOff>
    </xdr:from>
    <xdr:to>
      <xdr:col>102</xdr:col>
      <xdr:colOff>165100</xdr:colOff>
      <xdr:row>57</xdr:row>
      <xdr:rowOff>137795</xdr:rowOff>
    </xdr:to>
    <xdr:sp macro="" textlink="">
      <xdr:nvSpPr>
        <xdr:cNvPr id="815" name="フローチャート: 判断 814"/>
        <xdr:cNvSpPr/>
      </xdr:nvSpPr>
      <xdr:spPr>
        <a:xfrm>
          <a:off x="1787525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154940</xdr:rowOff>
    </xdr:from>
    <xdr:ext cx="469265" cy="258445"/>
    <xdr:sp macro="" textlink="">
      <xdr:nvSpPr>
        <xdr:cNvPr id="816" name="テキスト ボックス 815"/>
        <xdr:cNvSpPr txBox="1"/>
      </xdr:nvSpPr>
      <xdr:spPr>
        <a:xfrm>
          <a:off x="17706975" y="9584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34290</xdr:rowOff>
    </xdr:from>
    <xdr:to>
      <xdr:col>98</xdr:col>
      <xdr:colOff>38100</xdr:colOff>
      <xdr:row>57</xdr:row>
      <xdr:rowOff>135890</xdr:rowOff>
    </xdr:to>
    <xdr:sp macro="" textlink="">
      <xdr:nvSpPr>
        <xdr:cNvPr id="817" name="フローチャート: 判断 816"/>
        <xdr:cNvSpPr/>
      </xdr:nvSpPr>
      <xdr:spPr>
        <a:xfrm>
          <a:off x="17065625" y="98069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152400</xdr:rowOff>
    </xdr:from>
    <xdr:ext cx="469265" cy="259080"/>
    <xdr:sp macro="" textlink="">
      <xdr:nvSpPr>
        <xdr:cNvPr id="818" name="テキスト ボックス 817"/>
        <xdr:cNvSpPr txBox="1"/>
      </xdr:nvSpPr>
      <xdr:spPr>
        <a:xfrm>
          <a:off x="16897350" y="9582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9" name="テキスト ボックス 818"/>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174625</xdr:colOff>
      <xdr:row>61</xdr:row>
      <xdr:rowOff>80010</xdr:rowOff>
    </xdr:from>
    <xdr:ext cx="762000" cy="259080"/>
    <xdr:sp macro="" textlink="">
      <xdr:nvSpPr>
        <xdr:cNvPr id="820" name="テキスト ボックス 819"/>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1" name="テキスト ボックス 820"/>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2" name="テキスト ボックス 821"/>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174625</xdr:colOff>
      <xdr:row>61</xdr:row>
      <xdr:rowOff>80010</xdr:rowOff>
    </xdr:from>
    <xdr:ext cx="762000" cy="259080"/>
    <xdr:sp macro="" textlink="">
      <xdr:nvSpPr>
        <xdr:cNvPr id="823" name="テキスト ボックス 822"/>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162560</xdr:rowOff>
    </xdr:from>
    <xdr:to>
      <xdr:col>116</xdr:col>
      <xdr:colOff>114300</xdr:colOff>
      <xdr:row>59</xdr:row>
      <xdr:rowOff>92710</xdr:rowOff>
    </xdr:to>
    <xdr:sp macro="" textlink="">
      <xdr:nvSpPr>
        <xdr:cNvPr id="824" name="楕円 823"/>
        <xdr:cNvSpPr/>
      </xdr:nvSpPr>
      <xdr:spPr>
        <a:xfrm>
          <a:off x="202692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77470</xdr:rowOff>
    </xdr:from>
    <xdr:ext cx="313690" cy="258445"/>
    <xdr:sp macro="" textlink="">
      <xdr:nvSpPr>
        <xdr:cNvPr id="825" name="貸付金該当値テキスト"/>
        <xdr:cNvSpPr txBox="1"/>
      </xdr:nvSpPr>
      <xdr:spPr>
        <a:xfrm>
          <a:off x="20370800" y="100215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160655</xdr:rowOff>
    </xdr:from>
    <xdr:to>
      <xdr:col>112</xdr:col>
      <xdr:colOff>38100</xdr:colOff>
      <xdr:row>59</xdr:row>
      <xdr:rowOff>90805</xdr:rowOff>
    </xdr:to>
    <xdr:sp macro="" textlink="">
      <xdr:nvSpPr>
        <xdr:cNvPr id="826" name="楕円 825"/>
        <xdr:cNvSpPr/>
      </xdr:nvSpPr>
      <xdr:spPr>
        <a:xfrm>
          <a:off x="19510375" y="101047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174625</xdr:colOff>
      <xdr:row>59</xdr:row>
      <xdr:rowOff>81915</xdr:rowOff>
    </xdr:from>
    <xdr:ext cx="378460" cy="259080"/>
    <xdr:sp macro="" textlink="">
      <xdr:nvSpPr>
        <xdr:cNvPr id="827" name="テキスト ボックス 826"/>
        <xdr:cNvSpPr txBox="1"/>
      </xdr:nvSpPr>
      <xdr:spPr>
        <a:xfrm>
          <a:off x="19383375" y="10197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160655</xdr:rowOff>
    </xdr:from>
    <xdr:to>
      <xdr:col>107</xdr:col>
      <xdr:colOff>101600</xdr:colOff>
      <xdr:row>59</xdr:row>
      <xdr:rowOff>90805</xdr:rowOff>
    </xdr:to>
    <xdr:sp macro="" textlink="">
      <xdr:nvSpPr>
        <xdr:cNvPr id="828" name="楕円 827"/>
        <xdr:cNvSpPr/>
      </xdr:nvSpPr>
      <xdr:spPr>
        <a:xfrm>
          <a:off x="18684875"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81915</xdr:rowOff>
    </xdr:from>
    <xdr:ext cx="377825" cy="259080"/>
    <xdr:sp macro="" textlink="">
      <xdr:nvSpPr>
        <xdr:cNvPr id="829" name="テキスト ボックス 828"/>
        <xdr:cNvSpPr txBox="1"/>
      </xdr:nvSpPr>
      <xdr:spPr>
        <a:xfrm>
          <a:off x="18562320" y="1019746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47625</xdr:rowOff>
    </xdr:from>
    <xdr:to>
      <xdr:col>102</xdr:col>
      <xdr:colOff>165100</xdr:colOff>
      <xdr:row>58</xdr:row>
      <xdr:rowOff>149225</xdr:rowOff>
    </xdr:to>
    <xdr:sp macro="" textlink="">
      <xdr:nvSpPr>
        <xdr:cNvPr id="830" name="楕円 829"/>
        <xdr:cNvSpPr/>
      </xdr:nvSpPr>
      <xdr:spPr>
        <a:xfrm>
          <a:off x="1787525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140335</xdr:rowOff>
    </xdr:from>
    <xdr:ext cx="469265" cy="259080"/>
    <xdr:sp macro="" textlink="">
      <xdr:nvSpPr>
        <xdr:cNvPr id="831" name="テキスト ボックス 830"/>
        <xdr:cNvSpPr txBox="1"/>
      </xdr:nvSpPr>
      <xdr:spPr>
        <a:xfrm>
          <a:off x="17706975" y="10084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149860</xdr:rowOff>
    </xdr:from>
    <xdr:to>
      <xdr:col>98</xdr:col>
      <xdr:colOff>38100</xdr:colOff>
      <xdr:row>59</xdr:row>
      <xdr:rowOff>80010</xdr:rowOff>
    </xdr:to>
    <xdr:sp macro="" textlink="">
      <xdr:nvSpPr>
        <xdr:cNvPr id="832" name="楕円 831"/>
        <xdr:cNvSpPr/>
      </xdr:nvSpPr>
      <xdr:spPr>
        <a:xfrm>
          <a:off x="17065625" y="100939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174625</xdr:colOff>
      <xdr:row>59</xdr:row>
      <xdr:rowOff>71120</xdr:rowOff>
    </xdr:from>
    <xdr:ext cx="378460" cy="259080"/>
    <xdr:sp macro="" textlink="">
      <xdr:nvSpPr>
        <xdr:cNvPr id="833" name="テキスト ボックス 832"/>
        <xdr:cNvSpPr txBox="1"/>
      </xdr:nvSpPr>
      <xdr:spPr>
        <a:xfrm>
          <a:off x="16938625" y="10186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85" cy="224790"/>
    <xdr:sp macro="" textlink="">
      <xdr:nvSpPr>
        <xdr:cNvPr id="842" name="テキスト ボックス 841"/>
        <xdr:cNvSpPr txBox="1"/>
      </xdr:nvSpPr>
      <xdr:spPr>
        <a:xfrm>
          <a:off x="167417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0860" cy="258445"/>
    <xdr:sp macro="" textlink="">
      <xdr:nvSpPr>
        <xdr:cNvPr id="844" name="テキスト ボックス 843"/>
        <xdr:cNvSpPr txBox="1"/>
      </xdr:nvSpPr>
      <xdr:spPr>
        <a:xfrm>
          <a:off x="16280130" y="13827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67640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0860" cy="258445"/>
    <xdr:sp macro="" textlink="">
      <xdr:nvSpPr>
        <xdr:cNvPr id="846" name="テキスト ボックス 845"/>
        <xdr:cNvSpPr txBox="1"/>
      </xdr:nvSpPr>
      <xdr:spPr>
        <a:xfrm>
          <a:off x="16280130" y="133705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67640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0860" cy="258445"/>
    <xdr:sp macro="" textlink="">
      <xdr:nvSpPr>
        <xdr:cNvPr id="848" name="テキスト ボックス 847"/>
        <xdr:cNvSpPr txBox="1"/>
      </xdr:nvSpPr>
      <xdr:spPr>
        <a:xfrm>
          <a:off x="16280130" y="12913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67640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0860" cy="258445"/>
    <xdr:sp macro="" textlink="">
      <xdr:nvSpPr>
        <xdr:cNvPr id="850" name="テキスト ボックス 849"/>
        <xdr:cNvSpPr txBox="1"/>
      </xdr:nvSpPr>
      <xdr:spPr>
        <a:xfrm>
          <a:off x="16280130" y="12456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67640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0860" cy="258445"/>
    <xdr:sp macro="" textlink="">
      <xdr:nvSpPr>
        <xdr:cNvPr id="852" name="テキスト ボックス 851"/>
        <xdr:cNvSpPr txBox="1"/>
      </xdr:nvSpPr>
      <xdr:spPr>
        <a:xfrm>
          <a:off x="16280130" y="1199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0860" cy="258445"/>
    <xdr:sp macro="" textlink="">
      <xdr:nvSpPr>
        <xdr:cNvPr id="854" name="テキスト ボックス 853"/>
        <xdr:cNvSpPr txBox="1"/>
      </xdr:nvSpPr>
      <xdr:spPr>
        <a:xfrm>
          <a:off x="16280130"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42545</xdr:rowOff>
    </xdr:from>
    <xdr:to>
      <xdr:col>116</xdr:col>
      <xdr:colOff>62865</xdr:colOff>
      <xdr:row>78</xdr:row>
      <xdr:rowOff>50800</xdr:rowOff>
    </xdr:to>
    <xdr:cxnSp macro="">
      <xdr:nvCxnSpPr>
        <xdr:cNvPr id="856" name="直線コネクタ 855"/>
        <xdr:cNvCxnSpPr/>
      </xdr:nvCxnSpPr>
      <xdr:spPr>
        <a:xfrm flipV="1">
          <a:off x="20318095" y="12044045"/>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54610</xdr:rowOff>
    </xdr:from>
    <xdr:ext cx="534670" cy="258445"/>
    <xdr:sp macro="" textlink="">
      <xdr:nvSpPr>
        <xdr:cNvPr id="857" name="繰出金最小値テキスト"/>
        <xdr:cNvSpPr txBox="1"/>
      </xdr:nvSpPr>
      <xdr:spPr>
        <a:xfrm>
          <a:off x="20370800" y="13427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21,943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50800</xdr:rowOff>
    </xdr:from>
    <xdr:to>
      <xdr:col>116</xdr:col>
      <xdr:colOff>152400</xdr:colOff>
      <xdr:row>78</xdr:row>
      <xdr:rowOff>50800</xdr:rowOff>
    </xdr:to>
    <xdr:cxnSp macro="">
      <xdr:nvCxnSpPr>
        <xdr:cNvPr id="858" name="直線コネクタ 857"/>
        <xdr:cNvCxnSpPr/>
      </xdr:nvCxnSpPr>
      <xdr:spPr>
        <a:xfrm>
          <a:off x="20246975" y="134239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160655</xdr:rowOff>
    </xdr:from>
    <xdr:ext cx="534670" cy="259080"/>
    <xdr:sp macro="" textlink="">
      <xdr:nvSpPr>
        <xdr:cNvPr id="859" name="繰出金最大値テキスト"/>
        <xdr:cNvSpPr txBox="1"/>
      </xdr:nvSpPr>
      <xdr:spPr>
        <a:xfrm>
          <a:off x="20370800" y="11819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52,128</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42545</xdr:rowOff>
    </xdr:from>
    <xdr:to>
      <xdr:col>116</xdr:col>
      <xdr:colOff>152400</xdr:colOff>
      <xdr:row>70</xdr:row>
      <xdr:rowOff>42545</xdr:rowOff>
    </xdr:to>
    <xdr:cxnSp macro="">
      <xdr:nvCxnSpPr>
        <xdr:cNvPr id="860" name="直線コネクタ 859"/>
        <xdr:cNvCxnSpPr/>
      </xdr:nvCxnSpPr>
      <xdr:spPr>
        <a:xfrm>
          <a:off x="20246975" y="120440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75</xdr:row>
      <xdr:rowOff>43180</xdr:rowOff>
    </xdr:from>
    <xdr:to>
      <xdr:col>116</xdr:col>
      <xdr:colOff>63500</xdr:colOff>
      <xdr:row>75</xdr:row>
      <xdr:rowOff>104775</xdr:rowOff>
    </xdr:to>
    <xdr:cxnSp macro="">
      <xdr:nvCxnSpPr>
        <xdr:cNvPr id="861" name="直線コネクタ 860"/>
        <xdr:cNvCxnSpPr/>
      </xdr:nvCxnSpPr>
      <xdr:spPr>
        <a:xfrm flipV="1">
          <a:off x="19558000" y="12901930"/>
          <a:ext cx="762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65405</xdr:rowOff>
    </xdr:from>
    <xdr:ext cx="534670" cy="258445"/>
    <xdr:sp macro="" textlink="">
      <xdr:nvSpPr>
        <xdr:cNvPr id="862" name="繰出金平均値テキスト"/>
        <xdr:cNvSpPr txBox="1"/>
      </xdr:nvSpPr>
      <xdr:spPr>
        <a:xfrm>
          <a:off x="20370800" y="125812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36,021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41910</xdr:rowOff>
    </xdr:from>
    <xdr:to>
      <xdr:col>116</xdr:col>
      <xdr:colOff>114300</xdr:colOff>
      <xdr:row>74</xdr:row>
      <xdr:rowOff>143510</xdr:rowOff>
    </xdr:to>
    <xdr:sp macro="" textlink="">
      <xdr:nvSpPr>
        <xdr:cNvPr id="863" name="フローチャート: 判断 862"/>
        <xdr:cNvSpPr/>
      </xdr:nvSpPr>
      <xdr:spPr>
        <a:xfrm>
          <a:off x="20269200" y="1272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77470</xdr:rowOff>
    </xdr:from>
    <xdr:to>
      <xdr:col>111</xdr:col>
      <xdr:colOff>174625</xdr:colOff>
      <xdr:row>75</xdr:row>
      <xdr:rowOff>104775</xdr:rowOff>
    </xdr:to>
    <xdr:cxnSp macro="">
      <xdr:nvCxnSpPr>
        <xdr:cNvPr id="864" name="直線コネクタ 863"/>
        <xdr:cNvCxnSpPr/>
      </xdr:nvCxnSpPr>
      <xdr:spPr>
        <a:xfrm>
          <a:off x="18735675" y="12936220"/>
          <a:ext cx="8223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59055</xdr:rowOff>
    </xdr:from>
    <xdr:to>
      <xdr:col>112</xdr:col>
      <xdr:colOff>38100</xdr:colOff>
      <xdr:row>74</xdr:row>
      <xdr:rowOff>160655</xdr:rowOff>
    </xdr:to>
    <xdr:sp macro="" textlink="">
      <xdr:nvSpPr>
        <xdr:cNvPr id="865" name="フローチャート: 判断 864"/>
        <xdr:cNvSpPr/>
      </xdr:nvSpPr>
      <xdr:spPr>
        <a:xfrm>
          <a:off x="19510375" y="127463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6350</xdr:rowOff>
    </xdr:from>
    <xdr:ext cx="534035" cy="258445"/>
    <xdr:sp macro="" textlink="">
      <xdr:nvSpPr>
        <xdr:cNvPr id="866" name="テキスト ボックス 865"/>
        <xdr:cNvSpPr txBox="1"/>
      </xdr:nvSpPr>
      <xdr:spPr>
        <a:xfrm>
          <a:off x="19309715" y="12522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35,649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77470</xdr:rowOff>
    </xdr:from>
    <xdr:to>
      <xdr:col>107</xdr:col>
      <xdr:colOff>50800</xdr:colOff>
      <xdr:row>75</xdr:row>
      <xdr:rowOff>91440</xdr:rowOff>
    </xdr:to>
    <xdr:cxnSp macro="">
      <xdr:nvCxnSpPr>
        <xdr:cNvPr id="867" name="直線コネクタ 866"/>
        <xdr:cNvCxnSpPr/>
      </xdr:nvCxnSpPr>
      <xdr:spPr>
        <a:xfrm flipV="1">
          <a:off x="17926050" y="12936220"/>
          <a:ext cx="8096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21590</xdr:rowOff>
    </xdr:from>
    <xdr:to>
      <xdr:col>107</xdr:col>
      <xdr:colOff>101600</xdr:colOff>
      <xdr:row>74</xdr:row>
      <xdr:rowOff>123190</xdr:rowOff>
    </xdr:to>
    <xdr:sp macro="" textlink="">
      <xdr:nvSpPr>
        <xdr:cNvPr id="868" name="フローチャート: 判断 867"/>
        <xdr:cNvSpPr/>
      </xdr:nvSpPr>
      <xdr:spPr>
        <a:xfrm>
          <a:off x="18684875" y="1270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139700</xdr:rowOff>
    </xdr:from>
    <xdr:ext cx="534035" cy="259080"/>
    <xdr:sp macro="" textlink="">
      <xdr:nvSpPr>
        <xdr:cNvPr id="869" name="テキスト ボックス 868"/>
        <xdr:cNvSpPr txBox="1"/>
      </xdr:nvSpPr>
      <xdr:spPr>
        <a:xfrm>
          <a:off x="18500090" y="12484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36,467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75</xdr:row>
      <xdr:rowOff>19685</xdr:rowOff>
    </xdr:from>
    <xdr:to>
      <xdr:col>102</xdr:col>
      <xdr:colOff>114300</xdr:colOff>
      <xdr:row>75</xdr:row>
      <xdr:rowOff>91440</xdr:rowOff>
    </xdr:to>
    <xdr:cxnSp macro="">
      <xdr:nvCxnSpPr>
        <xdr:cNvPr id="870" name="直線コネクタ 869"/>
        <xdr:cNvCxnSpPr/>
      </xdr:nvCxnSpPr>
      <xdr:spPr>
        <a:xfrm>
          <a:off x="17113250" y="12878435"/>
          <a:ext cx="8128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31115</xdr:rowOff>
    </xdr:from>
    <xdr:to>
      <xdr:col>102</xdr:col>
      <xdr:colOff>165100</xdr:colOff>
      <xdr:row>74</xdr:row>
      <xdr:rowOff>132715</xdr:rowOff>
    </xdr:to>
    <xdr:sp macro="" textlink="">
      <xdr:nvSpPr>
        <xdr:cNvPr id="871" name="フローチャート: 判断 870"/>
        <xdr:cNvSpPr/>
      </xdr:nvSpPr>
      <xdr:spPr>
        <a:xfrm>
          <a:off x="17875250" y="127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149225</xdr:rowOff>
    </xdr:from>
    <xdr:ext cx="534035" cy="259080"/>
    <xdr:sp macro="" textlink="">
      <xdr:nvSpPr>
        <xdr:cNvPr id="872" name="テキスト ボックス 871"/>
        <xdr:cNvSpPr txBox="1"/>
      </xdr:nvSpPr>
      <xdr:spPr>
        <a:xfrm>
          <a:off x="17674590" y="12493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37465</xdr:rowOff>
    </xdr:from>
    <xdr:to>
      <xdr:col>98</xdr:col>
      <xdr:colOff>38100</xdr:colOff>
      <xdr:row>74</xdr:row>
      <xdr:rowOff>139065</xdr:rowOff>
    </xdr:to>
    <xdr:sp macro="" textlink="">
      <xdr:nvSpPr>
        <xdr:cNvPr id="873" name="フローチャート: 判断 872"/>
        <xdr:cNvSpPr/>
      </xdr:nvSpPr>
      <xdr:spPr>
        <a:xfrm>
          <a:off x="17065625" y="127247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155575</xdr:rowOff>
    </xdr:from>
    <xdr:ext cx="534035" cy="258445"/>
    <xdr:sp macro="" textlink="">
      <xdr:nvSpPr>
        <xdr:cNvPr id="874" name="テキスト ボックス 873"/>
        <xdr:cNvSpPr txBox="1"/>
      </xdr:nvSpPr>
      <xdr:spPr>
        <a:xfrm>
          <a:off x="16864965" y="12499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5" name="テキスト ボックス 874"/>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174625</xdr:colOff>
      <xdr:row>81</xdr:row>
      <xdr:rowOff>80010</xdr:rowOff>
    </xdr:from>
    <xdr:ext cx="762000" cy="259080"/>
    <xdr:sp macro="" textlink="">
      <xdr:nvSpPr>
        <xdr:cNvPr id="876" name="テキスト ボックス 875"/>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7" name="テキスト ボックス 876"/>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8" name="テキスト ボックス 877"/>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174625</xdr:colOff>
      <xdr:row>81</xdr:row>
      <xdr:rowOff>80010</xdr:rowOff>
    </xdr:from>
    <xdr:ext cx="762000" cy="259080"/>
    <xdr:sp macro="" textlink="">
      <xdr:nvSpPr>
        <xdr:cNvPr id="879" name="テキスト ボックス 878"/>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163830</xdr:rowOff>
    </xdr:from>
    <xdr:to>
      <xdr:col>116</xdr:col>
      <xdr:colOff>114300</xdr:colOff>
      <xdr:row>75</xdr:row>
      <xdr:rowOff>93980</xdr:rowOff>
    </xdr:to>
    <xdr:sp macro="" textlink="">
      <xdr:nvSpPr>
        <xdr:cNvPr id="880" name="楕円 879"/>
        <xdr:cNvSpPr/>
      </xdr:nvSpPr>
      <xdr:spPr>
        <a:xfrm>
          <a:off x="20269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142240</xdr:rowOff>
    </xdr:from>
    <xdr:ext cx="534670" cy="259080"/>
    <xdr:sp macro="" textlink="">
      <xdr:nvSpPr>
        <xdr:cNvPr id="881" name="繰出金該当値テキスト"/>
        <xdr:cNvSpPr txBox="1"/>
      </xdr:nvSpPr>
      <xdr:spPr>
        <a:xfrm>
          <a:off x="20370800" y="12829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33,361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53975</xdr:rowOff>
    </xdr:from>
    <xdr:to>
      <xdr:col>112</xdr:col>
      <xdr:colOff>38100</xdr:colOff>
      <xdr:row>75</xdr:row>
      <xdr:rowOff>155575</xdr:rowOff>
    </xdr:to>
    <xdr:sp macro="" textlink="">
      <xdr:nvSpPr>
        <xdr:cNvPr id="882" name="楕円 881"/>
        <xdr:cNvSpPr/>
      </xdr:nvSpPr>
      <xdr:spPr>
        <a:xfrm>
          <a:off x="19510375" y="129127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146685</xdr:rowOff>
    </xdr:from>
    <xdr:ext cx="534035" cy="258445"/>
    <xdr:sp macro="" textlink="">
      <xdr:nvSpPr>
        <xdr:cNvPr id="883" name="テキスト ボックス 882"/>
        <xdr:cNvSpPr txBox="1"/>
      </xdr:nvSpPr>
      <xdr:spPr>
        <a:xfrm>
          <a:off x="19309715" y="13005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32,013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26670</xdr:rowOff>
    </xdr:from>
    <xdr:to>
      <xdr:col>107</xdr:col>
      <xdr:colOff>101600</xdr:colOff>
      <xdr:row>75</xdr:row>
      <xdr:rowOff>128270</xdr:rowOff>
    </xdr:to>
    <xdr:sp macro="" textlink="">
      <xdr:nvSpPr>
        <xdr:cNvPr id="884" name="楕円 883"/>
        <xdr:cNvSpPr/>
      </xdr:nvSpPr>
      <xdr:spPr>
        <a:xfrm>
          <a:off x="18684875"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119380</xdr:rowOff>
    </xdr:from>
    <xdr:ext cx="534035" cy="259080"/>
    <xdr:sp macro="" textlink="">
      <xdr:nvSpPr>
        <xdr:cNvPr id="885" name="テキスト ボックス 884"/>
        <xdr:cNvSpPr txBox="1"/>
      </xdr:nvSpPr>
      <xdr:spPr>
        <a:xfrm>
          <a:off x="18500090" y="12978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32,612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40640</xdr:rowOff>
    </xdr:from>
    <xdr:to>
      <xdr:col>102</xdr:col>
      <xdr:colOff>165100</xdr:colOff>
      <xdr:row>75</xdr:row>
      <xdr:rowOff>142240</xdr:rowOff>
    </xdr:to>
    <xdr:sp macro="" textlink="">
      <xdr:nvSpPr>
        <xdr:cNvPr id="886" name="楕円 885"/>
        <xdr:cNvSpPr/>
      </xdr:nvSpPr>
      <xdr:spPr>
        <a:xfrm>
          <a:off x="17875250" y="128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133350</xdr:rowOff>
    </xdr:from>
    <xdr:ext cx="534035" cy="258445"/>
    <xdr:sp macro="" textlink="">
      <xdr:nvSpPr>
        <xdr:cNvPr id="887" name="テキスト ボックス 886"/>
        <xdr:cNvSpPr txBox="1"/>
      </xdr:nvSpPr>
      <xdr:spPr>
        <a:xfrm>
          <a:off x="17674590" y="12992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32,299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140335</xdr:rowOff>
    </xdr:from>
    <xdr:to>
      <xdr:col>98</xdr:col>
      <xdr:colOff>38100</xdr:colOff>
      <xdr:row>75</xdr:row>
      <xdr:rowOff>70485</xdr:rowOff>
    </xdr:to>
    <xdr:sp macro="" textlink="">
      <xdr:nvSpPr>
        <xdr:cNvPr id="888" name="楕円 887"/>
        <xdr:cNvSpPr/>
      </xdr:nvSpPr>
      <xdr:spPr>
        <a:xfrm>
          <a:off x="17065625" y="128276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61595</xdr:rowOff>
    </xdr:from>
    <xdr:ext cx="534035" cy="259080"/>
    <xdr:sp macro="" textlink="">
      <xdr:nvSpPr>
        <xdr:cNvPr id="889" name="テキスト ボックス 888"/>
        <xdr:cNvSpPr txBox="1"/>
      </xdr:nvSpPr>
      <xdr:spPr>
        <a:xfrm>
          <a:off x="16864965" y="12920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85" cy="224790"/>
    <xdr:sp macro="" textlink="">
      <xdr:nvSpPr>
        <xdr:cNvPr id="898" name="テキスト ボックス 897"/>
        <xdr:cNvSpPr txBox="1"/>
      </xdr:nvSpPr>
      <xdr:spPr>
        <a:xfrm>
          <a:off x="167417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67640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58445"/>
    <xdr:sp macro="" textlink="">
      <xdr:nvSpPr>
        <xdr:cNvPr id="901" name="テキスト ボックス 900"/>
        <xdr:cNvSpPr txBox="1"/>
      </xdr:nvSpPr>
      <xdr:spPr>
        <a:xfrm>
          <a:off x="16546830" y="16113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920" cy="258445"/>
    <xdr:sp macro="" textlink="">
      <xdr:nvSpPr>
        <xdr:cNvPr id="903" name="テキスト ボックス 902"/>
        <xdr:cNvSpPr txBox="1"/>
      </xdr:nvSpPr>
      <xdr:spPr>
        <a:xfrm>
          <a:off x="16546830" y="14970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5" name="直線コネクタ 904"/>
        <xdr:cNvCxnSpPr/>
      </xdr:nvCxnSpPr>
      <xdr:spPr>
        <a:xfrm>
          <a:off x="203180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6" name="前年度繰上充用金最小値テキスト"/>
        <xdr:cNvSpPr txBox="1"/>
      </xdr:nvSpPr>
      <xdr:spPr>
        <a:xfrm>
          <a:off x="203708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8" name="前年度繰上充用金最大値テキスト"/>
        <xdr:cNvSpPr txBox="1"/>
      </xdr:nvSpPr>
      <xdr:spPr>
        <a:xfrm>
          <a:off x="203708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94</xdr:row>
      <xdr:rowOff>139700</xdr:rowOff>
    </xdr:from>
    <xdr:to>
      <xdr:col>116</xdr:col>
      <xdr:colOff>63500</xdr:colOff>
      <xdr:row>94</xdr:row>
      <xdr:rowOff>139700</xdr:rowOff>
    </xdr:to>
    <xdr:cxnSp macro="">
      <xdr:nvCxnSpPr>
        <xdr:cNvPr id="910" name="直線コネクタ 909"/>
        <xdr:cNvCxnSpPr/>
      </xdr:nvCxnSpPr>
      <xdr:spPr>
        <a:xfrm>
          <a:off x="19558000" y="16256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1" name="前年度繰上充用金平均値テキスト"/>
        <xdr:cNvSpPr txBox="1"/>
      </xdr:nvSpPr>
      <xdr:spPr>
        <a:xfrm>
          <a:off x="203708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02692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174625</xdr:colOff>
      <xdr:row>94</xdr:row>
      <xdr:rowOff>139700</xdr:rowOff>
    </xdr:to>
    <xdr:cxnSp macro="">
      <xdr:nvCxnSpPr>
        <xdr:cNvPr id="913" name="直線コネクタ 912"/>
        <xdr:cNvCxnSpPr/>
      </xdr:nvCxnSpPr>
      <xdr:spPr>
        <a:xfrm>
          <a:off x="18735675" y="16256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1951037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15" name="テキスト ボックス 914"/>
        <xdr:cNvSpPr txBox="1"/>
      </xdr:nvSpPr>
      <xdr:spPr>
        <a:xfrm>
          <a:off x="19436715"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7926050" y="16256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1868487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18" name="テキスト ボックス 917"/>
        <xdr:cNvSpPr txBox="1"/>
      </xdr:nvSpPr>
      <xdr:spPr>
        <a:xfrm>
          <a:off x="1862709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94</xdr:row>
      <xdr:rowOff>139700</xdr:rowOff>
    </xdr:from>
    <xdr:to>
      <xdr:col>102</xdr:col>
      <xdr:colOff>114300</xdr:colOff>
      <xdr:row>94</xdr:row>
      <xdr:rowOff>139700</xdr:rowOff>
    </xdr:to>
    <xdr:cxnSp macro="">
      <xdr:nvCxnSpPr>
        <xdr:cNvPr id="919" name="直線コネクタ 918"/>
        <xdr:cNvCxnSpPr/>
      </xdr:nvCxnSpPr>
      <xdr:spPr>
        <a:xfrm>
          <a:off x="1711325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78752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95</xdr:row>
      <xdr:rowOff>10160</xdr:rowOff>
    </xdr:from>
    <xdr:ext cx="249555" cy="259080"/>
    <xdr:sp macro="" textlink="">
      <xdr:nvSpPr>
        <xdr:cNvPr id="921" name="テキスト ボックス 920"/>
        <xdr:cNvSpPr txBox="1"/>
      </xdr:nvSpPr>
      <xdr:spPr>
        <a:xfrm>
          <a:off x="1781175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706562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23" name="テキスト ボックス 922"/>
        <xdr:cNvSpPr txBox="1"/>
      </xdr:nvSpPr>
      <xdr:spPr>
        <a:xfrm>
          <a:off x="16991965"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4" name="テキスト ボックス 923"/>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174625</xdr:colOff>
      <xdr:row>101</xdr:row>
      <xdr:rowOff>80010</xdr:rowOff>
    </xdr:from>
    <xdr:ext cx="762000" cy="259080"/>
    <xdr:sp macro="" textlink="">
      <xdr:nvSpPr>
        <xdr:cNvPr id="925" name="テキスト ボックス 924"/>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6" name="テキスト ボックス 925"/>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7" name="テキスト ボックス 926"/>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174625</xdr:colOff>
      <xdr:row>101</xdr:row>
      <xdr:rowOff>80010</xdr:rowOff>
    </xdr:from>
    <xdr:ext cx="762000" cy="259080"/>
    <xdr:sp macro="" textlink="">
      <xdr:nvSpPr>
        <xdr:cNvPr id="928" name="テキスト ボックス 927"/>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02692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0" name="前年度繰上充用金該当値テキスト"/>
        <xdr:cNvSpPr txBox="1"/>
      </xdr:nvSpPr>
      <xdr:spPr>
        <a:xfrm>
          <a:off x="203708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1951037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32" name="テキスト ボックス 931"/>
        <xdr:cNvSpPr txBox="1"/>
      </xdr:nvSpPr>
      <xdr:spPr>
        <a:xfrm>
          <a:off x="19436715"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1868487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34" name="テキスト ボックス 933"/>
        <xdr:cNvSpPr txBox="1"/>
      </xdr:nvSpPr>
      <xdr:spPr>
        <a:xfrm>
          <a:off x="1862709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78752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93</xdr:row>
      <xdr:rowOff>35560</xdr:rowOff>
    </xdr:from>
    <xdr:ext cx="249555" cy="259080"/>
    <xdr:sp macro="" textlink="">
      <xdr:nvSpPr>
        <xdr:cNvPr id="936" name="テキスト ボックス 935"/>
        <xdr:cNvSpPr txBox="1"/>
      </xdr:nvSpPr>
      <xdr:spPr>
        <a:xfrm>
          <a:off x="1781175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706562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38" name="テキスト ボックス 937"/>
        <xdr:cNvSpPr txBox="1"/>
      </xdr:nvSpPr>
      <xdr:spPr>
        <a:xfrm>
          <a:off x="16991965"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人件費については、人勧の影響などにより職員給が</a:t>
          </a:r>
          <a:r>
            <a:rPr kumimoji="1" lang="en-US" altLang="ja-JP" sz="1300">
              <a:latin typeface="ＭＳ Ｐゴシック"/>
              <a:ea typeface="ＭＳ Ｐゴシック"/>
            </a:rPr>
            <a:t>0.9%</a:t>
          </a:r>
          <a:r>
            <a:rPr kumimoji="1" lang="ja-JP" altLang="en-US" sz="1300">
              <a:latin typeface="ＭＳ Ｐゴシック"/>
              <a:ea typeface="ＭＳ Ｐゴシック"/>
            </a:rPr>
            <a:t>の増となったが、退職手当の減により人件費全体では</a:t>
          </a:r>
          <a:r>
            <a:rPr kumimoji="1" lang="en-US" altLang="ja-JP" sz="1300">
              <a:latin typeface="ＭＳ Ｐゴシック"/>
              <a:ea typeface="ＭＳ Ｐゴシック"/>
            </a:rPr>
            <a:t>0.7%</a:t>
          </a:r>
          <a:r>
            <a:rPr kumimoji="1" lang="ja-JP" altLang="en-US" sz="1300">
              <a:latin typeface="ＭＳ Ｐゴシック"/>
              <a:ea typeface="ＭＳ Ｐゴシック"/>
            </a:rPr>
            <a:t>の減となった。扶助費は、幼児教育無償化に伴う私立等保育所運営費負担金の増や障害者自立支援給付費の増などにより</a:t>
          </a:r>
          <a:r>
            <a:rPr kumimoji="1" lang="en-US" altLang="ja-JP" sz="1300">
              <a:latin typeface="ＭＳ Ｐゴシック"/>
              <a:ea typeface="ＭＳ Ｐゴシック"/>
            </a:rPr>
            <a:t>4.1%</a:t>
          </a:r>
          <a:r>
            <a:rPr kumimoji="1" lang="ja-JP" altLang="en-US" sz="1300">
              <a:latin typeface="ＭＳ Ｐゴシック"/>
              <a:ea typeface="ＭＳ Ｐゴシック"/>
            </a:rPr>
            <a:t>の増となった。また、普通建設事業費は金沢建築館整備事業費や次期廃棄物埋立場建設事業費の減などにより補助事業費は</a:t>
          </a:r>
          <a:r>
            <a:rPr kumimoji="1" lang="en-US" altLang="ja-JP" sz="1300">
              <a:latin typeface="ＭＳ Ｐゴシック"/>
              <a:ea typeface="ＭＳ Ｐゴシック"/>
            </a:rPr>
            <a:t>21.3%</a:t>
          </a:r>
          <a:r>
            <a:rPr kumimoji="1" lang="ja-JP" altLang="en-US" sz="1300">
              <a:latin typeface="ＭＳ Ｐゴシック"/>
              <a:ea typeface="ＭＳ Ｐゴシック"/>
            </a:rPr>
            <a:t>の減、庁舎等整備再編事業費（第二本庁舎）の増などにより単独事業費は</a:t>
          </a:r>
          <a:r>
            <a:rPr kumimoji="1" lang="en-US" altLang="ja-JP" sz="1300">
              <a:latin typeface="ＭＳ Ｐゴシック"/>
              <a:ea typeface="ＭＳ Ｐゴシック"/>
            </a:rPr>
            <a:t>6.1%</a:t>
          </a:r>
          <a:r>
            <a:rPr kumimoji="1" lang="ja-JP" altLang="en-US" sz="1300">
              <a:latin typeface="ＭＳ Ｐゴシック"/>
              <a:ea typeface="ＭＳ Ｐゴシック"/>
            </a:rPr>
            <a:t>の増となり、全体では</a:t>
          </a:r>
          <a:r>
            <a:rPr kumimoji="1" lang="en-US" altLang="ja-JP" sz="1300">
              <a:latin typeface="ＭＳ Ｐゴシック"/>
              <a:ea typeface="ＭＳ Ｐゴシック"/>
            </a:rPr>
            <a:t>7.5%</a:t>
          </a:r>
          <a:r>
            <a:rPr kumimoji="1" lang="ja-JP" altLang="en-US" sz="1300">
              <a:latin typeface="ＭＳ Ｐゴシック"/>
              <a:ea typeface="ＭＳ Ｐゴシック"/>
            </a:rPr>
            <a:t>の減となった。災害復旧事業費では、道路災害復旧事業費の減などにより</a:t>
          </a:r>
          <a:r>
            <a:rPr kumimoji="1" lang="en-US" altLang="ja-JP" sz="1300">
              <a:latin typeface="ＭＳ Ｐゴシック"/>
              <a:ea typeface="ＭＳ Ｐゴシック"/>
            </a:rPr>
            <a:t>43.0%</a:t>
          </a:r>
          <a:r>
            <a:rPr kumimoji="1" lang="ja-JP" altLang="en-US" sz="1300">
              <a:latin typeface="ＭＳ Ｐゴシック"/>
              <a:ea typeface="ＭＳ Ｐゴシック"/>
            </a:rPr>
            <a:t>の減となった。積立金については美術工芸大学施設整備積立基金や教育福祉施設等再整備積立基金への新規積立の減などにより</a:t>
          </a:r>
          <a:r>
            <a:rPr kumimoji="1" lang="en-US" altLang="ja-JP" sz="1300">
              <a:latin typeface="ＭＳ Ｐゴシック"/>
              <a:ea typeface="ＭＳ Ｐゴシック"/>
            </a:rPr>
            <a:t>41.6%</a:t>
          </a:r>
          <a:r>
            <a:rPr kumimoji="1" lang="ja-JP" altLang="en-US" sz="1300">
              <a:latin typeface="ＭＳ Ｐゴシック"/>
              <a:ea typeface="ＭＳ Ｐゴシック"/>
            </a:rPr>
            <a:t>の減となった。繰出金は介護保険事業費特別会計繰出金の増などにより</a:t>
          </a:r>
          <a:r>
            <a:rPr kumimoji="1" lang="en-US" altLang="ja-JP" sz="1300">
              <a:latin typeface="ＭＳ Ｐゴシック"/>
              <a:ea typeface="ＭＳ Ｐゴシック"/>
            </a:rPr>
            <a:t>3.9%</a:t>
          </a:r>
          <a:r>
            <a:rPr kumimoji="1" lang="ja-JP" altLang="en-US" sz="1300">
              <a:latin typeface="ＭＳ Ｐゴシック"/>
              <a:ea typeface="ＭＳ Ｐゴシック"/>
            </a:rPr>
            <a:t>の増となった。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石川県金沢市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452,220
445,987
468.64
180,554,930
177,390,519
1,709,762
100,921,543
215,538,010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60.5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50875"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50875"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85" cy="224790"/>
    <xdr:sp macro="" textlink="">
      <xdr:nvSpPr>
        <xdr:cNvPr id="40" name="テキスト ボックス 39"/>
        <xdr:cNvSpPr txBox="1"/>
      </xdr:nvSpPr>
      <xdr:spPr>
        <a:xfrm>
          <a:off x="6762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xdr:colOff>
      <xdr:row>40</xdr:row>
      <xdr:rowOff>111760</xdr:rowOff>
    </xdr:from>
    <xdr:ext cx="376555" cy="258445"/>
    <xdr:sp macro="" textlink="">
      <xdr:nvSpPr>
        <xdr:cNvPr id="42" name="テキスト ボックス 41"/>
        <xdr:cNvSpPr txBox="1"/>
      </xdr:nvSpPr>
      <xdr:spPr>
        <a:xfrm>
          <a:off x="353060" y="6969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xdr:cNvSpPr txBox="1"/>
      </xdr:nvSpPr>
      <xdr:spPr>
        <a:xfrm>
          <a:off x="278765"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xdr:cNvSpPr txBox="1"/>
      </xdr:nvSpPr>
      <xdr:spPr>
        <a:xfrm>
          <a:off x="278765"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725" cy="258445"/>
    <xdr:sp macro="" textlink="">
      <xdr:nvSpPr>
        <xdr:cNvPr id="48" name="テキスト ボックス 47"/>
        <xdr:cNvSpPr txBox="1"/>
      </xdr:nvSpPr>
      <xdr:spPr>
        <a:xfrm>
          <a:off x="278765"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725" cy="259080"/>
    <xdr:sp macro="" textlink="">
      <xdr:nvSpPr>
        <xdr:cNvPr id="50" name="テキスト ボックス 49"/>
        <xdr:cNvSpPr txBox="1"/>
      </xdr:nvSpPr>
      <xdr:spPr>
        <a:xfrm>
          <a:off x="278765"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6725" cy="259080"/>
    <xdr:sp macro="" textlink="">
      <xdr:nvSpPr>
        <xdr:cNvPr id="52" name="テキスト ボックス 51"/>
        <xdr:cNvSpPr txBox="1"/>
      </xdr:nvSpPr>
      <xdr:spPr>
        <a:xfrm>
          <a:off x="278765"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4" name="テキスト ボックス 53"/>
        <xdr:cNvSpPr txBox="1"/>
      </xdr:nvSpPr>
      <xdr:spPr>
        <a:xfrm>
          <a:off x="278765"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6985</xdr:rowOff>
    </xdr:to>
    <xdr:cxnSp macro="">
      <xdr:nvCxnSpPr>
        <xdr:cNvPr id="56" name="直線コネクタ 55"/>
        <xdr:cNvCxnSpPr/>
      </xdr:nvCxnSpPr>
      <xdr:spPr>
        <a:xfrm flipV="1">
          <a:off x="4252595" y="5367020"/>
          <a:ext cx="127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10795</xdr:rowOff>
    </xdr:from>
    <xdr:ext cx="469900" cy="258445"/>
    <xdr:sp macro="" textlink="">
      <xdr:nvSpPr>
        <xdr:cNvPr id="57" name="議会費最小値テキスト"/>
        <xdr:cNvSpPr txBox="1"/>
      </xdr:nvSpPr>
      <xdr:spPr>
        <a:xfrm>
          <a:off x="4305300" y="65258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6985</xdr:rowOff>
    </xdr:from>
    <xdr:to>
      <xdr:col>24</xdr:col>
      <xdr:colOff>152400</xdr:colOff>
      <xdr:row>38</xdr:row>
      <xdr:rowOff>6985</xdr:rowOff>
    </xdr:to>
    <xdr:cxnSp macro="">
      <xdr:nvCxnSpPr>
        <xdr:cNvPr id="58" name="直線コネクタ 57"/>
        <xdr:cNvCxnSpPr/>
      </xdr:nvCxnSpPr>
      <xdr:spPr>
        <a:xfrm>
          <a:off x="4181475" y="65220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170180</xdr:rowOff>
    </xdr:from>
    <xdr:ext cx="469900" cy="259080"/>
    <xdr:sp macro="" textlink="">
      <xdr:nvSpPr>
        <xdr:cNvPr id="59" name="議会費最大値テキスト"/>
        <xdr:cNvSpPr txBox="1"/>
      </xdr:nvSpPr>
      <xdr:spPr>
        <a:xfrm>
          <a:off x="4305300" y="5142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2,790</a:t>
          </a:r>
          <a:endParaRPr kumimoji="1" lang="ja-JP" altLang="en-US" sz="1000" b="1">
            <a:latin typeface="ＭＳ Ｐゴシック"/>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181475" y="53670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35</xdr:row>
      <xdr:rowOff>3175</xdr:rowOff>
    </xdr:from>
    <xdr:to>
      <xdr:col>24</xdr:col>
      <xdr:colOff>63500</xdr:colOff>
      <xdr:row>35</xdr:row>
      <xdr:rowOff>36830</xdr:rowOff>
    </xdr:to>
    <xdr:cxnSp macro="">
      <xdr:nvCxnSpPr>
        <xdr:cNvPr id="61" name="直線コネクタ 60"/>
        <xdr:cNvCxnSpPr/>
      </xdr:nvCxnSpPr>
      <xdr:spPr>
        <a:xfrm flipV="1">
          <a:off x="3492500" y="6003925"/>
          <a:ext cx="762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170815</xdr:rowOff>
    </xdr:from>
    <xdr:ext cx="469900" cy="258445"/>
    <xdr:sp macro="" textlink="">
      <xdr:nvSpPr>
        <xdr:cNvPr id="62" name="議会費平均値テキスト"/>
        <xdr:cNvSpPr txBox="1"/>
      </xdr:nvSpPr>
      <xdr:spPr>
        <a:xfrm>
          <a:off x="4305300" y="60001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20955</xdr:rowOff>
    </xdr:from>
    <xdr:to>
      <xdr:col>24</xdr:col>
      <xdr:colOff>114300</xdr:colOff>
      <xdr:row>35</xdr:row>
      <xdr:rowOff>122555</xdr:rowOff>
    </xdr:to>
    <xdr:sp macro="" textlink="">
      <xdr:nvSpPr>
        <xdr:cNvPr id="63" name="フローチャート: 判断 62"/>
        <xdr:cNvSpPr/>
      </xdr:nvSpPr>
      <xdr:spPr>
        <a:xfrm>
          <a:off x="42037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157480</xdr:rowOff>
    </xdr:from>
    <xdr:to>
      <xdr:col>19</xdr:col>
      <xdr:colOff>174625</xdr:colOff>
      <xdr:row>35</xdr:row>
      <xdr:rowOff>36830</xdr:rowOff>
    </xdr:to>
    <xdr:cxnSp macro="">
      <xdr:nvCxnSpPr>
        <xdr:cNvPr id="64" name="直線コネクタ 63"/>
        <xdr:cNvCxnSpPr/>
      </xdr:nvCxnSpPr>
      <xdr:spPr>
        <a:xfrm>
          <a:off x="2670175" y="5986780"/>
          <a:ext cx="82232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29210</xdr:rowOff>
    </xdr:from>
    <xdr:to>
      <xdr:col>20</xdr:col>
      <xdr:colOff>38100</xdr:colOff>
      <xdr:row>35</xdr:row>
      <xdr:rowOff>130810</xdr:rowOff>
    </xdr:to>
    <xdr:sp macro="" textlink="">
      <xdr:nvSpPr>
        <xdr:cNvPr id="65" name="フローチャート: 判断 64"/>
        <xdr:cNvSpPr/>
      </xdr:nvSpPr>
      <xdr:spPr>
        <a:xfrm>
          <a:off x="3444875" y="60299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121920</xdr:rowOff>
    </xdr:from>
    <xdr:ext cx="469265" cy="258445"/>
    <xdr:sp macro="" textlink="">
      <xdr:nvSpPr>
        <xdr:cNvPr id="66" name="テキスト ボックス 65"/>
        <xdr:cNvSpPr txBox="1"/>
      </xdr:nvSpPr>
      <xdr:spPr>
        <a:xfrm>
          <a:off x="3276600" y="6122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157480</xdr:rowOff>
    </xdr:from>
    <xdr:to>
      <xdr:col>15</xdr:col>
      <xdr:colOff>50800</xdr:colOff>
      <xdr:row>34</xdr:row>
      <xdr:rowOff>167005</xdr:rowOff>
    </xdr:to>
    <xdr:cxnSp macro="">
      <xdr:nvCxnSpPr>
        <xdr:cNvPr id="67" name="直線コネクタ 66"/>
        <xdr:cNvCxnSpPr/>
      </xdr:nvCxnSpPr>
      <xdr:spPr>
        <a:xfrm flipV="1">
          <a:off x="1860550" y="5986780"/>
          <a:ext cx="8096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25400</xdr:rowOff>
    </xdr:from>
    <xdr:to>
      <xdr:col>15</xdr:col>
      <xdr:colOff>101600</xdr:colOff>
      <xdr:row>35</xdr:row>
      <xdr:rowOff>127000</xdr:rowOff>
    </xdr:to>
    <xdr:sp macro="" textlink="">
      <xdr:nvSpPr>
        <xdr:cNvPr id="68" name="フローチャート: 判断 67"/>
        <xdr:cNvSpPr/>
      </xdr:nvSpPr>
      <xdr:spPr>
        <a:xfrm>
          <a:off x="2619375" y="602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118110</xdr:rowOff>
    </xdr:from>
    <xdr:ext cx="469265" cy="259080"/>
    <xdr:sp macro="" textlink="">
      <xdr:nvSpPr>
        <xdr:cNvPr id="69" name="テキスト ボックス 68"/>
        <xdr:cNvSpPr txBox="1"/>
      </xdr:nvSpPr>
      <xdr:spPr>
        <a:xfrm>
          <a:off x="2451100" y="6118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34</xdr:row>
      <xdr:rowOff>57150</xdr:rowOff>
    </xdr:from>
    <xdr:to>
      <xdr:col>10</xdr:col>
      <xdr:colOff>114300</xdr:colOff>
      <xdr:row>34</xdr:row>
      <xdr:rowOff>167005</xdr:rowOff>
    </xdr:to>
    <xdr:cxnSp macro="">
      <xdr:nvCxnSpPr>
        <xdr:cNvPr id="70" name="直線コネクタ 69"/>
        <xdr:cNvCxnSpPr/>
      </xdr:nvCxnSpPr>
      <xdr:spPr>
        <a:xfrm>
          <a:off x="1047750" y="5886450"/>
          <a:ext cx="8128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25400</xdr:rowOff>
    </xdr:from>
    <xdr:to>
      <xdr:col>10</xdr:col>
      <xdr:colOff>165100</xdr:colOff>
      <xdr:row>35</xdr:row>
      <xdr:rowOff>127000</xdr:rowOff>
    </xdr:to>
    <xdr:sp macro="" textlink="">
      <xdr:nvSpPr>
        <xdr:cNvPr id="71" name="フローチャート: 判断 70"/>
        <xdr:cNvSpPr/>
      </xdr:nvSpPr>
      <xdr:spPr>
        <a:xfrm>
          <a:off x="1809750" y="602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118110</xdr:rowOff>
    </xdr:from>
    <xdr:ext cx="469265" cy="259080"/>
    <xdr:sp macro="" textlink="">
      <xdr:nvSpPr>
        <xdr:cNvPr id="72" name="テキスト ボックス 71"/>
        <xdr:cNvSpPr txBox="1"/>
      </xdr:nvSpPr>
      <xdr:spPr>
        <a:xfrm>
          <a:off x="1641475" y="6118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100965</xdr:rowOff>
    </xdr:from>
    <xdr:to>
      <xdr:col>6</xdr:col>
      <xdr:colOff>38100</xdr:colOff>
      <xdr:row>35</xdr:row>
      <xdr:rowOff>31115</xdr:rowOff>
    </xdr:to>
    <xdr:sp macro="" textlink="">
      <xdr:nvSpPr>
        <xdr:cNvPr id="73" name="フローチャート: 判断 72"/>
        <xdr:cNvSpPr/>
      </xdr:nvSpPr>
      <xdr:spPr>
        <a:xfrm>
          <a:off x="1000125" y="59302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22225</xdr:rowOff>
    </xdr:from>
    <xdr:ext cx="469265" cy="258445"/>
    <xdr:sp macro="" textlink="">
      <xdr:nvSpPr>
        <xdr:cNvPr id="74" name="テキスト ボックス 73"/>
        <xdr:cNvSpPr txBox="1"/>
      </xdr:nvSpPr>
      <xdr:spPr>
        <a:xfrm>
          <a:off x="831850" y="6022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174625</xdr:colOff>
      <xdr:row>41</xdr:row>
      <xdr:rowOff>80010</xdr:rowOff>
    </xdr:from>
    <xdr:ext cx="762000" cy="259080"/>
    <xdr:sp macro="" textlink="">
      <xdr:nvSpPr>
        <xdr:cNvPr id="76" name="テキスト ボックス 75"/>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174625</xdr:colOff>
      <xdr:row>41</xdr:row>
      <xdr:rowOff>80010</xdr:rowOff>
    </xdr:from>
    <xdr:ext cx="762000" cy="259080"/>
    <xdr:sp macro="" textlink="">
      <xdr:nvSpPr>
        <xdr:cNvPr id="79" name="テキスト ボックス 78"/>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123825</xdr:rowOff>
    </xdr:from>
    <xdr:to>
      <xdr:col>24</xdr:col>
      <xdr:colOff>114300</xdr:colOff>
      <xdr:row>35</xdr:row>
      <xdr:rowOff>53975</xdr:rowOff>
    </xdr:to>
    <xdr:sp macro="" textlink="">
      <xdr:nvSpPr>
        <xdr:cNvPr id="80" name="楕円 79"/>
        <xdr:cNvSpPr/>
      </xdr:nvSpPr>
      <xdr:spPr>
        <a:xfrm>
          <a:off x="4203700" y="59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146685</xdr:rowOff>
    </xdr:from>
    <xdr:ext cx="469900" cy="258445"/>
    <xdr:sp macro="" textlink="">
      <xdr:nvSpPr>
        <xdr:cNvPr id="81" name="議会費該当値テキスト"/>
        <xdr:cNvSpPr txBox="1"/>
      </xdr:nvSpPr>
      <xdr:spPr>
        <a:xfrm>
          <a:off x="4305300" y="58045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157480</xdr:rowOff>
    </xdr:from>
    <xdr:to>
      <xdr:col>20</xdr:col>
      <xdr:colOff>38100</xdr:colOff>
      <xdr:row>35</xdr:row>
      <xdr:rowOff>87630</xdr:rowOff>
    </xdr:to>
    <xdr:sp macro="" textlink="">
      <xdr:nvSpPr>
        <xdr:cNvPr id="82" name="楕円 81"/>
        <xdr:cNvSpPr/>
      </xdr:nvSpPr>
      <xdr:spPr>
        <a:xfrm>
          <a:off x="3444875" y="59867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104140</xdr:rowOff>
    </xdr:from>
    <xdr:ext cx="469265" cy="259080"/>
    <xdr:sp macro="" textlink="">
      <xdr:nvSpPr>
        <xdr:cNvPr id="83" name="テキスト ボックス 82"/>
        <xdr:cNvSpPr txBox="1"/>
      </xdr:nvSpPr>
      <xdr:spPr>
        <a:xfrm>
          <a:off x="3276600" y="5761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106680</xdr:rowOff>
    </xdr:from>
    <xdr:to>
      <xdr:col>15</xdr:col>
      <xdr:colOff>101600</xdr:colOff>
      <xdr:row>35</xdr:row>
      <xdr:rowOff>36830</xdr:rowOff>
    </xdr:to>
    <xdr:sp macro="" textlink="">
      <xdr:nvSpPr>
        <xdr:cNvPr id="84" name="楕円 83"/>
        <xdr:cNvSpPr/>
      </xdr:nvSpPr>
      <xdr:spPr>
        <a:xfrm>
          <a:off x="2619375"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53340</xdr:rowOff>
    </xdr:from>
    <xdr:ext cx="469265" cy="258445"/>
    <xdr:sp macro="" textlink="">
      <xdr:nvSpPr>
        <xdr:cNvPr id="85" name="テキスト ボックス 84"/>
        <xdr:cNvSpPr txBox="1"/>
      </xdr:nvSpPr>
      <xdr:spPr>
        <a:xfrm>
          <a:off x="2451100" y="5711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116205</xdr:rowOff>
    </xdr:from>
    <xdr:to>
      <xdr:col>10</xdr:col>
      <xdr:colOff>165100</xdr:colOff>
      <xdr:row>35</xdr:row>
      <xdr:rowOff>46355</xdr:rowOff>
    </xdr:to>
    <xdr:sp macro="" textlink="">
      <xdr:nvSpPr>
        <xdr:cNvPr id="86" name="楕円 85"/>
        <xdr:cNvSpPr/>
      </xdr:nvSpPr>
      <xdr:spPr>
        <a:xfrm>
          <a:off x="1809750" y="59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63500</xdr:rowOff>
    </xdr:from>
    <xdr:ext cx="469265" cy="258445"/>
    <xdr:sp macro="" textlink="">
      <xdr:nvSpPr>
        <xdr:cNvPr id="87" name="テキスト ボックス 86"/>
        <xdr:cNvSpPr txBox="1"/>
      </xdr:nvSpPr>
      <xdr:spPr>
        <a:xfrm>
          <a:off x="1641475" y="57213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6350</xdr:rowOff>
    </xdr:from>
    <xdr:to>
      <xdr:col>6</xdr:col>
      <xdr:colOff>38100</xdr:colOff>
      <xdr:row>34</xdr:row>
      <xdr:rowOff>107950</xdr:rowOff>
    </xdr:to>
    <xdr:sp macro="" textlink="">
      <xdr:nvSpPr>
        <xdr:cNvPr id="88" name="楕円 87"/>
        <xdr:cNvSpPr/>
      </xdr:nvSpPr>
      <xdr:spPr>
        <a:xfrm>
          <a:off x="1000125" y="58356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124460</xdr:rowOff>
    </xdr:from>
    <xdr:ext cx="469265" cy="259080"/>
    <xdr:sp macro="" textlink="">
      <xdr:nvSpPr>
        <xdr:cNvPr id="89" name="テキスト ボックス 88"/>
        <xdr:cNvSpPr txBox="1"/>
      </xdr:nvSpPr>
      <xdr:spPr>
        <a:xfrm>
          <a:off x="831850" y="5610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85" cy="224790"/>
    <xdr:sp macro="" textlink="">
      <xdr:nvSpPr>
        <xdr:cNvPr id="98" name="テキスト ボックス 97"/>
        <xdr:cNvSpPr txBox="1"/>
      </xdr:nvSpPr>
      <xdr:spPr>
        <a:xfrm>
          <a:off x="6762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920" cy="258445"/>
    <xdr:sp macro="" textlink="">
      <xdr:nvSpPr>
        <xdr:cNvPr id="100" name="テキスト ボックス 99"/>
        <xdr:cNvSpPr txBox="1"/>
      </xdr:nvSpPr>
      <xdr:spPr>
        <a:xfrm>
          <a:off x="481330" y="10398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0860" cy="259080"/>
    <xdr:sp macro="" textlink="">
      <xdr:nvSpPr>
        <xdr:cNvPr id="102" name="テキスト ボックス 101"/>
        <xdr:cNvSpPr txBox="1"/>
      </xdr:nvSpPr>
      <xdr:spPr>
        <a:xfrm>
          <a:off x="214630" y="1001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0860" cy="259080"/>
    <xdr:sp macro="" textlink="">
      <xdr:nvSpPr>
        <xdr:cNvPr id="104" name="テキスト ボックス 103"/>
        <xdr:cNvSpPr txBox="1"/>
      </xdr:nvSpPr>
      <xdr:spPr>
        <a:xfrm>
          <a:off x="21463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0860" cy="258445"/>
    <xdr:sp macro="" textlink="">
      <xdr:nvSpPr>
        <xdr:cNvPr id="106" name="テキスト ボックス 105"/>
        <xdr:cNvSpPr txBox="1"/>
      </xdr:nvSpPr>
      <xdr:spPr>
        <a:xfrm>
          <a:off x="214630" y="925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51</xdr:row>
      <xdr:rowOff>130810</xdr:rowOff>
    </xdr:from>
    <xdr:ext cx="530860" cy="259080"/>
    <xdr:sp macro="" textlink="">
      <xdr:nvSpPr>
        <xdr:cNvPr id="108" name="テキスト ボックス 107"/>
        <xdr:cNvSpPr txBox="1"/>
      </xdr:nvSpPr>
      <xdr:spPr>
        <a:xfrm>
          <a:off x="214630"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10" name="テキスト ボックス 109"/>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2" name="テキスト ボックス 111"/>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137795</xdr:rowOff>
    </xdr:from>
    <xdr:to>
      <xdr:col>24</xdr:col>
      <xdr:colOff>62865</xdr:colOff>
      <xdr:row>59</xdr:row>
      <xdr:rowOff>3175</xdr:rowOff>
    </xdr:to>
    <xdr:cxnSp macro="">
      <xdr:nvCxnSpPr>
        <xdr:cNvPr id="114" name="直線コネクタ 113"/>
        <xdr:cNvCxnSpPr/>
      </xdr:nvCxnSpPr>
      <xdr:spPr>
        <a:xfrm flipV="1">
          <a:off x="4252595" y="8881745"/>
          <a:ext cx="127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6985</xdr:rowOff>
    </xdr:from>
    <xdr:ext cx="534670" cy="258445"/>
    <xdr:sp macro="" textlink="">
      <xdr:nvSpPr>
        <xdr:cNvPr id="115" name="総務費最小値テキスト"/>
        <xdr:cNvSpPr txBox="1"/>
      </xdr:nvSpPr>
      <xdr:spPr>
        <a:xfrm>
          <a:off x="4305300" y="10122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22,165</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3175</xdr:rowOff>
    </xdr:from>
    <xdr:to>
      <xdr:col>24</xdr:col>
      <xdr:colOff>152400</xdr:colOff>
      <xdr:row>59</xdr:row>
      <xdr:rowOff>3175</xdr:rowOff>
    </xdr:to>
    <xdr:cxnSp macro="">
      <xdr:nvCxnSpPr>
        <xdr:cNvPr id="116" name="直線コネクタ 115"/>
        <xdr:cNvCxnSpPr/>
      </xdr:nvCxnSpPr>
      <xdr:spPr>
        <a:xfrm>
          <a:off x="4181475" y="101187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84455</xdr:rowOff>
    </xdr:from>
    <xdr:ext cx="534670" cy="259080"/>
    <xdr:sp macro="" textlink="">
      <xdr:nvSpPr>
        <xdr:cNvPr id="117" name="総務費最大値テキスト"/>
        <xdr:cNvSpPr txBox="1"/>
      </xdr:nvSpPr>
      <xdr:spPr>
        <a:xfrm>
          <a:off x="4305300" y="8656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87,088</a:t>
          </a:r>
          <a:endParaRPr kumimoji="1" lang="ja-JP" altLang="en-US" sz="1000" b="1">
            <a:latin typeface="ＭＳ Ｐゴシック"/>
          </a:endParaRPr>
        </a:p>
      </xdr:txBody>
    </xdr:sp>
    <xdr:clientData/>
  </xdr:oneCellAnchor>
  <xdr:twoCellAnchor>
    <xdr:from>
      <xdr:col>23</xdr:col>
      <xdr:colOff>165100</xdr:colOff>
      <xdr:row>51</xdr:row>
      <xdr:rowOff>137795</xdr:rowOff>
    </xdr:from>
    <xdr:to>
      <xdr:col>24</xdr:col>
      <xdr:colOff>152400</xdr:colOff>
      <xdr:row>51</xdr:row>
      <xdr:rowOff>137795</xdr:rowOff>
    </xdr:to>
    <xdr:cxnSp macro="">
      <xdr:nvCxnSpPr>
        <xdr:cNvPr id="118" name="直線コネクタ 117"/>
        <xdr:cNvCxnSpPr/>
      </xdr:nvCxnSpPr>
      <xdr:spPr>
        <a:xfrm>
          <a:off x="4181475" y="88817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57</xdr:row>
      <xdr:rowOff>19050</xdr:rowOff>
    </xdr:from>
    <xdr:to>
      <xdr:col>24</xdr:col>
      <xdr:colOff>63500</xdr:colOff>
      <xdr:row>57</xdr:row>
      <xdr:rowOff>64135</xdr:rowOff>
    </xdr:to>
    <xdr:cxnSp macro="">
      <xdr:nvCxnSpPr>
        <xdr:cNvPr id="119" name="直線コネクタ 118"/>
        <xdr:cNvCxnSpPr/>
      </xdr:nvCxnSpPr>
      <xdr:spPr>
        <a:xfrm flipV="1">
          <a:off x="3492500" y="9791700"/>
          <a:ext cx="762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142240</xdr:rowOff>
    </xdr:from>
    <xdr:ext cx="534670" cy="259080"/>
    <xdr:sp macro="" textlink="">
      <xdr:nvSpPr>
        <xdr:cNvPr id="120" name="総務費平均値テキスト"/>
        <xdr:cNvSpPr txBox="1"/>
      </xdr:nvSpPr>
      <xdr:spPr>
        <a:xfrm>
          <a:off x="4305300" y="9743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163830</xdr:rowOff>
    </xdr:from>
    <xdr:to>
      <xdr:col>24</xdr:col>
      <xdr:colOff>114300</xdr:colOff>
      <xdr:row>57</xdr:row>
      <xdr:rowOff>93980</xdr:rowOff>
    </xdr:to>
    <xdr:sp macro="" textlink="">
      <xdr:nvSpPr>
        <xdr:cNvPr id="121" name="フローチャート: 判断 120"/>
        <xdr:cNvSpPr/>
      </xdr:nvSpPr>
      <xdr:spPr>
        <a:xfrm>
          <a:off x="42037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64135</xdr:rowOff>
    </xdr:from>
    <xdr:to>
      <xdr:col>19</xdr:col>
      <xdr:colOff>174625</xdr:colOff>
      <xdr:row>58</xdr:row>
      <xdr:rowOff>110490</xdr:rowOff>
    </xdr:to>
    <xdr:cxnSp macro="">
      <xdr:nvCxnSpPr>
        <xdr:cNvPr id="122" name="直線コネクタ 121"/>
        <xdr:cNvCxnSpPr/>
      </xdr:nvCxnSpPr>
      <xdr:spPr>
        <a:xfrm flipV="1">
          <a:off x="2670175" y="9836785"/>
          <a:ext cx="822325"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36830</xdr:rowOff>
    </xdr:from>
    <xdr:to>
      <xdr:col>20</xdr:col>
      <xdr:colOff>38100</xdr:colOff>
      <xdr:row>57</xdr:row>
      <xdr:rowOff>138430</xdr:rowOff>
    </xdr:to>
    <xdr:sp macro="" textlink="">
      <xdr:nvSpPr>
        <xdr:cNvPr id="123" name="フローチャート: 判断 122"/>
        <xdr:cNvSpPr/>
      </xdr:nvSpPr>
      <xdr:spPr>
        <a:xfrm>
          <a:off x="3444875" y="9809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129540</xdr:rowOff>
    </xdr:from>
    <xdr:ext cx="534035" cy="259080"/>
    <xdr:sp macro="" textlink="">
      <xdr:nvSpPr>
        <xdr:cNvPr id="124" name="テキスト ボックス 123"/>
        <xdr:cNvSpPr txBox="1"/>
      </xdr:nvSpPr>
      <xdr:spPr>
        <a:xfrm>
          <a:off x="3244215" y="9902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35,733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105410</xdr:rowOff>
    </xdr:from>
    <xdr:to>
      <xdr:col>15</xdr:col>
      <xdr:colOff>50800</xdr:colOff>
      <xdr:row>58</xdr:row>
      <xdr:rowOff>110490</xdr:rowOff>
    </xdr:to>
    <xdr:cxnSp macro="">
      <xdr:nvCxnSpPr>
        <xdr:cNvPr id="125" name="直線コネクタ 124"/>
        <xdr:cNvCxnSpPr/>
      </xdr:nvCxnSpPr>
      <xdr:spPr>
        <a:xfrm>
          <a:off x="1860550" y="1004951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52705</xdr:rowOff>
    </xdr:from>
    <xdr:to>
      <xdr:col>15</xdr:col>
      <xdr:colOff>101600</xdr:colOff>
      <xdr:row>57</xdr:row>
      <xdr:rowOff>154940</xdr:rowOff>
    </xdr:to>
    <xdr:sp macro="" textlink="">
      <xdr:nvSpPr>
        <xdr:cNvPr id="126" name="フローチャート: 判断 125"/>
        <xdr:cNvSpPr/>
      </xdr:nvSpPr>
      <xdr:spPr>
        <a:xfrm>
          <a:off x="2619375"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170815</xdr:rowOff>
    </xdr:from>
    <xdr:ext cx="534035" cy="258445"/>
    <xdr:sp macro="" textlink="">
      <xdr:nvSpPr>
        <xdr:cNvPr id="127" name="テキスト ボックス 126"/>
        <xdr:cNvSpPr txBox="1"/>
      </xdr:nvSpPr>
      <xdr:spPr>
        <a:xfrm>
          <a:off x="2434590" y="9600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58</xdr:row>
      <xdr:rowOff>81915</xdr:rowOff>
    </xdr:from>
    <xdr:to>
      <xdr:col>10</xdr:col>
      <xdr:colOff>114300</xdr:colOff>
      <xdr:row>58</xdr:row>
      <xdr:rowOff>105410</xdr:rowOff>
    </xdr:to>
    <xdr:cxnSp macro="">
      <xdr:nvCxnSpPr>
        <xdr:cNvPr id="128" name="直線コネクタ 127"/>
        <xdr:cNvCxnSpPr/>
      </xdr:nvCxnSpPr>
      <xdr:spPr>
        <a:xfrm>
          <a:off x="1047750" y="10026015"/>
          <a:ext cx="8128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20955</xdr:rowOff>
    </xdr:from>
    <xdr:to>
      <xdr:col>10</xdr:col>
      <xdr:colOff>165100</xdr:colOff>
      <xdr:row>57</xdr:row>
      <xdr:rowOff>122555</xdr:rowOff>
    </xdr:to>
    <xdr:sp macro="" textlink="">
      <xdr:nvSpPr>
        <xdr:cNvPr id="129" name="フローチャート: 判断 128"/>
        <xdr:cNvSpPr/>
      </xdr:nvSpPr>
      <xdr:spPr>
        <a:xfrm>
          <a:off x="1809750" y="97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139065</xdr:rowOff>
    </xdr:from>
    <xdr:ext cx="534035" cy="259080"/>
    <xdr:sp macro="" textlink="">
      <xdr:nvSpPr>
        <xdr:cNvPr id="130" name="テキスト ボックス 129"/>
        <xdr:cNvSpPr txBox="1"/>
      </xdr:nvSpPr>
      <xdr:spPr>
        <a:xfrm>
          <a:off x="1609090" y="9568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36,580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6350</xdr:rowOff>
    </xdr:from>
    <xdr:to>
      <xdr:col>6</xdr:col>
      <xdr:colOff>38100</xdr:colOff>
      <xdr:row>57</xdr:row>
      <xdr:rowOff>107950</xdr:rowOff>
    </xdr:to>
    <xdr:sp macro="" textlink="">
      <xdr:nvSpPr>
        <xdr:cNvPr id="131" name="フローチャート: 判断 130"/>
        <xdr:cNvSpPr/>
      </xdr:nvSpPr>
      <xdr:spPr>
        <a:xfrm>
          <a:off x="1000125" y="9779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124460</xdr:rowOff>
    </xdr:from>
    <xdr:ext cx="534035" cy="259080"/>
    <xdr:sp macro="" textlink="">
      <xdr:nvSpPr>
        <xdr:cNvPr id="132" name="テキスト ボックス 131"/>
        <xdr:cNvSpPr txBox="1"/>
      </xdr:nvSpPr>
      <xdr:spPr>
        <a:xfrm>
          <a:off x="799465" y="9554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174625</xdr:colOff>
      <xdr:row>61</xdr:row>
      <xdr:rowOff>80010</xdr:rowOff>
    </xdr:from>
    <xdr:ext cx="762000" cy="259080"/>
    <xdr:sp macro="" textlink="">
      <xdr:nvSpPr>
        <xdr:cNvPr id="134" name="テキスト ボックス 133"/>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174625</xdr:colOff>
      <xdr:row>61</xdr:row>
      <xdr:rowOff>80010</xdr:rowOff>
    </xdr:from>
    <xdr:ext cx="762000" cy="259080"/>
    <xdr:sp macro="" textlink="">
      <xdr:nvSpPr>
        <xdr:cNvPr id="137" name="テキスト ボックス 136"/>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139700</xdr:rowOff>
    </xdr:from>
    <xdr:to>
      <xdr:col>24</xdr:col>
      <xdr:colOff>114300</xdr:colOff>
      <xdr:row>57</xdr:row>
      <xdr:rowOff>69850</xdr:rowOff>
    </xdr:to>
    <xdr:sp macro="" textlink="">
      <xdr:nvSpPr>
        <xdr:cNvPr id="138" name="楕円 137"/>
        <xdr:cNvSpPr/>
      </xdr:nvSpPr>
      <xdr:spPr>
        <a:xfrm>
          <a:off x="42037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162560</xdr:rowOff>
    </xdr:from>
    <xdr:ext cx="534670" cy="259080"/>
    <xdr:sp macro="" textlink="">
      <xdr:nvSpPr>
        <xdr:cNvPr id="139" name="総務費該当値テキスト"/>
        <xdr:cNvSpPr txBox="1"/>
      </xdr:nvSpPr>
      <xdr:spPr>
        <a:xfrm>
          <a:off x="4305300" y="9592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39,319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13335</xdr:rowOff>
    </xdr:from>
    <xdr:to>
      <xdr:col>20</xdr:col>
      <xdr:colOff>38100</xdr:colOff>
      <xdr:row>57</xdr:row>
      <xdr:rowOff>114935</xdr:rowOff>
    </xdr:to>
    <xdr:sp macro="" textlink="">
      <xdr:nvSpPr>
        <xdr:cNvPr id="140" name="楕円 139"/>
        <xdr:cNvSpPr/>
      </xdr:nvSpPr>
      <xdr:spPr>
        <a:xfrm>
          <a:off x="3444875" y="97859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132080</xdr:rowOff>
    </xdr:from>
    <xdr:ext cx="534035" cy="258445"/>
    <xdr:sp macro="" textlink="">
      <xdr:nvSpPr>
        <xdr:cNvPr id="141" name="テキスト ボックス 140"/>
        <xdr:cNvSpPr txBox="1"/>
      </xdr:nvSpPr>
      <xdr:spPr>
        <a:xfrm>
          <a:off x="3244215" y="9561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59690</xdr:rowOff>
    </xdr:from>
    <xdr:to>
      <xdr:col>15</xdr:col>
      <xdr:colOff>101600</xdr:colOff>
      <xdr:row>58</xdr:row>
      <xdr:rowOff>161290</xdr:rowOff>
    </xdr:to>
    <xdr:sp macro="" textlink="">
      <xdr:nvSpPr>
        <xdr:cNvPr id="142" name="楕円 141"/>
        <xdr:cNvSpPr/>
      </xdr:nvSpPr>
      <xdr:spPr>
        <a:xfrm>
          <a:off x="2619375"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152400</xdr:rowOff>
    </xdr:from>
    <xdr:ext cx="534035" cy="259080"/>
    <xdr:sp macro="" textlink="">
      <xdr:nvSpPr>
        <xdr:cNvPr id="143" name="テキスト ボックス 142"/>
        <xdr:cNvSpPr txBox="1"/>
      </xdr:nvSpPr>
      <xdr:spPr>
        <a:xfrm>
          <a:off x="2434590" y="10096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54610</xdr:rowOff>
    </xdr:from>
    <xdr:to>
      <xdr:col>10</xdr:col>
      <xdr:colOff>165100</xdr:colOff>
      <xdr:row>58</xdr:row>
      <xdr:rowOff>156210</xdr:rowOff>
    </xdr:to>
    <xdr:sp macro="" textlink="">
      <xdr:nvSpPr>
        <xdr:cNvPr id="144" name="楕円 143"/>
        <xdr:cNvSpPr/>
      </xdr:nvSpPr>
      <xdr:spPr>
        <a:xfrm>
          <a:off x="180975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147320</xdr:rowOff>
    </xdr:from>
    <xdr:ext cx="534035" cy="259080"/>
    <xdr:sp macro="" textlink="">
      <xdr:nvSpPr>
        <xdr:cNvPr id="145" name="テキスト ボックス 144"/>
        <xdr:cNvSpPr txBox="1"/>
      </xdr:nvSpPr>
      <xdr:spPr>
        <a:xfrm>
          <a:off x="1609090" y="10091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31115</xdr:rowOff>
    </xdr:from>
    <xdr:to>
      <xdr:col>6</xdr:col>
      <xdr:colOff>38100</xdr:colOff>
      <xdr:row>58</xdr:row>
      <xdr:rowOff>132715</xdr:rowOff>
    </xdr:to>
    <xdr:sp macro="" textlink="">
      <xdr:nvSpPr>
        <xdr:cNvPr id="146" name="楕円 145"/>
        <xdr:cNvSpPr/>
      </xdr:nvSpPr>
      <xdr:spPr>
        <a:xfrm>
          <a:off x="1000125" y="99752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123825</xdr:rowOff>
    </xdr:from>
    <xdr:ext cx="534035" cy="258445"/>
    <xdr:sp macro="" textlink="">
      <xdr:nvSpPr>
        <xdr:cNvPr id="147" name="テキスト ボックス 146"/>
        <xdr:cNvSpPr txBox="1"/>
      </xdr:nvSpPr>
      <xdr:spPr>
        <a:xfrm>
          <a:off x="799465" y="10067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147,777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85" cy="224790"/>
    <xdr:sp macro="" textlink="">
      <xdr:nvSpPr>
        <xdr:cNvPr id="156" name="テキスト ボックス 155"/>
        <xdr:cNvSpPr txBox="1"/>
      </xdr:nvSpPr>
      <xdr:spPr>
        <a:xfrm>
          <a:off x="6762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0860" cy="258445"/>
    <xdr:sp macro="" textlink="">
      <xdr:nvSpPr>
        <xdr:cNvPr id="158" name="テキスト ボックス 157"/>
        <xdr:cNvSpPr txBox="1"/>
      </xdr:nvSpPr>
      <xdr:spPr>
        <a:xfrm>
          <a:off x="214630" y="13827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5630" cy="259080"/>
    <xdr:sp macro="" textlink="">
      <xdr:nvSpPr>
        <xdr:cNvPr id="160" name="テキスト ボックス 159"/>
        <xdr:cNvSpPr txBox="1"/>
      </xdr:nvSpPr>
      <xdr:spPr>
        <a:xfrm>
          <a:off x="166370" y="1344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5630" cy="259080"/>
    <xdr:sp macro="" textlink="">
      <xdr:nvSpPr>
        <xdr:cNvPr id="162" name="テキスト ボックス 161"/>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5630" cy="258445"/>
    <xdr:sp macro="" textlink="">
      <xdr:nvSpPr>
        <xdr:cNvPr id="164" name="テキスト ボックス 163"/>
        <xdr:cNvSpPr txBox="1"/>
      </xdr:nvSpPr>
      <xdr:spPr>
        <a:xfrm>
          <a:off x="16637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5630" cy="259080"/>
    <xdr:sp macro="" textlink="">
      <xdr:nvSpPr>
        <xdr:cNvPr id="166" name="テキスト ボックス 165"/>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5630" cy="259080"/>
    <xdr:sp macro="" textlink="">
      <xdr:nvSpPr>
        <xdr:cNvPr id="168" name="テキスト ボックス 167"/>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8445"/>
    <xdr:sp macro="" textlink="">
      <xdr:nvSpPr>
        <xdr:cNvPr id="170" name="テキスト ボックス 169"/>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2540</xdr:rowOff>
    </xdr:from>
    <xdr:to>
      <xdr:col>24</xdr:col>
      <xdr:colOff>62865</xdr:colOff>
      <xdr:row>79</xdr:row>
      <xdr:rowOff>71755</xdr:rowOff>
    </xdr:to>
    <xdr:cxnSp macro="">
      <xdr:nvCxnSpPr>
        <xdr:cNvPr id="172" name="直線コネクタ 171"/>
        <xdr:cNvCxnSpPr/>
      </xdr:nvCxnSpPr>
      <xdr:spPr>
        <a:xfrm flipV="1">
          <a:off x="4252595" y="12004040"/>
          <a:ext cx="1270" cy="1612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75565</xdr:rowOff>
    </xdr:from>
    <xdr:ext cx="598805" cy="258445"/>
    <xdr:sp macro="" textlink="">
      <xdr:nvSpPr>
        <xdr:cNvPr id="173" name="民生費最小値テキスト"/>
        <xdr:cNvSpPr txBox="1"/>
      </xdr:nvSpPr>
      <xdr:spPr>
        <a:xfrm>
          <a:off x="4305300" y="136201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117,867</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71755</xdr:rowOff>
    </xdr:from>
    <xdr:to>
      <xdr:col>24</xdr:col>
      <xdr:colOff>152400</xdr:colOff>
      <xdr:row>79</xdr:row>
      <xdr:rowOff>71755</xdr:rowOff>
    </xdr:to>
    <xdr:cxnSp macro="">
      <xdr:nvCxnSpPr>
        <xdr:cNvPr id="174" name="直線コネクタ 173"/>
        <xdr:cNvCxnSpPr/>
      </xdr:nvCxnSpPr>
      <xdr:spPr>
        <a:xfrm>
          <a:off x="4181475" y="136163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120650</xdr:rowOff>
    </xdr:from>
    <xdr:ext cx="598805" cy="258445"/>
    <xdr:sp macro="" textlink="">
      <xdr:nvSpPr>
        <xdr:cNvPr id="175" name="民生費最大値テキスト"/>
        <xdr:cNvSpPr txBox="1"/>
      </xdr:nvSpPr>
      <xdr:spPr>
        <a:xfrm>
          <a:off x="4305300" y="117792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244,810</a:t>
          </a:r>
          <a:endParaRPr kumimoji="1" lang="ja-JP" altLang="en-US" sz="1000" b="1">
            <a:latin typeface="ＭＳ Ｐゴシック"/>
          </a:endParaRPr>
        </a:p>
      </xdr:txBody>
    </xdr:sp>
    <xdr:clientData/>
  </xdr:oneCellAnchor>
  <xdr:twoCellAnchor>
    <xdr:from>
      <xdr:col>23</xdr:col>
      <xdr:colOff>165100</xdr:colOff>
      <xdr:row>70</xdr:row>
      <xdr:rowOff>2540</xdr:rowOff>
    </xdr:from>
    <xdr:to>
      <xdr:col>24</xdr:col>
      <xdr:colOff>152400</xdr:colOff>
      <xdr:row>70</xdr:row>
      <xdr:rowOff>2540</xdr:rowOff>
    </xdr:to>
    <xdr:cxnSp macro="">
      <xdr:nvCxnSpPr>
        <xdr:cNvPr id="176" name="直線コネクタ 175"/>
        <xdr:cNvCxnSpPr/>
      </xdr:nvCxnSpPr>
      <xdr:spPr>
        <a:xfrm>
          <a:off x="4181475" y="120040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77</xdr:row>
      <xdr:rowOff>80645</xdr:rowOff>
    </xdr:from>
    <xdr:to>
      <xdr:col>24</xdr:col>
      <xdr:colOff>63500</xdr:colOff>
      <xdr:row>77</xdr:row>
      <xdr:rowOff>121920</xdr:rowOff>
    </xdr:to>
    <xdr:cxnSp macro="">
      <xdr:nvCxnSpPr>
        <xdr:cNvPr id="177" name="直線コネクタ 176"/>
        <xdr:cNvCxnSpPr/>
      </xdr:nvCxnSpPr>
      <xdr:spPr>
        <a:xfrm flipV="1">
          <a:off x="3492500" y="13282295"/>
          <a:ext cx="762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85090</xdr:rowOff>
    </xdr:from>
    <xdr:ext cx="598805" cy="259080"/>
    <xdr:sp macro="" textlink="">
      <xdr:nvSpPr>
        <xdr:cNvPr id="178" name="民生費平均値テキスト"/>
        <xdr:cNvSpPr txBox="1"/>
      </xdr:nvSpPr>
      <xdr:spPr>
        <a:xfrm>
          <a:off x="4305300" y="127723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168,611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62230</xdr:rowOff>
    </xdr:from>
    <xdr:to>
      <xdr:col>24</xdr:col>
      <xdr:colOff>114300</xdr:colOff>
      <xdr:row>75</xdr:row>
      <xdr:rowOff>163830</xdr:rowOff>
    </xdr:to>
    <xdr:sp macro="" textlink="">
      <xdr:nvSpPr>
        <xdr:cNvPr id="179" name="フローチャート: 判断 178"/>
        <xdr:cNvSpPr/>
      </xdr:nvSpPr>
      <xdr:spPr>
        <a:xfrm>
          <a:off x="4203700" y="1292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90805</xdr:rowOff>
    </xdr:from>
    <xdr:to>
      <xdr:col>19</xdr:col>
      <xdr:colOff>174625</xdr:colOff>
      <xdr:row>77</xdr:row>
      <xdr:rowOff>121920</xdr:rowOff>
    </xdr:to>
    <xdr:cxnSp macro="">
      <xdr:nvCxnSpPr>
        <xdr:cNvPr id="180" name="直線コネクタ 179"/>
        <xdr:cNvCxnSpPr/>
      </xdr:nvCxnSpPr>
      <xdr:spPr>
        <a:xfrm>
          <a:off x="2670175" y="13292455"/>
          <a:ext cx="8223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129540</xdr:rowOff>
    </xdr:from>
    <xdr:to>
      <xdr:col>20</xdr:col>
      <xdr:colOff>38100</xdr:colOff>
      <xdr:row>76</xdr:row>
      <xdr:rowOff>59690</xdr:rowOff>
    </xdr:to>
    <xdr:sp macro="" textlink="">
      <xdr:nvSpPr>
        <xdr:cNvPr id="181" name="フローチャート: 判断 180"/>
        <xdr:cNvSpPr/>
      </xdr:nvSpPr>
      <xdr:spPr>
        <a:xfrm>
          <a:off x="3444875" y="129882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76200</xdr:rowOff>
    </xdr:from>
    <xdr:ext cx="598805" cy="258445"/>
    <xdr:sp macro="" textlink="">
      <xdr:nvSpPr>
        <xdr:cNvPr id="182" name="テキスト ボックス 181"/>
        <xdr:cNvSpPr txBox="1"/>
      </xdr:nvSpPr>
      <xdr:spPr>
        <a:xfrm>
          <a:off x="3211830" y="127635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163,323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90805</xdr:rowOff>
    </xdr:from>
    <xdr:to>
      <xdr:col>15</xdr:col>
      <xdr:colOff>50800</xdr:colOff>
      <xdr:row>77</xdr:row>
      <xdr:rowOff>121920</xdr:rowOff>
    </xdr:to>
    <xdr:cxnSp macro="">
      <xdr:nvCxnSpPr>
        <xdr:cNvPr id="183" name="直線コネクタ 182"/>
        <xdr:cNvCxnSpPr/>
      </xdr:nvCxnSpPr>
      <xdr:spPr>
        <a:xfrm flipV="1">
          <a:off x="1860550" y="13292455"/>
          <a:ext cx="8096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139700</xdr:rowOff>
    </xdr:from>
    <xdr:to>
      <xdr:col>15</xdr:col>
      <xdr:colOff>101600</xdr:colOff>
      <xdr:row>76</xdr:row>
      <xdr:rowOff>69850</xdr:rowOff>
    </xdr:to>
    <xdr:sp macro="" textlink="">
      <xdr:nvSpPr>
        <xdr:cNvPr id="184" name="フローチャート: 判断 183"/>
        <xdr:cNvSpPr/>
      </xdr:nvSpPr>
      <xdr:spPr>
        <a:xfrm>
          <a:off x="2619375"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86360</xdr:rowOff>
    </xdr:from>
    <xdr:ext cx="598805" cy="258445"/>
    <xdr:sp macro="" textlink="">
      <xdr:nvSpPr>
        <xdr:cNvPr id="185" name="テキスト ボックス 184"/>
        <xdr:cNvSpPr txBox="1"/>
      </xdr:nvSpPr>
      <xdr:spPr>
        <a:xfrm>
          <a:off x="2402205" y="12773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77</xdr:row>
      <xdr:rowOff>121920</xdr:rowOff>
    </xdr:from>
    <xdr:to>
      <xdr:col>10</xdr:col>
      <xdr:colOff>114300</xdr:colOff>
      <xdr:row>77</xdr:row>
      <xdr:rowOff>163830</xdr:rowOff>
    </xdr:to>
    <xdr:cxnSp macro="">
      <xdr:nvCxnSpPr>
        <xdr:cNvPr id="186" name="直線コネクタ 185"/>
        <xdr:cNvCxnSpPr/>
      </xdr:nvCxnSpPr>
      <xdr:spPr>
        <a:xfrm flipV="1">
          <a:off x="1047750" y="13323570"/>
          <a:ext cx="8128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153035</xdr:rowOff>
    </xdr:from>
    <xdr:to>
      <xdr:col>10</xdr:col>
      <xdr:colOff>165100</xdr:colOff>
      <xdr:row>76</xdr:row>
      <xdr:rowOff>83185</xdr:rowOff>
    </xdr:to>
    <xdr:sp macro="" textlink="">
      <xdr:nvSpPr>
        <xdr:cNvPr id="187" name="フローチャート: 判断 186"/>
        <xdr:cNvSpPr/>
      </xdr:nvSpPr>
      <xdr:spPr>
        <a:xfrm>
          <a:off x="1809750" y="130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99695</xdr:rowOff>
    </xdr:from>
    <xdr:ext cx="598805" cy="258445"/>
    <xdr:sp macro="" textlink="">
      <xdr:nvSpPr>
        <xdr:cNvPr id="188" name="テキスト ボックス 187"/>
        <xdr:cNvSpPr txBox="1"/>
      </xdr:nvSpPr>
      <xdr:spPr>
        <a:xfrm>
          <a:off x="1576705" y="127869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63500</xdr:rowOff>
    </xdr:from>
    <xdr:to>
      <xdr:col>6</xdr:col>
      <xdr:colOff>38100</xdr:colOff>
      <xdr:row>76</xdr:row>
      <xdr:rowOff>164465</xdr:rowOff>
    </xdr:to>
    <xdr:sp macro="" textlink="">
      <xdr:nvSpPr>
        <xdr:cNvPr id="189" name="フローチャート: 判断 188"/>
        <xdr:cNvSpPr/>
      </xdr:nvSpPr>
      <xdr:spPr>
        <a:xfrm>
          <a:off x="1000125" y="1309370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10160</xdr:rowOff>
    </xdr:from>
    <xdr:ext cx="598805" cy="259080"/>
    <xdr:sp macro="" textlink="">
      <xdr:nvSpPr>
        <xdr:cNvPr id="190" name="テキスト ボックス 189"/>
        <xdr:cNvSpPr txBox="1"/>
      </xdr:nvSpPr>
      <xdr:spPr>
        <a:xfrm>
          <a:off x="767080" y="12868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174625</xdr:colOff>
      <xdr:row>81</xdr:row>
      <xdr:rowOff>80010</xdr:rowOff>
    </xdr:from>
    <xdr:ext cx="762000" cy="259080"/>
    <xdr:sp macro="" textlink="">
      <xdr:nvSpPr>
        <xdr:cNvPr id="192" name="テキスト ボックス 191"/>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174625</xdr:colOff>
      <xdr:row>81</xdr:row>
      <xdr:rowOff>80010</xdr:rowOff>
    </xdr:from>
    <xdr:ext cx="762000" cy="259080"/>
    <xdr:sp macro="" textlink="">
      <xdr:nvSpPr>
        <xdr:cNvPr id="195" name="テキスト ボックス 194"/>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29845</xdr:rowOff>
    </xdr:from>
    <xdr:to>
      <xdr:col>24</xdr:col>
      <xdr:colOff>114300</xdr:colOff>
      <xdr:row>77</xdr:row>
      <xdr:rowOff>132080</xdr:rowOff>
    </xdr:to>
    <xdr:sp macro="" textlink="">
      <xdr:nvSpPr>
        <xdr:cNvPr id="196" name="楕円 195"/>
        <xdr:cNvSpPr/>
      </xdr:nvSpPr>
      <xdr:spPr>
        <a:xfrm>
          <a:off x="4203700" y="13231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8255</xdr:rowOff>
    </xdr:from>
    <xdr:ext cx="598805" cy="258445"/>
    <xdr:sp macro="" textlink="">
      <xdr:nvSpPr>
        <xdr:cNvPr id="197" name="民生費該当値テキスト"/>
        <xdr:cNvSpPr txBox="1"/>
      </xdr:nvSpPr>
      <xdr:spPr>
        <a:xfrm>
          <a:off x="4305300" y="13209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144,133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71120</xdr:rowOff>
    </xdr:from>
    <xdr:to>
      <xdr:col>20</xdr:col>
      <xdr:colOff>38100</xdr:colOff>
      <xdr:row>78</xdr:row>
      <xdr:rowOff>1270</xdr:rowOff>
    </xdr:to>
    <xdr:sp macro="" textlink="">
      <xdr:nvSpPr>
        <xdr:cNvPr id="198" name="楕円 197"/>
        <xdr:cNvSpPr/>
      </xdr:nvSpPr>
      <xdr:spPr>
        <a:xfrm>
          <a:off x="3444875" y="132727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163830</xdr:rowOff>
    </xdr:from>
    <xdr:ext cx="598805" cy="259080"/>
    <xdr:sp macro="" textlink="">
      <xdr:nvSpPr>
        <xdr:cNvPr id="199" name="テキスト ボックス 198"/>
        <xdr:cNvSpPr txBox="1"/>
      </xdr:nvSpPr>
      <xdr:spPr>
        <a:xfrm>
          <a:off x="3211830" y="13365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40640</xdr:rowOff>
    </xdr:from>
    <xdr:to>
      <xdr:col>15</xdr:col>
      <xdr:colOff>101600</xdr:colOff>
      <xdr:row>77</xdr:row>
      <xdr:rowOff>141605</xdr:rowOff>
    </xdr:to>
    <xdr:sp macro="" textlink="">
      <xdr:nvSpPr>
        <xdr:cNvPr id="200" name="楕円 199"/>
        <xdr:cNvSpPr/>
      </xdr:nvSpPr>
      <xdr:spPr>
        <a:xfrm>
          <a:off x="2619375" y="13242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132715</xdr:rowOff>
    </xdr:from>
    <xdr:ext cx="598805" cy="258445"/>
    <xdr:sp macro="" textlink="">
      <xdr:nvSpPr>
        <xdr:cNvPr id="201" name="テキスト ボックス 200"/>
        <xdr:cNvSpPr txBox="1"/>
      </xdr:nvSpPr>
      <xdr:spPr>
        <a:xfrm>
          <a:off x="2402205" y="133343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143,370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71120</xdr:rowOff>
    </xdr:from>
    <xdr:to>
      <xdr:col>10</xdr:col>
      <xdr:colOff>165100</xdr:colOff>
      <xdr:row>78</xdr:row>
      <xdr:rowOff>1270</xdr:rowOff>
    </xdr:to>
    <xdr:sp macro="" textlink="">
      <xdr:nvSpPr>
        <xdr:cNvPr id="202" name="楕円 201"/>
        <xdr:cNvSpPr/>
      </xdr:nvSpPr>
      <xdr:spPr>
        <a:xfrm>
          <a:off x="180975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163830</xdr:rowOff>
    </xdr:from>
    <xdr:ext cx="598805" cy="259080"/>
    <xdr:sp macro="" textlink="">
      <xdr:nvSpPr>
        <xdr:cNvPr id="203" name="テキスト ボックス 202"/>
        <xdr:cNvSpPr txBox="1"/>
      </xdr:nvSpPr>
      <xdr:spPr>
        <a:xfrm>
          <a:off x="1576705" y="13365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113030</xdr:rowOff>
    </xdr:from>
    <xdr:to>
      <xdr:col>6</xdr:col>
      <xdr:colOff>38100</xdr:colOff>
      <xdr:row>78</xdr:row>
      <xdr:rowOff>43180</xdr:rowOff>
    </xdr:to>
    <xdr:sp macro="" textlink="">
      <xdr:nvSpPr>
        <xdr:cNvPr id="204" name="楕円 203"/>
        <xdr:cNvSpPr/>
      </xdr:nvSpPr>
      <xdr:spPr>
        <a:xfrm>
          <a:off x="1000125" y="133146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34290</xdr:rowOff>
    </xdr:from>
    <xdr:ext cx="598805" cy="259080"/>
    <xdr:sp macro="" textlink="">
      <xdr:nvSpPr>
        <xdr:cNvPr id="205" name="テキスト ボックス 204"/>
        <xdr:cNvSpPr txBox="1"/>
      </xdr:nvSpPr>
      <xdr:spPr>
        <a:xfrm>
          <a:off x="767080" y="134073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137,583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85" cy="224790"/>
    <xdr:sp macro="" textlink="">
      <xdr:nvSpPr>
        <xdr:cNvPr id="214" name="テキスト ボックス 213"/>
        <xdr:cNvSpPr txBox="1"/>
      </xdr:nvSpPr>
      <xdr:spPr>
        <a:xfrm>
          <a:off x="6762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920" cy="258445"/>
    <xdr:sp macro="" textlink="">
      <xdr:nvSpPr>
        <xdr:cNvPr id="216" name="テキスト ボックス 215"/>
        <xdr:cNvSpPr txBox="1"/>
      </xdr:nvSpPr>
      <xdr:spPr>
        <a:xfrm>
          <a:off x="48133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698500" y="1694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0860" cy="258445"/>
    <xdr:sp macro="" textlink="">
      <xdr:nvSpPr>
        <xdr:cNvPr id="218" name="テキスト ボックス 217"/>
        <xdr:cNvSpPr txBox="1"/>
      </xdr:nvSpPr>
      <xdr:spPr>
        <a:xfrm>
          <a:off x="214630" y="167995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698500" y="1648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0860" cy="258445"/>
    <xdr:sp macro="" textlink="">
      <xdr:nvSpPr>
        <xdr:cNvPr id="220" name="テキスト ボックス 219"/>
        <xdr:cNvSpPr txBox="1"/>
      </xdr:nvSpPr>
      <xdr:spPr>
        <a:xfrm>
          <a:off x="214630" y="16342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698500" y="16027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0860" cy="258445"/>
    <xdr:sp macro="" textlink="">
      <xdr:nvSpPr>
        <xdr:cNvPr id="222" name="テキスト ボックス 221"/>
        <xdr:cNvSpPr txBox="1"/>
      </xdr:nvSpPr>
      <xdr:spPr>
        <a:xfrm>
          <a:off x="214630" y="15885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698500" y="15570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0860" cy="258445"/>
    <xdr:sp macro="" textlink="">
      <xdr:nvSpPr>
        <xdr:cNvPr id="224" name="テキスト ボックス 223"/>
        <xdr:cNvSpPr txBox="1"/>
      </xdr:nvSpPr>
      <xdr:spPr>
        <a:xfrm>
          <a:off x="214630" y="15427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6" name="テキスト ボックス 225"/>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92710</xdr:rowOff>
    </xdr:from>
    <xdr:to>
      <xdr:col>24</xdr:col>
      <xdr:colOff>62865</xdr:colOff>
      <xdr:row>98</xdr:row>
      <xdr:rowOff>165100</xdr:rowOff>
    </xdr:to>
    <xdr:cxnSp macro="">
      <xdr:nvCxnSpPr>
        <xdr:cNvPr id="228" name="直線コネクタ 227"/>
        <xdr:cNvCxnSpPr/>
      </xdr:nvCxnSpPr>
      <xdr:spPr>
        <a:xfrm flipV="1">
          <a:off x="4252595" y="1569466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168910</xdr:rowOff>
    </xdr:from>
    <xdr:ext cx="534670" cy="258445"/>
    <xdr:sp macro="" textlink="">
      <xdr:nvSpPr>
        <xdr:cNvPr id="229" name="衛生費最小値テキスト"/>
        <xdr:cNvSpPr txBox="1"/>
      </xdr:nvSpPr>
      <xdr:spPr>
        <a:xfrm>
          <a:off x="4305300" y="16971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18,882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165100</xdr:rowOff>
    </xdr:from>
    <xdr:to>
      <xdr:col>24</xdr:col>
      <xdr:colOff>152400</xdr:colOff>
      <xdr:row>98</xdr:row>
      <xdr:rowOff>165100</xdr:rowOff>
    </xdr:to>
    <xdr:cxnSp macro="">
      <xdr:nvCxnSpPr>
        <xdr:cNvPr id="230" name="直線コネクタ 229"/>
        <xdr:cNvCxnSpPr/>
      </xdr:nvCxnSpPr>
      <xdr:spPr>
        <a:xfrm>
          <a:off x="4181475" y="16967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39370</xdr:rowOff>
    </xdr:from>
    <xdr:ext cx="534670" cy="259080"/>
    <xdr:sp macro="" textlink="">
      <xdr:nvSpPr>
        <xdr:cNvPr id="231" name="衛生費最大値テキスト"/>
        <xdr:cNvSpPr txBox="1"/>
      </xdr:nvSpPr>
      <xdr:spPr>
        <a:xfrm>
          <a:off x="4305300" y="15469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74,557</a:t>
          </a:r>
          <a:endParaRPr kumimoji="1" lang="ja-JP" altLang="en-US" sz="1000" b="1">
            <a:latin typeface="ＭＳ Ｐゴシック"/>
          </a:endParaRPr>
        </a:p>
      </xdr:txBody>
    </xdr:sp>
    <xdr:clientData/>
  </xdr:oneCellAnchor>
  <xdr:twoCellAnchor>
    <xdr:from>
      <xdr:col>23</xdr:col>
      <xdr:colOff>165100</xdr:colOff>
      <xdr:row>91</xdr:row>
      <xdr:rowOff>92710</xdr:rowOff>
    </xdr:from>
    <xdr:to>
      <xdr:col>24</xdr:col>
      <xdr:colOff>152400</xdr:colOff>
      <xdr:row>91</xdr:row>
      <xdr:rowOff>92710</xdr:rowOff>
    </xdr:to>
    <xdr:cxnSp macro="">
      <xdr:nvCxnSpPr>
        <xdr:cNvPr id="232" name="直線コネクタ 231"/>
        <xdr:cNvCxnSpPr/>
      </xdr:nvCxnSpPr>
      <xdr:spPr>
        <a:xfrm>
          <a:off x="4181475" y="156946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96</xdr:row>
      <xdr:rowOff>127000</xdr:rowOff>
    </xdr:from>
    <xdr:to>
      <xdr:col>24</xdr:col>
      <xdr:colOff>63500</xdr:colOff>
      <xdr:row>97</xdr:row>
      <xdr:rowOff>41275</xdr:rowOff>
    </xdr:to>
    <xdr:cxnSp macro="">
      <xdr:nvCxnSpPr>
        <xdr:cNvPr id="233" name="直線コネクタ 232"/>
        <xdr:cNvCxnSpPr/>
      </xdr:nvCxnSpPr>
      <xdr:spPr>
        <a:xfrm>
          <a:off x="3492500" y="16586200"/>
          <a:ext cx="762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113030</xdr:rowOff>
    </xdr:from>
    <xdr:ext cx="534670" cy="259080"/>
    <xdr:sp macro="" textlink="">
      <xdr:nvSpPr>
        <xdr:cNvPr id="234" name="衛生費平均値テキスト"/>
        <xdr:cNvSpPr txBox="1"/>
      </xdr:nvSpPr>
      <xdr:spPr>
        <a:xfrm>
          <a:off x="4305300" y="16400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90170</xdr:rowOff>
    </xdr:from>
    <xdr:to>
      <xdr:col>24</xdr:col>
      <xdr:colOff>114300</xdr:colOff>
      <xdr:row>97</xdr:row>
      <xdr:rowOff>20320</xdr:rowOff>
    </xdr:to>
    <xdr:sp macro="" textlink="">
      <xdr:nvSpPr>
        <xdr:cNvPr id="235" name="フローチャート: 判断 234"/>
        <xdr:cNvSpPr/>
      </xdr:nvSpPr>
      <xdr:spPr>
        <a:xfrm>
          <a:off x="42037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127000</xdr:rowOff>
    </xdr:from>
    <xdr:to>
      <xdr:col>19</xdr:col>
      <xdr:colOff>174625</xdr:colOff>
      <xdr:row>96</xdr:row>
      <xdr:rowOff>167005</xdr:rowOff>
    </xdr:to>
    <xdr:cxnSp macro="">
      <xdr:nvCxnSpPr>
        <xdr:cNvPr id="236" name="直線コネクタ 235"/>
        <xdr:cNvCxnSpPr/>
      </xdr:nvCxnSpPr>
      <xdr:spPr>
        <a:xfrm flipV="1">
          <a:off x="2670175" y="16586200"/>
          <a:ext cx="8223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105410</xdr:rowOff>
    </xdr:from>
    <xdr:to>
      <xdr:col>20</xdr:col>
      <xdr:colOff>38100</xdr:colOff>
      <xdr:row>97</xdr:row>
      <xdr:rowOff>35560</xdr:rowOff>
    </xdr:to>
    <xdr:sp macro="" textlink="">
      <xdr:nvSpPr>
        <xdr:cNvPr id="237" name="フローチャート: 判断 236"/>
        <xdr:cNvSpPr/>
      </xdr:nvSpPr>
      <xdr:spPr>
        <a:xfrm>
          <a:off x="3444875" y="165646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26670</xdr:rowOff>
    </xdr:from>
    <xdr:ext cx="534035" cy="259080"/>
    <xdr:sp macro="" textlink="">
      <xdr:nvSpPr>
        <xdr:cNvPr id="238" name="テキスト ボックス 237"/>
        <xdr:cNvSpPr txBox="1"/>
      </xdr:nvSpPr>
      <xdr:spPr>
        <a:xfrm>
          <a:off x="3244215" y="16657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167005</xdr:rowOff>
    </xdr:from>
    <xdr:to>
      <xdr:col>15</xdr:col>
      <xdr:colOff>50800</xdr:colOff>
      <xdr:row>97</xdr:row>
      <xdr:rowOff>50800</xdr:rowOff>
    </xdr:to>
    <xdr:cxnSp macro="">
      <xdr:nvCxnSpPr>
        <xdr:cNvPr id="239" name="直線コネクタ 238"/>
        <xdr:cNvCxnSpPr/>
      </xdr:nvCxnSpPr>
      <xdr:spPr>
        <a:xfrm flipV="1">
          <a:off x="1860550" y="16626205"/>
          <a:ext cx="80962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146685</xdr:rowOff>
    </xdr:from>
    <xdr:to>
      <xdr:col>15</xdr:col>
      <xdr:colOff>101600</xdr:colOff>
      <xdr:row>97</xdr:row>
      <xdr:rowOff>76835</xdr:rowOff>
    </xdr:to>
    <xdr:sp macro="" textlink="">
      <xdr:nvSpPr>
        <xdr:cNvPr id="240" name="フローチャート: 判断 239"/>
        <xdr:cNvSpPr/>
      </xdr:nvSpPr>
      <xdr:spPr>
        <a:xfrm>
          <a:off x="2619375" y="166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67945</xdr:rowOff>
    </xdr:from>
    <xdr:ext cx="534035" cy="258445"/>
    <xdr:sp macro="" textlink="">
      <xdr:nvSpPr>
        <xdr:cNvPr id="241" name="テキスト ボックス 240"/>
        <xdr:cNvSpPr txBox="1"/>
      </xdr:nvSpPr>
      <xdr:spPr>
        <a:xfrm>
          <a:off x="2434590" y="16698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97</xdr:row>
      <xdr:rowOff>50800</xdr:rowOff>
    </xdr:from>
    <xdr:to>
      <xdr:col>10</xdr:col>
      <xdr:colOff>114300</xdr:colOff>
      <xdr:row>97</xdr:row>
      <xdr:rowOff>126365</xdr:rowOff>
    </xdr:to>
    <xdr:cxnSp macro="">
      <xdr:nvCxnSpPr>
        <xdr:cNvPr id="242" name="直線コネクタ 241"/>
        <xdr:cNvCxnSpPr/>
      </xdr:nvCxnSpPr>
      <xdr:spPr>
        <a:xfrm flipV="1">
          <a:off x="1047750" y="16681450"/>
          <a:ext cx="8128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146685</xdr:rowOff>
    </xdr:from>
    <xdr:to>
      <xdr:col>10</xdr:col>
      <xdr:colOff>165100</xdr:colOff>
      <xdr:row>97</xdr:row>
      <xdr:rowOff>76835</xdr:rowOff>
    </xdr:to>
    <xdr:sp macro="" textlink="">
      <xdr:nvSpPr>
        <xdr:cNvPr id="243" name="フローチャート: 判断 242"/>
        <xdr:cNvSpPr/>
      </xdr:nvSpPr>
      <xdr:spPr>
        <a:xfrm>
          <a:off x="1809750" y="166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93345</xdr:rowOff>
    </xdr:from>
    <xdr:ext cx="534035" cy="259080"/>
    <xdr:sp macro="" textlink="">
      <xdr:nvSpPr>
        <xdr:cNvPr id="244" name="テキスト ボックス 243"/>
        <xdr:cNvSpPr txBox="1"/>
      </xdr:nvSpPr>
      <xdr:spPr>
        <a:xfrm>
          <a:off x="1609090" y="16381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116840</xdr:rowOff>
    </xdr:from>
    <xdr:to>
      <xdr:col>6</xdr:col>
      <xdr:colOff>38100</xdr:colOff>
      <xdr:row>97</xdr:row>
      <xdr:rowOff>46990</xdr:rowOff>
    </xdr:to>
    <xdr:sp macro="" textlink="">
      <xdr:nvSpPr>
        <xdr:cNvPr id="245" name="フローチャート: 判断 244"/>
        <xdr:cNvSpPr/>
      </xdr:nvSpPr>
      <xdr:spPr>
        <a:xfrm>
          <a:off x="1000125" y="165760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63500</xdr:rowOff>
    </xdr:from>
    <xdr:ext cx="534035" cy="258445"/>
    <xdr:sp macro="" textlink="">
      <xdr:nvSpPr>
        <xdr:cNvPr id="246" name="テキスト ボックス 245"/>
        <xdr:cNvSpPr txBox="1"/>
      </xdr:nvSpPr>
      <xdr:spPr>
        <a:xfrm>
          <a:off x="799465" y="16351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174625</xdr:colOff>
      <xdr:row>101</xdr:row>
      <xdr:rowOff>80010</xdr:rowOff>
    </xdr:from>
    <xdr:ext cx="762000" cy="259080"/>
    <xdr:sp macro="" textlink="">
      <xdr:nvSpPr>
        <xdr:cNvPr id="248" name="テキスト ボックス 247"/>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174625</xdr:colOff>
      <xdr:row>101</xdr:row>
      <xdr:rowOff>80010</xdr:rowOff>
    </xdr:from>
    <xdr:ext cx="762000" cy="259080"/>
    <xdr:sp macro="" textlink="">
      <xdr:nvSpPr>
        <xdr:cNvPr id="251" name="テキスト ボックス 250"/>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161925</xdr:rowOff>
    </xdr:from>
    <xdr:to>
      <xdr:col>24</xdr:col>
      <xdr:colOff>114300</xdr:colOff>
      <xdr:row>97</xdr:row>
      <xdr:rowOff>92075</xdr:rowOff>
    </xdr:to>
    <xdr:sp macro="" textlink="">
      <xdr:nvSpPr>
        <xdr:cNvPr id="252" name="楕円 251"/>
        <xdr:cNvSpPr/>
      </xdr:nvSpPr>
      <xdr:spPr>
        <a:xfrm>
          <a:off x="4203700" y="166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140335</xdr:rowOff>
    </xdr:from>
    <xdr:ext cx="534670" cy="259080"/>
    <xdr:sp macro="" textlink="">
      <xdr:nvSpPr>
        <xdr:cNvPr id="253" name="衛生費該当値テキスト"/>
        <xdr:cNvSpPr txBox="1"/>
      </xdr:nvSpPr>
      <xdr:spPr>
        <a:xfrm>
          <a:off x="4305300" y="16599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76200</xdr:rowOff>
    </xdr:from>
    <xdr:to>
      <xdr:col>20</xdr:col>
      <xdr:colOff>38100</xdr:colOff>
      <xdr:row>97</xdr:row>
      <xdr:rowOff>6350</xdr:rowOff>
    </xdr:to>
    <xdr:sp macro="" textlink="">
      <xdr:nvSpPr>
        <xdr:cNvPr id="254" name="楕円 253"/>
        <xdr:cNvSpPr/>
      </xdr:nvSpPr>
      <xdr:spPr>
        <a:xfrm>
          <a:off x="3444875" y="165354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22860</xdr:rowOff>
    </xdr:from>
    <xdr:ext cx="534035" cy="259080"/>
    <xdr:sp macro="" textlink="">
      <xdr:nvSpPr>
        <xdr:cNvPr id="255" name="テキスト ボックス 254"/>
        <xdr:cNvSpPr txBox="1"/>
      </xdr:nvSpPr>
      <xdr:spPr>
        <a:xfrm>
          <a:off x="3244215" y="16310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116205</xdr:rowOff>
    </xdr:from>
    <xdr:to>
      <xdr:col>15</xdr:col>
      <xdr:colOff>101600</xdr:colOff>
      <xdr:row>97</xdr:row>
      <xdr:rowOff>46355</xdr:rowOff>
    </xdr:to>
    <xdr:sp macro="" textlink="">
      <xdr:nvSpPr>
        <xdr:cNvPr id="256" name="楕円 255"/>
        <xdr:cNvSpPr/>
      </xdr:nvSpPr>
      <xdr:spPr>
        <a:xfrm>
          <a:off x="2619375" y="165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63500</xdr:rowOff>
    </xdr:from>
    <xdr:ext cx="534035" cy="258445"/>
    <xdr:sp macro="" textlink="">
      <xdr:nvSpPr>
        <xdr:cNvPr id="257" name="テキスト ボックス 256"/>
        <xdr:cNvSpPr txBox="1"/>
      </xdr:nvSpPr>
      <xdr:spPr>
        <a:xfrm>
          <a:off x="2434590" y="16351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0</xdr:rowOff>
    </xdr:from>
    <xdr:to>
      <xdr:col>10</xdr:col>
      <xdr:colOff>165100</xdr:colOff>
      <xdr:row>97</xdr:row>
      <xdr:rowOff>101600</xdr:rowOff>
    </xdr:to>
    <xdr:sp macro="" textlink="">
      <xdr:nvSpPr>
        <xdr:cNvPr id="258" name="楕円 257"/>
        <xdr:cNvSpPr/>
      </xdr:nvSpPr>
      <xdr:spPr>
        <a:xfrm>
          <a:off x="1809750"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92710</xdr:rowOff>
    </xdr:from>
    <xdr:ext cx="534035" cy="259080"/>
    <xdr:sp macro="" textlink="">
      <xdr:nvSpPr>
        <xdr:cNvPr id="259" name="テキスト ボックス 258"/>
        <xdr:cNvSpPr txBox="1"/>
      </xdr:nvSpPr>
      <xdr:spPr>
        <a:xfrm>
          <a:off x="1609090" y="16723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75565</xdr:rowOff>
    </xdr:from>
    <xdr:to>
      <xdr:col>6</xdr:col>
      <xdr:colOff>38100</xdr:colOff>
      <xdr:row>98</xdr:row>
      <xdr:rowOff>6350</xdr:rowOff>
    </xdr:to>
    <xdr:sp macro="" textlink="">
      <xdr:nvSpPr>
        <xdr:cNvPr id="260" name="楕円 259"/>
        <xdr:cNvSpPr/>
      </xdr:nvSpPr>
      <xdr:spPr>
        <a:xfrm>
          <a:off x="1000125" y="1670621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168275</xdr:rowOff>
    </xdr:from>
    <xdr:ext cx="534035" cy="258445"/>
    <xdr:sp macro="" textlink="">
      <xdr:nvSpPr>
        <xdr:cNvPr id="261" name="テキスト ボックス 260"/>
        <xdr:cNvSpPr txBox="1"/>
      </xdr:nvSpPr>
      <xdr:spPr>
        <a:xfrm>
          <a:off x="799465" y="16798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85" cy="224790"/>
    <xdr:sp macro="" textlink="">
      <xdr:nvSpPr>
        <xdr:cNvPr id="270" name="テキスト ボックス 269"/>
        <xdr:cNvSpPr txBox="1"/>
      </xdr:nvSpPr>
      <xdr:spPr>
        <a:xfrm>
          <a:off x="60261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064250" y="6654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920" cy="258445"/>
    <xdr:sp macro="" textlink="">
      <xdr:nvSpPr>
        <xdr:cNvPr id="273" name="テキスト ボックス 272"/>
        <xdr:cNvSpPr txBox="1"/>
      </xdr:nvSpPr>
      <xdr:spPr>
        <a:xfrm>
          <a:off x="5831205" y="6512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064250" y="6197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725" cy="258445"/>
    <xdr:sp macro="" textlink="">
      <xdr:nvSpPr>
        <xdr:cNvPr id="275" name="テキスト ボックス 274"/>
        <xdr:cNvSpPr txBox="1"/>
      </xdr:nvSpPr>
      <xdr:spPr>
        <a:xfrm>
          <a:off x="5628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064250" y="5740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725" cy="258445"/>
    <xdr:sp macro="" textlink="">
      <xdr:nvSpPr>
        <xdr:cNvPr id="277" name="テキスト ボックス 276"/>
        <xdr:cNvSpPr txBox="1"/>
      </xdr:nvSpPr>
      <xdr:spPr>
        <a:xfrm>
          <a:off x="5628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064250" y="5283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725" cy="258445"/>
    <xdr:sp macro="" textlink="">
      <xdr:nvSpPr>
        <xdr:cNvPr id="279" name="テキスト ボックス 278"/>
        <xdr:cNvSpPr txBox="1"/>
      </xdr:nvSpPr>
      <xdr:spPr>
        <a:xfrm>
          <a:off x="5628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1" name="テキスト ボックス 280"/>
        <xdr:cNvSpPr txBox="1"/>
      </xdr:nvSpPr>
      <xdr:spPr>
        <a:xfrm>
          <a:off x="5628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30</xdr:row>
      <xdr:rowOff>137160</xdr:rowOff>
    </xdr:from>
    <xdr:to>
      <xdr:col>54</xdr:col>
      <xdr:colOff>174625</xdr:colOff>
      <xdr:row>38</xdr:row>
      <xdr:rowOff>139700</xdr:rowOff>
    </xdr:to>
    <xdr:cxnSp macro="">
      <xdr:nvCxnSpPr>
        <xdr:cNvPr id="283" name="直線コネクタ 282"/>
        <xdr:cNvCxnSpPr/>
      </xdr:nvCxnSpPr>
      <xdr:spPr>
        <a:xfrm flipV="1">
          <a:off x="9604375" y="5280660"/>
          <a:ext cx="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8445"/>
    <xdr:sp macro="" textlink="">
      <xdr:nvSpPr>
        <xdr:cNvPr id="284" name="労働費最小値テキスト"/>
        <xdr:cNvSpPr txBox="1"/>
      </xdr:nvSpPr>
      <xdr:spPr>
        <a:xfrm>
          <a:off x="9655175"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9531350"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83820</xdr:rowOff>
    </xdr:from>
    <xdr:ext cx="469900" cy="259080"/>
    <xdr:sp macro="" textlink="">
      <xdr:nvSpPr>
        <xdr:cNvPr id="286" name="労働費最大値テキスト"/>
        <xdr:cNvSpPr txBox="1"/>
      </xdr:nvSpPr>
      <xdr:spPr>
        <a:xfrm>
          <a:off x="9655175" y="5055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54</xdr:col>
      <xdr:colOff>101600</xdr:colOff>
      <xdr:row>30</xdr:row>
      <xdr:rowOff>137160</xdr:rowOff>
    </xdr:from>
    <xdr:to>
      <xdr:col>55</xdr:col>
      <xdr:colOff>88900</xdr:colOff>
      <xdr:row>30</xdr:row>
      <xdr:rowOff>137160</xdr:rowOff>
    </xdr:to>
    <xdr:cxnSp macro="">
      <xdr:nvCxnSpPr>
        <xdr:cNvPr id="287" name="直線コネクタ 286"/>
        <xdr:cNvCxnSpPr/>
      </xdr:nvCxnSpPr>
      <xdr:spPr>
        <a:xfrm>
          <a:off x="9531350" y="52806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45720</xdr:rowOff>
    </xdr:from>
    <xdr:to>
      <xdr:col>55</xdr:col>
      <xdr:colOff>0</xdr:colOff>
      <xdr:row>36</xdr:row>
      <xdr:rowOff>74930</xdr:rowOff>
    </xdr:to>
    <xdr:cxnSp macro="">
      <xdr:nvCxnSpPr>
        <xdr:cNvPr id="288" name="直線コネクタ 287"/>
        <xdr:cNvCxnSpPr/>
      </xdr:nvCxnSpPr>
      <xdr:spPr>
        <a:xfrm>
          <a:off x="8845550" y="6217920"/>
          <a:ext cx="7588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89535</xdr:rowOff>
    </xdr:from>
    <xdr:ext cx="378460" cy="258445"/>
    <xdr:sp macro="" textlink="">
      <xdr:nvSpPr>
        <xdr:cNvPr id="289" name="労働費平均値テキスト"/>
        <xdr:cNvSpPr txBox="1"/>
      </xdr:nvSpPr>
      <xdr:spPr>
        <a:xfrm>
          <a:off x="9655175" y="626173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111125</xdr:rowOff>
    </xdr:from>
    <xdr:to>
      <xdr:col>55</xdr:col>
      <xdr:colOff>50800</xdr:colOff>
      <xdr:row>37</xdr:row>
      <xdr:rowOff>41275</xdr:rowOff>
    </xdr:to>
    <xdr:sp macro="" textlink="">
      <xdr:nvSpPr>
        <xdr:cNvPr id="290" name="フローチャート: 判断 289"/>
        <xdr:cNvSpPr/>
      </xdr:nvSpPr>
      <xdr:spPr>
        <a:xfrm>
          <a:off x="9569450" y="62833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36</xdr:row>
      <xdr:rowOff>45720</xdr:rowOff>
    </xdr:from>
    <xdr:to>
      <xdr:col>50</xdr:col>
      <xdr:colOff>114300</xdr:colOff>
      <xdr:row>36</xdr:row>
      <xdr:rowOff>63500</xdr:rowOff>
    </xdr:to>
    <xdr:cxnSp macro="">
      <xdr:nvCxnSpPr>
        <xdr:cNvPr id="291" name="直線コネクタ 290"/>
        <xdr:cNvCxnSpPr/>
      </xdr:nvCxnSpPr>
      <xdr:spPr>
        <a:xfrm flipV="1">
          <a:off x="8032750" y="6217920"/>
          <a:ext cx="812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879475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55880</xdr:rowOff>
    </xdr:from>
    <xdr:ext cx="377825" cy="259080"/>
    <xdr:sp macro="" textlink="">
      <xdr:nvSpPr>
        <xdr:cNvPr id="293" name="テキスト ボックス 292"/>
        <xdr:cNvSpPr txBox="1"/>
      </xdr:nvSpPr>
      <xdr:spPr>
        <a:xfrm>
          <a:off x="8672195" y="63995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40640</xdr:rowOff>
    </xdr:from>
    <xdr:to>
      <xdr:col>45</xdr:col>
      <xdr:colOff>174625</xdr:colOff>
      <xdr:row>36</xdr:row>
      <xdr:rowOff>63500</xdr:rowOff>
    </xdr:to>
    <xdr:cxnSp macro="">
      <xdr:nvCxnSpPr>
        <xdr:cNvPr id="294" name="直線コネクタ 293"/>
        <xdr:cNvCxnSpPr/>
      </xdr:nvCxnSpPr>
      <xdr:spPr>
        <a:xfrm>
          <a:off x="7210425" y="6212840"/>
          <a:ext cx="8223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128905</xdr:rowOff>
    </xdr:from>
    <xdr:to>
      <xdr:col>46</xdr:col>
      <xdr:colOff>38100</xdr:colOff>
      <xdr:row>37</xdr:row>
      <xdr:rowOff>59055</xdr:rowOff>
    </xdr:to>
    <xdr:sp macro="" textlink="">
      <xdr:nvSpPr>
        <xdr:cNvPr id="295" name="フローチャート: 判断 294"/>
        <xdr:cNvSpPr/>
      </xdr:nvSpPr>
      <xdr:spPr>
        <a:xfrm>
          <a:off x="7985125" y="63011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174625</xdr:colOff>
      <xdr:row>37</xdr:row>
      <xdr:rowOff>50165</xdr:rowOff>
    </xdr:from>
    <xdr:ext cx="378460" cy="259080"/>
    <xdr:sp macro="" textlink="">
      <xdr:nvSpPr>
        <xdr:cNvPr id="296" name="テキスト ボックス 295"/>
        <xdr:cNvSpPr txBox="1"/>
      </xdr:nvSpPr>
      <xdr:spPr>
        <a:xfrm>
          <a:off x="7858125" y="6393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148590</xdr:rowOff>
    </xdr:from>
    <xdr:to>
      <xdr:col>41</xdr:col>
      <xdr:colOff>50800</xdr:colOff>
      <xdr:row>36</xdr:row>
      <xdr:rowOff>40640</xdr:rowOff>
    </xdr:to>
    <xdr:cxnSp macro="">
      <xdr:nvCxnSpPr>
        <xdr:cNvPr id="297" name="直線コネクタ 296"/>
        <xdr:cNvCxnSpPr/>
      </xdr:nvCxnSpPr>
      <xdr:spPr>
        <a:xfrm>
          <a:off x="6400800" y="6149340"/>
          <a:ext cx="80962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117475</xdr:rowOff>
    </xdr:from>
    <xdr:to>
      <xdr:col>41</xdr:col>
      <xdr:colOff>101600</xdr:colOff>
      <xdr:row>37</xdr:row>
      <xdr:rowOff>47625</xdr:rowOff>
    </xdr:to>
    <xdr:sp macro="" textlink="">
      <xdr:nvSpPr>
        <xdr:cNvPr id="298" name="フローチャート: 判断 297"/>
        <xdr:cNvSpPr/>
      </xdr:nvSpPr>
      <xdr:spPr>
        <a:xfrm>
          <a:off x="7159625"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38735</xdr:rowOff>
    </xdr:from>
    <xdr:ext cx="377825" cy="259080"/>
    <xdr:sp macro="" textlink="">
      <xdr:nvSpPr>
        <xdr:cNvPr id="299" name="テキスト ボックス 298"/>
        <xdr:cNvSpPr txBox="1"/>
      </xdr:nvSpPr>
      <xdr:spPr>
        <a:xfrm>
          <a:off x="7037070" y="638238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76200</xdr:rowOff>
    </xdr:from>
    <xdr:to>
      <xdr:col>36</xdr:col>
      <xdr:colOff>165100</xdr:colOff>
      <xdr:row>37</xdr:row>
      <xdr:rowOff>6350</xdr:rowOff>
    </xdr:to>
    <xdr:sp macro="" textlink="">
      <xdr:nvSpPr>
        <xdr:cNvPr id="300" name="フローチャート: 判断 299"/>
        <xdr:cNvSpPr/>
      </xdr:nvSpPr>
      <xdr:spPr>
        <a:xfrm>
          <a:off x="635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168910</xdr:rowOff>
    </xdr:from>
    <xdr:ext cx="377825" cy="258445"/>
    <xdr:sp macro="" textlink="">
      <xdr:nvSpPr>
        <xdr:cNvPr id="301" name="テキスト ボックス 300"/>
        <xdr:cNvSpPr txBox="1"/>
      </xdr:nvSpPr>
      <xdr:spPr>
        <a:xfrm>
          <a:off x="6227445" y="634111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174625</xdr:colOff>
      <xdr:row>41</xdr:row>
      <xdr:rowOff>80010</xdr:rowOff>
    </xdr:from>
    <xdr:ext cx="762000" cy="259080"/>
    <xdr:sp macro="" textlink="">
      <xdr:nvSpPr>
        <xdr:cNvPr id="304" name="テキスト ボックス 303"/>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5" name="テキスト ボックス 304"/>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24130</xdr:rowOff>
    </xdr:from>
    <xdr:to>
      <xdr:col>55</xdr:col>
      <xdr:colOff>50800</xdr:colOff>
      <xdr:row>36</xdr:row>
      <xdr:rowOff>125730</xdr:rowOff>
    </xdr:to>
    <xdr:sp macro="" textlink="">
      <xdr:nvSpPr>
        <xdr:cNvPr id="307" name="楕円 306"/>
        <xdr:cNvSpPr/>
      </xdr:nvSpPr>
      <xdr:spPr>
        <a:xfrm>
          <a:off x="9569450" y="61963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46990</xdr:rowOff>
    </xdr:from>
    <xdr:ext cx="378460" cy="259080"/>
    <xdr:sp macro="" textlink="">
      <xdr:nvSpPr>
        <xdr:cNvPr id="308" name="労働費該当値テキスト"/>
        <xdr:cNvSpPr txBox="1"/>
      </xdr:nvSpPr>
      <xdr:spPr>
        <a:xfrm>
          <a:off x="9655175" y="60477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166370</xdr:rowOff>
    </xdr:from>
    <xdr:to>
      <xdr:col>50</xdr:col>
      <xdr:colOff>165100</xdr:colOff>
      <xdr:row>36</xdr:row>
      <xdr:rowOff>96520</xdr:rowOff>
    </xdr:to>
    <xdr:sp macro="" textlink="">
      <xdr:nvSpPr>
        <xdr:cNvPr id="309" name="楕円 308"/>
        <xdr:cNvSpPr/>
      </xdr:nvSpPr>
      <xdr:spPr>
        <a:xfrm>
          <a:off x="879475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34</xdr:row>
      <xdr:rowOff>113030</xdr:rowOff>
    </xdr:from>
    <xdr:ext cx="377825" cy="259080"/>
    <xdr:sp macro="" textlink="">
      <xdr:nvSpPr>
        <xdr:cNvPr id="310" name="テキスト ボックス 309"/>
        <xdr:cNvSpPr txBox="1"/>
      </xdr:nvSpPr>
      <xdr:spPr>
        <a:xfrm>
          <a:off x="8672195" y="59423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12700</xdr:rowOff>
    </xdr:from>
    <xdr:to>
      <xdr:col>46</xdr:col>
      <xdr:colOff>38100</xdr:colOff>
      <xdr:row>36</xdr:row>
      <xdr:rowOff>114300</xdr:rowOff>
    </xdr:to>
    <xdr:sp macro="" textlink="">
      <xdr:nvSpPr>
        <xdr:cNvPr id="311" name="楕円 310"/>
        <xdr:cNvSpPr/>
      </xdr:nvSpPr>
      <xdr:spPr>
        <a:xfrm>
          <a:off x="7985125" y="61849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174625</xdr:colOff>
      <xdr:row>34</xdr:row>
      <xdr:rowOff>132080</xdr:rowOff>
    </xdr:from>
    <xdr:ext cx="378460" cy="258445"/>
    <xdr:sp macro="" textlink="">
      <xdr:nvSpPr>
        <xdr:cNvPr id="312" name="テキスト ボックス 311"/>
        <xdr:cNvSpPr txBox="1"/>
      </xdr:nvSpPr>
      <xdr:spPr>
        <a:xfrm>
          <a:off x="7858125" y="59613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160655</xdr:rowOff>
    </xdr:from>
    <xdr:to>
      <xdr:col>41</xdr:col>
      <xdr:colOff>101600</xdr:colOff>
      <xdr:row>36</xdr:row>
      <xdr:rowOff>90805</xdr:rowOff>
    </xdr:to>
    <xdr:sp macro="" textlink="">
      <xdr:nvSpPr>
        <xdr:cNvPr id="313" name="楕円 312"/>
        <xdr:cNvSpPr/>
      </xdr:nvSpPr>
      <xdr:spPr>
        <a:xfrm>
          <a:off x="7159625"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34</xdr:row>
      <xdr:rowOff>107315</xdr:rowOff>
    </xdr:from>
    <xdr:ext cx="377825" cy="259080"/>
    <xdr:sp macro="" textlink="">
      <xdr:nvSpPr>
        <xdr:cNvPr id="314" name="テキスト ボックス 313"/>
        <xdr:cNvSpPr txBox="1"/>
      </xdr:nvSpPr>
      <xdr:spPr>
        <a:xfrm>
          <a:off x="7037070" y="593661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97790</xdr:rowOff>
    </xdr:from>
    <xdr:to>
      <xdr:col>36</xdr:col>
      <xdr:colOff>165100</xdr:colOff>
      <xdr:row>36</xdr:row>
      <xdr:rowOff>27940</xdr:rowOff>
    </xdr:to>
    <xdr:sp macro="" textlink="">
      <xdr:nvSpPr>
        <xdr:cNvPr id="315" name="楕円 314"/>
        <xdr:cNvSpPr/>
      </xdr:nvSpPr>
      <xdr:spPr>
        <a:xfrm>
          <a:off x="63500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44450</xdr:rowOff>
    </xdr:from>
    <xdr:ext cx="469265" cy="259080"/>
    <xdr:sp macro="" textlink="">
      <xdr:nvSpPr>
        <xdr:cNvPr id="316" name="テキスト ボックス 315"/>
        <xdr:cNvSpPr txBox="1"/>
      </xdr:nvSpPr>
      <xdr:spPr>
        <a:xfrm>
          <a:off x="6181725" y="5873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85" cy="224790"/>
    <xdr:sp macro="" textlink="">
      <xdr:nvSpPr>
        <xdr:cNvPr id="325" name="テキスト ボックス 324"/>
        <xdr:cNvSpPr txBox="1"/>
      </xdr:nvSpPr>
      <xdr:spPr>
        <a:xfrm>
          <a:off x="60261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920" cy="259080"/>
    <xdr:sp macro="" textlink="">
      <xdr:nvSpPr>
        <xdr:cNvPr id="328" name="テキスト ボックス 327"/>
        <xdr:cNvSpPr txBox="1"/>
      </xdr:nvSpPr>
      <xdr:spPr>
        <a:xfrm>
          <a:off x="5831205"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35560</xdr:rowOff>
    </xdr:from>
    <xdr:ext cx="466725" cy="259080"/>
    <xdr:sp macro="" textlink="">
      <xdr:nvSpPr>
        <xdr:cNvPr id="330" name="テキスト ボックス 329"/>
        <xdr:cNvSpPr txBox="1"/>
      </xdr:nvSpPr>
      <xdr:spPr>
        <a:xfrm>
          <a:off x="5628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0860" cy="258445"/>
    <xdr:sp macro="" textlink="">
      <xdr:nvSpPr>
        <xdr:cNvPr id="332" name="テキスト ボックス 331"/>
        <xdr:cNvSpPr txBox="1"/>
      </xdr:nvSpPr>
      <xdr:spPr>
        <a:xfrm>
          <a:off x="5580380" y="925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0860" cy="259080"/>
    <xdr:sp macro="" textlink="">
      <xdr:nvSpPr>
        <xdr:cNvPr id="334" name="テキスト ボックス 333"/>
        <xdr:cNvSpPr txBox="1"/>
      </xdr:nvSpPr>
      <xdr:spPr>
        <a:xfrm>
          <a:off x="5580380"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0860" cy="259080"/>
    <xdr:sp macro="" textlink="">
      <xdr:nvSpPr>
        <xdr:cNvPr id="336" name="テキスト ボックス 335"/>
        <xdr:cNvSpPr txBox="1"/>
      </xdr:nvSpPr>
      <xdr:spPr>
        <a:xfrm>
          <a:off x="5580380" y="849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0860" cy="258445"/>
    <xdr:sp macro="" textlink="">
      <xdr:nvSpPr>
        <xdr:cNvPr id="338" name="テキスト ボックス 337"/>
        <xdr:cNvSpPr txBox="1"/>
      </xdr:nvSpPr>
      <xdr:spPr>
        <a:xfrm>
          <a:off x="5580380" y="811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51</xdr:row>
      <xdr:rowOff>1270</xdr:rowOff>
    </xdr:from>
    <xdr:to>
      <xdr:col>54</xdr:col>
      <xdr:colOff>174625</xdr:colOff>
      <xdr:row>59</xdr:row>
      <xdr:rowOff>35560</xdr:rowOff>
    </xdr:to>
    <xdr:cxnSp macro="">
      <xdr:nvCxnSpPr>
        <xdr:cNvPr id="340" name="直線コネクタ 339"/>
        <xdr:cNvCxnSpPr/>
      </xdr:nvCxnSpPr>
      <xdr:spPr>
        <a:xfrm flipV="1">
          <a:off x="9604375" y="874522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39370</xdr:rowOff>
    </xdr:from>
    <xdr:ext cx="378460" cy="259080"/>
    <xdr:sp macro="" textlink="">
      <xdr:nvSpPr>
        <xdr:cNvPr id="341" name="農林水産業費最小値テキスト"/>
        <xdr:cNvSpPr txBox="1"/>
      </xdr:nvSpPr>
      <xdr:spPr>
        <a:xfrm>
          <a:off x="9655175" y="101549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35560</xdr:rowOff>
    </xdr:from>
    <xdr:to>
      <xdr:col>55</xdr:col>
      <xdr:colOff>88900</xdr:colOff>
      <xdr:row>59</xdr:row>
      <xdr:rowOff>35560</xdr:rowOff>
    </xdr:to>
    <xdr:cxnSp macro="">
      <xdr:nvCxnSpPr>
        <xdr:cNvPr id="342" name="直線コネクタ 341"/>
        <xdr:cNvCxnSpPr/>
      </xdr:nvCxnSpPr>
      <xdr:spPr>
        <a:xfrm>
          <a:off x="9531350" y="10151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119380</xdr:rowOff>
    </xdr:from>
    <xdr:ext cx="534670" cy="259080"/>
    <xdr:sp macro="" textlink="">
      <xdr:nvSpPr>
        <xdr:cNvPr id="343" name="農林水産業費最大値テキスト"/>
        <xdr:cNvSpPr txBox="1"/>
      </xdr:nvSpPr>
      <xdr:spPr>
        <a:xfrm>
          <a:off x="9655175" y="8520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18,570</a:t>
          </a:r>
          <a:endParaRPr kumimoji="1" lang="ja-JP" altLang="en-US" sz="1000" b="1">
            <a:latin typeface="ＭＳ Ｐゴシック"/>
          </a:endParaRPr>
        </a:p>
      </xdr:txBody>
    </xdr:sp>
    <xdr:clientData/>
  </xdr:oneCellAnchor>
  <xdr:twoCellAnchor>
    <xdr:from>
      <xdr:col>54</xdr:col>
      <xdr:colOff>101600</xdr:colOff>
      <xdr:row>51</xdr:row>
      <xdr:rowOff>1270</xdr:rowOff>
    </xdr:from>
    <xdr:to>
      <xdr:col>55</xdr:col>
      <xdr:colOff>88900</xdr:colOff>
      <xdr:row>51</xdr:row>
      <xdr:rowOff>1270</xdr:rowOff>
    </xdr:to>
    <xdr:cxnSp macro="">
      <xdr:nvCxnSpPr>
        <xdr:cNvPr id="344" name="直線コネクタ 343"/>
        <xdr:cNvCxnSpPr/>
      </xdr:nvCxnSpPr>
      <xdr:spPr>
        <a:xfrm>
          <a:off x="9531350" y="87452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98425</xdr:rowOff>
    </xdr:from>
    <xdr:to>
      <xdr:col>55</xdr:col>
      <xdr:colOff>0</xdr:colOff>
      <xdr:row>56</xdr:row>
      <xdr:rowOff>109220</xdr:rowOff>
    </xdr:to>
    <xdr:cxnSp macro="">
      <xdr:nvCxnSpPr>
        <xdr:cNvPr id="345" name="直線コネクタ 344"/>
        <xdr:cNvCxnSpPr/>
      </xdr:nvCxnSpPr>
      <xdr:spPr>
        <a:xfrm flipV="1">
          <a:off x="8845550" y="9699625"/>
          <a:ext cx="7588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78105</xdr:rowOff>
    </xdr:from>
    <xdr:ext cx="469900" cy="258445"/>
    <xdr:sp macro="" textlink="">
      <xdr:nvSpPr>
        <xdr:cNvPr id="346" name="農林水産業費平均値テキスト"/>
        <xdr:cNvSpPr txBox="1"/>
      </xdr:nvSpPr>
      <xdr:spPr>
        <a:xfrm>
          <a:off x="9655175" y="96793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99695</xdr:rowOff>
    </xdr:from>
    <xdr:to>
      <xdr:col>55</xdr:col>
      <xdr:colOff>50800</xdr:colOff>
      <xdr:row>57</xdr:row>
      <xdr:rowOff>29845</xdr:rowOff>
    </xdr:to>
    <xdr:sp macro="" textlink="">
      <xdr:nvSpPr>
        <xdr:cNvPr id="347" name="フローチャート: 判断 346"/>
        <xdr:cNvSpPr/>
      </xdr:nvSpPr>
      <xdr:spPr>
        <a:xfrm>
          <a:off x="9569450" y="97008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56</xdr:row>
      <xdr:rowOff>95250</xdr:rowOff>
    </xdr:from>
    <xdr:to>
      <xdr:col>50</xdr:col>
      <xdr:colOff>114300</xdr:colOff>
      <xdr:row>56</xdr:row>
      <xdr:rowOff>109220</xdr:rowOff>
    </xdr:to>
    <xdr:cxnSp macro="">
      <xdr:nvCxnSpPr>
        <xdr:cNvPr id="348" name="直線コネクタ 347"/>
        <xdr:cNvCxnSpPr/>
      </xdr:nvCxnSpPr>
      <xdr:spPr>
        <a:xfrm>
          <a:off x="8032750" y="9696450"/>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104140</xdr:rowOff>
    </xdr:from>
    <xdr:to>
      <xdr:col>50</xdr:col>
      <xdr:colOff>165100</xdr:colOff>
      <xdr:row>57</xdr:row>
      <xdr:rowOff>34290</xdr:rowOff>
    </xdr:to>
    <xdr:sp macro="" textlink="">
      <xdr:nvSpPr>
        <xdr:cNvPr id="349" name="フローチャート: 判断 348"/>
        <xdr:cNvSpPr/>
      </xdr:nvSpPr>
      <xdr:spPr>
        <a:xfrm>
          <a:off x="879475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25400</xdr:rowOff>
    </xdr:from>
    <xdr:ext cx="469265" cy="259080"/>
    <xdr:sp macro="" textlink="">
      <xdr:nvSpPr>
        <xdr:cNvPr id="350" name="テキスト ボックス 349"/>
        <xdr:cNvSpPr txBox="1"/>
      </xdr:nvSpPr>
      <xdr:spPr>
        <a:xfrm>
          <a:off x="8626475" y="9798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95250</xdr:rowOff>
    </xdr:from>
    <xdr:to>
      <xdr:col>45</xdr:col>
      <xdr:colOff>174625</xdr:colOff>
      <xdr:row>56</xdr:row>
      <xdr:rowOff>116205</xdr:rowOff>
    </xdr:to>
    <xdr:cxnSp macro="">
      <xdr:nvCxnSpPr>
        <xdr:cNvPr id="351" name="直線コネクタ 350"/>
        <xdr:cNvCxnSpPr/>
      </xdr:nvCxnSpPr>
      <xdr:spPr>
        <a:xfrm flipV="1">
          <a:off x="7210425" y="9696450"/>
          <a:ext cx="8223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138430</xdr:rowOff>
    </xdr:from>
    <xdr:to>
      <xdr:col>46</xdr:col>
      <xdr:colOff>38100</xdr:colOff>
      <xdr:row>57</xdr:row>
      <xdr:rowOff>68580</xdr:rowOff>
    </xdr:to>
    <xdr:sp macro="" textlink="">
      <xdr:nvSpPr>
        <xdr:cNvPr id="352" name="フローチャート: 判断 351"/>
        <xdr:cNvSpPr/>
      </xdr:nvSpPr>
      <xdr:spPr>
        <a:xfrm>
          <a:off x="7985125" y="97396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59690</xdr:rowOff>
    </xdr:from>
    <xdr:ext cx="469265" cy="259080"/>
    <xdr:sp macro="" textlink="">
      <xdr:nvSpPr>
        <xdr:cNvPr id="353" name="テキスト ボックス 352"/>
        <xdr:cNvSpPr txBox="1"/>
      </xdr:nvSpPr>
      <xdr:spPr>
        <a:xfrm>
          <a:off x="7816850" y="9832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116205</xdr:rowOff>
    </xdr:from>
    <xdr:to>
      <xdr:col>41</xdr:col>
      <xdr:colOff>50800</xdr:colOff>
      <xdr:row>56</xdr:row>
      <xdr:rowOff>154940</xdr:rowOff>
    </xdr:to>
    <xdr:cxnSp macro="">
      <xdr:nvCxnSpPr>
        <xdr:cNvPr id="354" name="直線コネクタ 353"/>
        <xdr:cNvCxnSpPr/>
      </xdr:nvCxnSpPr>
      <xdr:spPr>
        <a:xfrm flipV="1">
          <a:off x="6400800" y="9717405"/>
          <a:ext cx="8096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126365</xdr:rowOff>
    </xdr:from>
    <xdr:to>
      <xdr:col>41</xdr:col>
      <xdr:colOff>101600</xdr:colOff>
      <xdr:row>57</xdr:row>
      <xdr:rowOff>56515</xdr:rowOff>
    </xdr:to>
    <xdr:sp macro="" textlink="">
      <xdr:nvSpPr>
        <xdr:cNvPr id="355" name="フローチャート: 判断 354"/>
        <xdr:cNvSpPr/>
      </xdr:nvSpPr>
      <xdr:spPr>
        <a:xfrm>
          <a:off x="7159625" y="972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57</xdr:row>
      <xdr:rowOff>47625</xdr:rowOff>
    </xdr:from>
    <xdr:ext cx="469265" cy="259080"/>
    <xdr:sp macro="" textlink="">
      <xdr:nvSpPr>
        <xdr:cNvPr id="356" name="テキスト ボックス 355"/>
        <xdr:cNvSpPr txBox="1"/>
      </xdr:nvSpPr>
      <xdr:spPr>
        <a:xfrm>
          <a:off x="6991350" y="9820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139065</xdr:rowOff>
    </xdr:from>
    <xdr:to>
      <xdr:col>36</xdr:col>
      <xdr:colOff>165100</xdr:colOff>
      <xdr:row>57</xdr:row>
      <xdr:rowOff>69215</xdr:rowOff>
    </xdr:to>
    <xdr:sp macro="" textlink="">
      <xdr:nvSpPr>
        <xdr:cNvPr id="357" name="フローチャート: 判断 356"/>
        <xdr:cNvSpPr/>
      </xdr:nvSpPr>
      <xdr:spPr>
        <a:xfrm>
          <a:off x="6350000" y="97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60325</xdr:rowOff>
    </xdr:from>
    <xdr:ext cx="469265" cy="259080"/>
    <xdr:sp macro="" textlink="">
      <xdr:nvSpPr>
        <xdr:cNvPr id="358" name="テキスト ボックス 357"/>
        <xdr:cNvSpPr txBox="1"/>
      </xdr:nvSpPr>
      <xdr:spPr>
        <a:xfrm>
          <a:off x="6181725" y="9832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174625</xdr:colOff>
      <xdr:row>61</xdr:row>
      <xdr:rowOff>80010</xdr:rowOff>
    </xdr:from>
    <xdr:ext cx="762000" cy="259080"/>
    <xdr:sp macro="" textlink="">
      <xdr:nvSpPr>
        <xdr:cNvPr id="361" name="テキスト ボックス 360"/>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47625</xdr:rowOff>
    </xdr:from>
    <xdr:to>
      <xdr:col>55</xdr:col>
      <xdr:colOff>50800</xdr:colOff>
      <xdr:row>56</xdr:row>
      <xdr:rowOff>149225</xdr:rowOff>
    </xdr:to>
    <xdr:sp macro="" textlink="">
      <xdr:nvSpPr>
        <xdr:cNvPr id="364" name="楕円 363"/>
        <xdr:cNvSpPr/>
      </xdr:nvSpPr>
      <xdr:spPr>
        <a:xfrm>
          <a:off x="9569450" y="96488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70485</xdr:rowOff>
    </xdr:from>
    <xdr:ext cx="469900" cy="259080"/>
    <xdr:sp macro="" textlink="">
      <xdr:nvSpPr>
        <xdr:cNvPr id="365" name="農林水産業費該当値テキスト"/>
        <xdr:cNvSpPr txBox="1"/>
      </xdr:nvSpPr>
      <xdr:spPr>
        <a:xfrm>
          <a:off x="9655175" y="9500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57785</xdr:rowOff>
    </xdr:from>
    <xdr:to>
      <xdr:col>50</xdr:col>
      <xdr:colOff>165100</xdr:colOff>
      <xdr:row>56</xdr:row>
      <xdr:rowOff>159385</xdr:rowOff>
    </xdr:to>
    <xdr:sp macro="" textlink="">
      <xdr:nvSpPr>
        <xdr:cNvPr id="366" name="楕円 365"/>
        <xdr:cNvSpPr/>
      </xdr:nvSpPr>
      <xdr:spPr>
        <a:xfrm>
          <a:off x="8794750" y="96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55</xdr:row>
      <xdr:rowOff>4445</xdr:rowOff>
    </xdr:from>
    <xdr:ext cx="469265" cy="259080"/>
    <xdr:sp macro="" textlink="">
      <xdr:nvSpPr>
        <xdr:cNvPr id="367" name="テキスト ボックス 366"/>
        <xdr:cNvSpPr txBox="1"/>
      </xdr:nvSpPr>
      <xdr:spPr>
        <a:xfrm>
          <a:off x="8626475" y="9434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44450</xdr:rowOff>
    </xdr:from>
    <xdr:to>
      <xdr:col>46</xdr:col>
      <xdr:colOff>38100</xdr:colOff>
      <xdr:row>56</xdr:row>
      <xdr:rowOff>146050</xdr:rowOff>
    </xdr:to>
    <xdr:sp macro="" textlink="">
      <xdr:nvSpPr>
        <xdr:cNvPr id="368" name="楕円 367"/>
        <xdr:cNvSpPr/>
      </xdr:nvSpPr>
      <xdr:spPr>
        <a:xfrm>
          <a:off x="7985125" y="96456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54</xdr:row>
      <xdr:rowOff>162560</xdr:rowOff>
    </xdr:from>
    <xdr:ext cx="469265" cy="259080"/>
    <xdr:sp macro="" textlink="">
      <xdr:nvSpPr>
        <xdr:cNvPr id="369" name="テキスト ボックス 368"/>
        <xdr:cNvSpPr txBox="1"/>
      </xdr:nvSpPr>
      <xdr:spPr>
        <a:xfrm>
          <a:off x="7816850" y="9420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65405</xdr:rowOff>
    </xdr:from>
    <xdr:to>
      <xdr:col>41</xdr:col>
      <xdr:colOff>101600</xdr:colOff>
      <xdr:row>56</xdr:row>
      <xdr:rowOff>167005</xdr:rowOff>
    </xdr:to>
    <xdr:sp macro="" textlink="">
      <xdr:nvSpPr>
        <xdr:cNvPr id="370" name="楕円 369"/>
        <xdr:cNvSpPr/>
      </xdr:nvSpPr>
      <xdr:spPr>
        <a:xfrm>
          <a:off x="7159625"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55</xdr:row>
      <xdr:rowOff>12065</xdr:rowOff>
    </xdr:from>
    <xdr:ext cx="469265" cy="259080"/>
    <xdr:sp macro="" textlink="">
      <xdr:nvSpPr>
        <xdr:cNvPr id="371" name="テキスト ボックス 370"/>
        <xdr:cNvSpPr txBox="1"/>
      </xdr:nvSpPr>
      <xdr:spPr>
        <a:xfrm>
          <a:off x="6991350" y="9441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104140</xdr:rowOff>
    </xdr:from>
    <xdr:to>
      <xdr:col>36</xdr:col>
      <xdr:colOff>165100</xdr:colOff>
      <xdr:row>57</xdr:row>
      <xdr:rowOff>34290</xdr:rowOff>
    </xdr:to>
    <xdr:sp macro="" textlink="">
      <xdr:nvSpPr>
        <xdr:cNvPr id="372" name="楕円 371"/>
        <xdr:cNvSpPr/>
      </xdr:nvSpPr>
      <xdr:spPr>
        <a:xfrm>
          <a:off x="6350000" y="97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55</xdr:row>
      <xdr:rowOff>50800</xdr:rowOff>
    </xdr:from>
    <xdr:ext cx="469265" cy="259080"/>
    <xdr:sp macro="" textlink="">
      <xdr:nvSpPr>
        <xdr:cNvPr id="373" name="テキスト ボックス 372"/>
        <xdr:cNvSpPr txBox="1"/>
      </xdr:nvSpPr>
      <xdr:spPr>
        <a:xfrm>
          <a:off x="6181725" y="9480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85" cy="224790"/>
    <xdr:sp macro="" textlink="">
      <xdr:nvSpPr>
        <xdr:cNvPr id="382" name="テキスト ボックス 381"/>
        <xdr:cNvSpPr txBox="1"/>
      </xdr:nvSpPr>
      <xdr:spPr>
        <a:xfrm>
          <a:off x="60261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4" name="直線コネクタ 383"/>
        <xdr:cNvCxnSpPr/>
      </xdr:nvCxnSpPr>
      <xdr:spPr>
        <a:xfrm>
          <a:off x="6064250" y="13643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920" cy="259080"/>
    <xdr:sp macro="" textlink="">
      <xdr:nvSpPr>
        <xdr:cNvPr id="385" name="テキスト ボックス 384"/>
        <xdr:cNvSpPr txBox="1"/>
      </xdr:nvSpPr>
      <xdr:spPr>
        <a:xfrm>
          <a:off x="5831205"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6" name="直線コネクタ 385"/>
        <xdr:cNvCxnSpPr/>
      </xdr:nvCxnSpPr>
      <xdr:spPr>
        <a:xfrm>
          <a:off x="6064250" y="13316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0860" cy="258445"/>
    <xdr:sp macro="" textlink="">
      <xdr:nvSpPr>
        <xdr:cNvPr id="387" name="テキスト ボックス 386"/>
        <xdr:cNvSpPr txBox="1"/>
      </xdr:nvSpPr>
      <xdr:spPr>
        <a:xfrm>
          <a:off x="5580380" y="13174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8" name="直線コネクタ 387"/>
        <xdr:cNvCxnSpPr/>
      </xdr:nvCxnSpPr>
      <xdr:spPr>
        <a:xfrm>
          <a:off x="6064250" y="12990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0860" cy="259080"/>
    <xdr:sp macro="" textlink="">
      <xdr:nvSpPr>
        <xdr:cNvPr id="389" name="テキスト ボックス 388"/>
        <xdr:cNvSpPr txBox="1"/>
      </xdr:nvSpPr>
      <xdr:spPr>
        <a:xfrm>
          <a:off x="5580380"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0" name="直線コネクタ 389"/>
        <xdr:cNvCxnSpPr/>
      </xdr:nvCxnSpPr>
      <xdr:spPr>
        <a:xfrm>
          <a:off x="6064250" y="12663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0860" cy="258445"/>
    <xdr:sp macro="" textlink="">
      <xdr:nvSpPr>
        <xdr:cNvPr id="391" name="テキスト ボックス 390"/>
        <xdr:cNvSpPr txBox="1"/>
      </xdr:nvSpPr>
      <xdr:spPr>
        <a:xfrm>
          <a:off x="5580380" y="12522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2" name="直線コネクタ 391"/>
        <xdr:cNvCxnSpPr/>
      </xdr:nvCxnSpPr>
      <xdr:spPr>
        <a:xfrm>
          <a:off x="6064250" y="12337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0860" cy="258445"/>
    <xdr:sp macro="" textlink="">
      <xdr:nvSpPr>
        <xdr:cNvPr id="393" name="テキスト ボックス 392"/>
        <xdr:cNvSpPr txBox="1"/>
      </xdr:nvSpPr>
      <xdr:spPr>
        <a:xfrm>
          <a:off x="5580380"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4" name="直線コネクタ 393"/>
        <xdr:cNvCxnSpPr/>
      </xdr:nvCxnSpPr>
      <xdr:spPr>
        <a:xfrm>
          <a:off x="6064250" y="12010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0860" cy="259080"/>
    <xdr:sp macro="" textlink="">
      <xdr:nvSpPr>
        <xdr:cNvPr id="395" name="テキスト ボックス 394"/>
        <xdr:cNvSpPr txBox="1"/>
      </xdr:nvSpPr>
      <xdr:spPr>
        <a:xfrm>
          <a:off x="5580380" y="11868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0860" cy="258445"/>
    <xdr:sp macro="" textlink="">
      <xdr:nvSpPr>
        <xdr:cNvPr id="397" name="テキスト ボックス 396"/>
        <xdr:cNvSpPr txBox="1"/>
      </xdr:nvSpPr>
      <xdr:spPr>
        <a:xfrm>
          <a:off x="5580380"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70</xdr:row>
      <xdr:rowOff>68580</xdr:rowOff>
    </xdr:from>
    <xdr:to>
      <xdr:col>54</xdr:col>
      <xdr:colOff>174625</xdr:colOff>
      <xdr:row>79</xdr:row>
      <xdr:rowOff>74930</xdr:rowOff>
    </xdr:to>
    <xdr:cxnSp macro="">
      <xdr:nvCxnSpPr>
        <xdr:cNvPr id="399" name="直線コネクタ 398"/>
        <xdr:cNvCxnSpPr/>
      </xdr:nvCxnSpPr>
      <xdr:spPr>
        <a:xfrm flipV="1">
          <a:off x="9604375" y="1207008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78740</xdr:rowOff>
    </xdr:from>
    <xdr:ext cx="378460" cy="259080"/>
    <xdr:sp macro="" textlink="">
      <xdr:nvSpPr>
        <xdr:cNvPr id="400" name="商工費最小値テキスト"/>
        <xdr:cNvSpPr txBox="1"/>
      </xdr:nvSpPr>
      <xdr:spPr>
        <a:xfrm>
          <a:off x="9655175" y="13623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74930</xdr:rowOff>
    </xdr:from>
    <xdr:to>
      <xdr:col>55</xdr:col>
      <xdr:colOff>88900</xdr:colOff>
      <xdr:row>79</xdr:row>
      <xdr:rowOff>74930</xdr:rowOff>
    </xdr:to>
    <xdr:cxnSp macro="">
      <xdr:nvCxnSpPr>
        <xdr:cNvPr id="401" name="直線コネクタ 400"/>
        <xdr:cNvCxnSpPr/>
      </xdr:nvCxnSpPr>
      <xdr:spPr>
        <a:xfrm>
          <a:off x="9531350" y="13619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15240</xdr:rowOff>
    </xdr:from>
    <xdr:ext cx="534670" cy="259080"/>
    <xdr:sp macro="" textlink="">
      <xdr:nvSpPr>
        <xdr:cNvPr id="402" name="商工費最大値テキスト"/>
        <xdr:cNvSpPr txBox="1"/>
      </xdr:nvSpPr>
      <xdr:spPr>
        <a:xfrm>
          <a:off x="9655175" y="11845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48,185</a:t>
          </a:r>
          <a:endParaRPr kumimoji="1" lang="ja-JP" altLang="en-US" sz="1000" b="1">
            <a:latin typeface="ＭＳ Ｐゴシック"/>
          </a:endParaRPr>
        </a:p>
      </xdr:txBody>
    </xdr:sp>
    <xdr:clientData/>
  </xdr:oneCellAnchor>
  <xdr:twoCellAnchor>
    <xdr:from>
      <xdr:col>54</xdr:col>
      <xdr:colOff>101600</xdr:colOff>
      <xdr:row>70</xdr:row>
      <xdr:rowOff>68580</xdr:rowOff>
    </xdr:from>
    <xdr:to>
      <xdr:col>55</xdr:col>
      <xdr:colOff>88900</xdr:colOff>
      <xdr:row>70</xdr:row>
      <xdr:rowOff>68580</xdr:rowOff>
    </xdr:to>
    <xdr:cxnSp macro="">
      <xdr:nvCxnSpPr>
        <xdr:cNvPr id="403" name="直線コネクタ 402"/>
        <xdr:cNvCxnSpPr/>
      </xdr:nvCxnSpPr>
      <xdr:spPr>
        <a:xfrm>
          <a:off x="9531350" y="120700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162560</xdr:rowOff>
    </xdr:from>
    <xdr:to>
      <xdr:col>55</xdr:col>
      <xdr:colOff>0</xdr:colOff>
      <xdr:row>78</xdr:row>
      <xdr:rowOff>50165</xdr:rowOff>
    </xdr:to>
    <xdr:cxnSp macro="">
      <xdr:nvCxnSpPr>
        <xdr:cNvPr id="404" name="直線コネクタ 403"/>
        <xdr:cNvCxnSpPr/>
      </xdr:nvCxnSpPr>
      <xdr:spPr>
        <a:xfrm flipV="1">
          <a:off x="8845550" y="13364210"/>
          <a:ext cx="75882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50800</xdr:rowOff>
    </xdr:from>
    <xdr:ext cx="534670" cy="259080"/>
    <xdr:sp macro="" textlink="">
      <xdr:nvSpPr>
        <xdr:cNvPr id="405" name="商工費平均値テキスト"/>
        <xdr:cNvSpPr txBox="1"/>
      </xdr:nvSpPr>
      <xdr:spPr>
        <a:xfrm>
          <a:off x="9655175" y="13081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27940</xdr:rowOff>
    </xdr:from>
    <xdr:to>
      <xdr:col>55</xdr:col>
      <xdr:colOff>50800</xdr:colOff>
      <xdr:row>77</xdr:row>
      <xdr:rowOff>129540</xdr:rowOff>
    </xdr:to>
    <xdr:sp macro="" textlink="">
      <xdr:nvSpPr>
        <xdr:cNvPr id="406" name="フローチャート: 判断 405"/>
        <xdr:cNvSpPr/>
      </xdr:nvSpPr>
      <xdr:spPr>
        <a:xfrm>
          <a:off x="9569450" y="132295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78</xdr:row>
      <xdr:rowOff>48895</xdr:rowOff>
    </xdr:from>
    <xdr:to>
      <xdr:col>50</xdr:col>
      <xdr:colOff>114300</xdr:colOff>
      <xdr:row>78</xdr:row>
      <xdr:rowOff>50165</xdr:rowOff>
    </xdr:to>
    <xdr:cxnSp macro="">
      <xdr:nvCxnSpPr>
        <xdr:cNvPr id="407" name="直線コネクタ 406"/>
        <xdr:cNvCxnSpPr/>
      </xdr:nvCxnSpPr>
      <xdr:spPr>
        <a:xfrm>
          <a:off x="8032750" y="1342199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50800</xdr:rowOff>
    </xdr:from>
    <xdr:to>
      <xdr:col>50</xdr:col>
      <xdr:colOff>165100</xdr:colOff>
      <xdr:row>77</xdr:row>
      <xdr:rowOff>152400</xdr:rowOff>
    </xdr:to>
    <xdr:sp macro="" textlink="">
      <xdr:nvSpPr>
        <xdr:cNvPr id="408" name="フローチャート: 判断 407"/>
        <xdr:cNvSpPr/>
      </xdr:nvSpPr>
      <xdr:spPr>
        <a:xfrm>
          <a:off x="879475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168910</xdr:rowOff>
    </xdr:from>
    <xdr:ext cx="534035" cy="258445"/>
    <xdr:sp macro="" textlink="">
      <xdr:nvSpPr>
        <xdr:cNvPr id="409" name="テキスト ボックス 408"/>
        <xdr:cNvSpPr txBox="1"/>
      </xdr:nvSpPr>
      <xdr:spPr>
        <a:xfrm>
          <a:off x="8594090" y="13027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88900</xdr:rowOff>
    </xdr:from>
    <xdr:to>
      <xdr:col>45</xdr:col>
      <xdr:colOff>174625</xdr:colOff>
      <xdr:row>78</xdr:row>
      <xdr:rowOff>48895</xdr:rowOff>
    </xdr:to>
    <xdr:cxnSp macro="">
      <xdr:nvCxnSpPr>
        <xdr:cNvPr id="410" name="直線コネクタ 409"/>
        <xdr:cNvCxnSpPr/>
      </xdr:nvCxnSpPr>
      <xdr:spPr>
        <a:xfrm>
          <a:off x="7210425" y="13290550"/>
          <a:ext cx="822325"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41910</xdr:rowOff>
    </xdr:from>
    <xdr:to>
      <xdr:col>46</xdr:col>
      <xdr:colOff>38100</xdr:colOff>
      <xdr:row>77</xdr:row>
      <xdr:rowOff>143510</xdr:rowOff>
    </xdr:to>
    <xdr:sp macro="" textlink="">
      <xdr:nvSpPr>
        <xdr:cNvPr id="411" name="フローチャート: 判断 410"/>
        <xdr:cNvSpPr/>
      </xdr:nvSpPr>
      <xdr:spPr>
        <a:xfrm>
          <a:off x="7985125" y="132435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160020</xdr:rowOff>
    </xdr:from>
    <xdr:ext cx="534035" cy="259080"/>
    <xdr:sp macro="" textlink="">
      <xdr:nvSpPr>
        <xdr:cNvPr id="412" name="テキスト ボックス 411"/>
        <xdr:cNvSpPr txBox="1"/>
      </xdr:nvSpPr>
      <xdr:spPr>
        <a:xfrm>
          <a:off x="7784465" y="13018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88900</xdr:rowOff>
    </xdr:from>
    <xdr:to>
      <xdr:col>41</xdr:col>
      <xdr:colOff>50800</xdr:colOff>
      <xdr:row>77</xdr:row>
      <xdr:rowOff>166370</xdr:rowOff>
    </xdr:to>
    <xdr:cxnSp macro="">
      <xdr:nvCxnSpPr>
        <xdr:cNvPr id="413" name="直線コネクタ 412"/>
        <xdr:cNvCxnSpPr/>
      </xdr:nvCxnSpPr>
      <xdr:spPr>
        <a:xfrm flipV="1">
          <a:off x="6400800" y="13290550"/>
          <a:ext cx="809625"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24765</xdr:rowOff>
    </xdr:from>
    <xdr:to>
      <xdr:col>41</xdr:col>
      <xdr:colOff>101600</xdr:colOff>
      <xdr:row>77</xdr:row>
      <xdr:rowOff>126365</xdr:rowOff>
    </xdr:to>
    <xdr:sp macro="" textlink="">
      <xdr:nvSpPr>
        <xdr:cNvPr id="414" name="フローチャート: 判断 413"/>
        <xdr:cNvSpPr/>
      </xdr:nvSpPr>
      <xdr:spPr>
        <a:xfrm>
          <a:off x="7159625"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143510</xdr:rowOff>
    </xdr:from>
    <xdr:ext cx="534035" cy="258445"/>
    <xdr:sp macro="" textlink="">
      <xdr:nvSpPr>
        <xdr:cNvPr id="415" name="テキスト ボックス 414"/>
        <xdr:cNvSpPr txBox="1"/>
      </xdr:nvSpPr>
      <xdr:spPr>
        <a:xfrm>
          <a:off x="6974840" y="13002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158750</xdr:rowOff>
    </xdr:from>
    <xdr:to>
      <xdr:col>36</xdr:col>
      <xdr:colOff>165100</xdr:colOff>
      <xdr:row>77</xdr:row>
      <xdr:rowOff>88900</xdr:rowOff>
    </xdr:to>
    <xdr:sp macro="" textlink="">
      <xdr:nvSpPr>
        <xdr:cNvPr id="416" name="フローチャート: 判断 415"/>
        <xdr:cNvSpPr/>
      </xdr:nvSpPr>
      <xdr:spPr>
        <a:xfrm>
          <a:off x="63500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105410</xdr:rowOff>
    </xdr:from>
    <xdr:ext cx="534035" cy="259080"/>
    <xdr:sp macro="" textlink="">
      <xdr:nvSpPr>
        <xdr:cNvPr id="417" name="テキスト ボックス 416"/>
        <xdr:cNvSpPr txBox="1"/>
      </xdr:nvSpPr>
      <xdr:spPr>
        <a:xfrm>
          <a:off x="6149340" y="12964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174625</xdr:colOff>
      <xdr:row>81</xdr:row>
      <xdr:rowOff>80010</xdr:rowOff>
    </xdr:from>
    <xdr:ext cx="762000" cy="259080"/>
    <xdr:sp macro="" textlink="">
      <xdr:nvSpPr>
        <xdr:cNvPr id="420" name="テキスト ボックス 419"/>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111760</xdr:rowOff>
    </xdr:from>
    <xdr:to>
      <xdr:col>55</xdr:col>
      <xdr:colOff>50800</xdr:colOff>
      <xdr:row>78</xdr:row>
      <xdr:rowOff>41910</xdr:rowOff>
    </xdr:to>
    <xdr:sp macro="" textlink="">
      <xdr:nvSpPr>
        <xdr:cNvPr id="423" name="楕円 422"/>
        <xdr:cNvSpPr/>
      </xdr:nvSpPr>
      <xdr:spPr>
        <a:xfrm>
          <a:off x="9569450" y="133134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90170</xdr:rowOff>
    </xdr:from>
    <xdr:ext cx="469900" cy="259080"/>
    <xdr:sp macro="" textlink="">
      <xdr:nvSpPr>
        <xdr:cNvPr id="424" name="商工費該当値テキスト"/>
        <xdr:cNvSpPr txBox="1"/>
      </xdr:nvSpPr>
      <xdr:spPr>
        <a:xfrm>
          <a:off x="9655175" y="13291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170815</xdr:rowOff>
    </xdr:from>
    <xdr:to>
      <xdr:col>50</xdr:col>
      <xdr:colOff>165100</xdr:colOff>
      <xdr:row>78</xdr:row>
      <xdr:rowOff>100965</xdr:rowOff>
    </xdr:to>
    <xdr:sp macro="" textlink="">
      <xdr:nvSpPr>
        <xdr:cNvPr id="425" name="楕円 424"/>
        <xdr:cNvSpPr/>
      </xdr:nvSpPr>
      <xdr:spPr>
        <a:xfrm>
          <a:off x="8794750" y="133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92075</xdr:rowOff>
    </xdr:from>
    <xdr:ext cx="469265" cy="259080"/>
    <xdr:sp macro="" textlink="">
      <xdr:nvSpPr>
        <xdr:cNvPr id="426" name="テキスト ボックス 425"/>
        <xdr:cNvSpPr txBox="1"/>
      </xdr:nvSpPr>
      <xdr:spPr>
        <a:xfrm>
          <a:off x="8626475" y="13465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169545</xdr:rowOff>
    </xdr:from>
    <xdr:to>
      <xdr:col>46</xdr:col>
      <xdr:colOff>38100</xdr:colOff>
      <xdr:row>78</xdr:row>
      <xdr:rowOff>99695</xdr:rowOff>
    </xdr:to>
    <xdr:sp macro="" textlink="">
      <xdr:nvSpPr>
        <xdr:cNvPr id="427" name="楕円 426"/>
        <xdr:cNvSpPr/>
      </xdr:nvSpPr>
      <xdr:spPr>
        <a:xfrm>
          <a:off x="7985125" y="133711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90805</xdr:rowOff>
    </xdr:from>
    <xdr:ext cx="469265" cy="258445"/>
    <xdr:sp macro="" textlink="">
      <xdr:nvSpPr>
        <xdr:cNvPr id="428" name="テキスト ボックス 427"/>
        <xdr:cNvSpPr txBox="1"/>
      </xdr:nvSpPr>
      <xdr:spPr>
        <a:xfrm>
          <a:off x="7816850" y="13463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38100</xdr:rowOff>
    </xdr:from>
    <xdr:to>
      <xdr:col>41</xdr:col>
      <xdr:colOff>101600</xdr:colOff>
      <xdr:row>77</xdr:row>
      <xdr:rowOff>139700</xdr:rowOff>
    </xdr:to>
    <xdr:sp macro="" textlink="">
      <xdr:nvSpPr>
        <xdr:cNvPr id="429" name="楕円 428"/>
        <xdr:cNvSpPr/>
      </xdr:nvSpPr>
      <xdr:spPr>
        <a:xfrm>
          <a:off x="7159625"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130810</xdr:rowOff>
    </xdr:from>
    <xdr:ext cx="534035" cy="259080"/>
    <xdr:sp macro="" textlink="">
      <xdr:nvSpPr>
        <xdr:cNvPr id="430" name="テキスト ボックス 429"/>
        <xdr:cNvSpPr txBox="1"/>
      </xdr:nvSpPr>
      <xdr:spPr>
        <a:xfrm>
          <a:off x="6974840" y="13332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10,812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115570</xdr:rowOff>
    </xdr:from>
    <xdr:to>
      <xdr:col>36</xdr:col>
      <xdr:colOff>165100</xdr:colOff>
      <xdr:row>78</xdr:row>
      <xdr:rowOff>45720</xdr:rowOff>
    </xdr:to>
    <xdr:sp macro="" textlink="">
      <xdr:nvSpPr>
        <xdr:cNvPr id="431" name="楕円 430"/>
        <xdr:cNvSpPr/>
      </xdr:nvSpPr>
      <xdr:spPr>
        <a:xfrm>
          <a:off x="6350000" y="13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36830</xdr:rowOff>
    </xdr:from>
    <xdr:ext cx="469265" cy="259080"/>
    <xdr:sp macro="" textlink="">
      <xdr:nvSpPr>
        <xdr:cNvPr id="432" name="テキスト ボックス 431"/>
        <xdr:cNvSpPr txBox="1"/>
      </xdr:nvSpPr>
      <xdr:spPr>
        <a:xfrm>
          <a:off x="6181725" y="13409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85" cy="224790"/>
    <xdr:sp macro="" textlink="">
      <xdr:nvSpPr>
        <xdr:cNvPr id="441" name="テキスト ボックス 440"/>
        <xdr:cNvSpPr txBox="1"/>
      </xdr:nvSpPr>
      <xdr:spPr>
        <a:xfrm>
          <a:off x="60261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920" cy="258445"/>
    <xdr:sp macro="" textlink="">
      <xdr:nvSpPr>
        <xdr:cNvPr id="443" name="テキスト ボックス 442"/>
        <xdr:cNvSpPr txBox="1"/>
      </xdr:nvSpPr>
      <xdr:spPr>
        <a:xfrm>
          <a:off x="5831205"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168910</xdr:rowOff>
    </xdr:from>
    <xdr:ext cx="530860" cy="258445"/>
    <xdr:sp macro="" textlink="">
      <xdr:nvSpPr>
        <xdr:cNvPr id="445" name="テキスト ボックス 444"/>
        <xdr:cNvSpPr txBox="1"/>
      </xdr:nvSpPr>
      <xdr:spPr>
        <a:xfrm>
          <a:off x="5580380" y="167995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0860" cy="258445"/>
    <xdr:sp macro="" textlink="">
      <xdr:nvSpPr>
        <xdr:cNvPr id="447" name="テキスト ボックス 446"/>
        <xdr:cNvSpPr txBox="1"/>
      </xdr:nvSpPr>
      <xdr:spPr>
        <a:xfrm>
          <a:off x="5580380" y="16342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111760</xdr:rowOff>
    </xdr:from>
    <xdr:ext cx="530860" cy="258445"/>
    <xdr:sp macro="" textlink="">
      <xdr:nvSpPr>
        <xdr:cNvPr id="449" name="テキスト ボックス 448"/>
        <xdr:cNvSpPr txBox="1"/>
      </xdr:nvSpPr>
      <xdr:spPr>
        <a:xfrm>
          <a:off x="5580380" y="15885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168910</xdr:rowOff>
    </xdr:from>
    <xdr:ext cx="530860" cy="258445"/>
    <xdr:sp macro="" textlink="">
      <xdr:nvSpPr>
        <xdr:cNvPr id="451" name="テキスト ボックス 450"/>
        <xdr:cNvSpPr txBox="1"/>
      </xdr:nvSpPr>
      <xdr:spPr>
        <a:xfrm>
          <a:off x="5580380" y="15427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8445"/>
    <xdr:sp macro="" textlink="">
      <xdr:nvSpPr>
        <xdr:cNvPr id="453" name="テキスト ボックス 452"/>
        <xdr:cNvSpPr txBox="1"/>
      </xdr:nvSpPr>
      <xdr:spPr>
        <a:xfrm>
          <a:off x="5516245"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90</xdr:row>
      <xdr:rowOff>105410</xdr:rowOff>
    </xdr:from>
    <xdr:to>
      <xdr:col>54</xdr:col>
      <xdr:colOff>174625</xdr:colOff>
      <xdr:row>98</xdr:row>
      <xdr:rowOff>165100</xdr:rowOff>
    </xdr:to>
    <xdr:cxnSp macro="">
      <xdr:nvCxnSpPr>
        <xdr:cNvPr id="455" name="直線コネクタ 454"/>
        <xdr:cNvCxnSpPr/>
      </xdr:nvCxnSpPr>
      <xdr:spPr>
        <a:xfrm flipV="1">
          <a:off x="9604375" y="1553591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168910</xdr:rowOff>
    </xdr:from>
    <xdr:ext cx="534670" cy="258445"/>
    <xdr:sp macro="" textlink="">
      <xdr:nvSpPr>
        <xdr:cNvPr id="456" name="土木費最小値テキスト"/>
        <xdr:cNvSpPr txBox="1"/>
      </xdr:nvSpPr>
      <xdr:spPr>
        <a:xfrm>
          <a:off x="9655175" y="16971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18,897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165100</xdr:rowOff>
    </xdr:from>
    <xdr:to>
      <xdr:col>55</xdr:col>
      <xdr:colOff>88900</xdr:colOff>
      <xdr:row>98</xdr:row>
      <xdr:rowOff>165100</xdr:rowOff>
    </xdr:to>
    <xdr:cxnSp macro="">
      <xdr:nvCxnSpPr>
        <xdr:cNvPr id="457" name="直線コネクタ 456"/>
        <xdr:cNvCxnSpPr/>
      </xdr:nvCxnSpPr>
      <xdr:spPr>
        <a:xfrm>
          <a:off x="9531350" y="16967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52070</xdr:rowOff>
    </xdr:from>
    <xdr:ext cx="534670" cy="258445"/>
    <xdr:sp macro="" textlink="">
      <xdr:nvSpPr>
        <xdr:cNvPr id="458" name="土木費最大値テキスト"/>
        <xdr:cNvSpPr txBox="1"/>
      </xdr:nvSpPr>
      <xdr:spPr>
        <a:xfrm>
          <a:off x="9655175" y="153111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81,495</a:t>
          </a:r>
          <a:endParaRPr kumimoji="1" lang="ja-JP" altLang="en-US" sz="1000" b="1">
            <a:latin typeface="ＭＳ Ｐゴシック"/>
          </a:endParaRPr>
        </a:p>
      </xdr:txBody>
    </xdr:sp>
    <xdr:clientData/>
  </xdr:oneCellAnchor>
  <xdr:twoCellAnchor>
    <xdr:from>
      <xdr:col>54</xdr:col>
      <xdr:colOff>101600</xdr:colOff>
      <xdr:row>90</xdr:row>
      <xdr:rowOff>105410</xdr:rowOff>
    </xdr:from>
    <xdr:to>
      <xdr:col>55</xdr:col>
      <xdr:colOff>88900</xdr:colOff>
      <xdr:row>90</xdr:row>
      <xdr:rowOff>105410</xdr:rowOff>
    </xdr:to>
    <xdr:cxnSp macro="">
      <xdr:nvCxnSpPr>
        <xdr:cNvPr id="459" name="直線コネクタ 458"/>
        <xdr:cNvCxnSpPr/>
      </xdr:nvCxnSpPr>
      <xdr:spPr>
        <a:xfrm>
          <a:off x="9531350" y="15535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142240</xdr:rowOff>
    </xdr:from>
    <xdr:to>
      <xdr:col>55</xdr:col>
      <xdr:colOff>0</xdr:colOff>
      <xdr:row>94</xdr:row>
      <xdr:rowOff>166370</xdr:rowOff>
    </xdr:to>
    <xdr:cxnSp macro="">
      <xdr:nvCxnSpPr>
        <xdr:cNvPr id="460" name="直線コネクタ 459"/>
        <xdr:cNvCxnSpPr/>
      </xdr:nvCxnSpPr>
      <xdr:spPr>
        <a:xfrm flipV="1">
          <a:off x="8845550" y="16258540"/>
          <a:ext cx="7588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41275</xdr:rowOff>
    </xdr:from>
    <xdr:ext cx="534670" cy="258445"/>
    <xdr:sp macro="" textlink="">
      <xdr:nvSpPr>
        <xdr:cNvPr id="461" name="土木費平均値テキスト"/>
        <xdr:cNvSpPr txBox="1"/>
      </xdr:nvSpPr>
      <xdr:spPr>
        <a:xfrm>
          <a:off x="9655175" y="163290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43,632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63500</xdr:rowOff>
    </xdr:from>
    <xdr:to>
      <xdr:col>55</xdr:col>
      <xdr:colOff>50800</xdr:colOff>
      <xdr:row>95</xdr:row>
      <xdr:rowOff>164465</xdr:rowOff>
    </xdr:to>
    <xdr:sp macro="" textlink="">
      <xdr:nvSpPr>
        <xdr:cNvPr id="462" name="フローチャート: 判断 461"/>
        <xdr:cNvSpPr/>
      </xdr:nvSpPr>
      <xdr:spPr>
        <a:xfrm>
          <a:off x="9569450" y="163512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94</xdr:row>
      <xdr:rowOff>166370</xdr:rowOff>
    </xdr:from>
    <xdr:to>
      <xdr:col>50</xdr:col>
      <xdr:colOff>114300</xdr:colOff>
      <xdr:row>95</xdr:row>
      <xdr:rowOff>49530</xdr:rowOff>
    </xdr:to>
    <xdr:cxnSp macro="">
      <xdr:nvCxnSpPr>
        <xdr:cNvPr id="463" name="直線コネクタ 462"/>
        <xdr:cNvCxnSpPr/>
      </xdr:nvCxnSpPr>
      <xdr:spPr>
        <a:xfrm flipV="1">
          <a:off x="8032750" y="16282670"/>
          <a:ext cx="8128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69850</xdr:rowOff>
    </xdr:from>
    <xdr:to>
      <xdr:col>50</xdr:col>
      <xdr:colOff>165100</xdr:colOff>
      <xdr:row>96</xdr:row>
      <xdr:rowOff>0</xdr:rowOff>
    </xdr:to>
    <xdr:sp macro="" textlink="">
      <xdr:nvSpPr>
        <xdr:cNvPr id="464" name="フローチャート: 判断 463"/>
        <xdr:cNvSpPr/>
      </xdr:nvSpPr>
      <xdr:spPr>
        <a:xfrm>
          <a:off x="8794750" y="1635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162560</xdr:rowOff>
    </xdr:from>
    <xdr:ext cx="534035" cy="259080"/>
    <xdr:sp macro="" textlink="">
      <xdr:nvSpPr>
        <xdr:cNvPr id="465" name="テキスト ボックス 464"/>
        <xdr:cNvSpPr txBox="1"/>
      </xdr:nvSpPr>
      <xdr:spPr>
        <a:xfrm>
          <a:off x="8594090" y="16450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106045</xdr:rowOff>
    </xdr:from>
    <xdr:to>
      <xdr:col>45</xdr:col>
      <xdr:colOff>174625</xdr:colOff>
      <xdr:row>95</xdr:row>
      <xdr:rowOff>49530</xdr:rowOff>
    </xdr:to>
    <xdr:cxnSp macro="">
      <xdr:nvCxnSpPr>
        <xdr:cNvPr id="466" name="直線コネクタ 465"/>
        <xdr:cNvCxnSpPr/>
      </xdr:nvCxnSpPr>
      <xdr:spPr>
        <a:xfrm>
          <a:off x="7210425" y="16222345"/>
          <a:ext cx="822325"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48260</xdr:rowOff>
    </xdr:from>
    <xdr:to>
      <xdr:col>46</xdr:col>
      <xdr:colOff>38100</xdr:colOff>
      <xdr:row>95</xdr:row>
      <xdr:rowOff>149860</xdr:rowOff>
    </xdr:to>
    <xdr:sp macro="" textlink="">
      <xdr:nvSpPr>
        <xdr:cNvPr id="467" name="フローチャート: 判断 466"/>
        <xdr:cNvSpPr/>
      </xdr:nvSpPr>
      <xdr:spPr>
        <a:xfrm>
          <a:off x="7985125" y="163360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140970</xdr:rowOff>
    </xdr:from>
    <xdr:ext cx="534035" cy="259080"/>
    <xdr:sp macro="" textlink="">
      <xdr:nvSpPr>
        <xdr:cNvPr id="468" name="テキスト ボックス 467"/>
        <xdr:cNvSpPr txBox="1"/>
      </xdr:nvSpPr>
      <xdr:spPr>
        <a:xfrm>
          <a:off x="7784465" y="16428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82550</xdr:rowOff>
    </xdr:from>
    <xdr:to>
      <xdr:col>41</xdr:col>
      <xdr:colOff>50800</xdr:colOff>
      <xdr:row>94</xdr:row>
      <xdr:rowOff>106045</xdr:rowOff>
    </xdr:to>
    <xdr:cxnSp macro="">
      <xdr:nvCxnSpPr>
        <xdr:cNvPr id="469" name="直線コネクタ 468"/>
        <xdr:cNvCxnSpPr/>
      </xdr:nvCxnSpPr>
      <xdr:spPr>
        <a:xfrm>
          <a:off x="6400800" y="16198850"/>
          <a:ext cx="8096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65405</xdr:rowOff>
    </xdr:from>
    <xdr:to>
      <xdr:col>41</xdr:col>
      <xdr:colOff>101600</xdr:colOff>
      <xdr:row>95</xdr:row>
      <xdr:rowOff>167005</xdr:rowOff>
    </xdr:to>
    <xdr:sp macro="" textlink="">
      <xdr:nvSpPr>
        <xdr:cNvPr id="470" name="フローチャート: 判断 469"/>
        <xdr:cNvSpPr/>
      </xdr:nvSpPr>
      <xdr:spPr>
        <a:xfrm>
          <a:off x="7159625"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158115</xdr:rowOff>
    </xdr:from>
    <xdr:ext cx="534035" cy="258445"/>
    <xdr:sp macro="" textlink="">
      <xdr:nvSpPr>
        <xdr:cNvPr id="471" name="テキスト ボックス 470"/>
        <xdr:cNvSpPr txBox="1"/>
      </xdr:nvSpPr>
      <xdr:spPr>
        <a:xfrm>
          <a:off x="6974840" y="16445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81280</xdr:rowOff>
    </xdr:from>
    <xdr:to>
      <xdr:col>36</xdr:col>
      <xdr:colOff>165100</xdr:colOff>
      <xdr:row>96</xdr:row>
      <xdr:rowOff>11430</xdr:rowOff>
    </xdr:to>
    <xdr:sp macro="" textlink="">
      <xdr:nvSpPr>
        <xdr:cNvPr id="472" name="フローチャート: 判断 471"/>
        <xdr:cNvSpPr/>
      </xdr:nvSpPr>
      <xdr:spPr>
        <a:xfrm>
          <a:off x="63500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2540</xdr:rowOff>
    </xdr:from>
    <xdr:ext cx="534035" cy="259080"/>
    <xdr:sp macro="" textlink="">
      <xdr:nvSpPr>
        <xdr:cNvPr id="473" name="テキスト ボックス 472"/>
        <xdr:cNvSpPr txBox="1"/>
      </xdr:nvSpPr>
      <xdr:spPr>
        <a:xfrm>
          <a:off x="6149340" y="16461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174625</xdr:colOff>
      <xdr:row>101</xdr:row>
      <xdr:rowOff>80010</xdr:rowOff>
    </xdr:from>
    <xdr:ext cx="762000" cy="259080"/>
    <xdr:sp macro="" textlink="">
      <xdr:nvSpPr>
        <xdr:cNvPr id="476" name="テキスト ボックス 475"/>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7" name="テキスト ボックス 476"/>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91440</xdr:rowOff>
    </xdr:from>
    <xdr:to>
      <xdr:col>55</xdr:col>
      <xdr:colOff>50800</xdr:colOff>
      <xdr:row>95</xdr:row>
      <xdr:rowOff>21590</xdr:rowOff>
    </xdr:to>
    <xdr:sp macro="" textlink="">
      <xdr:nvSpPr>
        <xdr:cNvPr id="479" name="楕円 478"/>
        <xdr:cNvSpPr/>
      </xdr:nvSpPr>
      <xdr:spPr>
        <a:xfrm>
          <a:off x="9569450" y="162077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114300</xdr:rowOff>
    </xdr:from>
    <xdr:ext cx="534670" cy="259080"/>
    <xdr:sp macro="" textlink="">
      <xdr:nvSpPr>
        <xdr:cNvPr id="480" name="土木費該当値テキスト"/>
        <xdr:cNvSpPr txBox="1"/>
      </xdr:nvSpPr>
      <xdr:spPr>
        <a:xfrm>
          <a:off x="9655175" y="16059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115570</xdr:rowOff>
    </xdr:from>
    <xdr:to>
      <xdr:col>50</xdr:col>
      <xdr:colOff>165100</xdr:colOff>
      <xdr:row>95</xdr:row>
      <xdr:rowOff>45720</xdr:rowOff>
    </xdr:to>
    <xdr:sp macro="" textlink="">
      <xdr:nvSpPr>
        <xdr:cNvPr id="481" name="楕円 480"/>
        <xdr:cNvSpPr/>
      </xdr:nvSpPr>
      <xdr:spPr>
        <a:xfrm>
          <a:off x="8794750" y="162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62230</xdr:rowOff>
    </xdr:from>
    <xdr:ext cx="534035" cy="259080"/>
    <xdr:sp macro="" textlink="">
      <xdr:nvSpPr>
        <xdr:cNvPr id="482" name="テキスト ボックス 481"/>
        <xdr:cNvSpPr txBox="1"/>
      </xdr:nvSpPr>
      <xdr:spPr>
        <a:xfrm>
          <a:off x="8594090" y="16007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170180</xdr:rowOff>
    </xdr:from>
    <xdr:to>
      <xdr:col>46</xdr:col>
      <xdr:colOff>38100</xdr:colOff>
      <xdr:row>95</xdr:row>
      <xdr:rowOff>100330</xdr:rowOff>
    </xdr:to>
    <xdr:sp macro="" textlink="">
      <xdr:nvSpPr>
        <xdr:cNvPr id="483" name="楕円 482"/>
        <xdr:cNvSpPr/>
      </xdr:nvSpPr>
      <xdr:spPr>
        <a:xfrm>
          <a:off x="7985125" y="162864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116840</xdr:rowOff>
    </xdr:from>
    <xdr:ext cx="534035" cy="259080"/>
    <xdr:sp macro="" textlink="">
      <xdr:nvSpPr>
        <xdr:cNvPr id="484" name="テキスト ボックス 483"/>
        <xdr:cNvSpPr txBox="1"/>
      </xdr:nvSpPr>
      <xdr:spPr>
        <a:xfrm>
          <a:off x="7784465" y="16061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55245</xdr:rowOff>
    </xdr:from>
    <xdr:to>
      <xdr:col>41</xdr:col>
      <xdr:colOff>101600</xdr:colOff>
      <xdr:row>94</xdr:row>
      <xdr:rowOff>156845</xdr:rowOff>
    </xdr:to>
    <xdr:sp macro="" textlink="">
      <xdr:nvSpPr>
        <xdr:cNvPr id="485" name="楕円 484"/>
        <xdr:cNvSpPr/>
      </xdr:nvSpPr>
      <xdr:spPr>
        <a:xfrm>
          <a:off x="7159625" y="161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1905</xdr:rowOff>
    </xdr:from>
    <xdr:ext cx="534035" cy="259080"/>
    <xdr:sp macro="" textlink="">
      <xdr:nvSpPr>
        <xdr:cNvPr id="486" name="テキスト ボックス 485"/>
        <xdr:cNvSpPr txBox="1"/>
      </xdr:nvSpPr>
      <xdr:spPr>
        <a:xfrm>
          <a:off x="6974840" y="15946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51,485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31750</xdr:rowOff>
    </xdr:from>
    <xdr:to>
      <xdr:col>36</xdr:col>
      <xdr:colOff>165100</xdr:colOff>
      <xdr:row>94</xdr:row>
      <xdr:rowOff>133350</xdr:rowOff>
    </xdr:to>
    <xdr:sp macro="" textlink="">
      <xdr:nvSpPr>
        <xdr:cNvPr id="487" name="楕円 486"/>
        <xdr:cNvSpPr/>
      </xdr:nvSpPr>
      <xdr:spPr>
        <a:xfrm>
          <a:off x="6350000" y="161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149860</xdr:rowOff>
    </xdr:from>
    <xdr:ext cx="534035" cy="259080"/>
    <xdr:sp macro="" textlink="">
      <xdr:nvSpPr>
        <xdr:cNvPr id="488" name="テキスト ボックス 487"/>
        <xdr:cNvSpPr txBox="1"/>
      </xdr:nvSpPr>
      <xdr:spPr>
        <a:xfrm>
          <a:off x="6149340" y="15923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174625</xdr:colOff>
      <xdr:row>25</xdr:row>
      <xdr:rowOff>31750</xdr:rowOff>
    </xdr:to>
    <xdr:sp macro="" textlink="">
      <xdr:nvSpPr>
        <xdr:cNvPr id="489" name="正方形/長方形 488"/>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174625</xdr:colOff>
      <xdr:row>41</xdr:row>
      <xdr:rowOff>82550</xdr:rowOff>
    </xdr:to>
    <xdr:sp macro="" textlink="">
      <xdr:nvSpPr>
        <xdr:cNvPr id="496" name="正方形/長方形 495"/>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85" cy="224790"/>
    <xdr:sp macro="" textlink="">
      <xdr:nvSpPr>
        <xdr:cNvPr id="497" name="テキスト ボックス 496"/>
        <xdr:cNvSpPr txBox="1"/>
      </xdr:nvSpPr>
      <xdr:spPr>
        <a:xfrm>
          <a:off x="1137602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174625</xdr:colOff>
      <xdr:row>41</xdr:row>
      <xdr:rowOff>82550</xdr:rowOff>
    </xdr:to>
    <xdr:cxnSp macro="">
      <xdr:nvCxnSpPr>
        <xdr:cNvPr id="498" name="直線コネクタ 497"/>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6725" cy="258445"/>
    <xdr:sp macro="" textlink="">
      <xdr:nvSpPr>
        <xdr:cNvPr id="499" name="テキスト ボックス 498"/>
        <xdr:cNvSpPr txBox="1"/>
      </xdr:nvSpPr>
      <xdr:spPr>
        <a:xfrm>
          <a:off x="1099439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174625</xdr:colOff>
      <xdr:row>39</xdr:row>
      <xdr:rowOff>99060</xdr:rowOff>
    </xdr:to>
    <xdr:cxnSp macro="">
      <xdr:nvCxnSpPr>
        <xdr:cNvPr id="500" name="直線コネクタ 499"/>
        <xdr:cNvCxnSpPr/>
      </xdr:nvCxnSpPr>
      <xdr:spPr>
        <a:xfrm>
          <a:off x="11414125" y="6785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128270</xdr:rowOff>
    </xdr:from>
    <xdr:ext cx="466725" cy="259080"/>
    <xdr:sp macro="" textlink="">
      <xdr:nvSpPr>
        <xdr:cNvPr id="501" name="テキスト ボックス 500"/>
        <xdr:cNvSpPr txBox="1"/>
      </xdr:nvSpPr>
      <xdr:spPr>
        <a:xfrm>
          <a:off x="10994390"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174625</xdr:colOff>
      <xdr:row>37</xdr:row>
      <xdr:rowOff>114935</xdr:rowOff>
    </xdr:to>
    <xdr:cxnSp macro="">
      <xdr:nvCxnSpPr>
        <xdr:cNvPr id="502" name="直線コネクタ 501"/>
        <xdr:cNvCxnSpPr/>
      </xdr:nvCxnSpPr>
      <xdr:spPr>
        <a:xfrm>
          <a:off x="11414125" y="6458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0860" cy="258445"/>
    <xdr:sp macro="" textlink="">
      <xdr:nvSpPr>
        <xdr:cNvPr id="503" name="テキスト ボックス 502"/>
        <xdr:cNvSpPr txBox="1"/>
      </xdr:nvSpPr>
      <xdr:spPr>
        <a:xfrm>
          <a:off x="10930255" y="6316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174625</xdr:colOff>
      <xdr:row>35</xdr:row>
      <xdr:rowOff>132080</xdr:rowOff>
    </xdr:to>
    <xdr:cxnSp macro="">
      <xdr:nvCxnSpPr>
        <xdr:cNvPr id="504" name="直線コネクタ 503"/>
        <xdr:cNvCxnSpPr/>
      </xdr:nvCxnSpPr>
      <xdr:spPr>
        <a:xfrm>
          <a:off x="11414125" y="6132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0860" cy="259080"/>
    <xdr:sp macro="" textlink="">
      <xdr:nvSpPr>
        <xdr:cNvPr id="505" name="テキスト ボックス 504"/>
        <xdr:cNvSpPr txBox="1"/>
      </xdr:nvSpPr>
      <xdr:spPr>
        <a:xfrm>
          <a:off x="10930255"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174625</xdr:colOff>
      <xdr:row>33</xdr:row>
      <xdr:rowOff>147955</xdr:rowOff>
    </xdr:to>
    <xdr:cxnSp macro="">
      <xdr:nvCxnSpPr>
        <xdr:cNvPr id="506" name="直線コネクタ 505"/>
        <xdr:cNvCxnSpPr/>
      </xdr:nvCxnSpPr>
      <xdr:spPr>
        <a:xfrm>
          <a:off x="11414125" y="5805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0860" cy="258445"/>
    <xdr:sp macro="" textlink="">
      <xdr:nvSpPr>
        <xdr:cNvPr id="507" name="テキスト ボックス 506"/>
        <xdr:cNvSpPr txBox="1"/>
      </xdr:nvSpPr>
      <xdr:spPr>
        <a:xfrm>
          <a:off x="10930255" y="5664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174625</xdr:colOff>
      <xdr:row>31</xdr:row>
      <xdr:rowOff>164465</xdr:rowOff>
    </xdr:to>
    <xdr:cxnSp macro="">
      <xdr:nvCxnSpPr>
        <xdr:cNvPr id="508" name="直線コネクタ 507"/>
        <xdr:cNvCxnSpPr/>
      </xdr:nvCxnSpPr>
      <xdr:spPr>
        <a:xfrm>
          <a:off x="11414125" y="5479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0860" cy="258445"/>
    <xdr:sp macro="" textlink="">
      <xdr:nvSpPr>
        <xdr:cNvPr id="509" name="テキスト ボックス 508"/>
        <xdr:cNvSpPr txBox="1"/>
      </xdr:nvSpPr>
      <xdr:spPr>
        <a:xfrm>
          <a:off x="10930255" y="533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174625</xdr:colOff>
      <xdr:row>30</xdr:row>
      <xdr:rowOff>8890</xdr:rowOff>
    </xdr:to>
    <xdr:cxnSp macro="">
      <xdr:nvCxnSpPr>
        <xdr:cNvPr id="510" name="直線コネクタ 509"/>
        <xdr:cNvCxnSpPr/>
      </xdr:nvCxnSpPr>
      <xdr:spPr>
        <a:xfrm>
          <a:off x="11414125" y="5152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0860" cy="259080"/>
    <xdr:sp macro="" textlink="">
      <xdr:nvSpPr>
        <xdr:cNvPr id="511" name="テキスト ボックス 510"/>
        <xdr:cNvSpPr txBox="1"/>
      </xdr:nvSpPr>
      <xdr:spPr>
        <a:xfrm>
          <a:off x="10930255" y="5010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174625</xdr:colOff>
      <xdr:row>28</xdr:row>
      <xdr:rowOff>25400</xdr:rowOff>
    </xdr:to>
    <xdr:cxnSp macro="">
      <xdr:nvCxnSpPr>
        <xdr:cNvPr id="512" name="直線コネクタ 511"/>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0860" cy="258445"/>
    <xdr:sp macro="" textlink="">
      <xdr:nvSpPr>
        <xdr:cNvPr id="513" name="テキスト ボックス 512"/>
        <xdr:cNvSpPr txBox="1"/>
      </xdr:nvSpPr>
      <xdr:spPr>
        <a:xfrm>
          <a:off x="1093025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174625</xdr:colOff>
      <xdr:row>41</xdr:row>
      <xdr:rowOff>82550</xdr:rowOff>
    </xdr:to>
    <xdr:sp macro="" textlink="">
      <xdr:nvSpPr>
        <xdr:cNvPr id="514"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42545</xdr:rowOff>
    </xdr:from>
    <xdr:to>
      <xdr:col>85</xdr:col>
      <xdr:colOff>126365</xdr:colOff>
      <xdr:row>39</xdr:row>
      <xdr:rowOff>63500</xdr:rowOff>
    </xdr:to>
    <xdr:cxnSp macro="">
      <xdr:nvCxnSpPr>
        <xdr:cNvPr id="515" name="直線コネクタ 514"/>
        <xdr:cNvCxnSpPr/>
      </xdr:nvCxnSpPr>
      <xdr:spPr>
        <a:xfrm flipV="1">
          <a:off x="14968220" y="5186045"/>
          <a:ext cx="127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39</xdr:row>
      <xdr:rowOff>67310</xdr:rowOff>
    </xdr:from>
    <xdr:ext cx="469900" cy="259080"/>
    <xdr:sp macro="" textlink="">
      <xdr:nvSpPr>
        <xdr:cNvPr id="516" name="消防費最小値テキスト"/>
        <xdr:cNvSpPr txBox="1"/>
      </xdr:nvSpPr>
      <xdr:spPr>
        <a:xfrm>
          <a:off x="15017750" y="6753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9,327</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63500</xdr:rowOff>
    </xdr:from>
    <xdr:to>
      <xdr:col>86</xdr:col>
      <xdr:colOff>25400</xdr:colOff>
      <xdr:row>39</xdr:row>
      <xdr:rowOff>63500</xdr:rowOff>
    </xdr:to>
    <xdr:cxnSp macro="">
      <xdr:nvCxnSpPr>
        <xdr:cNvPr id="517" name="直線コネクタ 516"/>
        <xdr:cNvCxnSpPr/>
      </xdr:nvCxnSpPr>
      <xdr:spPr>
        <a:xfrm>
          <a:off x="14881225" y="67500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28</xdr:row>
      <xdr:rowOff>160655</xdr:rowOff>
    </xdr:from>
    <xdr:ext cx="534670" cy="259080"/>
    <xdr:sp macro="" textlink="">
      <xdr:nvSpPr>
        <xdr:cNvPr id="518" name="消防費最大値テキスト"/>
        <xdr:cNvSpPr txBox="1"/>
      </xdr:nvSpPr>
      <xdr:spPr>
        <a:xfrm>
          <a:off x="15017750" y="4961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23,690</a:t>
          </a:r>
          <a:endParaRPr kumimoji="1" lang="ja-JP" altLang="en-US" sz="1000" b="1">
            <a:latin typeface="ＭＳ Ｐゴシック"/>
          </a:endParaRPr>
        </a:p>
      </xdr:txBody>
    </xdr:sp>
    <xdr:clientData/>
  </xdr:oneCellAnchor>
  <xdr:twoCellAnchor>
    <xdr:from>
      <xdr:col>85</xdr:col>
      <xdr:colOff>38100</xdr:colOff>
      <xdr:row>30</xdr:row>
      <xdr:rowOff>42545</xdr:rowOff>
    </xdr:from>
    <xdr:to>
      <xdr:col>86</xdr:col>
      <xdr:colOff>25400</xdr:colOff>
      <xdr:row>30</xdr:row>
      <xdr:rowOff>42545</xdr:rowOff>
    </xdr:to>
    <xdr:cxnSp macro="">
      <xdr:nvCxnSpPr>
        <xdr:cNvPr id="519" name="直線コネクタ 518"/>
        <xdr:cNvCxnSpPr/>
      </xdr:nvCxnSpPr>
      <xdr:spPr>
        <a:xfrm>
          <a:off x="14881225" y="51860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8255</xdr:rowOff>
    </xdr:from>
    <xdr:to>
      <xdr:col>85</xdr:col>
      <xdr:colOff>127000</xdr:colOff>
      <xdr:row>38</xdr:row>
      <xdr:rowOff>37465</xdr:rowOff>
    </xdr:to>
    <xdr:cxnSp macro="">
      <xdr:nvCxnSpPr>
        <xdr:cNvPr id="520" name="直線コネクタ 519"/>
        <xdr:cNvCxnSpPr/>
      </xdr:nvCxnSpPr>
      <xdr:spPr>
        <a:xfrm>
          <a:off x="14195425" y="6351905"/>
          <a:ext cx="7747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36</xdr:row>
      <xdr:rowOff>55880</xdr:rowOff>
    </xdr:from>
    <xdr:ext cx="534670" cy="259080"/>
    <xdr:sp macro="" textlink="">
      <xdr:nvSpPr>
        <xdr:cNvPr id="521" name="消防費平均値テキスト"/>
        <xdr:cNvSpPr txBox="1"/>
      </xdr:nvSpPr>
      <xdr:spPr>
        <a:xfrm>
          <a:off x="15017750" y="62280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33020</xdr:rowOff>
    </xdr:from>
    <xdr:to>
      <xdr:col>85</xdr:col>
      <xdr:colOff>174625</xdr:colOff>
      <xdr:row>37</xdr:row>
      <xdr:rowOff>134620</xdr:rowOff>
    </xdr:to>
    <xdr:sp macro="" textlink="">
      <xdr:nvSpPr>
        <xdr:cNvPr id="522" name="フローチャート: 判断 521"/>
        <xdr:cNvSpPr/>
      </xdr:nvSpPr>
      <xdr:spPr>
        <a:xfrm>
          <a:off x="14919325" y="63766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8255</xdr:rowOff>
    </xdr:from>
    <xdr:to>
      <xdr:col>81</xdr:col>
      <xdr:colOff>50800</xdr:colOff>
      <xdr:row>38</xdr:row>
      <xdr:rowOff>113665</xdr:rowOff>
    </xdr:to>
    <xdr:cxnSp macro="">
      <xdr:nvCxnSpPr>
        <xdr:cNvPr id="523" name="直線コネクタ 522"/>
        <xdr:cNvCxnSpPr/>
      </xdr:nvCxnSpPr>
      <xdr:spPr>
        <a:xfrm flipV="1">
          <a:off x="13385800" y="6351905"/>
          <a:ext cx="809625"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67310</xdr:rowOff>
    </xdr:from>
    <xdr:to>
      <xdr:col>81</xdr:col>
      <xdr:colOff>101600</xdr:colOff>
      <xdr:row>37</xdr:row>
      <xdr:rowOff>168910</xdr:rowOff>
    </xdr:to>
    <xdr:sp macro="" textlink="">
      <xdr:nvSpPr>
        <xdr:cNvPr id="524" name="フローチャート: 判断 523"/>
        <xdr:cNvSpPr/>
      </xdr:nvSpPr>
      <xdr:spPr>
        <a:xfrm>
          <a:off x="14144625"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160020</xdr:rowOff>
    </xdr:from>
    <xdr:ext cx="534035" cy="259080"/>
    <xdr:sp macro="" textlink="">
      <xdr:nvSpPr>
        <xdr:cNvPr id="525" name="テキスト ボックス 524"/>
        <xdr:cNvSpPr txBox="1"/>
      </xdr:nvSpPr>
      <xdr:spPr>
        <a:xfrm>
          <a:off x="13959840" y="6503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38</xdr:row>
      <xdr:rowOff>49530</xdr:rowOff>
    </xdr:from>
    <xdr:to>
      <xdr:col>76</xdr:col>
      <xdr:colOff>114300</xdr:colOff>
      <xdr:row>38</xdr:row>
      <xdr:rowOff>113665</xdr:rowOff>
    </xdr:to>
    <xdr:cxnSp macro="">
      <xdr:nvCxnSpPr>
        <xdr:cNvPr id="526" name="直線コネクタ 525"/>
        <xdr:cNvCxnSpPr/>
      </xdr:nvCxnSpPr>
      <xdr:spPr>
        <a:xfrm>
          <a:off x="12573000" y="6564630"/>
          <a:ext cx="8128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74930</xdr:rowOff>
    </xdr:from>
    <xdr:to>
      <xdr:col>76</xdr:col>
      <xdr:colOff>165100</xdr:colOff>
      <xdr:row>38</xdr:row>
      <xdr:rowOff>4445</xdr:rowOff>
    </xdr:to>
    <xdr:sp macro="" textlink="">
      <xdr:nvSpPr>
        <xdr:cNvPr id="527" name="フローチャート: 判断 526"/>
        <xdr:cNvSpPr/>
      </xdr:nvSpPr>
      <xdr:spPr>
        <a:xfrm>
          <a:off x="133350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20955</xdr:rowOff>
    </xdr:from>
    <xdr:ext cx="534035" cy="258445"/>
    <xdr:sp macro="" textlink="">
      <xdr:nvSpPr>
        <xdr:cNvPr id="528" name="テキスト ボックス 527"/>
        <xdr:cNvSpPr txBox="1"/>
      </xdr:nvSpPr>
      <xdr:spPr>
        <a:xfrm>
          <a:off x="13134340" y="6193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46990</xdr:rowOff>
    </xdr:from>
    <xdr:to>
      <xdr:col>71</xdr:col>
      <xdr:colOff>174625</xdr:colOff>
      <xdr:row>38</xdr:row>
      <xdr:rowOff>49530</xdr:rowOff>
    </xdr:to>
    <xdr:cxnSp macro="">
      <xdr:nvCxnSpPr>
        <xdr:cNvPr id="529" name="直線コネクタ 528"/>
        <xdr:cNvCxnSpPr/>
      </xdr:nvCxnSpPr>
      <xdr:spPr>
        <a:xfrm>
          <a:off x="11750675" y="656209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89535</xdr:rowOff>
    </xdr:from>
    <xdr:to>
      <xdr:col>72</xdr:col>
      <xdr:colOff>38100</xdr:colOff>
      <xdr:row>38</xdr:row>
      <xdr:rowOff>19685</xdr:rowOff>
    </xdr:to>
    <xdr:sp macro="" textlink="">
      <xdr:nvSpPr>
        <xdr:cNvPr id="530" name="フローチャート: 判断 529"/>
        <xdr:cNvSpPr/>
      </xdr:nvSpPr>
      <xdr:spPr>
        <a:xfrm>
          <a:off x="12525375" y="6433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36195</xdr:rowOff>
    </xdr:from>
    <xdr:ext cx="534035" cy="259080"/>
    <xdr:sp macro="" textlink="">
      <xdr:nvSpPr>
        <xdr:cNvPr id="531" name="テキスト ボックス 530"/>
        <xdr:cNvSpPr txBox="1"/>
      </xdr:nvSpPr>
      <xdr:spPr>
        <a:xfrm>
          <a:off x="12324715" y="6208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68580</xdr:rowOff>
    </xdr:from>
    <xdr:to>
      <xdr:col>67</xdr:col>
      <xdr:colOff>101600</xdr:colOff>
      <xdr:row>37</xdr:row>
      <xdr:rowOff>170180</xdr:rowOff>
    </xdr:to>
    <xdr:sp macro="" textlink="">
      <xdr:nvSpPr>
        <xdr:cNvPr id="532" name="フローチャート: 判断 531"/>
        <xdr:cNvSpPr/>
      </xdr:nvSpPr>
      <xdr:spPr>
        <a:xfrm>
          <a:off x="11699875"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15240</xdr:rowOff>
    </xdr:from>
    <xdr:ext cx="534035" cy="259080"/>
    <xdr:sp macro="" textlink="">
      <xdr:nvSpPr>
        <xdr:cNvPr id="533" name="テキスト ボックス 532"/>
        <xdr:cNvSpPr txBox="1"/>
      </xdr:nvSpPr>
      <xdr:spPr>
        <a:xfrm>
          <a:off x="11515090" y="6187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174625</xdr:colOff>
      <xdr:row>41</xdr:row>
      <xdr:rowOff>80010</xdr:rowOff>
    </xdr:from>
    <xdr:ext cx="762000" cy="259080"/>
    <xdr:sp macro="" textlink="">
      <xdr:nvSpPr>
        <xdr:cNvPr id="537" name="テキスト ボックス 536"/>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158115</xdr:rowOff>
    </xdr:from>
    <xdr:to>
      <xdr:col>85</xdr:col>
      <xdr:colOff>174625</xdr:colOff>
      <xdr:row>38</xdr:row>
      <xdr:rowOff>88265</xdr:rowOff>
    </xdr:to>
    <xdr:sp macro="" textlink="">
      <xdr:nvSpPr>
        <xdr:cNvPr id="539" name="楕円 538"/>
        <xdr:cNvSpPr/>
      </xdr:nvSpPr>
      <xdr:spPr>
        <a:xfrm>
          <a:off x="14919325" y="65017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37</xdr:row>
      <xdr:rowOff>136525</xdr:rowOff>
    </xdr:from>
    <xdr:ext cx="534670" cy="258445"/>
    <xdr:sp macro="" textlink="">
      <xdr:nvSpPr>
        <xdr:cNvPr id="540" name="消防費該当値テキスト"/>
        <xdr:cNvSpPr txBox="1"/>
      </xdr:nvSpPr>
      <xdr:spPr>
        <a:xfrm>
          <a:off x="15017750" y="6480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128905</xdr:rowOff>
    </xdr:from>
    <xdr:to>
      <xdr:col>81</xdr:col>
      <xdr:colOff>101600</xdr:colOff>
      <xdr:row>37</xdr:row>
      <xdr:rowOff>59055</xdr:rowOff>
    </xdr:to>
    <xdr:sp macro="" textlink="">
      <xdr:nvSpPr>
        <xdr:cNvPr id="541" name="楕円 540"/>
        <xdr:cNvSpPr/>
      </xdr:nvSpPr>
      <xdr:spPr>
        <a:xfrm>
          <a:off x="14144625"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75565</xdr:rowOff>
    </xdr:from>
    <xdr:ext cx="534035" cy="258445"/>
    <xdr:sp macro="" textlink="">
      <xdr:nvSpPr>
        <xdr:cNvPr id="542" name="テキスト ボックス 541"/>
        <xdr:cNvSpPr txBox="1"/>
      </xdr:nvSpPr>
      <xdr:spPr>
        <a:xfrm>
          <a:off x="13959840" y="6076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63500</xdr:rowOff>
    </xdr:from>
    <xdr:to>
      <xdr:col>76</xdr:col>
      <xdr:colOff>165100</xdr:colOff>
      <xdr:row>38</xdr:row>
      <xdr:rowOff>164465</xdr:rowOff>
    </xdr:to>
    <xdr:sp macro="" textlink="">
      <xdr:nvSpPr>
        <xdr:cNvPr id="543" name="楕円 542"/>
        <xdr:cNvSpPr/>
      </xdr:nvSpPr>
      <xdr:spPr>
        <a:xfrm>
          <a:off x="13335000" y="6578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155575</xdr:rowOff>
    </xdr:from>
    <xdr:ext cx="534035" cy="258445"/>
    <xdr:sp macro="" textlink="">
      <xdr:nvSpPr>
        <xdr:cNvPr id="544" name="テキスト ボックス 543"/>
        <xdr:cNvSpPr txBox="1"/>
      </xdr:nvSpPr>
      <xdr:spPr>
        <a:xfrm>
          <a:off x="13134340" y="6670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10,439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170180</xdr:rowOff>
    </xdr:from>
    <xdr:to>
      <xdr:col>72</xdr:col>
      <xdr:colOff>38100</xdr:colOff>
      <xdr:row>38</xdr:row>
      <xdr:rowOff>100330</xdr:rowOff>
    </xdr:to>
    <xdr:sp macro="" textlink="">
      <xdr:nvSpPr>
        <xdr:cNvPr id="545" name="楕円 544"/>
        <xdr:cNvSpPr/>
      </xdr:nvSpPr>
      <xdr:spPr>
        <a:xfrm>
          <a:off x="12525375" y="65138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91440</xdr:rowOff>
    </xdr:from>
    <xdr:ext cx="534035" cy="259080"/>
    <xdr:sp macro="" textlink="">
      <xdr:nvSpPr>
        <xdr:cNvPr id="546" name="テキスト ボックス 545"/>
        <xdr:cNvSpPr txBox="1"/>
      </xdr:nvSpPr>
      <xdr:spPr>
        <a:xfrm>
          <a:off x="12324715" y="6606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11,027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167640</xdr:rowOff>
    </xdr:from>
    <xdr:to>
      <xdr:col>67</xdr:col>
      <xdr:colOff>101600</xdr:colOff>
      <xdr:row>38</xdr:row>
      <xdr:rowOff>97790</xdr:rowOff>
    </xdr:to>
    <xdr:sp macro="" textlink="">
      <xdr:nvSpPr>
        <xdr:cNvPr id="547" name="楕円 546"/>
        <xdr:cNvSpPr/>
      </xdr:nvSpPr>
      <xdr:spPr>
        <a:xfrm>
          <a:off x="11699875"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88900</xdr:rowOff>
    </xdr:from>
    <xdr:ext cx="534035" cy="258445"/>
    <xdr:sp macro="" textlink="">
      <xdr:nvSpPr>
        <xdr:cNvPr id="548" name="テキスト ボックス 547"/>
        <xdr:cNvSpPr txBox="1"/>
      </xdr:nvSpPr>
      <xdr:spPr>
        <a:xfrm>
          <a:off x="11515090" y="6604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174625</xdr:colOff>
      <xdr:row>45</xdr:row>
      <xdr:rowOff>31750</xdr:rowOff>
    </xdr:to>
    <xdr:sp macro="" textlink="">
      <xdr:nvSpPr>
        <xdr:cNvPr id="549" name="正方形/長方形 548"/>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174625</xdr:colOff>
      <xdr:row>61</xdr:row>
      <xdr:rowOff>82550</xdr:rowOff>
    </xdr:to>
    <xdr:sp macro="" textlink="">
      <xdr:nvSpPr>
        <xdr:cNvPr id="556" name="正方形/長方形 555"/>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85" cy="224790"/>
    <xdr:sp macro="" textlink="">
      <xdr:nvSpPr>
        <xdr:cNvPr id="557" name="テキスト ボックス 556"/>
        <xdr:cNvSpPr txBox="1"/>
      </xdr:nvSpPr>
      <xdr:spPr>
        <a:xfrm>
          <a:off x="1137602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174625</xdr:colOff>
      <xdr:row>61</xdr:row>
      <xdr:rowOff>82550</xdr:rowOff>
    </xdr:to>
    <xdr:cxnSp macro="">
      <xdr:nvCxnSpPr>
        <xdr:cNvPr id="558" name="直線コネクタ 557"/>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920" cy="258445"/>
    <xdr:sp macro="" textlink="">
      <xdr:nvSpPr>
        <xdr:cNvPr id="559" name="テキスト ボックス 558"/>
        <xdr:cNvSpPr txBox="1"/>
      </xdr:nvSpPr>
      <xdr:spPr>
        <a:xfrm>
          <a:off x="11181080" y="10398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139700</xdr:rowOff>
    </xdr:from>
    <xdr:to>
      <xdr:col>89</xdr:col>
      <xdr:colOff>174625</xdr:colOff>
      <xdr:row>58</xdr:row>
      <xdr:rowOff>139700</xdr:rowOff>
    </xdr:to>
    <xdr:cxnSp macro="">
      <xdr:nvCxnSpPr>
        <xdr:cNvPr id="560" name="直線コネクタ 559"/>
        <xdr:cNvCxnSpPr/>
      </xdr:nvCxnSpPr>
      <xdr:spPr>
        <a:xfrm>
          <a:off x="11414125" y="1008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168910</xdr:rowOff>
    </xdr:from>
    <xdr:ext cx="530860" cy="258445"/>
    <xdr:sp macro="" textlink="">
      <xdr:nvSpPr>
        <xdr:cNvPr id="561" name="テキスト ボックス 560"/>
        <xdr:cNvSpPr txBox="1"/>
      </xdr:nvSpPr>
      <xdr:spPr>
        <a:xfrm>
          <a:off x="10930255" y="99415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174625</xdr:colOff>
      <xdr:row>56</xdr:row>
      <xdr:rowOff>25400</xdr:rowOff>
    </xdr:to>
    <xdr:cxnSp macro="">
      <xdr:nvCxnSpPr>
        <xdr:cNvPr id="562" name="直線コネクタ 561"/>
        <xdr:cNvCxnSpPr/>
      </xdr:nvCxnSpPr>
      <xdr:spPr>
        <a:xfrm>
          <a:off x="11414125" y="9626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54610</xdr:rowOff>
    </xdr:from>
    <xdr:ext cx="530860" cy="258445"/>
    <xdr:sp macro="" textlink="">
      <xdr:nvSpPr>
        <xdr:cNvPr id="563" name="テキスト ボックス 562"/>
        <xdr:cNvSpPr txBox="1"/>
      </xdr:nvSpPr>
      <xdr:spPr>
        <a:xfrm>
          <a:off x="10930255" y="9484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174625</xdr:colOff>
      <xdr:row>53</xdr:row>
      <xdr:rowOff>82550</xdr:rowOff>
    </xdr:to>
    <xdr:cxnSp macro="">
      <xdr:nvCxnSpPr>
        <xdr:cNvPr id="564" name="直線コネクタ 563"/>
        <xdr:cNvCxnSpPr/>
      </xdr:nvCxnSpPr>
      <xdr:spPr>
        <a:xfrm>
          <a:off x="11414125" y="9169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111760</xdr:rowOff>
    </xdr:from>
    <xdr:ext cx="530860" cy="258445"/>
    <xdr:sp macro="" textlink="">
      <xdr:nvSpPr>
        <xdr:cNvPr id="565" name="テキスト ボックス 564"/>
        <xdr:cNvSpPr txBox="1"/>
      </xdr:nvSpPr>
      <xdr:spPr>
        <a:xfrm>
          <a:off x="10930255" y="9027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174625</xdr:colOff>
      <xdr:row>50</xdr:row>
      <xdr:rowOff>139700</xdr:rowOff>
    </xdr:to>
    <xdr:cxnSp macro="">
      <xdr:nvCxnSpPr>
        <xdr:cNvPr id="566" name="直線コネクタ 565"/>
        <xdr:cNvCxnSpPr/>
      </xdr:nvCxnSpPr>
      <xdr:spPr>
        <a:xfrm>
          <a:off x="11414125" y="8712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168910</xdr:rowOff>
    </xdr:from>
    <xdr:ext cx="530860" cy="258445"/>
    <xdr:sp macro="" textlink="">
      <xdr:nvSpPr>
        <xdr:cNvPr id="567" name="テキスト ボックス 566"/>
        <xdr:cNvSpPr txBox="1"/>
      </xdr:nvSpPr>
      <xdr:spPr>
        <a:xfrm>
          <a:off x="10930255" y="8569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174625</xdr:colOff>
      <xdr:row>48</xdr:row>
      <xdr:rowOff>25400</xdr:rowOff>
    </xdr:to>
    <xdr:cxnSp macro="">
      <xdr:nvCxnSpPr>
        <xdr:cNvPr id="568" name="直線コネクタ 567"/>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5630" cy="258445"/>
    <xdr:sp macro="" textlink="">
      <xdr:nvSpPr>
        <xdr:cNvPr id="569" name="テキスト ボックス 568"/>
        <xdr:cNvSpPr txBox="1"/>
      </xdr:nvSpPr>
      <xdr:spPr>
        <a:xfrm>
          <a:off x="1086612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174625</xdr:colOff>
      <xdr:row>61</xdr:row>
      <xdr:rowOff>82550</xdr:rowOff>
    </xdr:to>
    <xdr:sp macro="" textlink="">
      <xdr:nvSpPr>
        <xdr:cNvPr id="570"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71120</xdr:rowOff>
    </xdr:from>
    <xdr:to>
      <xdr:col>85</xdr:col>
      <xdr:colOff>126365</xdr:colOff>
      <xdr:row>57</xdr:row>
      <xdr:rowOff>121920</xdr:rowOff>
    </xdr:to>
    <xdr:cxnSp macro="">
      <xdr:nvCxnSpPr>
        <xdr:cNvPr id="571" name="直線コネクタ 570"/>
        <xdr:cNvCxnSpPr/>
      </xdr:nvCxnSpPr>
      <xdr:spPr>
        <a:xfrm flipV="1">
          <a:off x="14968220" y="8643620"/>
          <a:ext cx="127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57</xdr:row>
      <xdr:rowOff>125730</xdr:rowOff>
    </xdr:from>
    <xdr:ext cx="534670" cy="259080"/>
    <xdr:sp macro="" textlink="">
      <xdr:nvSpPr>
        <xdr:cNvPr id="572" name="教育費最小値テキスト"/>
        <xdr:cNvSpPr txBox="1"/>
      </xdr:nvSpPr>
      <xdr:spPr>
        <a:xfrm>
          <a:off x="15017750" y="9898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28,277</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121920</xdr:rowOff>
    </xdr:from>
    <xdr:to>
      <xdr:col>86</xdr:col>
      <xdr:colOff>25400</xdr:colOff>
      <xdr:row>57</xdr:row>
      <xdr:rowOff>121920</xdr:rowOff>
    </xdr:to>
    <xdr:cxnSp macro="">
      <xdr:nvCxnSpPr>
        <xdr:cNvPr id="573" name="直線コネクタ 572"/>
        <xdr:cNvCxnSpPr/>
      </xdr:nvCxnSpPr>
      <xdr:spPr>
        <a:xfrm>
          <a:off x="14881225" y="98945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49</xdr:row>
      <xdr:rowOff>17780</xdr:rowOff>
    </xdr:from>
    <xdr:ext cx="534670" cy="258445"/>
    <xdr:sp macro="" textlink="">
      <xdr:nvSpPr>
        <xdr:cNvPr id="574" name="教育費最大値テキスト"/>
        <xdr:cNvSpPr txBox="1"/>
      </xdr:nvSpPr>
      <xdr:spPr>
        <a:xfrm>
          <a:off x="15017750" y="8418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82,993</a:t>
          </a:r>
          <a:endParaRPr kumimoji="1" lang="ja-JP" altLang="en-US" sz="1000" b="1">
            <a:latin typeface="ＭＳ Ｐゴシック"/>
          </a:endParaRPr>
        </a:p>
      </xdr:txBody>
    </xdr:sp>
    <xdr:clientData/>
  </xdr:oneCellAnchor>
  <xdr:twoCellAnchor>
    <xdr:from>
      <xdr:col>85</xdr:col>
      <xdr:colOff>38100</xdr:colOff>
      <xdr:row>50</xdr:row>
      <xdr:rowOff>71120</xdr:rowOff>
    </xdr:from>
    <xdr:to>
      <xdr:col>86</xdr:col>
      <xdr:colOff>25400</xdr:colOff>
      <xdr:row>50</xdr:row>
      <xdr:rowOff>71120</xdr:rowOff>
    </xdr:to>
    <xdr:cxnSp macro="">
      <xdr:nvCxnSpPr>
        <xdr:cNvPr id="575" name="直線コネクタ 574"/>
        <xdr:cNvCxnSpPr/>
      </xdr:nvCxnSpPr>
      <xdr:spPr>
        <a:xfrm>
          <a:off x="14881225" y="8643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83820</xdr:rowOff>
    </xdr:from>
    <xdr:to>
      <xdr:col>85</xdr:col>
      <xdr:colOff>127000</xdr:colOff>
      <xdr:row>54</xdr:row>
      <xdr:rowOff>91440</xdr:rowOff>
    </xdr:to>
    <xdr:cxnSp macro="">
      <xdr:nvCxnSpPr>
        <xdr:cNvPr id="576" name="直線コネクタ 575"/>
        <xdr:cNvCxnSpPr/>
      </xdr:nvCxnSpPr>
      <xdr:spPr>
        <a:xfrm>
          <a:off x="14195425" y="9342120"/>
          <a:ext cx="7747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55</xdr:row>
      <xdr:rowOff>18415</xdr:rowOff>
    </xdr:from>
    <xdr:ext cx="534670" cy="258445"/>
    <xdr:sp macro="" textlink="">
      <xdr:nvSpPr>
        <xdr:cNvPr id="577" name="教育費平均値テキスト"/>
        <xdr:cNvSpPr txBox="1"/>
      </xdr:nvSpPr>
      <xdr:spPr>
        <a:xfrm>
          <a:off x="15017750" y="94481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40640</xdr:rowOff>
    </xdr:from>
    <xdr:to>
      <xdr:col>85</xdr:col>
      <xdr:colOff>174625</xdr:colOff>
      <xdr:row>55</xdr:row>
      <xdr:rowOff>141605</xdr:rowOff>
    </xdr:to>
    <xdr:sp macro="" textlink="">
      <xdr:nvSpPr>
        <xdr:cNvPr id="578" name="フローチャート: 判断 577"/>
        <xdr:cNvSpPr/>
      </xdr:nvSpPr>
      <xdr:spPr>
        <a:xfrm>
          <a:off x="14919325" y="947039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83820</xdr:rowOff>
    </xdr:from>
    <xdr:to>
      <xdr:col>81</xdr:col>
      <xdr:colOff>50800</xdr:colOff>
      <xdr:row>54</xdr:row>
      <xdr:rowOff>156845</xdr:rowOff>
    </xdr:to>
    <xdr:cxnSp macro="">
      <xdr:nvCxnSpPr>
        <xdr:cNvPr id="579" name="直線コネクタ 578"/>
        <xdr:cNvCxnSpPr/>
      </xdr:nvCxnSpPr>
      <xdr:spPr>
        <a:xfrm flipV="1">
          <a:off x="13385800" y="9342120"/>
          <a:ext cx="809625"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146685</xdr:rowOff>
    </xdr:from>
    <xdr:to>
      <xdr:col>81</xdr:col>
      <xdr:colOff>101600</xdr:colOff>
      <xdr:row>56</xdr:row>
      <xdr:rowOff>76835</xdr:rowOff>
    </xdr:to>
    <xdr:sp macro="" textlink="">
      <xdr:nvSpPr>
        <xdr:cNvPr id="580" name="フローチャート: 判断 579"/>
        <xdr:cNvSpPr/>
      </xdr:nvSpPr>
      <xdr:spPr>
        <a:xfrm>
          <a:off x="14144625"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67945</xdr:rowOff>
    </xdr:from>
    <xdr:ext cx="534035" cy="258445"/>
    <xdr:sp macro="" textlink="">
      <xdr:nvSpPr>
        <xdr:cNvPr id="581" name="テキスト ボックス 580"/>
        <xdr:cNvSpPr txBox="1"/>
      </xdr:nvSpPr>
      <xdr:spPr>
        <a:xfrm>
          <a:off x="13959840" y="9669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39,984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54</xdr:row>
      <xdr:rowOff>156845</xdr:rowOff>
    </xdr:from>
    <xdr:to>
      <xdr:col>76</xdr:col>
      <xdr:colOff>114300</xdr:colOff>
      <xdr:row>55</xdr:row>
      <xdr:rowOff>12065</xdr:rowOff>
    </xdr:to>
    <xdr:cxnSp macro="">
      <xdr:nvCxnSpPr>
        <xdr:cNvPr id="582" name="直線コネクタ 581"/>
        <xdr:cNvCxnSpPr/>
      </xdr:nvCxnSpPr>
      <xdr:spPr>
        <a:xfrm flipV="1">
          <a:off x="12573000" y="9415145"/>
          <a:ext cx="8128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113030</xdr:rowOff>
    </xdr:from>
    <xdr:to>
      <xdr:col>76</xdr:col>
      <xdr:colOff>165100</xdr:colOff>
      <xdr:row>56</xdr:row>
      <xdr:rowOff>43180</xdr:rowOff>
    </xdr:to>
    <xdr:sp macro="" textlink="">
      <xdr:nvSpPr>
        <xdr:cNvPr id="583" name="フローチャート: 判断 582"/>
        <xdr:cNvSpPr/>
      </xdr:nvSpPr>
      <xdr:spPr>
        <a:xfrm>
          <a:off x="13335000" y="954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34290</xdr:rowOff>
    </xdr:from>
    <xdr:ext cx="534035" cy="259080"/>
    <xdr:sp macro="" textlink="">
      <xdr:nvSpPr>
        <xdr:cNvPr id="584" name="テキスト ボックス 583"/>
        <xdr:cNvSpPr txBox="1"/>
      </xdr:nvSpPr>
      <xdr:spPr>
        <a:xfrm>
          <a:off x="13134340" y="9635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12065</xdr:rowOff>
    </xdr:from>
    <xdr:to>
      <xdr:col>71</xdr:col>
      <xdr:colOff>174625</xdr:colOff>
      <xdr:row>55</xdr:row>
      <xdr:rowOff>125095</xdr:rowOff>
    </xdr:to>
    <xdr:cxnSp macro="">
      <xdr:nvCxnSpPr>
        <xdr:cNvPr id="585" name="直線コネクタ 584"/>
        <xdr:cNvCxnSpPr/>
      </xdr:nvCxnSpPr>
      <xdr:spPr>
        <a:xfrm flipV="1">
          <a:off x="11750675" y="9441815"/>
          <a:ext cx="822325"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139700</xdr:rowOff>
    </xdr:from>
    <xdr:to>
      <xdr:col>72</xdr:col>
      <xdr:colOff>38100</xdr:colOff>
      <xdr:row>56</xdr:row>
      <xdr:rowOff>69850</xdr:rowOff>
    </xdr:to>
    <xdr:sp macro="" textlink="">
      <xdr:nvSpPr>
        <xdr:cNvPr id="586" name="フローチャート: 判断 585"/>
        <xdr:cNvSpPr/>
      </xdr:nvSpPr>
      <xdr:spPr>
        <a:xfrm>
          <a:off x="12525375" y="9569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60960</xdr:rowOff>
    </xdr:from>
    <xdr:ext cx="534035" cy="259080"/>
    <xdr:sp macro="" textlink="">
      <xdr:nvSpPr>
        <xdr:cNvPr id="587" name="テキスト ボックス 586"/>
        <xdr:cNvSpPr txBox="1"/>
      </xdr:nvSpPr>
      <xdr:spPr>
        <a:xfrm>
          <a:off x="12324715" y="9662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78740</xdr:rowOff>
    </xdr:from>
    <xdr:to>
      <xdr:col>67</xdr:col>
      <xdr:colOff>101600</xdr:colOff>
      <xdr:row>56</xdr:row>
      <xdr:rowOff>8890</xdr:rowOff>
    </xdr:to>
    <xdr:sp macro="" textlink="">
      <xdr:nvSpPr>
        <xdr:cNvPr id="588" name="フローチャート: 判断 587"/>
        <xdr:cNvSpPr/>
      </xdr:nvSpPr>
      <xdr:spPr>
        <a:xfrm>
          <a:off x="11699875" y="950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171450</xdr:rowOff>
    </xdr:from>
    <xdr:ext cx="534035" cy="259080"/>
    <xdr:sp macro="" textlink="">
      <xdr:nvSpPr>
        <xdr:cNvPr id="589" name="テキスト ボックス 588"/>
        <xdr:cNvSpPr txBox="1"/>
      </xdr:nvSpPr>
      <xdr:spPr>
        <a:xfrm>
          <a:off x="11515090" y="9601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1" name="テキスト ボックス 590"/>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174625</xdr:colOff>
      <xdr:row>61</xdr:row>
      <xdr:rowOff>80010</xdr:rowOff>
    </xdr:from>
    <xdr:ext cx="762000" cy="259080"/>
    <xdr:sp macro="" textlink="">
      <xdr:nvSpPr>
        <xdr:cNvPr id="593" name="テキスト ボックス 592"/>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4" name="テキスト ボックス 593"/>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40640</xdr:rowOff>
    </xdr:from>
    <xdr:to>
      <xdr:col>85</xdr:col>
      <xdr:colOff>174625</xdr:colOff>
      <xdr:row>54</xdr:row>
      <xdr:rowOff>142240</xdr:rowOff>
    </xdr:to>
    <xdr:sp macro="" textlink="">
      <xdr:nvSpPr>
        <xdr:cNvPr id="595" name="楕円 594"/>
        <xdr:cNvSpPr/>
      </xdr:nvSpPr>
      <xdr:spPr>
        <a:xfrm>
          <a:off x="14919325" y="929894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53</xdr:row>
      <xdr:rowOff>63500</xdr:rowOff>
    </xdr:from>
    <xdr:ext cx="534670" cy="258445"/>
    <xdr:sp macro="" textlink="">
      <xdr:nvSpPr>
        <xdr:cNvPr id="596" name="教育費該当値テキスト"/>
        <xdr:cNvSpPr txBox="1"/>
      </xdr:nvSpPr>
      <xdr:spPr>
        <a:xfrm>
          <a:off x="15017750" y="91503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33020</xdr:rowOff>
    </xdr:from>
    <xdr:to>
      <xdr:col>81</xdr:col>
      <xdr:colOff>101600</xdr:colOff>
      <xdr:row>54</xdr:row>
      <xdr:rowOff>134620</xdr:rowOff>
    </xdr:to>
    <xdr:sp macro="" textlink="">
      <xdr:nvSpPr>
        <xdr:cNvPr id="597" name="楕円 596"/>
        <xdr:cNvSpPr/>
      </xdr:nvSpPr>
      <xdr:spPr>
        <a:xfrm>
          <a:off x="14144625" y="929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52</xdr:row>
      <xdr:rowOff>151130</xdr:rowOff>
    </xdr:from>
    <xdr:ext cx="534035" cy="259080"/>
    <xdr:sp macro="" textlink="">
      <xdr:nvSpPr>
        <xdr:cNvPr id="598" name="テキスト ボックス 597"/>
        <xdr:cNvSpPr txBox="1"/>
      </xdr:nvSpPr>
      <xdr:spPr>
        <a:xfrm>
          <a:off x="13959840" y="9066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106045</xdr:rowOff>
    </xdr:from>
    <xdr:to>
      <xdr:col>76</xdr:col>
      <xdr:colOff>165100</xdr:colOff>
      <xdr:row>55</xdr:row>
      <xdr:rowOff>36195</xdr:rowOff>
    </xdr:to>
    <xdr:sp macro="" textlink="">
      <xdr:nvSpPr>
        <xdr:cNvPr id="599" name="楕円 598"/>
        <xdr:cNvSpPr/>
      </xdr:nvSpPr>
      <xdr:spPr>
        <a:xfrm>
          <a:off x="13335000" y="936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52705</xdr:rowOff>
    </xdr:from>
    <xdr:ext cx="534035" cy="258445"/>
    <xdr:sp macro="" textlink="">
      <xdr:nvSpPr>
        <xdr:cNvPr id="600" name="テキスト ボックス 599"/>
        <xdr:cNvSpPr txBox="1"/>
      </xdr:nvSpPr>
      <xdr:spPr>
        <a:xfrm>
          <a:off x="13134340" y="9139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49,249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132715</xdr:rowOff>
    </xdr:from>
    <xdr:to>
      <xdr:col>72</xdr:col>
      <xdr:colOff>38100</xdr:colOff>
      <xdr:row>55</xdr:row>
      <xdr:rowOff>63500</xdr:rowOff>
    </xdr:to>
    <xdr:sp macro="" textlink="">
      <xdr:nvSpPr>
        <xdr:cNvPr id="601" name="楕円 600"/>
        <xdr:cNvSpPr/>
      </xdr:nvSpPr>
      <xdr:spPr>
        <a:xfrm>
          <a:off x="12525375" y="939101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79375</xdr:rowOff>
    </xdr:from>
    <xdr:ext cx="534035" cy="258445"/>
    <xdr:sp macro="" textlink="">
      <xdr:nvSpPr>
        <xdr:cNvPr id="602" name="テキスト ボックス 601"/>
        <xdr:cNvSpPr txBox="1"/>
      </xdr:nvSpPr>
      <xdr:spPr>
        <a:xfrm>
          <a:off x="12324715" y="9166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74930</xdr:rowOff>
    </xdr:from>
    <xdr:to>
      <xdr:col>67</xdr:col>
      <xdr:colOff>101600</xdr:colOff>
      <xdr:row>56</xdr:row>
      <xdr:rowOff>4445</xdr:rowOff>
    </xdr:to>
    <xdr:sp macro="" textlink="">
      <xdr:nvSpPr>
        <xdr:cNvPr id="603" name="楕円 602"/>
        <xdr:cNvSpPr/>
      </xdr:nvSpPr>
      <xdr:spPr>
        <a:xfrm>
          <a:off x="11699875" y="9504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20955</xdr:rowOff>
    </xdr:from>
    <xdr:ext cx="534035" cy="258445"/>
    <xdr:sp macro="" textlink="">
      <xdr:nvSpPr>
        <xdr:cNvPr id="604" name="テキスト ボックス 603"/>
        <xdr:cNvSpPr txBox="1"/>
      </xdr:nvSpPr>
      <xdr:spPr>
        <a:xfrm>
          <a:off x="11515090" y="9279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174625</xdr:colOff>
      <xdr:row>65</xdr:row>
      <xdr:rowOff>31750</xdr:rowOff>
    </xdr:to>
    <xdr:sp macro="" textlink="">
      <xdr:nvSpPr>
        <xdr:cNvPr id="605" name="正方形/長方形 604"/>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174625</xdr:colOff>
      <xdr:row>81</xdr:row>
      <xdr:rowOff>82550</xdr:rowOff>
    </xdr:to>
    <xdr:sp macro="" textlink="">
      <xdr:nvSpPr>
        <xdr:cNvPr id="612" name="正方形/長方形 611"/>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85" cy="224790"/>
    <xdr:sp macro="" textlink="">
      <xdr:nvSpPr>
        <xdr:cNvPr id="613" name="テキスト ボックス 612"/>
        <xdr:cNvSpPr txBox="1"/>
      </xdr:nvSpPr>
      <xdr:spPr>
        <a:xfrm>
          <a:off x="1137602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174625</xdr:colOff>
      <xdr:row>81</xdr:row>
      <xdr:rowOff>82550</xdr:rowOff>
    </xdr:to>
    <xdr:cxnSp macro="">
      <xdr:nvCxnSpPr>
        <xdr:cNvPr id="614" name="直線コネクタ 613"/>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174625</xdr:colOff>
      <xdr:row>79</xdr:row>
      <xdr:rowOff>99060</xdr:rowOff>
    </xdr:to>
    <xdr:cxnSp macro="">
      <xdr:nvCxnSpPr>
        <xdr:cNvPr id="615" name="直線コネクタ 614"/>
        <xdr:cNvCxnSpPr/>
      </xdr:nvCxnSpPr>
      <xdr:spPr>
        <a:xfrm>
          <a:off x="11414125" y="13643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920" cy="259080"/>
    <xdr:sp macro="" textlink="">
      <xdr:nvSpPr>
        <xdr:cNvPr id="616" name="テキスト ボックス 615"/>
        <xdr:cNvSpPr txBox="1"/>
      </xdr:nvSpPr>
      <xdr:spPr>
        <a:xfrm>
          <a:off x="11181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174625</xdr:colOff>
      <xdr:row>77</xdr:row>
      <xdr:rowOff>114935</xdr:rowOff>
    </xdr:to>
    <xdr:cxnSp macro="">
      <xdr:nvCxnSpPr>
        <xdr:cNvPr id="617" name="直線コネクタ 616"/>
        <xdr:cNvCxnSpPr/>
      </xdr:nvCxnSpPr>
      <xdr:spPr>
        <a:xfrm>
          <a:off x="11414125" y="13316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0860" cy="258445"/>
    <xdr:sp macro="" textlink="">
      <xdr:nvSpPr>
        <xdr:cNvPr id="618" name="テキスト ボックス 617"/>
        <xdr:cNvSpPr txBox="1"/>
      </xdr:nvSpPr>
      <xdr:spPr>
        <a:xfrm>
          <a:off x="10930255" y="13174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174625</xdr:colOff>
      <xdr:row>75</xdr:row>
      <xdr:rowOff>132080</xdr:rowOff>
    </xdr:to>
    <xdr:cxnSp macro="">
      <xdr:nvCxnSpPr>
        <xdr:cNvPr id="619" name="直線コネクタ 618"/>
        <xdr:cNvCxnSpPr/>
      </xdr:nvCxnSpPr>
      <xdr:spPr>
        <a:xfrm>
          <a:off x="11414125" y="12990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0860" cy="259080"/>
    <xdr:sp macro="" textlink="">
      <xdr:nvSpPr>
        <xdr:cNvPr id="620" name="テキスト ボックス 619"/>
        <xdr:cNvSpPr txBox="1"/>
      </xdr:nvSpPr>
      <xdr:spPr>
        <a:xfrm>
          <a:off x="10930255"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174625</xdr:colOff>
      <xdr:row>73</xdr:row>
      <xdr:rowOff>147955</xdr:rowOff>
    </xdr:to>
    <xdr:cxnSp macro="">
      <xdr:nvCxnSpPr>
        <xdr:cNvPr id="621" name="直線コネクタ 620"/>
        <xdr:cNvCxnSpPr/>
      </xdr:nvCxnSpPr>
      <xdr:spPr>
        <a:xfrm>
          <a:off x="11414125" y="12663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0860" cy="258445"/>
    <xdr:sp macro="" textlink="">
      <xdr:nvSpPr>
        <xdr:cNvPr id="622" name="テキスト ボックス 621"/>
        <xdr:cNvSpPr txBox="1"/>
      </xdr:nvSpPr>
      <xdr:spPr>
        <a:xfrm>
          <a:off x="10930255" y="12522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174625</xdr:colOff>
      <xdr:row>71</xdr:row>
      <xdr:rowOff>164465</xdr:rowOff>
    </xdr:to>
    <xdr:cxnSp macro="">
      <xdr:nvCxnSpPr>
        <xdr:cNvPr id="623" name="直線コネクタ 622"/>
        <xdr:cNvCxnSpPr/>
      </xdr:nvCxnSpPr>
      <xdr:spPr>
        <a:xfrm>
          <a:off x="11414125" y="12337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0860" cy="258445"/>
    <xdr:sp macro="" textlink="">
      <xdr:nvSpPr>
        <xdr:cNvPr id="624" name="テキスト ボックス 623"/>
        <xdr:cNvSpPr txBox="1"/>
      </xdr:nvSpPr>
      <xdr:spPr>
        <a:xfrm>
          <a:off x="10930255"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174625</xdr:colOff>
      <xdr:row>70</xdr:row>
      <xdr:rowOff>8890</xdr:rowOff>
    </xdr:to>
    <xdr:cxnSp macro="">
      <xdr:nvCxnSpPr>
        <xdr:cNvPr id="625" name="直線コネクタ 624"/>
        <xdr:cNvCxnSpPr/>
      </xdr:nvCxnSpPr>
      <xdr:spPr>
        <a:xfrm>
          <a:off x="11414125" y="12010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30860" cy="259080"/>
    <xdr:sp macro="" textlink="">
      <xdr:nvSpPr>
        <xdr:cNvPr id="626" name="テキスト ボックス 625"/>
        <xdr:cNvSpPr txBox="1"/>
      </xdr:nvSpPr>
      <xdr:spPr>
        <a:xfrm>
          <a:off x="10930255" y="11868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174625</xdr:colOff>
      <xdr:row>68</xdr:row>
      <xdr:rowOff>25400</xdr:rowOff>
    </xdr:to>
    <xdr:cxnSp macro="">
      <xdr:nvCxnSpPr>
        <xdr:cNvPr id="627" name="直線コネクタ 626"/>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0860" cy="258445"/>
    <xdr:sp macro="" textlink="">
      <xdr:nvSpPr>
        <xdr:cNvPr id="628" name="テキスト ボックス 627"/>
        <xdr:cNvSpPr txBox="1"/>
      </xdr:nvSpPr>
      <xdr:spPr>
        <a:xfrm>
          <a:off x="1093025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174625</xdr:colOff>
      <xdr:row>81</xdr:row>
      <xdr:rowOff>82550</xdr:rowOff>
    </xdr:to>
    <xdr:sp macro="" textlink="">
      <xdr:nvSpPr>
        <xdr:cNvPr id="629"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129540</xdr:rowOff>
    </xdr:from>
    <xdr:to>
      <xdr:col>85</xdr:col>
      <xdr:colOff>126365</xdr:colOff>
      <xdr:row>79</xdr:row>
      <xdr:rowOff>99060</xdr:rowOff>
    </xdr:to>
    <xdr:cxnSp macro="">
      <xdr:nvCxnSpPr>
        <xdr:cNvPr id="630" name="直線コネクタ 629"/>
        <xdr:cNvCxnSpPr/>
      </xdr:nvCxnSpPr>
      <xdr:spPr>
        <a:xfrm flipV="1">
          <a:off x="14968220" y="1213104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79</xdr:row>
      <xdr:rowOff>102870</xdr:rowOff>
    </xdr:from>
    <xdr:ext cx="249555" cy="259080"/>
    <xdr:sp macro="" textlink="">
      <xdr:nvSpPr>
        <xdr:cNvPr id="631" name="災害復旧費最小値テキスト"/>
        <xdr:cNvSpPr txBox="1"/>
      </xdr:nvSpPr>
      <xdr:spPr>
        <a:xfrm>
          <a:off x="1501775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2" name="直線コネクタ 631"/>
        <xdr:cNvCxnSpPr/>
      </xdr:nvCxnSpPr>
      <xdr:spPr>
        <a:xfrm>
          <a:off x="14881225" y="13643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69</xdr:row>
      <xdr:rowOff>76200</xdr:rowOff>
    </xdr:from>
    <xdr:ext cx="534670" cy="258445"/>
    <xdr:sp macro="" textlink="">
      <xdr:nvSpPr>
        <xdr:cNvPr id="633" name="災害復旧費最大値テキスト"/>
        <xdr:cNvSpPr txBox="1"/>
      </xdr:nvSpPr>
      <xdr:spPr>
        <a:xfrm>
          <a:off x="15017750" y="11906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46,318</a:t>
          </a:r>
          <a:endParaRPr kumimoji="1" lang="ja-JP" altLang="en-US" sz="1000" b="1">
            <a:latin typeface="ＭＳ Ｐゴシック"/>
          </a:endParaRPr>
        </a:p>
      </xdr:txBody>
    </xdr:sp>
    <xdr:clientData/>
  </xdr:oneCellAnchor>
  <xdr:twoCellAnchor>
    <xdr:from>
      <xdr:col>85</xdr:col>
      <xdr:colOff>38100</xdr:colOff>
      <xdr:row>70</xdr:row>
      <xdr:rowOff>129540</xdr:rowOff>
    </xdr:from>
    <xdr:to>
      <xdr:col>86</xdr:col>
      <xdr:colOff>25400</xdr:colOff>
      <xdr:row>70</xdr:row>
      <xdr:rowOff>129540</xdr:rowOff>
    </xdr:to>
    <xdr:cxnSp macro="">
      <xdr:nvCxnSpPr>
        <xdr:cNvPr id="634" name="直線コネクタ 633"/>
        <xdr:cNvCxnSpPr/>
      </xdr:nvCxnSpPr>
      <xdr:spPr>
        <a:xfrm>
          <a:off x="14881225" y="121310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74930</xdr:rowOff>
    </xdr:from>
    <xdr:to>
      <xdr:col>85</xdr:col>
      <xdr:colOff>127000</xdr:colOff>
      <xdr:row>79</xdr:row>
      <xdr:rowOff>84455</xdr:rowOff>
    </xdr:to>
    <xdr:cxnSp macro="">
      <xdr:nvCxnSpPr>
        <xdr:cNvPr id="635" name="直線コネクタ 634"/>
        <xdr:cNvCxnSpPr/>
      </xdr:nvCxnSpPr>
      <xdr:spPr>
        <a:xfrm>
          <a:off x="14195425" y="13619480"/>
          <a:ext cx="7747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77</xdr:row>
      <xdr:rowOff>158115</xdr:rowOff>
    </xdr:from>
    <xdr:ext cx="469900" cy="258445"/>
    <xdr:sp macro="" textlink="">
      <xdr:nvSpPr>
        <xdr:cNvPr id="636" name="災害復旧費平均値テキスト"/>
        <xdr:cNvSpPr txBox="1"/>
      </xdr:nvSpPr>
      <xdr:spPr>
        <a:xfrm>
          <a:off x="15017750" y="133597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135255</xdr:rowOff>
    </xdr:from>
    <xdr:to>
      <xdr:col>85</xdr:col>
      <xdr:colOff>174625</xdr:colOff>
      <xdr:row>79</xdr:row>
      <xdr:rowOff>65405</xdr:rowOff>
    </xdr:to>
    <xdr:sp macro="" textlink="">
      <xdr:nvSpPr>
        <xdr:cNvPr id="637" name="フローチャート: 判断 636"/>
        <xdr:cNvSpPr/>
      </xdr:nvSpPr>
      <xdr:spPr>
        <a:xfrm>
          <a:off x="14919325" y="135083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74930</xdr:rowOff>
    </xdr:from>
    <xdr:to>
      <xdr:col>81</xdr:col>
      <xdr:colOff>50800</xdr:colOff>
      <xdr:row>79</xdr:row>
      <xdr:rowOff>92075</xdr:rowOff>
    </xdr:to>
    <xdr:cxnSp macro="">
      <xdr:nvCxnSpPr>
        <xdr:cNvPr id="638" name="直線コネクタ 637"/>
        <xdr:cNvCxnSpPr/>
      </xdr:nvCxnSpPr>
      <xdr:spPr>
        <a:xfrm flipV="1">
          <a:off x="13385800" y="13619480"/>
          <a:ext cx="8096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149225</xdr:rowOff>
    </xdr:from>
    <xdr:to>
      <xdr:col>81</xdr:col>
      <xdr:colOff>101600</xdr:colOff>
      <xdr:row>79</xdr:row>
      <xdr:rowOff>79375</xdr:rowOff>
    </xdr:to>
    <xdr:sp macro="" textlink="">
      <xdr:nvSpPr>
        <xdr:cNvPr id="639" name="フローチャート: 判断 638"/>
        <xdr:cNvSpPr/>
      </xdr:nvSpPr>
      <xdr:spPr>
        <a:xfrm>
          <a:off x="14144625" y="1352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95885</xdr:rowOff>
    </xdr:from>
    <xdr:ext cx="469265" cy="259080"/>
    <xdr:sp macro="" textlink="">
      <xdr:nvSpPr>
        <xdr:cNvPr id="640" name="テキスト ボックス 639"/>
        <xdr:cNvSpPr txBox="1"/>
      </xdr:nvSpPr>
      <xdr:spPr>
        <a:xfrm>
          <a:off x="13976350" y="13297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79</xdr:row>
      <xdr:rowOff>92075</xdr:rowOff>
    </xdr:from>
    <xdr:to>
      <xdr:col>76</xdr:col>
      <xdr:colOff>114300</xdr:colOff>
      <xdr:row>79</xdr:row>
      <xdr:rowOff>95885</xdr:rowOff>
    </xdr:to>
    <xdr:cxnSp macro="">
      <xdr:nvCxnSpPr>
        <xdr:cNvPr id="641" name="直線コネクタ 640"/>
        <xdr:cNvCxnSpPr/>
      </xdr:nvCxnSpPr>
      <xdr:spPr>
        <a:xfrm flipV="1">
          <a:off x="12573000" y="1363662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3175</xdr:rowOff>
    </xdr:from>
    <xdr:to>
      <xdr:col>76</xdr:col>
      <xdr:colOff>165100</xdr:colOff>
      <xdr:row>79</xdr:row>
      <xdr:rowOff>104775</xdr:rowOff>
    </xdr:to>
    <xdr:sp macro="" textlink="">
      <xdr:nvSpPr>
        <xdr:cNvPr id="642" name="フローチャート: 判断 641"/>
        <xdr:cNvSpPr/>
      </xdr:nvSpPr>
      <xdr:spPr>
        <a:xfrm>
          <a:off x="13335000" y="1354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121285</xdr:rowOff>
    </xdr:from>
    <xdr:ext cx="469265" cy="258445"/>
    <xdr:sp macro="" textlink="">
      <xdr:nvSpPr>
        <xdr:cNvPr id="643" name="テキスト ボックス 642"/>
        <xdr:cNvSpPr txBox="1"/>
      </xdr:nvSpPr>
      <xdr:spPr>
        <a:xfrm>
          <a:off x="13166725" y="13322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95885</xdr:rowOff>
    </xdr:from>
    <xdr:to>
      <xdr:col>71</xdr:col>
      <xdr:colOff>174625</xdr:colOff>
      <xdr:row>79</xdr:row>
      <xdr:rowOff>98425</xdr:rowOff>
    </xdr:to>
    <xdr:cxnSp macro="">
      <xdr:nvCxnSpPr>
        <xdr:cNvPr id="644" name="直線コネクタ 643"/>
        <xdr:cNvCxnSpPr/>
      </xdr:nvCxnSpPr>
      <xdr:spPr>
        <a:xfrm flipV="1">
          <a:off x="11750675" y="13640435"/>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3175</xdr:rowOff>
    </xdr:from>
    <xdr:to>
      <xdr:col>72</xdr:col>
      <xdr:colOff>38100</xdr:colOff>
      <xdr:row>79</xdr:row>
      <xdr:rowOff>104775</xdr:rowOff>
    </xdr:to>
    <xdr:sp macro="" textlink="">
      <xdr:nvSpPr>
        <xdr:cNvPr id="645" name="フローチャート: 判断 644"/>
        <xdr:cNvSpPr/>
      </xdr:nvSpPr>
      <xdr:spPr>
        <a:xfrm>
          <a:off x="12525375" y="135477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121285</xdr:rowOff>
    </xdr:from>
    <xdr:ext cx="469265" cy="258445"/>
    <xdr:sp macro="" textlink="">
      <xdr:nvSpPr>
        <xdr:cNvPr id="646" name="テキスト ボックス 645"/>
        <xdr:cNvSpPr txBox="1"/>
      </xdr:nvSpPr>
      <xdr:spPr>
        <a:xfrm>
          <a:off x="12357100" y="13322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14605</xdr:rowOff>
    </xdr:from>
    <xdr:to>
      <xdr:col>67</xdr:col>
      <xdr:colOff>101600</xdr:colOff>
      <xdr:row>79</xdr:row>
      <xdr:rowOff>116205</xdr:rowOff>
    </xdr:to>
    <xdr:sp macro="" textlink="">
      <xdr:nvSpPr>
        <xdr:cNvPr id="647" name="フローチャート: 判断 646"/>
        <xdr:cNvSpPr/>
      </xdr:nvSpPr>
      <xdr:spPr>
        <a:xfrm>
          <a:off x="11699875" y="1355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132715</xdr:rowOff>
    </xdr:from>
    <xdr:ext cx="469265" cy="258445"/>
    <xdr:sp macro="" textlink="">
      <xdr:nvSpPr>
        <xdr:cNvPr id="648" name="テキスト ボックス 647"/>
        <xdr:cNvSpPr txBox="1"/>
      </xdr:nvSpPr>
      <xdr:spPr>
        <a:xfrm>
          <a:off x="11531600" y="13334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0" name="テキスト ボックス 649"/>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174625</xdr:colOff>
      <xdr:row>81</xdr:row>
      <xdr:rowOff>80010</xdr:rowOff>
    </xdr:from>
    <xdr:ext cx="762000" cy="259080"/>
    <xdr:sp macro="" textlink="">
      <xdr:nvSpPr>
        <xdr:cNvPr id="652" name="テキスト ボックス 651"/>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3" name="テキスト ボックス 652"/>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79</xdr:row>
      <xdr:rowOff>33655</xdr:rowOff>
    </xdr:from>
    <xdr:to>
      <xdr:col>85</xdr:col>
      <xdr:colOff>174625</xdr:colOff>
      <xdr:row>79</xdr:row>
      <xdr:rowOff>135255</xdr:rowOff>
    </xdr:to>
    <xdr:sp macro="" textlink="">
      <xdr:nvSpPr>
        <xdr:cNvPr id="654" name="楕円 653"/>
        <xdr:cNvSpPr/>
      </xdr:nvSpPr>
      <xdr:spPr>
        <a:xfrm>
          <a:off x="14919325" y="135782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78</xdr:row>
      <xdr:rowOff>120650</xdr:rowOff>
    </xdr:from>
    <xdr:ext cx="378460" cy="258445"/>
    <xdr:sp macro="" textlink="">
      <xdr:nvSpPr>
        <xdr:cNvPr id="655" name="災害復旧費該当値テキスト"/>
        <xdr:cNvSpPr txBox="1"/>
      </xdr:nvSpPr>
      <xdr:spPr>
        <a:xfrm>
          <a:off x="15017750" y="134937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23495</xdr:rowOff>
    </xdr:from>
    <xdr:to>
      <xdr:col>81</xdr:col>
      <xdr:colOff>101600</xdr:colOff>
      <xdr:row>79</xdr:row>
      <xdr:rowOff>125095</xdr:rowOff>
    </xdr:to>
    <xdr:sp macro="" textlink="">
      <xdr:nvSpPr>
        <xdr:cNvPr id="656" name="楕円 655"/>
        <xdr:cNvSpPr/>
      </xdr:nvSpPr>
      <xdr:spPr>
        <a:xfrm>
          <a:off x="14144625"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116205</xdr:rowOff>
    </xdr:from>
    <xdr:ext cx="377825" cy="259080"/>
    <xdr:sp macro="" textlink="">
      <xdr:nvSpPr>
        <xdr:cNvPr id="657" name="テキスト ボックス 656"/>
        <xdr:cNvSpPr txBox="1"/>
      </xdr:nvSpPr>
      <xdr:spPr>
        <a:xfrm>
          <a:off x="14022070" y="1366075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41275</xdr:rowOff>
    </xdr:from>
    <xdr:to>
      <xdr:col>76</xdr:col>
      <xdr:colOff>165100</xdr:colOff>
      <xdr:row>79</xdr:row>
      <xdr:rowOff>143510</xdr:rowOff>
    </xdr:to>
    <xdr:sp macro="" textlink="">
      <xdr:nvSpPr>
        <xdr:cNvPr id="658" name="楕円 657"/>
        <xdr:cNvSpPr/>
      </xdr:nvSpPr>
      <xdr:spPr>
        <a:xfrm>
          <a:off x="13335000" y="13585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133985</xdr:rowOff>
    </xdr:from>
    <xdr:ext cx="377825" cy="258445"/>
    <xdr:sp macro="" textlink="">
      <xdr:nvSpPr>
        <xdr:cNvPr id="659" name="テキスト ボックス 658"/>
        <xdr:cNvSpPr txBox="1"/>
      </xdr:nvSpPr>
      <xdr:spPr>
        <a:xfrm>
          <a:off x="13212445" y="136785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45085</xdr:rowOff>
    </xdr:from>
    <xdr:to>
      <xdr:col>72</xdr:col>
      <xdr:colOff>38100</xdr:colOff>
      <xdr:row>79</xdr:row>
      <xdr:rowOff>146685</xdr:rowOff>
    </xdr:to>
    <xdr:sp macro="" textlink="">
      <xdr:nvSpPr>
        <xdr:cNvPr id="660" name="楕円 659"/>
        <xdr:cNvSpPr/>
      </xdr:nvSpPr>
      <xdr:spPr>
        <a:xfrm>
          <a:off x="12525375" y="135896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79</xdr:row>
      <xdr:rowOff>137795</xdr:rowOff>
    </xdr:from>
    <xdr:ext cx="313690" cy="259080"/>
    <xdr:sp macro="" textlink="">
      <xdr:nvSpPr>
        <xdr:cNvPr id="661" name="テキスト ボックス 660"/>
        <xdr:cNvSpPr txBox="1"/>
      </xdr:nvSpPr>
      <xdr:spPr>
        <a:xfrm>
          <a:off x="12419330" y="136823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47625</xdr:rowOff>
    </xdr:from>
    <xdr:to>
      <xdr:col>67</xdr:col>
      <xdr:colOff>101600</xdr:colOff>
      <xdr:row>79</xdr:row>
      <xdr:rowOff>149225</xdr:rowOff>
    </xdr:to>
    <xdr:sp macro="" textlink="">
      <xdr:nvSpPr>
        <xdr:cNvPr id="662" name="楕円 661"/>
        <xdr:cNvSpPr/>
      </xdr:nvSpPr>
      <xdr:spPr>
        <a:xfrm>
          <a:off x="11699875"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79</xdr:row>
      <xdr:rowOff>140335</xdr:rowOff>
    </xdr:from>
    <xdr:ext cx="313690" cy="259080"/>
    <xdr:sp macro="" textlink="">
      <xdr:nvSpPr>
        <xdr:cNvPr id="663" name="テキスト ボックス 662"/>
        <xdr:cNvSpPr txBox="1"/>
      </xdr:nvSpPr>
      <xdr:spPr>
        <a:xfrm>
          <a:off x="11609705" y="13684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174625</xdr:colOff>
      <xdr:row>85</xdr:row>
      <xdr:rowOff>31750</xdr:rowOff>
    </xdr:to>
    <xdr:sp macro="" textlink="">
      <xdr:nvSpPr>
        <xdr:cNvPr id="664" name="正方形/長方形 663"/>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174625</xdr:colOff>
      <xdr:row>101</xdr:row>
      <xdr:rowOff>82550</xdr:rowOff>
    </xdr:to>
    <xdr:sp macro="" textlink="">
      <xdr:nvSpPr>
        <xdr:cNvPr id="671" name="正方形/長方形 670"/>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85" cy="224790"/>
    <xdr:sp macro="" textlink="">
      <xdr:nvSpPr>
        <xdr:cNvPr id="672" name="テキスト ボックス 671"/>
        <xdr:cNvSpPr txBox="1"/>
      </xdr:nvSpPr>
      <xdr:spPr>
        <a:xfrm>
          <a:off x="1137602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174625</xdr:colOff>
      <xdr:row>101</xdr:row>
      <xdr:rowOff>82550</xdr:rowOff>
    </xdr:to>
    <xdr:cxnSp macro="">
      <xdr:nvCxnSpPr>
        <xdr:cNvPr id="673" name="直線コネクタ 672"/>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8920" cy="258445"/>
    <xdr:sp macro="" textlink="">
      <xdr:nvSpPr>
        <xdr:cNvPr id="674" name="テキスト ボックス 673"/>
        <xdr:cNvSpPr txBox="1"/>
      </xdr:nvSpPr>
      <xdr:spPr>
        <a:xfrm>
          <a:off x="1118108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139700</xdr:rowOff>
    </xdr:from>
    <xdr:to>
      <xdr:col>89</xdr:col>
      <xdr:colOff>174625</xdr:colOff>
      <xdr:row>99</xdr:row>
      <xdr:rowOff>139700</xdr:rowOff>
    </xdr:to>
    <xdr:cxnSp macro="">
      <xdr:nvCxnSpPr>
        <xdr:cNvPr id="675" name="直線コネクタ 674"/>
        <xdr:cNvCxnSpPr/>
      </xdr:nvCxnSpPr>
      <xdr:spPr>
        <a:xfrm>
          <a:off x="11414125" y="171132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168910</xdr:rowOff>
    </xdr:from>
    <xdr:ext cx="530860" cy="258445"/>
    <xdr:sp macro="" textlink="">
      <xdr:nvSpPr>
        <xdr:cNvPr id="676" name="テキスト ボックス 675"/>
        <xdr:cNvSpPr txBox="1"/>
      </xdr:nvSpPr>
      <xdr:spPr>
        <a:xfrm>
          <a:off x="10930255" y="16971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98</xdr:row>
      <xdr:rowOff>25400</xdr:rowOff>
    </xdr:from>
    <xdr:to>
      <xdr:col>89</xdr:col>
      <xdr:colOff>174625</xdr:colOff>
      <xdr:row>98</xdr:row>
      <xdr:rowOff>25400</xdr:rowOff>
    </xdr:to>
    <xdr:cxnSp macro="">
      <xdr:nvCxnSpPr>
        <xdr:cNvPr id="677" name="直線コネクタ 676"/>
        <xdr:cNvCxnSpPr/>
      </xdr:nvCxnSpPr>
      <xdr:spPr>
        <a:xfrm>
          <a:off x="11414125" y="1682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97</xdr:row>
      <xdr:rowOff>54610</xdr:rowOff>
    </xdr:from>
    <xdr:ext cx="530860" cy="258445"/>
    <xdr:sp macro="" textlink="">
      <xdr:nvSpPr>
        <xdr:cNvPr id="678" name="テキスト ボックス 677"/>
        <xdr:cNvSpPr txBox="1"/>
      </xdr:nvSpPr>
      <xdr:spPr>
        <a:xfrm>
          <a:off x="10930255" y="1668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82550</xdr:rowOff>
    </xdr:from>
    <xdr:to>
      <xdr:col>89</xdr:col>
      <xdr:colOff>174625</xdr:colOff>
      <xdr:row>96</xdr:row>
      <xdr:rowOff>82550</xdr:rowOff>
    </xdr:to>
    <xdr:cxnSp macro="">
      <xdr:nvCxnSpPr>
        <xdr:cNvPr id="679" name="直線コネクタ 678"/>
        <xdr:cNvCxnSpPr/>
      </xdr:nvCxnSpPr>
      <xdr:spPr>
        <a:xfrm>
          <a:off x="11414125" y="16541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111760</xdr:rowOff>
    </xdr:from>
    <xdr:ext cx="530860" cy="258445"/>
    <xdr:sp macro="" textlink="">
      <xdr:nvSpPr>
        <xdr:cNvPr id="680" name="テキスト ボックス 679"/>
        <xdr:cNvSpPr txBox="1"/>
      </xdr:nvSpPr>
      <xdr:spPr>
        <a:xfrm>
          <a:off x="10930255" y="16399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174625</xdr:colOff>
      <xdr:row>94</xdr:row>
      <xdr:rowOff>139700</xdr:rowOff>
    </xdr:to>
    <xdr:cxnSp macro="">
      <xdr:nvCxnSpPr>
        <xdr:cNvPr id="681" name="直線コネクタ 680"/>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0860" cy="258445"/>
    <xdr:sp macro="" textlink="">
      <xdr:nvSpPr>
        <xdr:cNvPr id="682" name="テキスト ボックス 681"/>
        <xdr:cNvSpPr txBox="1"/>
      </xdr:nvSpPr>
      <xdr:spPr>
        <a:xfrm>
          <a:off x="1093025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25400</xdr:rowOff>
    </xdr:from>
    <xdr:to>
      <xdr:col>89</xdr:col>
      <xdr:colOff>174625</xdr:colOff>
      <xdr:row>93</xdr:row>
      <xdr:rowOff>25400</xdr:rowOff>
    </xdr:to>
    <xdr:cxnSp macro="">
      <xdr:nvCxnSpPr>
        <xdr:cNvPr id="683" name="直線コネクタ 682"/>
        <xdr:cNvCxnSpPr/>
      </xdr:nvCxnSpPr>
      <xdr:spPr>
        <a:xfrm>
          <a:off x="11414125" y="159702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54610</xdr:rowOff>
    </xdr:from>
    <xdr:ext cx="530860" cy="258445"/>
    <xdr:sp macro="" textlink="">
      <xdr:nvSpPr>
        <xdr:cNvPr id="684" name="テキスト ボックス 683"/>
        <xdr:cNvSpPr txBox="1"/>
      </xdr:nvSpPr>
      <xdr:spPr>
        <a:xfrm>
          <a:off x="10930255" y="15828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174625</xdr:colOff>
      <xdr:row>91</xdr:row>
      <xdr:rowOff>82550</xdr:rowOff>
    </xdr:to>
    <xdr:cxnSp macro="">
      <xdr:nvCxnSpPr>
        <xdr:cNvPr id="685" name="直線コネクタ 684"/>
        <xdr:cNvCxnSpPr/>
      </xdr:nvCxnSpPr>
      <xdr:spPr>
        <a:xfrm>
          <a:off x="11414125" y="1568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90</xdr:row>
      <xdr:rowOff>111760</xdr:rowOff>
    </xdr:from>
    <xdr:ext cx="530860" cy="258445"/>
    <xdr:sp macro="" textlink="">
      <xdr:nvSpPr>
        <xdr:cNvPr id="686" name="テキスト ボックス 685"/>
        <xdr:cNvSpPr txBox="1"/>
      </xdr:nvSpPr>
      <xdr:spPr>
        <a:xfrm>
          <a:off x="10930255" y="15542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89</xdr:row>
      <xdr:rowOff>139700</xdr:rowOff>
    </xdr:from>
    <xdr:to>
      <xdr:col>89</xdr:col>
      <xdr:colOff>174625</xdr:colOff>
      <xdr:row>89</xdr:row>
      <xdr:rowOff>139700</xdr:rowOff>
    </xdr:to>
    <xdr:cxnSp macro="">
      <xdr:nvCxnSpPr>
        <xdr:cNvPr id="687" name="直線コネクタ 686"/>
        <xdr:cNvCxnSpPr/>
      </xdr:nvCxnSpPr>
      <xdr:spPr>
        <a:xfrm>
          <a:off x="11414125" y="15398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88</xdr:row>
      <xdr:rowOff>168910</xdr:rowOff>
    </xdr:from>
    <xdr:ext cx="530860" cy="258445"/>
    <xdr:sp macro="" textlink="">
      <xdr:nvSpPr>
        <xdr:cNvPr id="688" name="テキスト ボックス 687"/>
        <xdr:cNvSpPr txBox="1"/>
      </xdr:nvSpPr>
      <xdr:spPr>
        <a:xfrm>
          <a:off x="10930255" y="15256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174625</xdr:colOff>
      <xdr:row>88</xdr:row>
      <xdr:rowOff>25400</xdr:rowOff>
    </xdr:to>
    <xdr:cxnSp macro="">
      <xdr:nvCxnSpPr>
        <xdr:cNvPr id="689" name="直線コネクタ 688"/>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0860" cy="258445"/>
    <xdr:sp macro="" textlink="">
      <xdr:nvSpPr>
        <xdr:cNvPr id="690" name="テキスト ボックス 689"/>
        <xdr:cNvSpPr txBox="1"/>
      </xdr:nvSpPr>
      <xdr:spPr>
        <a:xfrm>
          <a:off x="10930255" y="14970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174625</xdr:colOff>
      <xdr:row>101</xdr:row>
      <xdr:rowOff>82550</xdr:rowOff>
    </xdr:to>
    <xdr:sp macro="" textlink="">
      <xdr:nvSpPr>
        <xdr:cNvPr id="691"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161290</xdr:rowOff>
    </xdr:from>
    <xdr:to>
      <xdr:col>85</xdr:col>
      <xdr:colOff>126365</xdr:colOff>
      <xdr:row>98</xdr:row>
      <xdr:rowOff>128905</xdr:rowOff>
    </xdr:to>
    <xdr:cxnSp macro="">
      <xdr:nvCxnSpPr>
        <xdr:cNvPr id="692" name="直線コネクタ 691"/>
        <xdr:cNvCxnSpPr/>
      </xdr:nvCxnSpPr>
      <xdr:spPr>
        <a:xfrm flipV="1">
          <a:off x="14968220" y="1559179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98</xdr:row>
      <xdr:rowOff>132715</xdr:rowOff>
    </xdr:from>
    <xdr:ext cx="534670" cy="258445"/>
    <xdr:sp macro="" textlink="">
      <xdr:nvSpPr>
        <xdr:cNvPr id="693" name="公債費最小値テキスト"/>
        <xdr:cNvSpPr txBox="1"/>
      </xdr:nvSpPr>
      <xdr:spPr>
        <a:xfrm>
          <a:off x="15017750" y="169348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16,371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128905</xdr:rowOff>
    </xdr:from>
    <xdr:to>
      <xdr:col>86</xdr:col>
      <xdr:colOff>25400</xdr:colOff>
      <xdr:row>98</xdr:row>
      <xdr:rowOff>128905</xdr:rowOff>
    </xdr:to>
    <xdr:cxnSp macro="">
      <xdr:nvCxnSpPr>
        <xdr:cNvPr id="694" name="直線コネクタ 693"/>
        <xdr:cNvCxnSpPr/>
      </xdr:nvCxnSpPr>
      <xdr:spPr>
        <a:xfrm>
          <a:off x="14881225" y="169310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89</xdr:row>
      <xdr:rowOff>107950</xdr:rowOff>
    </xdr:from>
    <xdr:ext cx="534670" cy="259080"/>
    <xdr:sp macro="" textlink="">
      <xdr:nvSpPr>
        <xdr:cNvPr id="695" name="公債費最大値テキスト"/>
        <xdr:cNvSpPr txBox="1"/>
      </xdr:nvSpPr>
      <xdr:spPr>
        <a:xfrm>
          <a:off x="15017750" y="15367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63,241</a:t>
          </a:r>
          <a:endParaRPr kumimoji="1" lang="ja-JP" altLang="en-US" sz="1000" b="1">
            <a:latin typeface="ＭＳ Ｐゴシック"/>
          </a:endParaRPr>
        </a:p>
      </xdr:txBody>
    </xdr:sp>
    <xdr:clientData/>
  </xdr:oneCellAnchor>
  <xdr:twoCellAnchor>
    <xdr:from>
      <xdr:col>85</xdr:col>
      <xdr:colOff>38100</xdr:colOff>
      <xdr:row>90</xdr:row>
      <xdr:rowOff>161290</xdr:rowOff>
    </xdr:from>
    <xdr:to>
      <xdr:col>86</xdr:col>
      <xdr:colOff>25400</xdr:colOff>
      <xdr:row>90</xdr:row>
      <xdr:rowOff>161290</xdr:rowOff>
    </xdr:to>
    <xdr:cxnSp macro="">
      <xdr:nvCxnSpPr>
        <xdr:cNvPr id="696" name="直線コネクタ 695"/>
        <xdr:cNvCxnSpPr/>
      </xdr:nvCxnSpPr>
      <xdr:spPr>
        <a:xfrm>
          <a:off x="14881225" y="155917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61595</xdr:rowOff>
    </xdr:from>
    <xdr:to>
      <xdr:col>85</xdr:col>
      <xdr:colOff>127000</xdr:colOff>
      <xdr:row>93</xdr:row>
      <xdr:rowOff>142240</xdr:rowOff>
    </xdr:to>
    <xdr:cxnSp macro="">
      <xdr:nvCxnSpPr>
        <xdr:cNvPr id="697" name="直線コネクタ 696"/>
        <xdr:cNvCxnSpPr/>
      </xdr:nvCxnSpPr>
      <xdr:spPr>
        <a:xfrm>
          <a:off x="14195425" y="16006445"/>
          <a:ext cx="7747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94</xdr:row>
      <xdr:rowOff>140970</xdr:rowOff>
    </xdr:from>
    <xdr:ext cx="534670" cy="259080"/>
    <xdr:sp macro="" textlink="">
      <xdr:nvSpPr>
        <xdr:cNvPr id="698" name="公債費平均値テキスト"/>
        <xdr:cNvSpPr txBox="1"/>
      </xdr:nvSpPr>
      <xdr:spPr>
        <a:xfrm>
          <a:off x="15017750" y="16257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162560</xdr:rowOff>
    </xdr:from>
    <xdr:to>
      <xdr:col>85</xdr:col>
      <xdr:colOff>174625</xdr:colOff>
      <xdr:row>95</xdr:row>
      <xdr:rowOff>92710</xdr:rowOff>
    </xdr:to>
    <xdr:sp macro="" textlink="">
      <xdr:nvSpPr>
        <xdr:cNvPr id="699" name="フローチャート: 判断 698"/>
        <xdr:cNvSpPr/>
      </xdr:nvSpPr>
      <xdr:spPr>
        <a:xfrm>
          <a:off x="14919325" y="162788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169545</xdr:rowOff>
    </xdr:from>
    <xdr:to>
      <xdr:col>81</xdr:col>
      <xdr:colOff>50800</xdr:colOff>
      <xdr:row>93</xdr:row>
      <xdr:rowOff>61595</xdr:rowOff>
    </xdr:to>
    <xdr:cxnSp macro="">
      <xdr:nvCxnSpPr>
        <xdr:cNvPr id="700" name="直線コネクタ 699"/>
        <xdr:cNvCxnSpPr/>
      </xdr:nvCxnSpPr>
      <xdr:spPr>
        <a:xfrm>
          <a:off x="13385800" y="15771495"/>
          <a:ext cx="809625"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146050</xdr:rowOff>
    </xdr:from>
    <xdr:to>
      <xdr:col>81</xdr:col>
      <xdr:colOff>101600</xdr:colOff>
      <xdr:row>95</xdr:row>
      <xdr:rowOff>76200</xdr:rowOff>
    </xdr:to>
    <xdr:sp macro="" textlink="">
      <xdr:nvSpPr>
        <xdr:cNvPr id="701" name="フローチャート: 判断 700"/>
        <xdr:cNvSpPr/>
      </xdr:nvSpPr>
      <xdr:spPr>
        <a:xfrm>
          <a:off x="14144625" y="162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67310</xdr:rowOff>
    </xdr:from>
    <xdr:ext cx="534035" cy="259080"/>
    <xdr:sp macro="" textlink="">
      <xdr:nvSpPr>
        <xdr:cNvPr id="702" name="テキスト ボックス 701"/>
        <xdr:cNvSpPr txBox="1"/>
      </xdr:nvSpPr>
      <xdr:spPr>
        <a:xfrm>
          <a:off x="13959840" y="16355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91</xdr:row>
      <xdr:rowOff>118745</xdr:rowOff>
    </xdr:from>
    <xdr:to>
      <xdr:col>76</xdr:col>
      <xdr:colOff>114300</xdr:colOff>
      <xdr:row>91</xdr:row>
      <xdr:rowOff>169545</xdr:rowOff>
    </xdr:to>
    <xdr:cxnSp macro="">
      <xdr:nvCxnSpPr>
        <xdr:cNvPr id="703" name="直線コネクタ 702"/>
        <xdr:cNvCxnSpPr/>
      </xdr:nvCxnSpPr>
      <xdr:spPr>
        <a:xfrm>
          <a:off x="12573000" y="15720695"/>
          <a:ext cx="8128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144780</xdr:rowOff>
    </xdr:from>
    <xdr:to>
      <xdr:col>76</xdr:col>
      <xdr:colOff>165100</xdr:colOff>
      <xdr:row>95</xdr:row>
      <xdr:rowOff>74930</xdr:rowOff>
    </xdr:to>
    <xdr:sp macro="" textlink="">
      <xdr:nvSpPr>
        <xdr:cNvPr id="704" name="フローチャート: 判断 703"/>
        <xdr:cNvSpPr/>
      </xdr:nvSpPr>
      <xdr:spPr>
        <a:xfrm>
          <a:off x="13335000" y="1626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66040</xdr:rowOff>
    </xdr:from>
    <xdr:ext cx="534035" cy="258445"/>
    <xdr:sp macro="" textlink="">
      <xdr:nvSpPr>
        <xdr:cNvPr id="705" name="テキスト ボックス 704"/>
        <xdr:cNvSpPr txBox="1"/>
      </xdr:nvSpPr>
      <xdr:spPr>
        <a:xfrm>
          <a:off x="13134340" y="16353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91</xdr:row>
      <xdr:rowOff>118745</xdr:rowOff>
    </xdr:from>
    <xdr:to>
      <xdr:col>71</xdr:col>
      <xdr:colOff>174625</xdr:colOff>
      <xdr:row>91</xdr:row>
      <xdr:rowOff>119380</xdr:rowOff>
    </xdr:to>
    <xdr:cxnSp macro="">
      <xdr:nvCxnSpPr>
        <xdr:cNvPr id="706" name="直線コネクタ 705"/>
        <xdr:cNvCxnSpPr/>
      </xdr:nvCxnSpPr>
      <xdr:spPr>
        <a:xfrm flipV="1">
          <a:off x="11750675" y="15720695"/>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133985</xdr:rowOff>
    </xdr:from>
    <xdr:to>
      <xdr:col>72</xdr:col>
      <xdr:colOff>38100</xdr:colOff>
      <xdr:row>95</xdr:row>
      <xdr:rowOff>64135</xdr:rowOff>
    </xdr:to>
    <xdr:sp macro="" textlink="">
      <xdr:nvSpPr>
        <xdr:cNvPr id="707" name="フローチャート: 判断 706"/>
        <xdr:cNvSpPr/>
      </xdr:nvSpPr>
      <xdr:spPr>
        <a:xfrm>
          <a:off x="12525375" y="162502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55245</xdr:rowOff>
    </xdr:from>
    <xdr:ext cx="534035" cy="258445"/>
    <xdr:sp macro="" textlink="">
      <xdr:nvSpPr>
        <xdr:cNvPr id="708" name="テキスト ボックス 707"/>
        <xdr:cNvSpPr txBox="1"/>
      </xdr:nvSpPr>
      <xdr:spPr>
        <a:xfrm>
          <a:off x="12324715" y="16342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128905</xdr:rowOff>
    </xdr:from>
    <xdr:to>
      <xdr:col>67</xdr:col>
      <xdr:colOff>101600</xdr:colOff>
      <xdr:row>95</xdr:row>
      <xdr:rowOff>59055</xdr:rowOff>
    </xdr:to>
    <xdr:sp macro="" textlink="">
      <xdr:nvSpPr>
        <xdr:cNvPr id="709" name="フローチャート: 判断 708"/>
        <xdr:cNvSpPr/>
      </xdr:nvSpPr>
      <xdr:spPr>
        <a:xfrm>
          <a:off x="11699875"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50165</xdr:rowOff>
    </xdr:from>
    <xdr:ext cx="534035" cy="259080"/>
    <xdr:sp macro="" textlink="">
      <xdr:nvSpPr>
        <xdr:cNvPr id="710" name="テキスト ボックス 709"/>
        <xdr:cNvSpPr txBox="1"/>
      </xdr:nvSpPr>
      <xdr:spPr>
        <a:xfrm>
          <a:off x="11515090" y="16337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1" name="テキスト ボックス 710"/>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2" name="テキスト ボックス 711"/>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3" name="テキスト ボックス 712"/>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174625</xdr:colOff>
      <xdr:row>101</xdr:row>
      <xdr:rowOff>80010</xdr:rowOff>
    </xdr:from>
    <xdr:ext cx="762000" cy="259080"/>
    <xdr:sp macro="" textlink="">
      <xdr:nvSpPr>
        <xdr:cNvPr id="714" name="テキスト ボックス 713"/>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5" name="テキスト ボックス 714"/>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93</xdr:row>
      <xdr:rowOff>91440</xdr:rowOff>
    </xdr:from>
    <xdr:to>
      <xdr:col>85</xdr:col>
      <xdr:colOff>174625</xdr:colOff>
      <xdr:row>94</xdr:row>
      <xdr:rowOff>21590</xdr:rowOff>
    </xdr:to>
    <xdr:sp macro="" textlink="">
      <xdr:nvSpPr>
        <xdr:cNvPr id="716" name="楕円 715"/>
        <xdr:cNvSpPr/>
      </xdr:nvSpPr>
      <xdr:spPr>
        <a:xfrm>
          <a:off x="14919325" y="1603629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92</xdr:row>
      <xdr:rowOff>114935</xdr:rowOff>
    </xdr:from>
    <xdr:ext cx="534670" cy="259080"/>
    <xdr:sp macro="" textlink="">
      <xdr:nvSpPr>
        <xdr:cNvPr id="717" name="公債費該当値テキスト"/>
        <xdr:cNvSpPr txBox="1"/>
      </xdr:nvSpPr>
      <xdr:spPr>
        <a:xfrm>
          <a:off x="15017750" y="15888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10795</xdr:rowOff>
    </xdr:from>
    <xdr:to>
      <xdr:col>81</xdr:col>
      <xdr:colOff>101600</xdr:colOff>
      <xdr:row>93</xdr:row>
      <xdr:rowOff>112395</xdr:rowOff>
    </xdr:to>
    <xdr:sp macro="" textlink="">
      <xdr:nvSpPr>
        <xdr:cNvPr id="718" name="楕円 717"/>
        <xdr:cNvSpPr/>
      </xdr:nvSpPr>
      <xdr:spPr>
        <a:xfrm>
          <a:off x="14144625" y="1595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91</xdr:row>
      <xdr:rowOff>128905</xdr:rowOff>
    </xdr:from>
    <xdr:ext cx="534035" cy="259080"/>
    <xdr:sp macro="" textlink="">
      <xdr:nvSpPr>
        <xdr:cNvPr id="719" name="テキスト ボックス 718"/>
        <xdr:cNvSpPr txBox="1"/>
      </xdr:nvSpPr>
      <xdr:spPr>
        <a:xfrm>
          <a:off x="13959840" y="15730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91</xdr:row>
      <xdr:rowOff>118745</xdr:rowOff>
    </xdr:from>
    <xdr:to>
      <xdr:col>76</xdr:col>
      <xdr:colOff>165100</xdr:colOff>
      <xdr:row>92</xdr:row>
      <xdr:rowOff>48895</xdr:rowOff>
    </xdr:to>
    <xdr:sp macro="" textlink="">
      <xdr:nvSpPr>
        <xdr:cNvPr id="720" name="楕円 719"/>
        <xdr:cNvSpPr/>
      </xdr:nvSpPr>
      <xdr:spPr>
        <a:xfrm>
          <a:off x="13335000" y="157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90</xdr:row>
      <xdr:rowOff>65405</xdr:rowOff>
    </xdr:from>
    <xdr:ext cx="534035" cy="258445"/>
    <xdr:sp macro="" textlink="">
      <xdr:nvSpPr>
        <xdr:cNvPr id="721" name="テキスト ボックス 720"/>
        <xdr:cNvSpPr txBox="1"/>
      </xdr:nvSpPr>
      <xdr:spPr>
        <a:xfrm>
          <a:off x="13134340" y="15495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56,957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91</xdr:row>
      <xdr:rowOff>67945</xdr:rowOff>
    </xdr:from>
    <xdr:to>
      <xdr:col>72</xdr:col>
      <xdr:colOff>38100</xdr:colOff>
      <xdr:row>91</xdr:row>
      <xdr:rowOff>169545</xdr:rowOff>
    </xdr:to>
    <xdr:sp macro="" textlink="">
      <xdr:nvSpPr>
        <xdr:cNvPr id="722" name="楕円 721"/>
        <xdr:cNvSpPr/>
      </xdr:nvSpPr>
      <xdr:spPr>
        <a:xfrm>
          <a:off x="12525375" y="156698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90</xdr:row>
      <xdr:rowOff>14605</xdr:rowOff>
    </xdr:from>
    <xdr:ext cx="534035" cy="259080"/>
    <xdr:sp macro="" textlink="">
      <xdr:nvSpPr>
        <xdr:cNvPr id="723" name="テキスト ボックス 722"/>
        <xdr:cNvSpPr txBox="1"/>
      </xdr:nvSpPr>
      <xdr:spPr>
        <a:xfrm>
          <a:off x="12324715" y="15445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91</xdr:row>
      <xdr:rowOff>68580</xdr:rowOff>
    </xdr:from>
    <xdr:to>
      <xdr:col>67</xdr:col>
      <xdr:colOff>101600</xdr:colOff>
      <xdr:row>91</xdr:row>
      <xdr:rowOff>170180</xdr:rowOff>
    </xdr:to>
    <xdr:sp macro="" textlink="">
      <xdr:nvSpPr>
        <xdr:cNvPr id="724" name="楕円 723"/>
        <xdr:cNvSpPr/>
      </xdr:nvSpPr>
      <xdr:spPr>
        <a:xfrm>
          <a:off x="11699875" y="156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90</xdr:row>
      <xdr:rowOff>15240</xdr:rowOff>
    </xdr:from>
    <xdr:ext cx="534035" cy="259080"/>
    <xdr:sp macro="" textlink="">
      <xdr:nvSpPr>
        <xdr:cNvPr id="725" name="テキスト ボックス 724"/>
        <xdr:cNvSpPr txBox="1"/>
      </xdr:nvSpPr>
      <xdr:spPr>
        <a:xfrm>
          <a:off x="11515090" y="15445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85" cy="224790"/>
    <xdr:sp macro="" textlink="">
      <xdr:nvSpPr>
        <xdr:cNvPr id="734" name="テキスト ボックス 733"/>
        <xdr:cNvSpPr txBox="1"/>
      </xdr:nvSpPr>
      <xdr:spPr>
        <a:xfrm>
          <a:off x="167417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920" cy="259080"/>
    <xdr:sp macro="" textlink="">
      <xdr:nvSpPr>
        <xdr:cNvPr id="737" name="テキスト ボックス 736"/>
        <xdr:cNvSpPr txBox="1"/>
      </xdr:nvSpPr>
      <xdr:spPr>
        <a:xfrm>
          <a:off x="1654683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39" name="テキスト ボックス 738"/>
        <xdr:cNvSpPr txBox="1"/>
      </xdr:nvSpPr>
      <xdr:spPr>
        <a:xfrm>
          <a:off x="16344265"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41" name="テキスト ボックス 740"/>
        <xdr:cNvSpPr txBox="1"/>
      </xdr:nvSpPr>
      <xdr:spPr>
        <a:xfrm>
          <a:off x="16344265"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43" name="テキスト ボックス 742"/>
        <xdr:cNvSpPr txBox="1"/>
      </xdr:nvSpPr>
      <xdr:spPr>
        <a:xfrm>
          <a:off x="16344265"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725" cy="259080"/>
    <xdr:sp macro="" textlink="">
      <xdr:nvSpPr>
        <xdr:cNvPr id="745" name="テキスト ボックス 744"/>
        <xdr:cNvSpPr txBox="1"/>
      </xdr:nvSpPr>
      <xdr:spPr>
        <a:xfrm>
          <a:off x="16344265"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0860" cy="258445"/>
    <xdr:sp macro="" textlink="">
      <xdr:nvSpPr>
        <xdr:cNvPr id="747" name="テキスト ボックス 746"/>
        <xdr:cNvSpPr txBox="1"/>
      </xdr:nvSpPr>
      <xdr:spPr>
        <a:xfrm>
          <a:off x="16280130"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17780</xdr:rowOff>
    </xdr:from>
    <xdr:to>
      <xdr:col>116</xdr:col>
      <xdr:colOff>62865</xdr:colOff>
      <xdr:row>39</xdr:row>
      <xdr:rowOff>44450</xdr:rowOff>
    </xdr:to>
    <xdr:cxnSp macro="">
      <xdr:nvCxnSpPr>
        <xdr:cNvPr id="749" name="直線コネクタ 748"/>
        <xdr:cNvCxnSpPr/>
      </xdr:nvCxnSpPr>
      <xdr:spPr>
        <a:xfrm flipV="1">
          <a:off x="20318095" y="6189980"/>
          <a:ext cx="1270" cy="541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57150</xdr:rowOff>
    </xdr:from>
    <xdr:ext cx="249555" cy="259080"/>
    <xdr:sp macro="" textlink="">
      <xdr:nvSpPr>
        <xdr:cNvPr id="750" name="諸支出金最小値テキスト"/>
        <xdr:cNvSpPr txBox="1"/>
      </xdr:nvSpPr>
      <xdr:spPr>
        <a:xfrm>
          <a:off x="20370800" y="67437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135890</xdr:rowOff>
    </xdr:from>
    <xdr:ext cx="469900" cy="259080"/>
    <xdr:sp macro="" textlink="">
      <xdr:nvSpPr>
        <xdr:cNvPr id="752" name="諸支出金最大値テキスト"/>
        <xdr:cNvSpPr txBox="1"/>
      </xdr:nvSpPr>
      <xdr:spPr>
        <a:xfrm>
          <a:off x="20370800" y="5965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2,841</a:t>
          </a:r>
          <a:endParaRPr kumimoji="1" lang="ja-JP" altLang="en-US" sz="1000" b="1">
            <a:latin typeface="ＭＳ Ｐゴシック"/>
          </a:endParaRPr>
        </a:p>
      </xdr:txBody>
    </xdr:sp>
    <xdr:clientData/>
  </xdr:oneCellAnchor>
  <xdr:twoCellAnchor>
    <xdr:from>
      <xdr:col>115</xdr:col>
      <xdr:colOff>165100</xdr:colOff>
      <xdr:row>36</xdr:row>
      <xdr:rowOff>17780</xdr:rowOff>
    </xdr:from>
    <xdr:to>
      <xdr:col>116</xdr:col>
      <xdr:colOff>152400</xdr:colOff>
      <xdr:row>36</xdr:row>
      <xdr:rowOff>17780</xdr:rowOff>
    </xdr:to>
    <xdr:cxnSp macro="">
      <xdr:nvCxnSpPr>
        <xdr:cNvPr id="753" name="直線コネクタ 752"/>
        <xdr:cNvCxnSpPr/>
      </xdr:nvCxnSpPr>
      <xdr:spPr>
        <a:xfrm>
          <a:off x="20246975" y="6189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37</xdr:row>
      <xdr:rowOff>160020</xdr:rowOff>
    </xdr:from>
    <xdr:to>
      <xdr:col>116</xdr:col>
      <xdr:colOff>63500</xdr:colOff>
      <xdr:row>39</xdr:row>
      <xdr:rowOff>27305</xdr:rowOff>
    </xdr:to>
    <xdr:cxnSp macro="">
      <xdr:nvCxnSpPr>
        <xdr:cNvPr id="754" name="直線コネクタ 753"/>
        <xdr:cNvCxnSpPr/>
      </xdr:nvCxnSpPr>
      <xdr:spPr>
        <a:xfrm>
          <a:off x="19558000" y="6503670"/>
          <a:ext cx="7620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146050</xdr:rowOff>
    </xdr:from>
    <xdr:ext cx="378460" cy="258445"/>
    <xdr:sp macro="" textlink="">
      <xdr:nvSpPr>
        <xdr:cNvPr id="755" name="諸支出金平均値テキスト"/>
        <xdr:cNvSpPr txBox="1"/>
      </xdr:nvSpPr>
      <xdr:spPr>
        <a:xfrm>
          <a:off x="20370800" y="648970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123190</xdr:rowOff>
    </xdr:from>
    <xdr:to>
      <xdr:col>116</xdr:col>
      <xdr:colOff>114300</xdr:colOff>
      <xdr:row>39</xdr:row>
      <xdr:rowOff>53340</xdr:rowOff>
    </xdr:to>
    <xdr:sp macro="" textlink="">
      <xdr:nvSpPr>
        <xdr:cNvPr id="756" name="フローチャート: 判断 755"/>
        <xdr:cNvSpPr/>
      </xdr:nvSpPr>
      <xdr:spPr>
        <a:xfrm>
          <a:off x="202692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60960</xdr:rowOff>
    </xdr:from>
    <xdr:to>
      <xdr:col>111</xdr:col>
      <xdr:colOff>174625</xdr:colOff>
      <xdr:row>37</xdr:row>
      <xdr:rowOff>160020</xdr:rowOff>
    </xdr:to>
    <xdr:cxnSp macro="">
      <xdr:nvCxnSpPr>
        <xdr:cNvPr id="757" name="直線コネクタ 756"/>
        <xdr:cNvCxnSpPr/>
      </xdr:nvCxnSpPr>
      <xdr:spPr>
        <a:xfrm>
          <a:off x="18735675" y="5204460"/>
          <a:ext cx="822325" cy="129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758" name="フローチャート: 判断 757"/>
        <xdr:cNvSpPr/>
      </xdr:nvSpPr>
      <xdr:spPr>
        <a:xfrm>
          <a:off x="19510375" y="66243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174625</xdr:colOff>
      <xdr:row>39</xdr:row>
      <xdr:rowOff>30480</xdr:rowOff>
    </xdr:from>
    <xdr:ext cx="378460" cy="258445"/>
    <xdr:sp macro="" textlink="">
      <xdr:nvSpPr>
        <xdr:cNvPr id="759" name="テキスト ボックス 758"/>
        <xdr:cNvSpPr txBox="1"/>
      </xdr:nvSpPr>
      <xdr:spPr>
        <a:xfrm>
          <a:off x="19383375" y="67170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30</xdr:row>
      <xdr:rowOff>60960</xdr:rowOff>
    </xdr:from>
    <xdr:to>
      <xdr:col>107</xdr:col>
      <xdr:colOff>50800</xdr:colOff>
      <xdr:row>39</xdr:row>
      <xdr:rowOff>26670</xdr:rowOff>
    </xdr:to>
    <xdr:cxnSp macro="">
      <xdr:nvCxnSpPr>
        <xdr:cNvPr id="760" name="直線コネクタ 759"/>
        <xdr:cNvCxnSpPr/>
      </xdr:nvCxnSpPr>
      <xdr:spPr>
        <a:xfrm flipV="1">
          <a:off x="17926050" y="5204460"/>
          <a:ext cx="809625" cy="150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81280</xdr:rowOff>
    </xdr:from>
    <xdr:to>
      <xdr:col>107</xdr:col>
      <xdr:colOff>101600</xdr:colOff>
      <xdr:row>39</xdr:row>
      <xdr:rowOff>11430</xdr:rowOff>
    </xdr:to>
    <xdr:sp macro="" textlink="">
      <xdr:nvSpPr>
        <xdr:cNvPr id="761" name="フローチャート: 判断 760"/>
        <xdr:cNvSpPr/>
      </xdr:nvSpPr>
      <xdr:spPr>
        <a:xfrm>
          <a:off x="18684875"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2540</xdr:rowOff>
    </xdr:from>
    <xdr:ext cx="377825" cy="259080"/>
    <xdr:sp macro="" textlink="">
      <xdr:nvSpPr>
        <xdr:cNvPr id="762" name="テキスト ボックス 761"/>
        <xdr:cNvSpPr txBox="1"/>
      </xdr:nvSpPr>
      <xdr:spPr>
        <a:xfrm>
          <a:off x="18562320" y="668909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38</xdr:row>
      <xdr:rowOff>154940</xdr:rowOff>
    </xdr:from>
    <xdr:to>
      <xdr:col>102</xdr:col>
      <xdr:colOff>114300</xdr:colOff>
      <xdr:row>39</xdr:row>
      <xdr:rowOff>26670</xdr:rowOff>
    </xdr:to>
    <xdr:cxnSp macro="">
      <xdr:nvCxnSpPr>
        <xdr:cNvPr id="763" name="直線コネクタ 762"/>
        <xdr:cNvCxnSpPr/>
      </xdr:nvCxnSpPr>
      <xdr:spPr>
        <a:xfrm>
          <a:off x="17113250" y="6670040"/>
          <a:ext cx="8128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115570</xdr:rowOff>
    </xdr:from>
    <xdr:to>
      <xdr:col>102</xdr:col>
      <xdr:colOff>165100</xdr:colOff>
      <xdr:row>39</xdr:row>
      <xdr:rowOff>45720</xdr:rowOff>
    </xdr:to>
    <xdr:sp macro="" textlink="">
      <xdr:nvSpPr>
        <xdr:cNvPr id="764" name="フローチャート: 判断 763"/>
        <xdr:cNvSpPr/>
      </xdr:nvSpPr>
      <xdr:spPr>
        <a:xfrm>
          <a:off x="1787525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62230</xdr:rowOff>
    </xdr:from>
    <xdr:ext cx="377825" cy="259080"/>
    <xdr:sp macro="" textlink="">
      <xdr:nvSpPr>
        <xdr:cNvPr id="765" name="テキスト ボックス 764"/>
        <xdr:cNvSpPr txBox="1"/>
      </xdr:nvSpPr>
      <xdr:spPr>
        <a:xfrm>
          <a:off x="17752695" y="64058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フローチャート: 判断 765"/>
        <xdr:cNvSpPr/>
      </xdr:nvSpPr>
      <xdr:spPr>
        <a:xfrm>
          <a:off x="17065625" y="6604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174625</xdr:colOff>
      <xdr:row>37</xdr:row>
      <xdr:rowOff>35560</xdr:rowOff>
    </xdr:from>
    <xdr:ext cx="378460" cy="259080"/>
    <xdr:sp macro="" textlink="">
      <xdr:nvSpPr>
        <xdr:cNvPr id="767" name="テキスト ボックス 766"/>
        <xdr:cNvSpPr txBox="1"/>
      </xdr:nvSpPr>
      <xdr:spPr>
        <a:xfrm>
          <a:off x="16938625"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8" name="テキスト ボックス 767"/>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174625</xdr:colOff>
      <xdr:row>41</xdr:row>
      <xdr:rowOff>80010</xdr:rowOff>
    </xdr:from>
    <xdr:ext cx="762000" cy="259080"/>
    <xdr:sp macro="" textlink="">
      <xdr:nvSpPr>
        <xdr:cNvPr id="769" name="テキスト ボックス 768"/>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0" name="テキスト ボックス 769"/>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1" name="テキスト ボックス 770"/>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174625</xdr:colOff>
      <xdr:row>41</xdr:row>
      <xdr:rowOff>80010</xdr:rowOff>
    </xdr:from>
    <xdr:ext cx="762000" cy="259080"/>
    <xdr:sp macro="" textlink="">
      <xdr:nvSpPr>
        <xdr:cNvPr id="772" name="テキスト ボックス 771"/>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147955</xdr:rowOff>
    </xdr:from>
    <xdr:to>
      <xdr:col>116</xdr:col>
      <xdr:colOff>114300</xdr:colOff>
      <xdr:row>39</xdr:row>
      <xdr:rowOff>78105</xdr:rowOff>
    </xdr:to>
    <xdr:sp macro="" textlink="">
      <xdr:nvSpPr>
        <xdr:cNvPr id="773" name="楕円 772"/>
        <xdr:cNvSpPr/>
      </xdr:nvSpPr>
      <xdr:spPr>
        <a:xfrm>
          <a:off x="202692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101600</xdr:rowOff>
    </xdr:from>
    <xdr:ext cx="313690" cy="259080"/>
    <xdr:sp macro="" textlink="">
      <xdr:nvSpPr>
        <xdr:cNvPr id="774" name="諸支出金該当値テキスト"/>
        <xdr:cNvSpPr txBox="1"/>
      </xdr:nvSpPr>
      <xdr:spPr>
        <a:xfrm>
          <a:off x="20370800" y="66167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109220</xdr:rowOff>
    </xdr:from>
    <xdr:to>
      <xdr:col>112</xdr:col>
      <xdr:colOff>38100</xdr:colOff>
      <xdr:row>38</xdr:row>
      <xdr:rowOff>39370</xdr:rowOff>
    </xdr:to>
    <xdr:sp macro="" textlink="">
      <xdr:nvSpPr>
        <xdr:cNvPr id="775" name="楕円 774"/>
        <xdr:cNvSpPr/>
      </xdr:nvSpPr>
      <xdr:spPr>
        <a:xfrm>
          <a:off x="19510375" y="64528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55880</xdr:rowOff>
    </xdr:from>
    <xdr:ext cx="469265" cy="259080"/>
    <xdr:sp macro="" textlink="">
      <xdr:nvSpPr>
        <xdr:cNvPr id="776" name="テキスト ボックス 775"/>
        <xdr:cNvSpPr txBox="1"/>
      </xdr:nvSpPr>
      <xdr:spPr>
        <a:xfrm>
          <a:off x="19342100" y="6228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30</xdr:row>
      <xdr:rowOff>10160</xdr:rowOff>
    </xdr:from>
    <xdr:to>
      <xdr:col>107</xdr:col>
      <xdr:colOff>101600</xdr:colOff>
      <xdr:row>30</xdr:row>
      <xdr:rowOff>111760</xdr:rowOff>
    </xdr:to>
    <xdr:sp macro="" textlink="">
      <xdr:nvSpPr>
        <xdr:cNvPr id="777" name="楕円 776"/>
        <xdr:cNvSpPr/>
      </xdr:nvSpPr>
      <xdr:spPr>
        <a:xfrm>
          <a:off x="18684875" y="51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28</xdr:row>
      <xdr:rowOff>128270</xdr:rowOff>
    </xdr:from>
    <xdr:ext cx="469265" cy="259080"/>
    <xdr:sp macro="" textlink="">
      <xdr:nvSpPr>
        <xdr:cNvPr id="778" name="テキスト ボックス 777"/>
        <xdr:cNvSpPr txBox="1"/>
      </xdr:nvSpPr>
      <xdr:spPr>
        <a:xfrm>
          <a:off x="18516600" y="4928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147320</xdr:rowOff>
    </xdr:from>
    <xdr:to>
      <xdr:col>102</xdr:col>
      <xdr:colOff>165100</xdr:colOff>
      <xdr:row>39</xdr:row>
      <xdr:rowOff>77470</xdr:rowOff>
    </xdr:to>
    <xdr:sp macro="" textlink="">
      <xdr:nvSpPr>
        <xdr:cNvPr id="779" name="楕円 778"/>
        <xdr:cNvSpPr/>
      </xdr:nvSpPr>
      <xdr:spPr>
        <a:xfrm>
          <a:off x="1787525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68580</xdr:rowOff>
    </xdr:from>
    <xdr:ext cx="313690" cy="259080"/>
    <xdr:sp macro="" textlink="">
      <xdr:nvSpPr>
        <xdr:cNvPr id="780" name="テキスト ボックス 779"/>
        <xdr:cNvSpPr txBox="1"/>
      </xdr:nvSpPr>
      <xdr:spPr>
        <a:xfrm>
          <a:off x="17785080" y="67551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103505</xdr:rowOff>
    </xdr:from>
    <xdr:to>
      <xdr:col>98</xdr:col>
      <xdr:colOff>38100</xdr:colOff>
      <xdr:row>39</xdr:row>
      <xdr:rowOff>33655</xdr:rowOff>
    </xdr:to>
    <xdr:sp macro="" textlink="">
      <xdr:nvSpPr>
        <xdr:cNvPr id="781" name="楕円 780"/>
        <xdr:cNvSpPr/>
      </xdr:nvSpPr>
      <xdr:spPr>
        <a:xfrm>
          <a:off x="17065625" y="66186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174625</xdr:colOff>
      <xdr:row>39</xdr:row>
      <xdr:rowOff>24765</xdr:rowOff>
    </xdr:from>
    <xdr:ext cx="378460" cy="259080"/>
    <xdr:sp macro="" textlink="">
      <xdr:nvSpPr>
        <xdr:cNvPr id="782" name="テキスト ボックス 781"/>
        <xdr:cNvSpPr txBox="1"/>
      </xdr:nvSpPr>
      <xdr:spPr>
        <a:xfrm>
          <a:off x="16938625" y="6711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85" cy="224790"/>
    <xdr:sp macro="" textlink="">
      <xdr:nvSpPr>
        <xdr:cNvPr id="791" name="テキスト ボックス 790"/>
        <xdr:cNvSpPr txBox="1"/>
      </xdr:nvSpPr>
      <xdr:spPr>
        <a:xfrm>
          <a:off x="167417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920" cy="258445"/>
    <xdr:sp macro="" textlink="">
      <xdr:nvSpPr>
        <xdr:cNvPr id="794" name="テキスト ボックス 793"/>
        <xdr:cNvSpPr txBox="1"/>
      </xdr:nvSpPr>
      <xdr:spPr>
        <a:xfrm>
          <a:off x="16546830" y="9255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920" cy="258445"/>
    <xdr:sp macro="" textlink="">
      <xdr:nvSpPr>
        <xdr:cNvPr id="796" name="テキスト ボックス 795"/>
        <xdr:cNvSpPr txBox="1"/>
      </xdr:nvSpPr>
      <xdr:spPr>
        <a:xfrm>
          <a:off x="16546830" y="8112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8" name="直線コネクタ 797"/>
        <xdr:cNvCxnSpPr/>
      </xdr:nvCxnSpPr>
      <xdr:spPr>
        <a:xfrm>
          <a:off x="203180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9" name="前年度繰上充用金最小値テキスト"/>
        <xdr:cNvSpPr txBox="1"/>
      </xdr:nvSpPr>
      <xdr:spPr>
        <a:xfrm>
          <a:off x="203708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1" name="前年度繰上充用金最大値テキスト"/>
        <xdr:cNvSpPr txBox="1"/>
      </xdr:nvSpPr>
      <xdr:spPr>
        <a:xfrm>
          <a:off x="203708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54</xdr:row>
      <xdr:rowOff>139700</xdr:rowOff>
    </xdr:from>
    <xdr:to>
      <xdr:col>116</xdr:col>
      <xdr:colOff>63500</xdr:colOff>
      <xdr:row>54</xdr:row>
      <xdr:rowOff>139700</xdr:rowOff>
    </xdr:to>
    <xdr:cxnSp macro="">
      <xdr:nvCxnSpPr>
        <xdr:cNvPr id="803" name="直線コネクタ 802"/>
        <xdr:cNvCxnSpPr/>
      </xdr:nvCxnSpPr>
      <xdr:spPr>
        <a:xfrm>
          <a:off x="19558000" y="939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4" name="前年度繰上充用金平均値テキスト"/>
        <xdr:cNvSpPr txBox="1"/>
      </xdr:nvSpPr>
      <xdr:spPr>
        <a:xfrm>
          <a:off x="203708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02692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174625</xdr:colOff>
      <xdr:row>54</xdr:row>
      <xdr:rowOff>139700</xdr:rowOff>
    </xdr:to>
    <xdr:cxnSp macro="">
      <xdr:nvCxnSpPr>
        <xdr:cNvPr id="806" name="直線コネクタ 805"/>
        <xdr:cNvCxnSpPr/>
      </xdr:nvCxnSpPr>
      <xdr:spPr>
        <a:xfrm>
          <a:off x="18735675" y="939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1951037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08" name="テキスト ボックス 807"/>
        <xdr:cNvSpPr txBox="1"/>
      </xdr:nvSpPr>
      <xdr:spPr>
        <a:xfrm>
          <a:off x="19436715"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7926050"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186848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11" name="テキスト ボックス 810"/>
        <xdr:cNvSpPr txBox="1"/>
      </xdr:nvSpPr>
      <xdr:spPr>
        <a:xfrm>
          <a:off x="186270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54</xdr:row>
      <xdr:rowOff>139700</xdr:rowOff>
    </xdr:from>
    <xdr:to>
      <xdr:col>102</xdr:col>
      <xdr:colOff>114300</xdr:colOff>
      <xdr:row>54</xdr:row>
      <xdr:rowOff>139700</xdr:rowOff>
    </xdr:to>
    <xdr:cxnSp macro="">
      <xdr:nvCxnSpPr>
        <xdr:cNvPr id="812" name="直線コネクタ 811"/>
        <xdr:cNvCxnSpPr/>
      </xdr:nvCxnSpPr>
      <xdr:spPr>
        <a:xfrm>
          <a:off x="1711325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78752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55</xdr:row>
      <xdr:rowOff>10160</xdr:rowOff>
    </xdr:from>
    <xdr:ext cx="249555" cy="259080"/>
    <xdr:sp macro="" textlink="">
      <xdr:nvSpPr>
        <xdr:cNvPr id="814" name="テキスト ボックス 813"/>
        <xdr:cNvSpPr txBox="1"/>
      </xdr:nvSpPr>
      <xdr:spPr>
        <a:xfrm>
          <a:off x="1781175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706562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16" name="テキスト ボックス 815"/>
        <xdr:cNvSpPr txBox="1"/>
      </xdr:nvSpPr>
      <xdr:spPr>
        <a:xfrm>
          <a:off x="16991965"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174625</xdr:colOff>
      <xdr:row>61</xdr:row>
      <xdr:rowOff>80010</xdr:rowOff>
    </xdr:from>
    <xdr:ext cx="762000" cy="259080"/>
    <xdr:sp macro="" textlink="">
      <xdr:nvSpPr>
        <xdr:cNvPr id="818" name="テキスト ボックス 817"/>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174625</xdr:colOff>
      <xdr:row>61</xdr:row>
      <xdr:rowOff>80010</xdr:rowOff>
    </xdr:from>
    <xdr:ext cx="762000" cy="259080"/>
    <xdr:sp macro="" textlink="">
      <xdr:nvSpPr>
        <xdr:cNvPr id="821" name="テキスト ボックス 820"/>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0269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3" name="前年度繰上充用金該当値テキスト"/>
        <xdr:cNvSpPr txBox="1"/>
      </xdr:nvSpPr>
      <xdr:spPr>
        <a:xfrm>
          <a:off x="203708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1951037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25" name="テキスト ボックス 824"/>
        <xdr:cNvSpPr txBox="1"/>
      </xdr:nvSpPr>
      <xdr:spPr>
        <a:xfrm>
          <a:off x="19436715"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186848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27" name="テキスト ボックス 826"/>
        <xdr:cNvSpPr txBox="1"/>
      </xdr:nvSpPr>
      <xdr:spPr>
        <a:xfrm>
          <a:off x="186270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78752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53</xdr:row>
      <xdr:rowOff>35560</xdr:rowOff>
    </xdr:from>
    <xdr:ext cx="249555" cy="259080"/>
    <xdr:sp macro="" textlink="">
      <xdr:nvSpPr>
        <xdr:cNvPr id="829" name="テキスト ボックス 828"/>
        <xdr:cNvSpPr txBox="1"/>
      </xdr:nvSpPr>
      <xdr:spPr>
        <a:xfrm>
          <a:off x="1781175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706562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31" name="テキスト ボックス 830"/>
        <xdr:cNvSpPr txBox="1"/>
      </xdr:nvSpPr>
      <xdr:spPr>
        <a:xfrm>
          <a:off x="16991965"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総務費は庁舎等整備再編事業費の増などにより</a:t>
          </a:r>
          <a:r>
            <a:rPr kumimoji="1" lang="en-US" altLang="ja-JP" sz="1300">
              <a:latin typeface="ＭＳ Ｐゴシック"/>
              <a:ea typeface="ＭＳ Ｐゴシック"/>
            </a:rPr>
            <a:t>6.1%</a:t>
          </a:r>
          <a:r>
            <a:rPr kumimoji="1" lang="ja-JP" altLang="en-US" sz="1300">
              <a:latin typeface="ＭＳ Ｐゴシック"/>
              <a:ea typeface="ＭＳ Ｐゴシック"/>
            </a:rPr>
            <a:t>の増、民生費は私立等保育所運営費の増などにより</a:t>
          </a:r>
          <a:r>
            <a:rPr kumimoji="1" lang="en-US" altLang="ja-JP" sz="1300">
              <a:latin typeface="ＭＳ Ｐゴシック"/>
              <a:ea typeface="ＭＳ Ｐゴシック"/>
            </a:rPr>
            <a:t>2.0%</a:t>
          </a:r>
          <a:r>
            <a:rPr kumimoji="1" lang="ja-JP" altLang="en-US" sz="1300">
              <a:latin typeface="ＭＳ Ｐゴシック"/>
              <a:ea typeface="ＭＳ Ｐゴシック"/>
            </a:rPr>
            <a:t>の増となった一方、衛生費は次期埋立場建設事業費の減などにより</a:t>
          </a:r>
          <a:r>
            <a:rPr kumimoji="1" lang="en-US" altLang="ja-JP" sz="1300">
              <a:latin typeface="ＭＳ Ｐゴシック"/>
              <a:ea typeface="ＭＳ Ｐゴシック"/>
            </a:rPr>
            <a:t>10.8%</a:t>
          </a:r>
          <a:r>
            <a:rPr kumimoji="1" lang="ja-JP" altLang="en-US" sz="1300">
              <a:latin typeface="ＭＳ Ｐゴシック"/>
              <a:ea typeface="ＭＳ Ｐゴシック"/>
            </a:rPr>
            <a:t>の減となった。商工費はプレミアム付商品券事業費の増などにより</a:t>
          </a:r>
          <a:r>
            <a:rPr kumimoji="1" lang="en-US" altLang="ja-JP" sz="1300">
              <a:latin typeface="ＭＳ Ｐゴシック"/>
              <a:ea typeface="ＭＳ Ｐゴシック"/>
            </a:rPr>
            <a:t>26.3%</a:t>
          </a:r>
          <a:r>
            <a:rPr kumimoji="1" lang="ja-JP" altLang="en-US" sz="1300">
              <a:latin typeface="ＭＳ Ｐゴシック"/>
              <a:ea typeface="ＭＳ Ｐゴシック"/>
            </a:rPr>
            <a:t>の増、土木費は金沢港県営事業負担金の増などにより</a:t>
          </a:r>
          <a:r>
            <a:rPr kumimoji="1" lang="en-US" altLang="ja-JP" sz="1300">
              <a:latin typeface="ＭＳ Ｐゴシック"/>
              <a:ea typeface="ＭＳ Ｐゴシック"/>
            </a:rPr>
            <a:t>1.8%</a:t>
          </a:r>
          <a:r>
            <a:rPr kumimoji="1" lang="ja-JP" altLang="en-US" sz="1300">
              <a:latin typeface="ＭＳ Ｐゴシック"/>
              <a:ea typeface="ＭＳ Ｐゴシック"/>
            </a:rPr>
            <a:t>の増、消防費は高機能消防指令センター事業費の減などにより</a:t>
          </a:r>
          <a:r>
            <a:rPr kumimoji="1" lang="en-US" altLang="ja-JP" sz="1300">
              <a:latin typeface="ＭＳ Ｐゴシック"/>
              <a:ea typeface="ＭＳ Ｐゴシック"/>
            </a:rPr>
            <a:t>14.5%</a:t>
          </a:r>
          <a:r>
            <a:rPr kumimoji="1" lang="ja-JP" altLang="en-US" sz="1300">
              <a:latin typeface="ＭＳ Ｐゴシック"/>
              <a:ea typeface="ＭＳ Ｐゴシック"/>
            </a:rPr>
            <a:t>の減となった。また、公債費は中期財政計画に基づく計画的な繰上償還などにより</a:t>
          </a:r>
          <a:r>
            <a:rPr kumimoji="1" lang="en-US" altLang="ja-JP" sz="1300">
              <a:latin typeface="ＭＳ Ｐゴシック"/>
              <a:ea typeface="ＭＳ Ｐゴシック"/>
            </a:rPr>
            <a:t>6.1%</a:t>
          </a:r>
          <a:r>
            <a:rPr kumimoji="1" lang="ja-JP" altLang="en-US" sz="1300">
              <a:latin typeface="ＭＳ Ｐゴシック"/>
              <a:ea typeface="ＭＳ Ｐゴシック"/>
            </a:rPr>
            <a:t>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775335"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199390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775335"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199390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775335" y="11800840"/>
          <a:ext cx="695960" cy="0"/>
        </a:xfrm>
        <a:prstGeom prst="line">
          <a:avLst/>
        </a:prstGeom>
        <a:noFill/>
        <a:ln w="38100">
          <a:solidFill>
            <a:srgbClr val="FF0000"/>
          </a:solidFill>
          <a:round/>
          <a:headEnd/>
          <a:tailEnd/>
        </a:ln>
      </xdr:spPr>
    </xdr:sp>
    <xdr:clientData/>
  </xdr:twoCellAnchor>
  <xdr:twoCellAnchor>
    <xdr:from>
      <xdr:col>1</xdr:col>
      <xdr:colOff>448310</xdr:colOff>
      <xdr:row>48</xdr:row>
      <xdr:rowOff>276225</xdr:rowOff>
    </xdr:from>
    <xdr:to>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723900</xdr:colOff>
      <xdr:row>49</xdr:row>
      <xdr:rowOff>0</xdr:rowOff>
    </xdr:to>
    <xdr:sp macro="" textlink="">
      <xdr:nvSpPr>
        <xdr:cNvPr id="7" name="Rectangle 6"/>
        <xdr:cNvSpPr>
          <a:spLocks noChangeArrowheads="1"/>
        </xdr:cNvSpPr>
      </xdr:nvSpPr>
      <xdr:spPr>
        <a:xfrm>
          <a:off x="10088880" y="9601835"/>
          <a:ext cx="550608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218440</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2026265" y="285750"/>
          <a:ext cx="35306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石川県金沢市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0251440" y="9933940"/>
          <a:ext cx="516255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元年度決算を見ると、実質収支の額は増加している。市税収入が増加したものの引き続き厳しい財政状況が続く中、経費節減に努め、市債の繰上償還を行いながら、財政の健全性の確保に努め黒字決算を堅持している。今後も、中期財政計画を着実に実践し、財政基盤の強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29210</xdr:rowOff>
    </xdr:from>
    <xdr:to>
      <xdr:col>11</xdr:col>
      <xdr:colOff>914400</xdr:colOff>
      <xdr:row>33</xdr:row>
      <xdr:rowOff>19685</xdr:rowOff>
    </xdr:to>
    <xdr:sp macro="" textlink="">
      <xdr:nvSpPr>
        <xdr:cNvPr id="4" name="テキスト ボックス 4"/>
        <xdr:cNvSpPr txBox="1">
          <a:spLocks noChangeArrowheads="1"/>
        </xdr:cNvSpPr>
      </xdr:nvSpPr>
      <xdr:spPr>
        <a:xfrm>
          <a:off x="10511790"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1047750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石川県金沢市</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xdr:cNvSpPr txBox="1">
          <a:spLocks noChangeArrowheads="1"/>
        </xdr:cNvSpPr>
      </xdr:nvSpPr>
      <xdr:spPr>
        <a:xfrm>
          <a:off x="462280" y="657225"/>
          <a:ext cx="40309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令和元年度決算における連結赤字比率は、対象会計全体の財政収支が黒字となっていることから生じていない。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86" t="s">
        <v>131</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2"/>
      <c r="DK1" s="2"/>
      <c r="DL1" s="2"/>
      <c r="DM1" s="2"/>
      <c r="DN1" s="2"/>
      <c r="DO1" s="2"/>
    </row>
    <row r="2" spans="1:119" ht="24" x14ac:dyDescent="0.15">
      <c r="B2" s="3" t="s">
        <v>133</v>
      </c>
      <c r="C2" s="3"/>
      <c r="D2" s="12"/>
    </row>
    <row r="3" spans="1:119" ht="18.75" customHeight="1" x14ac:dyDescent="0.15">
      <c r="A3" s="2"/>
      <c r="B3" s="409" t="s">
        <v>135</v>
      </c>
      <c r="C3" s="410"/>
      <c r="D3" s="410"/>
      <c r="E3" s="411"/>
      <c r="F3" s="411"/>
      <c r="G3" s="411"/>
      <c r="H3" s="411"/>
      <c r="I3" s="411"/>
      <c r="J3" s="411"/>
      <c r="K3" s="411"/>
      <c r="L3" s="411" t="s">
        <v>137</v>
      </c>
      <c r="M3" s="411"/>
      <c r="N3" s="411"/>
      <c r="O3" s="411"/>
      <c r="P3" s="411"/>
      <c r="Q3" s="411"/>
      <c r="R3" s="417"/>
      <c r="S3" s="417"/>
      <c r="T3" s="417"/>
      <c r="U3" s="417"/>
      <c r="V3" s="418"/>
      <c r="W3" s="373" t="s">
        <v>138</v>
      </c>
      <c r="X3" s="374"/>
      <c r="Y3" s="374"/>
      <c r="Z3" s="374"/>
      <c r="AA3" s="374"/>
      <c r="AB3" s="410"/>
      <c r="AC3" s="417" t="s">
        <v>140</v>
      </c>
      <c r="AD3" s="374"/>
      <c r="AE3" s="374"/>
      <c r="AF3" s="374"/>
      <c r="AG3" s="374"/>
      <c r="AH3" s="374"/>
      <c r="AI3" s="374"/>
      <c r="AJ3" s="374"/>
      <c r="AK3" s="374"/>
      <c r="AL3" s="425"/>
      <c r="AM3" s="373" t="s">
        <v>141</v>
      </c>
      <c r="AN3" s="374"/>
      <c r="AO3" s="374"/>
      <c r="AP3" s="374"/>
      <c r="AQ3" s="374"/>
      <c r="AR3" s="374"/>
      <c r="AS3" s="374"/>
      <c r="AT3" s="374"/>
      <c r="AU3" s="374"/>
      <c r="AV3" s="374"/>
      <c r="AW3" s="374"/>
      <c r="AX3" s="425"/>
      <c r="AY3" s="446" t="s">
        <v>3</v>
      </c>
      <c r="AZ3" s="447"/>
      <c r="BA3" s="447"/>
      <c r="BB3" s="447"/>
      <c r="BC3" s="447"/>
      <c r="BD3" s="447"/>
      <c r="BE3" s="447"/>
      <c r="BF3" s="447"/>
      <c r="BG3" s="447"/>
      <c r="BH3" s="447"/>
      <c r="BI3" s="447"/>
      <c r="BJ3" s="447"/>
      <c r="BK3" s="447"/>
      <c r="BL3" s="447"/>
      <c r="BM3" s="587"/>
      <c r="BN3" s="373" t="s">
        <v>142</v>
      </c>
      <c r="BO3" s="374"/>
      <c r="BP3" s="374"/>
      <c r="BQ3" s="374"/>
      <c r="BR3" s="374"/>
      <c r="BS3" s="374"/>
      <c r="BT3" s="374"/>
      <c r="BU3" s="425"/>
      <c r="BV3" s="373" t="s">
        <v>143</v>
      </c>
      <c r="BW3" s="374"/>
      <c r="BX3" s="374"/>
      <c r="BY3" s="374"/>
      <c r="BZ3" s="374"/>
      <c r="CA3" s="374"/>
      <c r="CB3" s="374"/>
      <c r="CC3" s="425"/>
      <c r="CD3" s="446" t="s">
        <v>3</v>
      </c>
      <c r="CE3" s="447"/>
      <c r="CF3" s="447"/>
      <c r="CG3" s="447"/>
      <c r="CH3" s="447"/>
      <c r="CI3" s="447"/>
      <c r="CJ3" s="447"/>
      <c r="CK3" s="447"/>
      <c r="CL3" s="447"/>
      <c r="CM3" s="447"/>
      <c r="CN3" s="447"/>
      <c r="CO3" s="447"/>
      <c r="CP3" s="447"/>
      <c r="CQ3" s="447"/>
      <c r="CR3" s="447"/>
      <c r="CS3" s="587"/>
      <c r="CT3" s="373" t="s">
        <v>144</v>
      </c>
      <c r="CU3" s="374"/>
      <c r="CV3" s="374"/>
      <c r="CW3" s="374"/>
      <c r="CX3" s="374"/>
      <c r="CY3" s="374"/>
      <c r="CZ3" s="374"/>
      <c r="DA3" s="425"/>
      <c r="DB3" s="373" t="s">
        <v>146</v>
      </c>
      <c r="DC3" s="374"/>
      <c r="DD3" s="374"/>
      <c r="DE3" s="374"/>
      <c r="DF3" s="374"/>
      <c r="DG3" s="374"/>
      <c r="DH3" s="374"/>
      <c r="DI3" s="425"/>
    </row>
    <row r="4" spans="1:119" ht="18.75" customHeight="1" x14ac:dyDescent="0.15">
      <c r="A4" s="2"/>
      <c r="B4" s="412"/>
      <c r="C4" s="413"/>
      <c r="D4" s="413"/>
      <c r="E4" s="414"/>
      <c r="F4" s="414"/>
      <c r="G4" s="414"/>
      <c r="H4" s="414"/>
      <c r="I4" s="414"/>
      <c r="J4" s="414"/>
      <c r="K4" s="414"/>
      <c r="L4" s="414"/>
      <c r="M4" s="414"/>
      <c r="N4" s="414"/>
      <c r="O4" s="414"/>
      <c r="P4" s="414"/>
      <c r="Q4" s="414"/>
      <c r="R4" s="419"/>
      <c r="S4" s="419"/>
      <c r="T4" s="419"/>
      <c r="U4" s="419"/>
      <c r="V4" s="420"/>
      <c r="W4" s="422"/>
      <c r="X4" s="423"/>
      <c r="Y4" s="423"/>
      <c r="Z4" s="423"/>
      <c r="AA4" s="423"/>
      <c r="AB4" s="413"/>
      <c r="AC4" s="419"/>
      <c r="AD4" s="423"/>
      <c r="AE4" s="423"/>
      <c r="AF4" s="423"/>
      <c r="AG4" s="423"/>
      <c r="AH4" s="423"/>
      <c r="AI4" s="423"/>
      <c r="AJ4" s="423"/>
      <c r="AK4" s="423"/>
      <c r="AL4" s="426"/>
      <c r="AM4" s="424"/>
      <c r="AN4" s="381"/>
      <c r="AO4" s="381"/>
      <c r="AP4" s="381"/>
      <c r="AQ4" s="381"/>
      <c r="AR4" s="381"/>
      <c r="AS4" s="381"/>
      <c r="AT4" s="381"/>
      <c r="AU4" s="381"/>
      <c r="AV4" s="381"/>
      <c r="AW4" s="381"/>
      <c r="AX4" s="427"/>
      <c r="AY4" s="498" t="s">
        <v>147</v>
      </c>
      <c r="AZ4" s="499"/>
      <c r="BA4" s="499"/>
      <c r="BB4" s="499"/>
      <c r="BC4" s="499"/>
      <c r="BD4" s="499"/>
      <c r="BE4" s="499"/>
      <c r="BF4" s="499"/>
      <c r="BG4" s="499"/>
      <c r="BH4" s="499"/>
      <c r="BI4" s="499"/>
      <c r="BJ4" s="499"/>
      <c r="BK4" s="499"/>
      <c r="BL4" s="499"/>
      <c r="BM4" s="500"/>
      <c r="BN4" s="482">
        <v>180554930</v>
      </c>
      <c r="BO4" s="483"/>
      <c r="BP4" s="483"/>
      <c r="BQ4" s="483"/>
      <c r="BR4" s="483"/>
      <c r="BS4" s="483"/>
      <c r="BT4" s="483"/>
      <c r="BU4" s="484"/>
      <c r="BV4" s="482">
        <v>181459419</v>
      </c>
      <c r="BW4" s="483"/>
      <c r="BX4" s="483"/>
      <c r="BY4" s="483"/>
      <c r="BZ4" s="483"/>
      <c r="CA4" s="483"/>
      <c r="CB4" s="483"/>
      <c r="CC4" s="484"/>
      <c r="CD4" s="554" t="s">
        <v>151</v>
      </c>
      <c r="CE4" s="555"/>
      <c r="CF4" s="555"/>
      <c r="CG4" s="555"/>
      <c r="CH4" s="555"/>
      <c r="CI4" s="555"/>
      <c r="CJ4" s="555"/>
      <c r="CK4" s="555"/>
      <c r="CL4" s="555"/>
      <c r="CM4" s="555"/>
      <c r="CN4" s="555"/>
      <c r="CO4" s="555"/>
      <c r="CP4" s="555"/>
      <c r="CQ4" s="555"/>
      <c r="CR4" s="555"/>
      <c r="CS4" s="556"/>
      <c r="CT4" s="588">
        <v>1.7</v>
      </c>
      <c r="CU4" s="589"/>
      <c r="CV4" s="589"/>
      <c r="CW4" s="589"/>
      <c r="CX4" s="589"/>
      <c r="CY4" s="589"/>
      <c r="CZ4" s="589"/>
      <c r="DA4" s="590"/>
      <c r="DB4" s="588">
        <v>1.6</v>
      </c>
      <c r="DC4" s="589"/>
      <c r="DD4" s="589"/>
      <c r="DE4" s="589"/>
      <c r="DF4" s="589"/>
      <c r="DG4" s="589"/>
      <c r="DH4" s="589"/>
      <c r="DI4" s="590"/>
    </row>
    <row r="5" spans="1:119" ht="18.75" customHeight="1" x14ac:dyDescent="0.15">
      <c r="A5" s="2"/>
      <c r="B5" s="415"/>
      <c r="C5" s="382"/>
      <c r="D5" s="382"/>
      <c r="E5" s="416"/>
      <c r="F5" s="416"/>
      <c r="G5" s="416"/>
      <c r="H5" s="416"/>
      <c r="I5" s="416"/>
      <c r="J5" s="416"/>
      <c r="K5" s="416"/>
      <c r="L5" s="416"/>
      <c r="M5" s="416"/>
      <c r="N5" s="416"/>
      <c r="O5" s="416"/>
      <c r="P5" s="416"/>
      <c r="Q5" s="416"/>
      <c r="R5" s="380"/>
      <c r="S5" s="380"/>
      <c r="T5" s="380"/>
      <c r="U5" s="380"/>
      <c r="V5" s="421"/>
      <c r="W5" s="424"/>
      <c r="X5" s="381"/>
      <c r="Y5" s="381"/>
      <c r="Z5" s="381"/>
      <c r="AA5" s="381"/>
      <c r="AB5" s="382"/>
      <c r="AC5" s="380"/>
      <c r="AD5" s="381"/>
      <c r="AE5" s="381"/>
      <c r="AF5" s="381"/>
      <c r="AG5" s="381"/>
      <c r="AH5" s="381"/>
      <c r="AI5" s="381"/>
      <c r="AJ5" s="381"/>
      <c r="AK5" s="381"/>
      <c r="AL5" s="427"/>
      <c r="AM5" s="525" t="s">
        <v>152</v>
      </c>
      <c r="AN5" s="486"/>
      <c r="AO5" s="486"/>
      <c r="AP5" s="486"/>
      <c r="AQ5" s="486"/>
      <c r="AR5" s="486"/>
      <c r="AS5" s="486"/>
      <c r="AT5" s="487"/>
      <c r="AU5" s="526" t="s">
        <v>154</v>
      </c>
      <c r="AV5" s="527"/>
      <c r="AW5" s="527"/>
      <c r="AX5" s="527"/>
      <c r="AY5" s="492" t="s">
        <v>42</v>
      </c>
      <c r="AZ5" s="493"/>
      <c r="BA5" s="493"/>
      <c r="BB5" s="493"/>
      <c r="BC5" s="493"/>
      <c r="BD5" s="493"/>
      <c r="BE5" s="493"/>
      <c r="BF5" s="493"/>
      <c r="BG5" s="493"/>
      <c r="BH5" s="493"/>
      <c r="BI5" s="493"/>
      <c r="BJ5" s="493"/>
      <c r="BK5" s="493"/>
      <c r="BL5" s="493"/>
      <c r="BM5" s="494"/>
      <c r="BN5" s="495">
        <v>177390519</v>
      </c>
      <c r="BO5" s="496"/>
      <c r="BP5" s="496"/>
      <c r="BQ5" s="496"/>
      <c r="BR5" s="496"/>
      <c r="BS5" s="496"/>
      <c r="BT5" s="496"/>
      <c r="BU5" s="497"/>
      <c r="BV5" s="495">
        <v>178691493</v>
      </c>
      <c r="BW5" s="496"/>
      <c r="BX5" s="496"/>
      <c r="BY5" s="496"/>
      <c r="BZ5" s="496"/>
      <c r="CA5" s="496"/>
      <c r="CB5" s="496"/>
      <c r="CC5" s="497"/>
      <c r="CD5" s="506" t="s">
        <v>53</v>
      </c>
      <c r="CE5" s="507"/>
      <c r="CF5" s="507"/>
      <c r="CG5" s="507"/>
      <c r="CH5" s="507"/>
      <c r="CI5" s="507"/>
      <c r="CJ5" s="507"/>
      <c r="CK5" s="507"/>
      <c r="CL5" s="507"/>
      <c r="CM5" s="507"/>
      <c r="CN5" s="507"/>
      <c r="CO5" s="507"/>
      <c r="CP5" s="507"/>
      <c r="CQ5" s="507"/>
      <c r="CR5" s="507"/>
      <c r="CS5" s="508"/>
      <c r="CT5" s="361">
        <v>89.9</v>
      </c>
      <c r="CU5" s="362"/>
      <c r="CV5" s="362"/>
      <c r="CW5" s="362"/>
      <c r="CX5" s="362"/>
      <c r="CY5" s="362"/>
      <c r="CZ5" s="362"/>
      <c r="DA5" s="363"/>
      <c r="DB5" s="361">
        <v>89.6</v>
      </c>
      <c r="DC5" s="362"/>
      <c r="DD5" s="362"/>
      <c r="DE5" s="362"/>
      <c r="DF5" s="362"/>
      <c r="DG5" s="362"/>
      <c r="DH5" s="362"/>
      <c r="DI5" s="363"/>
    </row>
    <row r="6" spans="1:119" ht="18.75" customHeight="1" x14ac:dyDescent="0.15">
      <c r="A6" s="2"/>
      <c r="B6" s="428" t="s">
        <v>136</v>
      </c>
      <c r="C6" s="379"/>
      <c r="D6" s="379"/>
      <c r="E6" s="429"/>
      <c r="F6" s="429"/>
      <c r="G6" s="429"/>
      <c r="H6" s="429"/>
      <c r="I6" s="429"/>
      <c r="J6" s="429"/>
      <c r="K6" s="429"/>
      <c r="L6" s="429" t="s">
        <v>112</v>
      </c>
      <c r="M6" s="429"/>
      <c r="N6" s="429"/>
      <c r="O6" s="429"/>
      <c r="P6" s="429"/>
      <c r="Q6" s="429"/>
      <c r="R6" s="377"/>
      <c r="S6" s="377"/>
      <c r="T6" s="377"/>
      <c r="U6" s="377"/>
      <c r="V6" s="433"/>
      <c r="W6" s="436" t="s">
        <v>156</v>
      </c>
      <c r="X6" s="378"/>
      <c r="Y6" s="378"/>
      <c r="Z6" s="378"/>
      <c r="AA6" s="378"/>
      <c r="AB6" s="379"/>
      <c r="AC6" s="437" t="s">
        <v>158</v>
      </c>
      <c r="AD6" s="438"/>
      <c r="AE6" s="438"/>
      <c r="AF6" s="438"/>
      <c r="AG6" s="438"/>
      <c r="AH6" s="438"/>
      <c r="AI6" s="438"/>
      <c r="AJ6" s="438"/>
      <c r="AK6" s="438"/>
      <c r="AL6" s="439"/>
      <c r="AM6" s="525" t="s">
        <v>159</v>
      </c>
      <c r="AN6" s="486"/>
      <c r="AO6" s="486"/>
      <c r="AP6" s="486"/>
      <c r="AQ6" s="486"/>
      <c r="AR6" s="486"/>
      <c r="AS6" s="486"/>
      <c r="AT6" s="487"/>
      <c r="AU6" s="526" t="s">
        <v>154</v>
      </c>
      <c r="AV6" s="527"/>
      <c r="AW6" s="527"/>
      <c r="AX6" s="527"/>
      <c r="AY6" s="492" t="s">
        <v>161</v>
      </c>
      <c r="AZ6" s="493"/>
      <c r="BA6" s="493"/>
      <c r="BB6" s="493"/>
      <c r="BC6" s="493"/>
      <c r="BD6" s="493"/>
      <c r="BE6" s="493"/>
      <c r="BF6" s="493"/>
      <c r="BG6" s="493"/>
      <c r="BH6" s="493"/>
      <c r="BI6" s="493"/>
      <c r="BJ6" s="493"/>
      <c r="BK6" s="493"/>
      <c r="BL6" s="493"/>
      <c r="BM6" s="494"/>
      <c r="BN6" s="495">
        <v>3164411</v>
      </c>
      <c r="BO6" s="496"/>
      <c r="BP6" s="496"/>
      <c r="BQ6" s="496"/>
      <c r="BR6" s="496"/>
      <c r="BS6" s="496"/>
      <c r="BT6" s="496"/>
      <c r="BU6" s="497"/>
      <c r="BV6" s="495">
        <v>2767926</v>
      </c>
      <c r="BW6" s="496"/>
      <c r="BX6" s="496"/>
      <c r="BY6" s="496"/>
      <c r="BZ6" s="496"/>
      <c r="CA6" s="496"/>
      <c r="CB6" s="496"/>
      <c r="CC6" s="497"/>
      <c r="CD6" s="506" t="s">
        <v>162</v>
      </c>
      <c r="CE6" s="507"/>
      <c r="CF6" s="507"/>
      <c r="CG6" s="507"/>
      <c r="CH6" s="507"/>
      <c r="CI6" s="507"/>
      <c r="CJ6" s="507"/>
      <c r="CK6" s="507"/>
      <c r="CL6" s="507"/>
      <c r="CM6" s="507"/>
      <c r="CN6" s="507"/>
      <c r="CO6" s="507"/>
      <c r="CP6" s="507"/>
      <c r="CQ6" s="507"/>
      <c r="CR6" s="507"/>
      <c r="CS6" s="508"/>
      <c r="CT6" s="583">
        <v>95.6</v>
      </c>
      <c r="CU6" s="584"/>
      <c r="CV6" s="584"/>
      <c r="CW6" s="584"/>
      <c r="CX6" s="584"/>
      <c r="CY6" s="584"/>
      <c r="CZ6" s="584"/>
      <c r="DA6" s="585"/>
      <c r="DB6" s="583">
        <v>96.1</v>
      </c>
      <c r="DC6" s="584"/>
      <c r="DD6" s="584"/>
      <c r="DE6" s="584"/>
      <c r="DF6" s="584"/>
      <c r="DG6" s="584"/>
      <c r="DH6" s="584"/>
      <c r="DI6" s="585"/>
    </row>
    <row r="7" spans="1:119" ht="18.75" customHeight="1" x14ac:dyDescent="0.15">
      <c r="A7" s="2"/>
      <c r="B7" s="412"/>
      <c r="C7" s="413"/>
      <c r="D7" s="413"/>
      <c r="E7" s="414"/>
      <c r="F7" s="414"/>
      <c r="G7" s="414"/>
      <c r="H7" s="414"/>
      <c r="I7" s="414"/>
      <c r="J7" s="414"/>
      <c r="K7" s="414"/>
      <c r="L7" s="414"/>
      <c r="M7" s="414"/>
      <c r="N7" s="414"/>
      <c r="O7" s="414"/>
      <c r="P7" s="414"/>
      <c r="Q7" s="414"/>
      <c r="R7" s="419"/>
      <c r="S7" s="419"/>
      <c r="T7" s="419"/>
      <c r="U7" s="419"/>
      <c r="V7" s="420"/>
      <c r="W7" s="422"/>
      <c r="X7" s="423"/>
      <c r="Y7" s="423"/>
      <c r="Z7" s="423"/>
      <c r="AA7" s="423"/>
      <c r="AB7" s="413"/>
      <c r="AC7" s="440"/>
      <c r="AD7" s="441"/>
      <c r="AE7" s="441"/>
      <c r="AF7" s="441"/>
      <c r="AG7" s="441"/>
      <c r="AH7" s="441"/>
      <c r="AI7" s="441"/>
      <c r="AJ7" s="441"/>
      <c r="AK7" s="441"/>
      <c r="AL7" s="442"/>
      <c r="AM7" s="525" t="s">
        <v>163</v>
      </c>
      <c r="AN7" s="486"/>
      <c r="AO7" s="486"/>
      <c r="AP7" s="486"/>
      <c r="AQ7" s="486"/>
      <c r="AR7" s="486"/>
      <c r="AS7" s="486"/>
      <c r="AT7" s="487"/>
      <c r="AU7" s="526" t="s">
        <v>154</v>
      </c>
      <c r="AV7" s="527"/>
      <c r="AW7" s="527"/>
      <c r="AX7" s="527"/>
      <c r="AY7" s="492" t="s">
        <v>82</v>
      </c>
      <c r="AZ7" s="493"/>
      <c r="BA7" s="493"/>
      <c r="BB7" s="493"/>
      <c r="BC7" s="493"/>
      <c r="BD7" s="493"/>
      <c r="BE7" s="493"/>
      <c r="BF7" s="493"/>
      <c r="BG7" s="493"/>
      <c r="BH7" s="493"/>
      <c r="BI7" s="493"/>
      <c r="BJ7" s="493"/>
      <c r="BK7" s="493"/>
      <c r="BL7" s="493"/>
      <c r="BM7" s="494"/>
      <c r="BN7" s="495">
        <v>1454649</v>
      </c>
      <c r="BO7" s="496"/>
      <c r="BP7" s="496"/>
      <c r="BQ7" s="496"/>
      <c r="BR7" s="496"/>
      <c r="BS7" s="496"/>
      <c r="BT7" s="496"/>
      <c r="BU7" s="497"/>
      <c r="BV7" s="495">
        <v>1101106</v>
      </c>
      <c r="BW7" s="496"/>
      <c r="BX7" s="496"/>
      <c r="BY7" s="496"/>
      <c r="BZ7" s="496"/>
      <c r="CA7" s="496"/>
      <c r="CB7" s="496"/>
      <c r="CC7" s="497"/>
      <c r="CD7" s="506" t="s">
        <v>166</v>
      </c>
      <c r="CE7" s="507"/>
      <c r="CF7" s="507"/>
      <c r="CG7" s="507"/>
      <c r="CH7" s="507"/>
      <c r="CI7" s="507"/>
      <c r="CJ7" s="507"/>
      <c r="CK7" s="507"/>
      <c r="CL7" s="507"/>
      <c r="CM7" s="507"/>
      <c r="CN7" s="507"/>
      <c r="CO7" s="507"/>
      <c r="CP7" s="507"/>
      <c r="CQ7" s="507"/>
      <c r="CR7" s="507"/>
      <c r="CS7" s="508"/>
      <c r="CT7" s="495">
        <v>100921543</v>
      </c>
      <c r="CU7" s="496"/>
      <c r="CV7" s="496"/>
      <c r="CW7" s="496"/>
      <c r="CX7" s="496"/>
      <c r="CY7" s="496"/>
      <c r="CZ7" s="496"/>
      <c r="DA7" s="497"/>
      <c r="DB7" s="495">
        <v>101336661</v>
      </c>
      <c r="DC7" s="496"/>
      <c r="DD7" s="496"/>
      <c r="DE7" s="496"/>
      <c r="DF7" s="496"/>
      <c r="DG7" s="496"/>
      <c r="DH7" s="496"/>
      <c r="DI7" s="497"/>
    </row>
    <row r="8" spans="1:119" ht="18.75" customHeight="1" x14ac:dyDescent="0.15">
      <c r="A8" s="2"/>
      <c r="B8" s="430"/>
      <c r="C8" s="431"/>
      <c r="D8" s="431"/>
      <c r="E8" s="432"/>
      <c r="F8" s="432"/>
      <c r="G8" s="432"/>
      <c r="H8" s="432"/>
      <c r="I8" s="432"/>
      <c r="J8" s="432"/>
      <c r="K8" s="432"/>
      <c r="L8" s="432"/>
      <c r="M8" s="432"/>
      <c r="N8" s="432"/>
      <c r="O8" s="432"/>
      <c r="P8" s="432"/>
      <c r="Q8" s="432"/>
      <c r="R8" s="434"/>
      <c r="S8" s="434"/>
      <c r="T8" s="434"/>
      <c r="U8" s="434"/>
      <c r="V8" s="435"/>
      <c r="W8" s="375"/>
      <c r="X8" s="376"/>
      <c r="Y8" s="376"/>
      <c r="Z8" s="376"/>
      <c r="AA8" s="376"/>
      <c r="AB8" s="431"/>
      <c r="AC8" s="443"/>
      <c r="AD8" s="444"/>
      <c r="AE8" s="444"/>
      <c r="AF8" s="444"/>
      <c r="AG8" s="444"/>
      <c r="AH8" s="444"/>
      <c r="AI8" s="444"/>
      <c r="AJ8" s="444"/>
      <c r="AK8" s="444"/>
      <c r="AL8" s="445"/>
      <c r="AM8" s="525" t="s">
        <v>168</v>
      </c>
      <c r="AN8" s="486"/>
      <c r="AO8" s="486"/>
      <c r="AP8" s="486"/>
      <c r="AQ8" s="486"/>
      <c r="AR8" s="486"/>
      <c r="AS8" s="486"/>
      <c r="AT8" s="487"/>
      <c r="AU8" s="526" t="s">
        <v>154</v>
      </c>
      <c r="AV8" s="527"/>
      <c r="AW8" s="527"/>
      <c r="AX8" s="527"/>
      <c r="AY8" s="492" t="s">
        <v>171</v>
      </c>
      <c r="AZ8" s="493"/>
      <c r="BA8" s="493"/>
      <c r="BB8" s="493"/>
      <c r="BC8" s="493"/>
      <c r="BD8" s="493"/>
      <c r="BE8" s="493"/>
      <c r="BF8" s="493"/>
      <c r="BG8" s="493"/>
      <c r="BH8" s="493"/>
      <c r="BI8" s="493"/>
      <c r="BJ8" s="493"/>
      <c r="BK8" s="493"/>
      <c r="BL8" s="493"/>
      <c r="BM8" s="494"/>
      <c r="BN8" s="495">
        <v>1709762</v>
      </c>
      <c r="BO8" s="496"/>
      <c r="BP8" s="496"/>
      <c r="BQ8" s="496"/>
      <c r="BR8" s="496"/>
      <c r="BS8" s="496"/>
      <c r="BT8" s="496"/>
      <c r="BU8" s="497"/>
      <c r="BV8" s="495">
        <v>1666820</v>
      </c>
      <c r="BW8" s="496"/>
      <c r="BX8" s="496"/>
      <c r="BY8" s="496"/>
      <c r="BZ8" s="496"/>
      <c r="CA8" s="496"/>
      <c r="CB8" s="496"/>
      <c r="CC8" s="497"/>
      <c r="CD8" s="506" t="s">
        <v>172</v>
      </c>
      <c r="CE8" s="507"/>
      <c r="CF8" s="507"/>
      <c r="CG8" s="507"/>
      <c r="CH8" s="507"/>
      <c r="CI8" s="507"/>
      <c r="CJ8" s="507"/>
      <c r="CK8" s="507"/>
      <c r="CL8" s="507"/>
      <c r="CM8" s="507"/>
      <c r="CN8" s="507"/>
      <c r="CO8" s="507"/>
      <c r="CP8" s="507"/>
      <c r="CQ8" s="507"/>
      <c r="CR8" s="507"/>
      <c r="CS8" s="508"/>
      <c r="CT8" s="559">
        <v>0.88</v>
      </c>
      <c r="CU8" s="560"/>
      <c r="CV8" s="560"/>
      <c r="CW8" s="560"/>
      <c r="CX8" s="560"/>
      <c r="CY8" s="560"/>
      <c r="CZ8" s="560"/>
      <c r="DA8" s="561"/>
      <c r="DB8" s="559">
        <v>0.87</v>
      </c>
      <c r="DC8" s="560"/>
      <c r="DD8" s="560"/>
      <c r="DE8" s="560"/>
      <c r="DF8" s="560"/>
      <c r="DG8" s="560"/>
      <c r="DH8" s="560"/>
      <c r="DI8" s="561"/>
    </row>
    <row r="9" spans="1:119" ht="18.75" customHeight="1" x14ac:dyDescent="0.15">
      <c r="A9" s="2"/>
      <c r="B9" s="446" t="s">
        <v>176</v>
      </c>
      <c r="C9" s="447"/>
      <c r="D9" s="447"/>
      <c r="E9" s="447"/>
      <c r="F9" s="447"/>
      <c r="G9" s="447"/>
      <c r="H9" s="447"/>
      <c r="I9" s="447"/>
      <c r="J9" s="447"/>
      <c r="K9" s="448"/>
      <c r="L9" s="577" t="s">
        <v>149</v>
      </c>
      <c r="M9" s="578"/>
      <c r="N9" s="578"/>
      <c r="O9" s="578"/>
      <c r="P9" s="578"/>
      <c r="Q9" s="579"/>
      <c r="R9" s="580">
        <v>465699</v>
      </c>
      <c r="S9" s="581"/>
      <c r="T9" s="581"/>
      <c r="U9" s="581"/>
      <c r="V9" s="582"/>
      <c r="W9" s="373" t="s">
        <v>178</v>
      </c>
      <c r="X9" s="374"/>
      <c r="Y9" s="374"/>
      <c r="Z9" s="374"/>
      <c r="AA9" s="374"/>
      <c r="AB9" s="374"/>
      <c r="AC9" s="374"/>
      <c r="AD9" s="374"/>
      <c r="AE9" s="374"/>
      <c r="AF9" s="374"/>
      <c r="AG9" s="374"/>
      <c r="AH9" s="374"/>
      <c r="AI9" s="374"/>
      <c r="AJ9" s="374"/>
      <c r="AK9" s="374"/>
      <c r="AL9" s="425"/>
      <c r="AM9" s="525" t="s">
        <v>181</v>
      </c>
      <c r="AN9" s="486"/>
      <c r="AO9" s="486"/>
      <c r="AP9" s="486"/>
      <c r="AQ9" s="486"/>
      <c r="AR9" s="486"/>
      <c r="AS9" s="486"/>
      <c r="AT9" s="487"/>
      <c r="AU9" s="526" t="s">
        <v>183</v>
      </c>
      <c r="AV9" s="527"/>
      <c r="AW9" s="527"/>
      <c r="AX9" s="527"/>
      <c r="AY9" s="492" t="s">
        <v>184</v>
      </c>
      <c r="AZ9" s="493"/>
      <c r="BA9" s="493"/>
      <c r="BB9" s="493"/>
      <c r="BC9" s="493"/>
      <c r="BD9" s="493"/>
      <c r="BE9" s="493"/>
      <c r="BF9" s="493"/>
      <c r="BG9" s="493"/>
      <c r="BH9" s="493"/>
      <c r="BI9" s="493"/>
      <c r="BJ9" s="493"/>
      <c r="BK9" s="493"/>
      <c r="BL9" s="493"/>
      <c r="BM9" s="494"/>
      <c r="BN9" s="495">
        <v>42942</v>
      </c>
      <c r="BO9" s="496"/>
      <c r="BP9" s="496"/>
      <c r="BQ9" s="496"/>
      <c r="BR9" s="496"/>
      <c r="BS9" s="496"/>
      <c r="BT9" s="496"/>
      <c r="BU9" s="497"/>
      <c r="BV9" s="495">
        <v>-312807</v>
      </c>
      <c r="BW9" s="496"/>
      <c r="BX9" s="496"/>
      <c r="BY9" s="496"/>
      <c r="BZ9" s="496"/>
      <c r="CA9" s="496"/>
      <c r="CB9" s="496"/>
      <c r="CC9" s="497"/>
      <c r="CD9" s="506" t="s">
        <v>187</v>
      </c>
      <c r="CE9" s="507"/>
      <c r="CF9" s="507"/>
      <c r="CG9" s="507"/>
      <c r="CH9" s="507"/>
      <c r="CI9" s="507"/>
      <c r="CJ9" s="507"/>
      <c r="CK9" s="507"/>
      <c r="CL9" s="507"/>
      <c r="CM9" s="507"/>
      <c r="CN9" s="507"/>
      <c r="CO9" s="507"/>
      <c r="CP9" s="507"/>
      <c r="CQ9" s="507"/>
      <c r="CR9" s="507"/>
      <c r="CS9" s="508"/>
      <c r="CT9" s="361">
        <v>17.8</v>
      </c>
      <c r="CU9" s="362"/>
      <c r="CV9" s="362"/>
      <c r="CW9" s="362"/>
      <c r="CX9" s="362"/>
      <c r="CY9" s="362"/>
      <c r="CZ9" s="362"/>
      <c r="DA9" s="363"/>
      <c r="DB9" s="361">
        <v>19</v>
      </c>
      <c r="DC9" s="362"/>
      <c r="DD9" s="362"/>
      <c r="DE9" s="362"/>
      <c r="DF9" s="362"/>
      <c r="DG9" s="362"/>
      <c r="DH9" s="362"/>
      <c r="DI9" s="363"/>
    </row>
    <row r="10" spans="1:119" ht="18.75" customHeight="1" x14ac:dyDescent="0.15">
      <c r="A10" s="2"/>
      <c r="B10" s="446"/>
      <c r="C10" s="447"/>
      <c r="D10" s="447"/>
      <c r="E10" s="447"/>
      <c r="F10" s="447"/>
      <c r="G10" s="447"/>
      <c r="H10" s="447"/>
      <c r="I10" s="447"/>
      <c r="J10" s="447"/>
      <c r="K10" s="448"/>
      <c r="L10" s="485" t="s">
        <v>191</v>
      </c>
      <c r="M10" s="486"/>
      <c r="N10" s="486"/>
      <c r="O10" s="486"/>
      <c r="P10" s="486"/>
      <c r="Q10" s="487"/>
      <c r="R10" s="488">
        <v>462361</v>
      </c>
      <c r="S10" s="489"/>
      <c r="T10" s="489"/>
      <c r="U10" s="489"/>
      <c r="V10" s="491"/>
      <c r="W10" s="422"/>
      <c r="X10" s="423"/>
      <c r="Y10" s="423"/>
      <c r="Z10" s="423"/>
      <c r="AA10" s="423"/>
      <c r="AB10" s="423"/>
      <c r="AC10" s="423"/>
      <c r="AD10" s="423"/>
      <c r="AE10" s="423"/>
      <c r="AF10" s="423"/>
      <c r="AG10" s="423"/>
      <c r="AH10" s="423"/>
      <c r="AI10" s="423"/>
      <c r="AJ10" s="423"/>
      <c r="AK10" s="423"/>
      <c r="AL10" s="426"/>
      <c r="AM10" s="525" t="s">
        <v>194</v>
      </c>
      <c r="AN10" s="486"/>
      <c r="AO10" s="486"/>
      <c r="AP10" s="486"/>
      <c r="AQ10" s="486"/>
      <c r="AR10" s="486"/>
      <c r="AS10" s="486"/>
      <c r="AT10" s="487"/>
      <c r="AU10" s="526" t="s">
        <v>154</v>
      </c>
      <c r="AV10" s="527"/>
      <c r="AW10" s="527"/>
      <c r="AX10" s="527"/>
      <c r="AY10" s="492" t="s">
        <v>195</v>
      </c>
      <c r="AZ10" s="493"/>
      <c r="BA10" s="493"/>
      <c r="BB10" s="493"/>
      <c r="BC10" s="493"/>
      <c r="BD10" s="493"/>
      <c r="BE10" s="493"/>
      <c r="BF10" s="493"/>
      <c r="BG10" s="493"/>
      <c r="BH10" s="493"/>
      <c r="BI10" s="493"/>
      <c r="BJ10" s="493"/>
      <c r="BK10" s="493"/>
      <c r="BL10" s="493"/>
      <c r="BM10" s="494"/>
      <c r="BN10" s="495">
        <v>303</v>
      </c>
      <c r="BO10" s="496"/>
      <c r="BP10" s="496"/>
      <c r="BQ10" s="496"/>
      <c r="BR10" s="496"/>
      <c r="BS10" s="496"/>
      <c r="BT10" s="496"/>
      <c r="BU10" s="497"/>
      <c r="BV10" s="495">
        <v>449</v>
      </c>
      <c r="BW10" s="496"/>
      <c r="BX10" s="496"/>
      <c r="BY10" s="496"/>
      <c r="BZ10" s="496"/>
      <c r="CA10" s="496"/>
      <c r="CB10" s="496"/>
      <c r="CC10" s="497"/>
      <c r="CD10" s="25" t="s">
        <v>72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46"/>
      <c r="C11" s="447"/>
      <c r="D11" s="447"/>
      <c r="E11" s="447"/>
      <c r="F11" s="447"/>
      <c r="G11" s="447"/>
      <c r="H11" s="447"/>
      <c r="I11" s="447"/>
      <c r="J11" s="447"/>
      <c r="K11" s="448"/>
      <c r="L11" s="459" t="s">
        <v>39</v>
      </c>
      <c r="M11" s="460"/>
      <c r="N11" s="460"/>
      <c r="O11" s="460"/>
      <c r="P11" s="460"/>
      <c r="Q11" s="461"/>
      <c r="R11" s="574" t="s">
        <v>196</v>
      </c>
      <c r="S11" s="575"/>
      <c r="T11" s="575"/>
      <c r="U11" s="575"/>
      <c r="V11" s="576"/>
      <c r="W11" s="422"/>
      <c r="X11" s="423"/>
      <c r="Y11" s="423"/>
      <c r="Z11" s="423"/>
      <c r="AA11" s="423"/>
      <c r="AB11" s="423"/>
      <c r="AC11" s="423"/>
      <c r="AD11" s="423"/>
      <c r="AE11" s="423"/>
      <c r="AF11" s="423"/>
      <c r="AG11" s="423"/>
      <c r="AH11" s="423"/>
      <c r="AI11" s="423"/>
      <c r="AJ11" s="423"/>
      <c r="AK11" s="423"/>
      <c r="AL11" s="426"/>
      <c r="AM11" s="525" t="s">
        <v>199</v>
      </c>
      <c r="AN11" s="486"/>
      <c r="AO11" s="486"/>
      <c r="AP11" s="486"/>
      <c r="AQ11" s="486"/>
      <c r="AR11" s="486"/>
      <c r="AS11" s="486"/>
      <c r="AT11" s="487"/>
      <c r="AU11" s="526" t="s">
        <v>183</v>
      </c>
      <c r="AV11" s="527"/>
      <c r="AW11" s="527"/>
      <c r="AX11" s="527"/>
      <c r="AY11" s="492" t="s">
        <v>200</v>
      </c>
      <c r="AZ11" s="493"/>
      <c r="BA11" s="493"/>
      <c r="BB11" s="493"/>
      <c r="BC11" s="493"/>
      <c r="BD11" s="493"/>
      <c r="BE11" s="493"/>
      <c r="BF11" s="493"/>
      <c r="BG11" s="493"/>
      <c r="BH11" s="493"/>
      <c r="BI11" s="493"/>
      <c r="BJ11" s="493"/>
      <c r="BK11" s="493"/>
      <c r="BL11" s="493"/>
      <c r="BM11" s="494"/>
      <c r="BN11" s="495">
        <v>553273</v>
      </c>
      <c r="BO11" s="496"/>
      <c r="BP11" s="496"/>
      <c r="BQ11" s="496"/>
      <c r="BR11" s="496"/>
      <c r="BS11" s="496"/>
      <c r="BT11" s="496"/>
      <c r="BU11" s="497"/>
      <c r="BV11" s="495">
        <v>1098752</v>
      </c>
      <c r="BW11" s="496"/>
      <c r="BX11" s="496"/>
      <c r="BY11" s="496"/>
      <c r="BZ11" s="496"/>
      <c r="CA11" s="496"/>
      <c r="CB11" s="496"/>
      <c r="CC11" s="497"/>
      <c r="CD11" s="506" t="s">
        <v>202</v>
      </c>
      <c r="CE11" s="507"/>
      <c r="CF11" s="507"/>
      <c r="CG11" s="507"/>
      <c r="CH11" s="507"/>
      <c r="CI11" s="507"/>
      <c r="CJ11" s="507"/>
      <c r="CK11" s="507"/>
      <c r="CL11" s="507"/>
      <c r="CM11" s="507"/>
      <c r="CN11" s="507"/>
      <c r="CO11" s="507"/>
      <c r="CP11" s="507"/>
      <c r="CQ11" s="507"/>
      <c r="CR11" s="507"/>
      <c r="CS11" s="508"/>
      <c r="CT11" s="559" t="s">
        <v>173</v>
      </c>
      <c r="CU11" s="560"/>
      <c r="CV11" s="560"/>
      <c r="CW11" s="560"/>
      <c r="CX11" s="560"/>
      <c r="CY11" s="560"/>
      <c r="CZ11" s="560"/>
      <c r="DA11" s="561"/>
      <c r="DB11" s="559" t="s">
        <v>173</v>
      </c>
      <c r="DC11" s="560"/>
      <c r="DD11" s="560"/>
      <c r="DE11" s="560"/>
      <c r="DF11" s="560"/>
      <c r="DG11" s="560"/>
      <c r="DH11" s="560"/>
      <c r="DI11" s="561"/>
    </row>
    <row r="12" spans="1:119" ht="18.75" customHeight="1" x14ac:dyDescent="0.15">
      <c r="A12" s="2"/>
      <c r="B12" s="449" t="s">
        <v>203</v>
      </c>
      <c r="C12" s="450"/>
      <c r="D12" s="450"/>
      <c r="E12" s="450"/>
      <c r="F12" s="450"/>
      <c r="G12" s="450"/>
      <c r="H12" s="450"/>
      <c r="I12" s="450"/>
      <c r="J12" s="450"/>
      <c r="K12" s="451"/>
      <c r="L12" s="562" t="s">
        <v>205</v>
      </c>
      <c r="M12" s="563"/>
      <c r="N12" s="563"/>
      <c r="O12" s="563"/>
      <c r="P12" s="563"/>
      <c r="Q12" s="564"/>
      <c r="R12" s="565">
        <v>452220</v>
      </c>
      <c r="S12" s="566"/>
      <c r="T12" s="566"/>
      <c r="U12" s="566"/>
      <c r="V12" s="567"/>
      <c r="W12" s="568" t="s">
        <v>3</v>
      </c>
      <c r="X12" s="527"/>
      <c r="Y12" s="527"/>
      <c r="Z12" s="527"/>
      <c r="AA12" s="527"/>
      <c r="AB12" s="569"/>
      <c r="AC12" s="570" t="s">
        <v>206</v>
      </c>
      <c r="AD12" s="571"/>
      <c r="AE12" s="571"/>
      <c r="AF12" s="571"/>
      <c r="AG12" s="572"/>
      <c r="AH12" s="570" t="s">
        <v>208</v>
      </c>
      <c r="AI12" s="571"/>
      <c r="AJ12" s="571"/>
      <c r="AK12" s="571"/>
      <c r="AL12" s="573"/>
      <c r="AM12" s="525" t="s">
        <v>84</v>
      </c>
      <c r="AN12" s="486"/>
      <c r="AO12" s="486"/>
      <c r="AP12" s="486"/>
      <c r="AQ12" s="486"/>
      <c r="AR12" s="486"/>
      <c r="AS12" s="486"/>
      <c r="AT12" s="487"/>
      <c r="AU12" s="526" t="s">
        <v>154</v>
      </c>
      <c r="AV12" s="527"/>
      <c r="AW12" s="527"/>
      <c r="AX12" s="527"/>
      <c r="AY12" s="492" t="s">
        <v>210</v>
      </c>
      <c r="AZ12" s="493"/>
      <c r="BA12" s="493"/>
      <c r="BB12" s="493"/>
      <c r="BC12" s="493"/>
      <c r="BD12" s="493"/>
      <c r="BE12" s="493"/>
      <c r="BF12" s="493"/>
      <c r="BG12" s="493"/>
      <c r="BH12" s="493"/>
      <c r="BI12" s="493"/>
      <c r="BJ12" s="493"/>
      <c r="BK12" s="493"/>
      <c r="BL12" s="493"/>
      <c r="BM12" s="494"/>
      <c r="BN12" s="495">
        <v>415000</v>
      </c>
      <c r="BO12" s="496"/>
      <c r="BP12" s="496"/>
      <c r="BQ12" s="496"/>
      <c r="BR12" s="496"/>
      <c r="BS12" s="496"/>
      <c r="BT12" s="496"/>
      <c r="BU12" s="497"/>
      <c r="BV12" s="495">
        <v>0</v>
      </c>
      <c r="BW12" s="496"/>
      <c r="BX12" s="496"/>
      <c r="BY12" s="496"/>
      <c r="BZ12" s="496"/>
      <c r="CA12" s="496"/>
      <c r="CB12" s="496"/>
      <c r="CC12" s="497"/>
      <c r="CD12" s="506" t="s">
        <v>211</v>
      </c>
      <c r="CE12" s="507"/>
      <c r="CF12" s="507"/>
      <c r="CG12" s="507"/>
      <c r="CH12" s="507"/>
      <c r="CI12" s="507"/>
      <c r="CJ12" s="507"/>
      <c r="CK12" s="507"/>
      <c r="CL12" s="507"/>
      <c r="CM12" s="507"/>
      <c r="CN12" s="507"/>
      <c r="CO12" s="507"/>
      <c r="CP12" s="507"/>
      <c r="CQ12" s="507"/>
      <c r="CR12" s="507"/>
      <c r="CS12" s="508"/>
      <c r="CT12" s="559" t="s">
        <v>173</v>
      </c>
      <c r="CU12" s="560"/>
      <c r="CV12" s="560"/>
      <c r="CW12" s="560"/>
      <c r="CX12" s="560"/>
      <c r="CY12" s="560"/>
      <c r="CZ12" s="560"/>
      <c r="DA12" s="561"/>
      <c r="DB12" s="559" t="s">
        <v>173</v>
      </c>
      <c r="DC12" s="560"/>
      <c r="DD12" s="560"/>
      <c r="DE12" s="560"/>
      <c r="DF12" s="560"/>
      <c r="DG12" s="560"/>
      <c r="DH12" s="560"/>
      <c r="DI12" s="561"/>
    </row>
    <row r="13" spans="1:119" ht="18.75" customHeight="1" x14ac:dyDescent="0.15">
      <c r="A13" s="2"/>
      <c r="B13" s="452"/>
      <c r="C13" s="453"/>
      <c r="D13" s="453"/>
      <c r="E13" s="453"/>
      <c r="F13" s="453"/>
      <c r="G13" s="453"/>
      <c r="H13" s="453"/>
      <c r="I13" s="453"/>
      <c r="J13" s="453"/>
      <c r="K13" s="454"/>
      <c r="L13" s="16"/>
      <c r="M13" s="548" t="s">
        <v>214</v>
      </c>
      <c r="N13" s="549"/>
      <c r="O13" s="549"/>
      <c r="P13" s="549"/>
      <c r="Q13" s="550"/>
      <c r="R13" s="551">
        <v>445987</v>
      </c>
      <c r="S13" s="552"/>
      <c r="T13" s="552"/>
      <c r="U13" s="552"/>
      <c r="V13" s="553"/>
      <c r="W13" s="436" t="s">
        <v>216</v>
      </c>
      <c r="X13" s="378"/>
      <c r="Y13" s="378"/>
      <c r="Z13" s="378"/>
      <c r="AA13" s="378"/>
      <c r="AB13" s="379"/>
      <c r="AC13" s="488">
        <v>2982</v>
      </c>
      <c r="AD13" s="489"/>
      <c r="AE13" s="489"/>
      <c r="AF13" s="489"/>
      <c r="AG13" s="490"/>
      <c r="AH13" s="488">
        <v>3150</v>
      </c>
      <c r="AI13" s="489"/>
      <c r="AJ13" s="489"/>
      <c r="AK13" s="489"/>
      <c r="AL13" s="491"/>
      <c r="AM13" s="525" t="s">
        <v>219</v>
      </c>
      <c r="AN13" s="486"/>
      <c r="AO13" s="486"/>
      <c r="AP13" s="486"/>
      <c r="AQ13" s="486"/>
      <c r="AR13" s="486"/>
      <c r="AS13" s="486"/>
      <c r="AT13" s="487"/>
      <c r="AU13" s="526" t="s">
        <v>183</v>
      </c>
      <c r="AV13" s="527"/>
      <c r="AW13" s="527"/>
      <c r="AX13" s="527"/>
      <c r="AY13" s="492" t="s">
        <v>222</v>
      </c>
      <c r="AZ13" s="493"/>
      <c r="BA13" s="493"/>
      <c r="BB13" s="493"/>
      <c r="BC13" s="493"/>
      <c r="BD13" s="493"/>
      <c r="BE13" s="493"/>
      <c r="BF13" s="493"/>
      <c r="BG13" s="493"/>
      <c r="BH13" s="493"/>
      <c r="BI13" s="493"/>
      <c r="BJ13" s="493"/>
      <c r="BK13" s="493"/>
      <c r="BL13" s="493"/>
      <c r="BM13" s="494"/>
      <c r="BN13" s="495">
        <v>181518</v>
      </c>
      <c r="BO13" s="496"/>
      <c r="BP13" s="496"/>
      <c r="BQ13" s="496"/>
      <c r="BR13" s="496"/>
      <c r="BS13" s="496"/>
      <c r="BT13" s="496"/>
      <c r="BU13" s="497"/>
      <c r="BV13" s="495">
        <v>786394</v>
      </c>
      <c r="BW13" s="496"/>
      <c r="BX13" s="496"/>
      <c r="BY13" s="496"/>
      <c r="BZ13" s="496"/>
      <c r="CA13" s="496"/>
      <c r="CB13" s="496"/>
      <c r="CC13" s="497"/>
      <c r="CD13" s="506" t="s">
        <v>40</v>
      </c>
      <c r="CE13" s="507"/>
      <c r="CF13" s="507"/>
      <c r="CG13" s="507"/>
      <c r="CH13" s="507"/>
      <c r="CI13" s="507"/>
      <c r="CJ13" s="507"/>
      <c r="CK13" s="507"/>
      <c r="CL13" s="507"/>
      <c r="CM13" s="507"/>
      <c r="CN13" s="507"/>
      <c r="CO13" s="507"/>
      <c r="CP13" s="507"/>
      <c r="CQ13" s="507"/>
      <c r="CR13" s="507"/>
      <c r="CS13" s="508"/>
      <c r="CT13" s="361">
        <v>5.9</v>
      </c>
      <c r="CU13" s="362"/>
      <c r="CV13" s="362"/>
      <c r="CW13" s="362"/>
      <c r="CX13" s="362"/>
      <c r="CY13" s="362"/>
      <c r="CZ13" s="362"/>
      <c r="DA13" s="363"/>
      <c r="DB13" s="361">
        <v>7.1</v>
      </c>
      <c r="DC13" s="362"/>
      <c r="DD13" s="362"/>
      <c r="DE13" s="362"/>
      <c r="DF13" s="362"/>
      <c r="DG13" s="362"/>
      <c r="DH13" s="362"/>
      <c r="DI13" s="363"/>
    </row>
    <row r="14" spans="1:119" ht="18.75" customHeight="1" x14ac:dyDescent="0.15">
      <c r="A14" s="2"/>
      <c r="B14" s="452"/>
      <c r="C14" s="453"/>
      <c r="D14" s="453"/>
      <c r="E14" s="453"/>
      <c r="F14" s="453"/>
      <c r="G14" s="453"/>
      <c r="H14" s="453"/>
      <c r="I14" s="453"/>
      <c r="J14" s="453"/>
      <c r="K14" s="454"/>
      <c r="L14" s="538" t="s">
        <v>224</v>
      </c>
      <c r="M14" s="557"/>
      <c r="N14" s="557"/>
      <c r="O14" s="557"/>
      <c r="P14" s="557"/>
      <c r="Q14" s="558"/>
      <c r="R14" s="551">
        <v>453654</v>
      </c>
      <c r="S14" s="552"/>
      <c r="T14" s="552"/>
      <c r="U14" s="552"/>
      <c r="V14" s="553"/>
      <c r="W14" s="424"/>
      <c r="X14" s="381"/>
      <c r="Y14" s="381"/>
      <c r="Z14" s="381"/>
      <c r="AA14" s="381"/>
      <c r="AB14" s="382"/>
      <c r="AC14" s="541">
        <v>1.4</v>
      </c>
      <c r="AD14" s="542"/>
      <c r="AE14" s="542"/>
      <c r="AF14" s="542"/>
      <c r="AG14" s="543"/>
      <c r="AH14" s="541">
        <v>1.5</v>
      </c>
      <c r="AI14" s="542"/>
      <c r="AJ14" s="542"/>
      <c r="AK14" s="542"/>
      <c r="AL14" s="544"/>
      <c r="AM14" s="525"/>
      <c r="AN14" s="486"/>
      <c r="AO14" s="486"/>
      <c r="AP14" s="486"/>
      <c r="AQ14" s="486"/>
      <c r="AR14" s="486"/>
      <c r="AS14" s="486"/>
      <c r="AT14" s="487"/>
      <c r="AU14" s="526"/>
      <c r="AV14" s="527"/>
      <c r="AW14" s="527"/>
      <c r="AX14" s="527"/>
      <c r="AY14" s="492"/>
      <c r="AZ14" s="493"/>
      <c r="BA14" s="493"/>
      <c r="BB14" s="493"/>
      <c r="BC14" s="493"/>
      <c r="BD14" s="493"/>
      <c r="BE14" s="493"/>
      <c r="BF14" s="493"/>
      <c r="BG14" s="493"/>
      <c r="BH14" s="493"/>
      <c r="BI14" s="493"/>
      <c r="BJ14" s="493"/>
      <c r="BK14" s="493"/>
      <c r="BL14" s="493"/>
      <c r="BM14" s="494"/>
      <c r="BN14" s="495"/>
      <c r="BO14" s="496"/>
      <c r="BP14" s="496"/>
      <c r="BQ14" s="496"/>
      <c r="BR14" s="496"/>
      <c r="BS14" s="496"/>
      <c r="BT14" s="496"/>
      <c r="BU14" s="497"/>
      <c r="BV14" s="495"/>
      <c r="BW14" s="496"/>
      <c r="BX14" s="496"/>
      <c r="BY14" s="496"/>
      <c r="BZ14" s="496"/>
      <c r="CA14" s="496"/>
      <c r="CB14" s="496"/>
      <c r="CC14" s="497"/>
      <c r="CD14" s="501" t="s">
        <v>226</v>
      </c>
      <c r="CE14" s="502"/>
      <c r="CF14" s="502"/>
      <c r="CG14" s="502"/>
      <c r="CH14" s="502"/>
      <c r="CI14" s="502"/>
      <c r="CJ14" s="502"/>
      <c r="CK14" s="502"/>
      <c r="CL14" s="502"/>
      <c r="CM14" s="502"/>
      <c r="CN14" s="502"/>
      <c r="CO14" s="502"/>
      <c r="CP14" s="502"/>
      <c r="CQ14" s="502"/>
      <c r="CR14" s="502"/>
      <c r="CS14" s="503"/>
      <c r="CT14" s="545">
        <v>60.5</v>
      </c>
      <c r="CU14" s="546"/>
      <c r="CV14" s="546"/>
      <c r="CW14" s="546"/>
      <c r="CX14" s="546"/>
      <c r="CY14" s="546"/>
      <c r="CZ14" s="546"/>
      <c r="DA14" s="547"/>
      <c r="DB14" s="545">
        <v>58.6</v>
      </c>
      <c r="DC14" s="546"/>
      <c r="DD14" s="546"/>
      <c r="DE14" s="546"/>
      <c r="DF14" s="546"/>
      <c r="DG14" s="546"/>
      <c r="DH14" s="546"/>
      <c r="DI14" s="547"/>
    </row>
    <row r="15" spans="1:119" ht="18.75" customHeight="1" x14ac:dyDescent="0.15">
      <c r="A15" s="2"/>
      <c r="B15" s="452"/>
      <c r="C15" s="453"/>
      <c r="D15" s="453"/>
      <c r="E15" s="453"/>
      <c r="F15" s="453"/>
      <c r="G15" s="453"/>
      <c r="H15" s="453"/>
      <c r="I15" s="453"/>
      <c r="J15" s="453"/>
      <c r="K15" s="454"/>
      <c r="L15" s="16"/>
      <c r="M15" s="548" t="s">
        <v>214</v>
      </c>
      <c r="N15" s="549"/>
      <c r="O15" s="549"/>
      <c r="P15" s="549"/>
      <c r="Q15" s="550"/>
      <c r="R15" s="551">
        <v>448037</v>
      </c>
      <c r="S15" s="552"/>
      <c r="T15" s="552"/>
      <c r="U15" s="552"/>
      <c r="V15" s="553"/>
      <c r="W15" s="436" t="s">
        <v>227</v>
      </c>
      <c r="X15" s="378"/>
      <c r="Y15" s="378"/>
      <c r="Z15" s="378"/>
      <c r="AA15" s="378"/>
      <c r="AB15" s="379"/>
      <c r="AC15" s="488">
        <v>46465</v>
      </c>
      <c r="AD15" s="489"/>
      <c r="AE15" s="489"/>
      <c r="AF15" s="489"/>
      <c r="AG15" s="490"/>
      <c r="AH15" s="488">
        <v>46508</v>
      </c>
      <c r="AI15" s="489"/>
      <c r="AJ15" s="489"/>
      <c r="AK15" s="489"/>
      <c r="AL15" s="491"/>
      <c r="AM15" s="525"/>
      <c r="AN15" s="486"/>
      <c r="AO15" s="486"/>
      <c r="AP15" s="486"/>
      <c r="AQ15" s="486"/>
      <c r="AR15" s="486"/>
      <c r="AS15" s="486"/>
      <c r="AT15" s="487"/>
      <c r="AU15" s="526"/>
      <c r="AV15" s="527"/>
      <c r="AW15" s="527"/>
      <c r="AX15" s="527"/>
      <c r="AY15" s="498" t="s">
        <v>230</v>
      </c>
      <c r="AZ15" s="499"/>
      <c r="BA15" s="499"/>
      <c r="BB15" s="499"/>
      <c r="BC15" s="499"/>
      <c r="BD15" s="499"/>
      <c r="BE15" s="499"/>
      <c r="BF15" s="499"/>
      <c r="BG15" s="499"/>
      <c r="BH15" s="499"/>
      <c r="BI15" s="499"/>
      <c r="BJ15" s="499"/>
      <c r="BK15" s="499"/>
      <c r="BL15" s="499"/>
      <c r="BM15" s="500"/>
      <c r="BN15" s="482">
        <v>67022351</v>
      </c>
      <c r="BO15" s="483"/>
      <c r="BP15" s="483"/>
      <c r="BQ15" s="483"/>
      <c r="BR15" s="483"/>
      <c r="BS15" s="483"/>
      <c r="BT15" s="483"/>
      <c r="BU15" s="484"/>
      <c r="BV15" s="482">
        <v>66345802</v>
      </c>
      <c r="BW15" s="483"/>
      <c r="BX15" s="483"/>
      <c r="BY15" s="483"/>
      <c r="BZ15" s="483"/>
      <c r="CA15" s="483"/>
      <c r="CB15" s="483"/>
      <c r="CC15" s="484"/>
      <c r="CD15" s="554" t="s">
        <v>231</v>
      </c>
      <c r="CE15" s="555"/>
      <c r="CF15" s="555"/>
      <c r="CG15" s="555"/>
      <c r="CH15" s="555"/>
      <c r="CI15" s="555"/>
      <c r="CJ15" s="555"/>
      <c r="CK15" s="555"/>
      <c r="CL15" s="555"/>
      <c r="CM15" s="555"/>
      <c r="CN15" s="555"/>
      <c r="CO15" s="555"/>
      <c r="CP15" s="555"/>
      <c r="CQ15" s="555"/>
      <c r="CR15" s="555"/>
      <c r="CS15" s="556"/>
      <c r="CT15" s="31"/>
      <c r="CU15" s="34"/>
      <c r="CV15" s="34"/>
      <c r="CW15" s="34"/>
      <c r="CX15" s="34"/>
      <c r="CY15" s="34"/>
      <c r="CZ15" s="34"/>
      <c r="DA15" s="37"/>
      <c r="DB15" s="31"/>
      <c r="DC15" s="34"/>
      <c r="DD15" s="34"/>
      <c r="DE15" s="34"/>
      <c r="DF15" s="34"/>
      <c r="DG15" s="34"/>
      <c r="DH15" s="34"/>
      <c r="DI15" s="37"/>
    </row>
    <row r="16" spans="1:119" ht="18.75" customHeight="1" x14ac:dyDescent="0.15">
      <c r="A16" s="2"/>
      <c r="B16" s="452"/>
      <c r="C16" s="453"/>
      <c r="D16" s="453"/>
      <c r="E16" s="453"/>
      <c r="F16" s="453"/>
      <c r="G16" s="453"/>
      <c r="H16" s="453"/>
      <c r="I16" s="453"/>
      <c r="J16" s="453"/>
      <c r="K16" s="454"/>
      <c r="L16" s="538" t="s">
        <v>232</v>
      </c>
      <c r="M16" s="539"/>
      <c r="N16" s="539"/>
      <c r="O16" s="539"/>
      <c r="P16" s="539"/>
      <c r="Q16" s="540"/>
      <c r="R16" s="535" t="s">
        <v>233</v>
      </c>
      <c r="S16" s="536"/>
      <c r="T16" s="536"/>
      <c r="U16" s="536"/>
      <c r="V16" s="537"/>
      <c r="W16" s="424"/>
      <c r="X16" s="381"/>
      <c r="Y16" s="381"/>
      <c r="Z16" s="381"/>
      <c r="AA16" s="381"/>
      <c r="AB16" s="382"/>
      <c r="AC16" s="541">
        <v>22.1</v>
      </c>
      <c r="AD16" s="542"/>
      <c r="AE16" s="542"/>
      <c r="AF16" s="542"/>
      <c r="AG16" s="543"/>
      <c r="AH16" s="541">
        <v>22</v>
      </c>
      <c r="AI16" s="542"/>
      <c r="AJ16" s="542"/>
      <c r="AK16" s="542"/>
      <c r="AL16" s="544"/>
      <c r="AM16" s="525"/>
      <c r="AN16" s="486"/>
      <c r="AO16" s="486"/>
      <c r="AP16" s="486"/>
      <c r="AQ16" s="486"/>
      <c r="AR16" s="486"/>
      <c r="AS16" s="486"/>
      <c r="AT16" s="487"/>
      <c r="AU16" s="526"/>
      <c r="AV16" s="527"/>
      <c r="AW16" s="527"/>
      <c r="AX16" s="527"/>
      <c r="AY16" s="492" t="s">
        <v>234</v>
      </c>
      <c r="AZ16" s="493"/>
      <c r="BA16" s="493"/>
      <c r="BB16" s="493"/>
      <c r="BC16" s="493"/>
      <c r="BD16" s="493"/>
      <c r="BE16" s="493"/>
      <c r="BF16" s="493"/>
      <c r="BG16" s="493"/>
      <c r="BH16" s="493"/>
      <c r="BI16" s="493"/>
      <c r="BJ16" s="493"/>
      <c r="BK16" s="493"/>
      <c r="BL16" s="493"/>
      <c r="BM16" s="494"/>
      <c r="BN16" s="495">
        <v>75418076</v>
      </c>
      <c r="BO16" s="496"/>
      <c r="BP16" s="496"/>
      <c r="BQ16" s="496"/>
      <c r="BR16" s="496"/>
      <c r="BS16" s="496"/>
      <c r="BT16" s="496"/>
      <c r="BU16" s="497"/>
      <c r="BV16" s="495">
        <v>75100802</v>
      </c>
      <c r="BW16" s="496"/>
      <c r="BX16" s="496"/>
      <c r="BY16" s="496"/>
      <c r="BZ16" s="496"/>
      <c r="CA16" s="496"/>
      <c r="CB16" s="496"/>
      <c r="CC16" s="497"/>
      <c r="CD16" s="24"/>
      <c r="CE16" s="359"/>
      <c r="CF16" s="359"/>
      <c r="CG16" s="359"/>
      <c r="CH16" s="359"/>
      <c r="CI16" s="359"/>
      <c r="CJ16" s="359"/>
      <c r="CK16" s="359"/>
      <c r="CL16" s="359"/>
      <c r="CM16" s="359"/>
      <c r="CN16" s="359"/>
      <c r="CO16" s="359"/>
      <c r="CP16" s="359"/>
      <c r="CQ16" s="359"/>
      <c r="CR16" s="359"/>
      <c r="CS16" s="360"/>
      <c r="CT16" s="361"/>
      <c r="CU16" s="362"/>
      <c r="CV16" s="362"/>
      <c r="CW16" s="362"/>
      <c r="CX16" s="362"/>
      <c r="CY16" s="362"/>
      <c r="CZ16" s="362"/>
      <c r="DA16" s="363"/>
      <c r="DB16" s="361"/>
      <c r="DC16" s="362"/>
      <c r="DD16" s="362"/>
      <c r="DE16" s="362"/>
      <c r="DF16" s="362"/>
      <c r="DG16" s="362"/>
      <c r="DH16" s="362"/>
      <c r="DI16" s="363"/>
    </row>
    <row r="17" spans="1:113" ht="18.75" customHeight="1" x14ac:dyDescent="0.15">
      <c r="A17" s="2"/>
      <c r="B17" s="455"/>
      <c r="C17" s="456"/>
      <c r="D17" s="456"/>
      <c r="E17" s="456"/>
      <c r="F17" s="456"/>
      <c r="G17" s="456"/>
      <c r="H17" s="456"/>
      <c r="I17" s="456"/>
      <c r="J17" s="456"/>
      <c r="K17" s="457"/>
      <c r="L17" s="17"/>
      <c r="M17" s="532" t="s">
        <v>236</v>
      </c>
      <c r="N17" s="533"/>
      <c r="O17" s="533"/>
      <c r="P17" s="533"/>
      <c r="Q17" s="534"/>
      <c r="R17" s="535" t="s">
        <v>237</v>
      </c>
      <c r="S17" s="536"/>
      <c r="T17" s="536"/>
      <c r="U17" s="536"/>
      <c r="V17" s="537"/>
      <c r="W17" s="436" t="s">
        <v>239</v>
      </c>
      <c r="X17" s="378"/>
      <c r="Y17" s="378"/>
      <c r="Z17" s="378"/>
      <c r="AA17" s="378"/>
      <c r="AB17" s="379"/>
      <c r="AC17" s="488">
        <v>161077</v>
      </c>
      <c r="AD17" s="489"/>
      <c r="AE17" s="489"/>
      <c r="AF17" s="489"/>
      <c r="AG17" s="490"/>
      <c r="AH17" s="488">
        <v>161389</v>
      </c>
      <c r="AI17" s="489"/>
      <c r="AJ17" s="489"/>
      <c r="AK17" s="489"/>
      <c r="AL17" s="491"/>
      <c r="AM17" s="525"/>
      <c r="AN17" s="486"/>
      <c r="AO17" s="486"/>
      <c r="AP17" s="486"/>
      <c r="AQ17" s="486"/>
      <c r="AR17" s="486"/>
      <c r="AS17" s="486"/>
      <c r="AT17" s="487"/>
      <c r="AU17" s="526"/>
      <c r="AV17" s="527"/>
      <c r="AW17" s="527"/>
      <c r="AX17" s="527"/>
      <c r="AY17" s="492" t="s">
        <v>186</v>
      </c>
      <c r="AZ17" s="493"/>
      <c r="BA17" s="493"/>
      <c r="BB17" s="493"/>
      <c r="BC17" s="493"/>
      <c r="BD17" s="493"/>
      <c r="BE17" s="493"/>
      <c r="BF17" s="493"/>
      <c r="BG17" s="493"/>
      <c r="BH17" s="493"/>
      <c r="BI17" s="493"/>
      <c r="BJ17" s="493"/>
      <c r="BK17" s="493"/>
      <c r="BL17" s="493"/>
      <c r="BM17" s="494"/>
      <c r="BN17" s="495">
        <v>86491969</v>
      </c>
      <c r="BO17" s="496"/>
      <c r="BP17" s="496"/>
      <c r="BQ17" s="496"/>
      <c r="BR17" s="496"/>
      <c r="BS17" s="496"/>
      <c r="BT17" s="496"/>
      <c r="BU17" s="497"/>
      <c r="BV17" s="495">
        <v>85566731</v>
      </c>
      <c r="BW17" s="496"/>
      <c r="BX17" s="496"/>
      <c r="BY17" s="496"/>
      <c r="BZ17" s="496"/>
      <c r="CA17" s="496"/>
      <c r="CB17" s="496"/>
      <c r="CC17" s="497"/>
      <c r="CD17" s="24"/>
      <c r="CE17" s="359"/>
      <c r="CF17" s="359"/>
      <c r="CG17" s="359"/>
      <c r="CH17" s="359"/>
      <c r="CI17" s="359"/>
      <c r="CJ17" s="359"/>
      <c r="CK17" s="359"/>
      <c r="CL17" s="359"/>
      <c r="CM17" s="359"/>
      <c r="CN17" s="359"/>
      <c r="CO17" s="359"/>
      <c r="CP17" s="359"/>
      <c r="CQ17" s="359"/>
      <c r="CR17" s="359"/>
      <c r="CS17" s="360"/>
      <c r="CT17" s="361"/>
      <c r="CU17" s="362"/>
      <c r="CV17" s="362"/>
      <c r="CW17" s="362"/>
      <c r="CX17" s="362"/>
      <c r="CY17" s="362"/>
      <c r="CZ17" s="362"/>
      <c r="DA17" s="363"/>
      <c r="DB17" s="361"/>
      <c r="DC17" s="362"/>
      <c r="DD17" s="362"/>
      <c r="DE17" s="362"/>
      <c r="DF17" s="362"/>
      <c r="DG17" s="362"/>
      <c r="DH17" s="362"/>
      <c r="DI17" s="363"/>
    </row>
    <row r="18" spans="1:113" ht="18.75" customHeight="1" x14ac:dyDescent="0.15">
      <c r="A18" s="2"/>
      <c r="B18" s="512" t="s">
        <v>241</v>
      </c>
      <c r="C18" s="448"/>
      <c r="D18" s="448"/>
      <c r="E18" s="513"/>
      <c r="F18" s="513"/>
      <c r="G18" s="513"/>
      <c r="H18" s="513"/>
      <c r="I18" s="513"/>
      <c r="J18" s="513"/>
      <c r="K18" s="513"/>
      <c r="L18" s="528">
        <v>468.64</v>
      </c>
      <c r="M18" s="528"/>
      <c r="N18" s="528"/>
      <c r="O18" s="528"/>
      <c r="P18" s="528"/>
      <c r="Q18" s="528"/>
      <c r="R18" s="529"/>
      <c r="S18" s="529"/>
      <c r="T18" s="529"/>
      <c r="U18" s="529"/>
      <c r="V18" s="530"/>
      <c r="W18" s="375"/>
      <c r="X18" s="376"/>
      <c r="Y18" s="376"/>
      <c r="Z18" s="376"/>
      <c r="AA18" s="376"/>
      <c r="AB18" s="431"/>
      <c r="AC18" s="468">
        <v>76.5</v>
      </c>
      <c r="AD18" s="469"/>
      <c r="AE18" s="469"/>
      <c r="AF18" s="469"/>
      <c r="AG18" s="531"/>
      <c r="AH18" s="468">
        <v>76.5</v>
      </c>
      <c r="AI18" s="469"/>
      <c r="AJ18" s="469"/>
      <c r="AK18" s="469"/>
      <c r="AL18" s="470"/>
      <c r="AM18" s="525"/>
      <c r="AN18" s="486"/>
      <c r="AO18" s="486"/>
      <c r="AP18" s="486"/>
      <c r="AQ18" s="486"/>
      <c r="AR18" s="486"/>
      <c r="AS18" s="486"/>
      <c r="AT18" s="487"/>
      <c r="AU18" s="526"/>
      <c r="AV18" s="527"/>
      <c r="AW18" s="527"/>
      <c r="AX18" s="527"/>
      <c r="AY18" s="492" t="s">
        <v>242</v>
      </c>
      <c r="AZ18" s="493"/>
      <c r="BA18" s="493"/>
      <c r="BB18" s="493"/>
      <c r="BC18" s="493"/>
      <c r="BD18" s="493"/>
      <c r="BE18" s="493"/>
      <c r="BF18" s="493"/>
      <c r="BG18" s="493"/>
      <c r="BH18" s="493"/>
      <c r="BI18" s="493"/>
      <c r="BJ18" s="493"/>
      <c r="BK18" s="493"/>
      <c r="BL18" s="493"/>
      <c r="BM18" s="494"/>
      <c r="BN18" s="495">
        <v>92845997</v>
      </c>
      <c r="BO18" s="496"/>
      <c r="BP18" s="496"/>
      <c r="BQ18" s="496"/>
      <c r="BR18" s="496"/>
      <c r="BS18" s="496"/>
      <c r="BT18" s="496"/>
      <c r="BU18" s="497"/>
      <c r="BV18" s="495">
        <v>93024619</v>
      </c>
      <c r="BW18" s="496"/>
      <c r="BX18" s="496"/>
      <c r="BY18" s="496"/>
      <c r="BZ18" s="496"/>
      <c r="CA18" s="496"/>
      <c r="CB18" s="496"/>
      <c r="CC18" s="497"/>
      <c r="CD18" s="24"/>
      <c r="CE18" s="359"/>
      <c r="CF18" s="359"/>
      <c r="CG18" s="359"/>
      <c r="CH18" s="359"/>
      <c r="CI18" s="359"/>
      <c r="CJ18" s="359"/>
      <c r="CK18" s="359"/>
      <c r="CL18" s="359"/>
      <c r="CM18" s="359"/>
      <c r="CN18" s="359"/>
      <c r="CO18" s="359"/>
      <c r="CP18" s="359"/>
      <c r="CQ18" s="359"/>
      <c r="CR18" s="359"/>
      <c r="CS18" s="360"/>
      <c r="CT18" s="361"/>
      <c r="CU18" s="362"/>
      <c r="CV18" s="362"/>
      <c r="CW18" s="362"/>
      <c r="CX18" s="362"/>
      <c r="CY18" s="362"/>
      <c r="CZ18" s="362"/>
      <c r="DA18" s="363"/>
      <c r="DB18" s="361"/>
      <c r="DC18" s="362"/>
      <c r="DD18" s="362"/>
      <c r="DE18" s="362"/>
      <c r="DF18" s="362"/>
      <c r="DG18" s="362"/>
      <c r="DH18" s="362"/>
      <c r="DI18" s="363"/>
    </row>
    <row r="19" spans="1:113" ht="18.75" customHeight="1" x14ac:dyDescent="0.15">
      <c r="A19" s="2"/>
      <c r="B19" s="512" t="s">
        <v>244</v>
      </c>
      <c r="C19" s="448"/>
      <c r="D19" s="448"/>
      <c r="E19" s="513"/>
      <c r="F19" s="513"/>
      <c r="G19" s="513"/>
      <c r="H19" s="513"/>
      <c r="I19" s="513"/>
      <c r="J19" s="513"/>
      <c r="K19" s="513"/>
      <c r="L19" s="514">
        <v>994</v>
      </c>
      <c r="M19" s="514"/>
      <c r="N19" s="514"/>
      <c r="O19" s="514"/>
      <c r="P19" s="514"/>
      <c r="Q19" s="514"/>
      <c r="R19" s="515"/>
      <c r="S19" s="515"/>
      <c r="T19" s="515"/>
      <c r="U19" s="515"/>
      <c r="V19" s="516"/>
      <c r="W19" s="373"/>
      <c r="X19" s="374"/>
      <c r="Y19" s="374"/>
      <c r="Z19" s="374"/>
      <c r="AA19" s="374"/>
      <c r="AB19" s="374"/>
      <c r="AC19" s="523"/>
      <c r="AD19" s="523"/>
      <c r="AE19" s="523"/>
      <c r="AF19" s="523"/>
      <c r="AG19" s="523"/>
      <c r="AH19" s="523"/>
      <c r="AI19" s="523"/>
      <c r="AJ19" s="523"/>
      <c r="AK19" s="523"/>
      <c r="AL19" s="524"/>
      <c r="AM19" s="525"/>
      <c r="AN19" s="486"/>
      <c r="AO19" s="486"/>
      <c r="AP19" s="486"/>
      <c r="AQ19" s="486"/>
      <c r="AR19" s="486"/>
      <c r="AS19" s="486"/>
      <c r="AT19" s="487"/>
      <c r="AU19" s="526"/>
      <c r="AV19" s="527"/>
      <c r="AW19" s="527"/>
      <c r="AX19" s="527"/>
      <c r="AY19" s="492" t="s">
        <v>245</v>
      </c>
      <c r="AZ19" s="493"/>
      <c r="BA19" s="493"/>
      <c r="BB19" s="493"/>
      <c r="BC19" s="493"/>
      <c r="BD19" s="493"/>
      <c r="BE19" s="493"/>
      <c r="BF19" s="493"/>
      <c r="BG19" s="493"/>
      <c r="BH19" s="493"/>
      <c r="BI19" s="493"/>
      <c r="BJ19" s="493"/>
      <c r="BK19" s="493"/>
      <c r="BL19" s="493"/>
      <c r="BM19" s="494"/>
      <c r="BN19" s="495">
        <v>115516662</v>
      </c>
      <c r="BO19" s="496"/>
      <c r="BP19" s="496"/>
      <c r="BQ19" s="496"/>
      <c r="BR19" s="496"/>
      <c r="BS19" s="496"/>
      <c r="BT19" s="496"/>
      <c r="BU19" s="497"/>
      <c r="BV19" s="495">
        <v>115423597</v>
      </c>
      <c r="BW19" s="496"/>
      <c r="BX19" s="496"/>
      <c r="BY19" s="496"/>
      <c r="BZ19" s="496"/>
      <c r="CA19" s="496"/>
      <c r="CB19" s="496"/>
      <c r="CC19" s="497"/>
      <c r="CD19" s="24"/>
      <c r="CE19" s="359"/>
      <c r="CF19" s="359"/>
      <c r="CG19" s="359"/>
      <c r="CH19" s="359"/>
      <c r="CI19" s="359"/>
      <c r="CJ19" s="359"/>
      <c r="CK19" s="359"/>
      <c r="CL19" s="359"/>
      <c r="CM19" s="359"/>
      <c r="CN19" s="359"/>
      <c r="CO19" s="359"/>
      <c r="CP19" s="359"/>
      <c r="CQ19" s="359"/>
      <c r="CR19" s="359"/>
      <c r="CS19" s="360"/>
      <c r="CT19" s="361"/>
      <c r="CU19" s="362"/>
      <c r="CV19" s="362"/>
      <c r="CW19" s="362"/>
      <c r="CX19" s="362"/>
      <c r="CY19" s="362"/>
      <c r="CZ19" s="362"/>
      <c r="DA19" s="363"/>
      <c r="DB19" s="361"/>
      <c r="DC19" s="362"/>
      <c r="DD19" s="362"/>
      <c r="DE19" s="362"/>
      <c r="DF19" s="362"/>
      <c r="DG19" s="362"/>
      <c r="DH19" s="362"/>
      <c r="DI19" s="363"/>
    </row>
    <row r="20" spans="1:113" ht="18.75" customHeight="1" x14ac:dyDescent="0.15">
      <c r="A20" s="2"/>
      <c r="B20" s="512" t="s">
        <v>207</v>
      </c>
      <c r="C20" s="448"/>
      <c r="D20" s="448"/>
      <c r="E20" s="513"/>
      <c r="F20" s="513"/>
      <c r="G20" s="513"/>
      <c r="H20" s="513"/>
      <c r="I20" s="513"/>
      <c r="J20" s="513"/>
      <c r="K20" s="513"/>
      <c r="L20" s="514">
        <v>199572</v>
      </c>
      <c r="M20" s="514"/>
      <c r="N20" s="514"/>
      <c r="O20" s="514"/>
      <c r="P20" s="514"/>
      <c r="Q20" s="514"/>
      <c r="R20" s="515"/>
      <c r="S20" s="515"/>
      <c r="T20" s="515"/>
      <c r="U20" s="515"/>
      <c r="V20" s="516"/>
      <c r="W20" s="375"/>
      <c r="X20" s="376"/>
      <c r="Y20" s="376"/>
      <c r="Z20" s="376"/>
      <c r="AA20" s="376"/>
      <c r="AB20" s="376"/>
      <c r="AC20" s="517"/>
      <c r="AD20" s="517"/>
      <c r="AE20" s="517"/>
      <c r="AF20" s="517"/>
      <c r="AG20" s="517"/>
      <c r="AH20" s="517"/>
      <c r="AI20" s="517"/>
      <c r="AJ20" s="517"/>
      <c r="AK20" s="517"/>
      <c r="AL20" s="518"/>
      <c r="AM20" s="519"/>
      <c r="AN20" s="460"/>
      <c r="AO20" s="460"/>
      <c r="AP20" s="460"/>
      <c r="AQ20" s="460"/>
      <c r="AR20" s="460"/>
      <c r="AS20" s="460"/>
      <c r="AT20" s="461"/>
      <c r="AU20" s="520"/>
      <c r="AV20" s="521"/>
      <c r="AW20" s="521"/>
      <c r="AX20" s="522"/>
      <c r="AY20" s="492"/>
      <c r="AZ20" s="493"/>
      <c r="BA20" s="493"/>
      <c r="BB20" s="493"/>
      <c r="BC20" s="493"/>
      <c r="BD20" s="493"/>
      <c r="BE20" s="493"/>
      <c r="BF20" s="493"/>
      <c r="BG20" s="493"/>
      <c r="BH20" s="493"/>
      <c r="BI20" s="493"/>
      <c r="BJ20" s="493"/>
      <c r="BK20" s="493"/>
      <c r="BL20" s="493"/>
      <c r="BM20" s="494"/>
      <c r="BN20" s="495"/>
      <c r="BO20" s="496"/>
      <c r="BP20" s="496"/>
      <c r="BQ20" s="496"/>
      <c r="BR20" s="496"/>
      <c r="BS20" s="496"/>
      <c r="BT20" s="496"/>
      <c r="BU20" s="497"/>
      <c r="BV20" s="495"/>
      <c r="BW20" s="496"/>
      <c r="BX20" s="496"/>
      <c r="BY20" s="496"/>
      <c r="BZ20" s="496"/>
      <c r="CA20" s="496"/>
      <c r="CB20" s="496"/>
      <c r="CC20" s="497"/>
      <c r="CD20" s="24"/>
      <c r="CE20" s="359"/>
      <c r="CF20" s="359"/>
      <c r="CG20" s="359"/>
      <c r="CH20" s="359"/>
      <c r="CI20" s="359"/>
      <c r="CJ20" s="359"/>
      <c r="CK20" s="359"/>
      <c r="CL20" s="359"/>
      <c r="CM20" s="359"/>
      <c r="CN20" s="359"/>
      <c r="CO20" s="359"/>
      <c r="CP20" s="359"/>
      <c r="CQ20" s="359"/>
      <c r="CR20" s="359"/>
      <c r="CS20" s="360"/>
      <c r="CT20" s="361"/>
      <c r="CU20" s="362"/>
      <c r="CV20" s="362"/>
      <c r="CW20" s="362"/>
      <c r="CX20" s="362"/>
      <c r="CY20" s="362"/>
      <c r="CZ20" s="362"/>
      <c r="DA20" s="363"/>
      <c r="DB20" s="361"/>
      <c r="DC20" s="362"/>
      <c r="DD20" s="362"/>
      <c r="DE20" s="362"/>
      <c r="DF20" s="362"/>
      <c r="DG20" s="362"/>
      <c r="DH20" s="362"/>
      <c r="DI20" s="363"/>
    </row>
    <row r="21" spans="1:113" ht="18.75" customHeight="1" x14ac:dyDescent="0.15">
      <c r="A21" s="2"/>
      <c r="B21" s="509" t="s">
        <v>246</v>
      </c>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492"/>
      <c r="AZ21" s="493"/>
      <c r="BA21" s="493"/>
      <c r="BB21" s="493"/>
      <c r="BC21" s="493"/>
      <c r="BD21" s="493"/>
      <c r="BE21" s="493"/>
      <c r="BF21" s="493"/>
      <c r="BG21" s="493"/>
      <c r="BH21" s="493"/>
      <c r="BI21" s="493"/>
      <c r="BJ21" s="493"/>
      <c r="BK21" s="493"/>
      <c r="BL21" s="493"/>
      <c r="BM21" s="494"/>
      <c r="BN21" s="495"/>
      <c r="BO21" s="496"/>
      <c r="BP21" s="496"/>
      <c r="BQ21" s="496"/>
      <c r="BR21" s="496"/>
      <c r="BS21" s="496"/>
      <c r="BT21" s="496"/>
      <c r="BU21" s="497"/>
      <c r="BV21" s="495"/>
      <c r="BW21" s="496"/>
      <c r="BX21" s="496"/>
      <c r="BY21" s="496"/>
      <c r="BZ21" s="496"/>
      <c r="CA21" s="496"/>
      <c r="CB21" s="496"/>
      <c r="CC21" s="497"/>
      <c r="CD21" s="24"/>
      <c r="CE21" s="359"/>
      <c r="CF21" s="359"/>
      <c r="CG21" s="359"/>
      <c r="CH21" s="359"/>
      <c r="CI21" s="359"/>
      <c r="CJ21" s="359"/>
      <c r="CK21" s="359"/>
      <c r="CL21" s="359"/>
      <c r="CM21" s="359"/>
      <c r="CN21" s="359"/>
      <c r="CO21" s="359"/>
      <c r="CP21" s="359"/>
      <c r="CQ21" s="359"/>
      <c r="CR21" s="359"/>
      <c r="CS21" s="360"/>
      <c r="CT21" s="361"/>
      <c r="CU21" s="362"/>
      <c r="CV21" s="362"/>
      <c r="CW21" s="362"/>
      <c r="CX21" s="362"/>
      <c r="CY21" s="362"/>
      <c r="CZ21" s="362"/>
      <c r="DA21" s="363"/>
      <c r="DB21" s="361"/>
      <c r="DC21" s="362"/>
      <c r="DD21" s="362"/>
      <c r="DE21" s="362"/>
      <c r="DF21" s="362"/>
      <c r="DG21" s="362"/>
      <c r="DH21" s="362"/>
      <c r="DI21" s="363"/>
    </row>
    <row r="22" spans="1:113" ht="18.75" customHeight="1" x14ac:dyDescent="0.15">
      <c r="A22" s="2"/>
      <c r="B22" s="477" t="s">
        <v>248</v>
      </c>
      <c r="C22" s="398"/>
      <c r="D22" s="399"/>
      <c r="E22" s="377" t="s">
        <v>3</v>
      </c>
      <c r="F22" s="378"/>
      <c r="G22" s="378"/>
      <c r="H22" s="378"/>
      <c r="I22" s="378"/>
      <c r="J22" s="378"/>
      <c r="K22" s="379"/>
      <c r="L22" s="377" t="s">
        <v>249</v>
      </c>
      <c r="M22" s="378"/>
      <c r="N22" s="378"/>
      <c r="O22" s="378"/>
      <c r="P22" s="379"/>
      <c r="Q22" s="383" t="s">
        <v>252</v>
      </c>
      <c r="R22" s="384"/>
      <c r="S22" s="384"/>
      <c r="T22" s="384"/>
      <c r="U22" s="384"/>
      <c r="V22" s="385"/>
      <c r="W22" s="397" t="s">
        <v>253</v>
      </c>
      <c r="X22" s="398"/>
      <c r="Y22" s="399"/>
      <c r="Z22" s="377" t="s">
        <v>3</v>
      </c>
      <c r="AA22" s="378"/>
      <c r="AB22" s="378"/>
      <c r="AC22" s="378"/>
      <c r="AD22" s="378"/>
      <c r="AE22" s="378"/>
      <c r="AF22" s="378"/>
      <c r="AG22" s="379"/>
      <c r="AH22" s="389" t="s">
        <v>255</v>
      </c>
      <c r="AI22" s="378"/>
      <c r="AJ22" s="378"/>
      <c r="AK22" s="378"/>
      <c r="AL22" s="379"/>
      <c r="AM22" s="389" t="s">
        <v>256</v>
      </c>
      <c r="AN22" s="390"/>
      <c r="AO22" s="390"/>
      <c r="AP22" s="390"/>
      <c r="AQ22" s="390"/>
      <c r="AR22" s="391"/>
      <c r="AS22" s="383" t="s">
        <v>252</v>
      </c>
      <c r="AT22" s="384"/>
      <c r="AU22" s="384"/>
      <c r="AV22" s="384"/>
      <c r="AW22" s="384"/>
      <c r="AX22" s="395"/>
      <c r="AY22" s="471"/>
      <c r="AZ22" s="472"/>
      <c r="BA22" s="472"/>
      <c r="BB22" s="472"/>
      <c r="BC22" s="472"/>
      <c r="BD22" s="472"/>
      <c r="BE22" s="472"/>
      <c r="BF22" s="472"/>
      <c r="BG22" s="472"/>
      <c r="BH22" s="472"/>
      <c r="BI22" s="472"/>
      <c r="BJ22" s="472"/>
      <c r="BK22" s="472"/>
      <c r="BL22" s="472"/>
      <c r="BM22" s="473"/>
      <c r="BN22" s="474"/>
      <c r="BO22" s="475"/>
      <c r="BP22" s="475"/>
      <c r="BQ22" s="475"/>
      <c r="BR22" s="475"/>
      <c r="BS22" s="475"/>
      <c r="BT22" s="475"/>
      <c r="BU22" s="476"/>
      <c r="BV22" s="474"/>
      <c r="BW22" s="475"/>
      <c r="BX22" s="475"/>
      <c r="BY22" s="475"/>
      <c r="BZ22" s="475"/>
      <c r="CA22" s="475"/>
      <c r="CB22" s="475"/>
      <c r="CC22" s="476"/>
      <c r="CD22" s="24"/>
      <c r="CE22" s="359"/>
      <c r="CF22" s="359"/>
      <c r="CG22" s="359"/>
      <c r="CH22" s="359"/>
      <c r="CI22" s="359"/>
      <c r="CJ22" s="359"/>
      <c r="CK22" s="359"/>
      <c r="CL22" s="359"/>
      <c r="CM22" s="359"/>
      <c r="CN22" s="359"/>
      <c r="CO22" s="359"/>
      <c r="CP22" s="359"/>
      <c r="CQ22" s="359"/>
      <c r="CR22" s="359"/>
      <c r="CS22" s="360"/>
      <c r="CT22" s="361"/>
      <c r="CU22" s="362"/>
      <c r="CV22" s="362"/>
      <c r="CW22" s="362"/>
      <c r="CX22" s="362"/>
      <c r="CY22" s="362"/>
      <c r="CZ22" s="362"/>
      <c r="DA22" s="363"/>
      <c r="DB22" s="361"/>
      <c r="DC22" s="362"/>
      <c r="DD22" s="362"/>
      <c r="DE22" s="362"/>
      <c r="DF22" s="362"/>
      <c r="DG22" s="362"/>
      <c r="DH22" s="362"/>
      <c r="DI22" s="363"/>
    </row>
    <row r="23" spans="1:113" ht="18.75" customHeight="1" x14ac:dyDescent="0.15">
      <c r="A23" s="2"/>
      <c r="B23" s="478"/>
      <c r="C23" s="401"/>
      <c r="D23" s="402"/>
      <c r="E23" s="380"/>
      <c r="F23" s="381"/>
      <c r="G23" s="381"/>
      <c r="H23" s="381"/>
      <c r="I23" s="381"/>
      <c r="J23" s="381"/>
      <c r="K23" s="382"/>
      <c r="L23" s="380"/>
      <c r="M23" s="381"/>
      <c r="N23" s="381"/>
      <c r="O23" s="381"/>
      <c r="P23" s="382"/>
      <c r="Q23" s="386"/>
      <c r="R23" s="387"/>
      <c r="S23" s="387"/>
      <c r="T23" s="387"/>
      <c r="U23" s="387"/>
      <c r="V23" s="388"/>
      <c r="W23" s="400"/>
      <c r="X23" s="401"/>
      <c r="Y23" s="402"/>
      <c r="Z23" s="380"/>
      <c r="AA23" s="381"/>
      <c r="AB23" s="381"/>
      <c r="AC23" s="381"/>
      <c r="AD23" s="381"/>
      <c r="AE23" s="381"/>
      <c r="AF23" s="381"/>
      <c r="AG23" s="382"/>
      <c r="AH23" s="380"/>
      <c r="AI23" s="381"/>
      <c r="AJ23" s="381"/>
      <c r="AK23" s="381"/>
      <c r="AL23" s="382"/>
      <c r="AM23" s="392"/>
      <c r="AN23" s="393"/>
      <c r="AO23" s="393"/>
      <c r="AP23" s="393"/>
      <c r="AQ23" s="393"/>
      <c r="AR23" s="394"/>
      <c r="AS23" s="386"/>
      <c r="AT23" s="387"/>
      <c r="AU23" s="387"/>
      <c r="AV23" s="387"/>
      <c r="AW23" s="387"/>
      <c r="AX23" s="396"/>
      <c r="AY23" s="498" t="s">
        <v>257</v>
      </c>
      <c r="AZ23" s="499"/>
      <c r="BA23" s="499"/>
      <c r="BB23" s="499"/>
      <c r="BC23" s="499"/>
      <c r="BD23" s="499"/>
      <c r="BE23" s="499"/>
      <c r="BF23" s="499"/>
      <c r="BG23" s="499"/>
      <c r="BH23" s="499"/>
      <c r="BI23" s="499"/>
      <c r="BJ23" s="499"/>
      <c r="BK23" s="499"/>
      <c r="BL23" s="499"/>
      <c r="BM23" s="500"/>
      <c r="BN23" s="495">
        <v>215538010</v>
      </c>
      <c r="BO23" s="496"/>
      <c r="BP23" s="496"/>
      <c r="BQ23" s="496"/>
      <c r="BR23" s="496"/>
      <c r="BS23" s="496"/>
      <c r="BT23" s="496"/>
      <c r="BU23" s="497"/>
      <c r="BV23" s="495">
        <v>215563779</v>
      </c>
      <c r="BW23" s="496"/>
      <c r="BX23" s="496"/>
      <c r="BY23" s="496"/>
      <c r="BZ23" s="496"/>
      <c r="CA23" s="496"/>
      <c r="CB23" s="496"/>
      <c r="CC23" s="497"/>
      <c r="CD23" s="24"/>
      <c r="CE23" s="359"/>
      <c r="CF23" s="359"/>
      <c r="CG23" s="359"/>
      <c r="CH23" s="359"/>
      <c r="CI23" s="359"/>
      <c r="CJ23" s="359"/>
      <c r="CK23" s="359"/>
      <c r="CL23" s="359"/>
      <c r="CM23" s="359"/>
      <c r="CN23" s="359"/>
      <c r="CO23" s="359"/>
      <c r="CP23" s="359"/>
      <c r="CQ23" s="359"/>
      <c r="CR23" s="359"/>
      <c r="CS23" s="360"/>
      <c r="CT23" s="361"/>
      <c r="CU23" s="362"/>
      <c r="CV23" s="362"/>
      <c r="CW23" s="362"/>
      <c r="CX23" s="362"/>
      <c r="CY23" s="362"/>
      <c r="CZ23" s="362"/>
      <c r="DA23" s="363"/>
      <c r="DB23" s="361"/>
      <c r="DC23" s="362"/>
      <c r="DD23" s="362"/>
      <c r="DE23" s="362"/>
      <c r="DF23" s="362"/>
      <c r="DG23" s="362"/>
      <c r="DH23" s="362"/>
      <c r="DI23" s="363"/>
    </row>
    <row r="24" spans="1:113" ht="18.75" customHeight="1" x14ac:dyDescent="0.15">
      <c r="A24" s="2"/>
      <c r="B24" s="478"/>
      <c r="C24" s="401"/>
      <c r="D24" s="402"/>
      <c r="E24" s="485" t="s">
        <v>124</v>
      </c>
      <c r="F24" s="486"/>
      <c r="G24" s="486"/>
      <c r="H24" s="486"/>
      <c r="I24" s="486"/>
      <c r="J24" s="486"/>
      <c r="K24" s="487"/>
      <c r="L24" s="488">
        <v>1</v>
      </c>
      <c r="M24" s="489"/>
      <c r="N24" s="489"/>
      <c r="O24" s="489"/>
      <c r="P24" s="490"/>
      <c r="Q24" s="488">
        <v>11800</v>
      </c>
      <c r="R24" s="489"/>
      <c r="S24" s="489"/>
      <c r="T24" s="489"/>
      <c r="U24" s="489"/>
      <c r="V24" s="490"/>
      <c r="W24" s="400"/>
      <c r="X24" s="401"/>
      <c r="Y24" s="402"/>
      <c r="Z24" s="485" t="s">
        <v>260</v>
      </c>
      <c r="AA24" s="486"/>
      <c r="AB24" s="486"/>
      <c r="AC24" s="486"/>
      <c r="AD24" s="486"/>
      <c r="AE24" s="486"/>
      <c r="AF24" s="486"/>
      <c r="AG24" s="487"/>
      <c r="AH24" s="488">
        <v>2391</v>
      </c>
      <c r="AI24" s="489"/>
      <c r="AJ24" s="489"/>
      <c r="AK24" s="489"/>
      <c r="AL24" s="490"/>
      <c r="AM24" s="488">
        <v>7421664</v>
      </c>
      <c r="AN24" s="489"/>
      <c r="AO24" s="489"/>
      <c r="AP24" s="489"/>
      <c r="AQ24" s="489"/>
      <c r="AR24" s="490"/>
      <c r="AS24" s="488">
        <v>3104</v>
      </c>
      <c r="AT24" s="489"/>
      <c r="AU24" s="489"/>
      <c r="AV24" s="489"/>
      <c r="AW24" s="489"/>
      <c r="AX24" s="491"/>
      <c r="AY24" s="471" t="s">
        <v>261</v>
      </c>
      <c r="AZ24" s="472"/>
      <c r="BA24" s="472"/>
      <c r="BB24" s="472"/>
      <c r="BC24" s="472"/>
      <c r="BD24" s="472"/>
      <c r="BE24" s="472"/>
      <c r="BF24" s="472"/>
      <c r="BG24" s="472"/>
      <c r="BH24" s="472"/>
      <c r="BI24" s="472"/>
      <c r="BJ24" s="472"/>
      <c r="BK24" s="472"/>
      <c r="BL24" s="472"/>
      <c r="BM24" s="473"/>
      <c r="BN24" s="495">
        <v>148332068</v>
      </c>
      <c r="BO24" s="496"/>
      <c r="BP24" s="496"/>
      <c r="BQ24" s="496"/>
      <c r="BR24" s="496"/>
      <c r="BS24" s="496"/>
      <c r="BT24" s="496"/>
      <c r="BU24" s="497"/>
      <c r="BV24" s="495">
        <v>152344940</v>
      </c>
      <c r="BW24" s="496"/>
      <c r="BX24" s="496"/>
      <c r="BY24" s="496"/>
      <c r="BZ24" s="496"/>
      <c r="CA24" s="496"/>
      <c r="CB24" s="496"/>
      <c r="CC24" s="497"/>
      <c r="CD24" s="24"/>
      <c r="CE24" s="359"/>
      <c r="CF24" s="359"/>
      <c r="CG24" s="359"/>
      <c r="CH24" s="359"/>
      <c r="CI24" s="359"/>
      <c r="CJ24" s="359"/>
      <c r="CK24" s="359"/>
      <c r="CL24" s="359"/>
      <c r="CM24" s="359"/>
      <c r="CN24" s="359"/>
      <c r="CO24" s="359"/>
      <c r="CP24" s="359"/>
      <c r="CQ24" s="359"/>
      <c r="CR24" s="359"/>
      <c r="CS24" s="360"/>
      <c r="CT24" s="361"/>
      <c r="CU24" s="362"/>
      <c r="CV24" s="362"/>
      <c r="CW24" s="362"/>
      <c r="CX24" s="362"/>
      <c r="CY24" s="362"/>
      <c r="CZ24" s="362"/>
      <c r="DA24" s="363"/>
      <c r="DB24" s="361"/>
      <c r="DC24" s="362"/>
      <c r="DD24" s="362"/>
      <c r="DE24" s="362"/>
      <c r="DF24" s="362"/>
      <c r="DG24" s="362"/>
      <c r="DH24" s="362"/>
      <c r="DI24" s="363"/>
    </row>
    <row r="25" spans="1:113" ht="18.75" customHeight="1" x14ac:dyDescent="0.15">
      <c r="A25" s="2"/>
      <c r="B25" s="478"/>
      <c r="C25" s="401"/>
      <c r="D25" s="402"/>
      <c r="E25" s="485" t="s">
        <v>263</v>
      </c>
      <c r="F25" s="486"/>
      <c r="G25" s="486"/>
      <c r="H25" s="486"/>
      <c r="I25" s="486"/>
      <c r="J25" s="486"/>
      <c r="K25" s="487"/>
      <c r="L25" s="488">
        <v>2</v>
      </c>
      <c r="M25" s="489"/>
      <c r="N25" s="489"/>
      <c r="O25" s="489"/>
      <c r="P25" s="490"/>
      <c r="Q25" s="488">
        <v>9600</v>
      </c>
      <c r="R25" s="489"/>
      <c r="S25" s="489"/>
      <c r="T25" s="489"/>
      <c r="U25" s="489"/>
      <c r="V25" s="490"/>
      <c r="W25" s="400"/>
      <c r="X25" s="401"/>
      <c r="Y25" s="402"/>
      <c r="Z25" s="485" t="s">
        <v>45</v>
      </c>
      <c r="AA25" s="486"/>
      <c r="AB25" s="486"/>
      <c r="AC25" s="486"/>
      <c r="AD25" s="486"/>
      <c r="AE25" s="486"/>
      <c r="AF25" s="486"/>
      <c r="AG25" s="487"/>
      <c r="AH25" s="488">
        <v>420</v>
      </c>
      <c r="AI25" s="489"/>
      <c r="AJ25" s="489"/>
      <c r="AK25" s="489"/>
      <c r="AL25" s="490"/>
      <c r="AM25" s="488">
        <v>1280580</v>
      </c>
      <c r="AN25" s="489"/>
      <c r="AO25" s="489"/>
      <c r="AP25" s="489"/>
      <c r="AQ25" s="489"/>
      <c r="AR25" s="490"/>
      <c r="AS25" s="488">
        <v>3049</v>
      </c>
      <c r="AT25" s="489"/>
      <c r="AU25" s="489"/>
      <c r="AV25" s="489"/>
      <c r="AW25" s="489"/>
      <c r="AX25" s="491"/>
      <c r="AY25" s="498" t="s">
        <v>265</v>
      </c>
      <c r="AZ25" s="499"/>
      <c r="BA25" s="499"/>
      <c r="BB25" s="499"/>
      <c r="BC25" s="499"/>
      <c r="BD25" s="499"/>
      <c r="BE25" s="499"/>
      <c r="BF25" s="499"/>
      <c r="BG25" s="499"/>
      <c r="BH25" s="499"/>
      <c r="BI25" s="499"/>
      <c r="BJ25" s="499"/>
      <c r="BK25" s="499"/>
      <c r="BL25" s="499"/>
      <c r="BM25" s="500"/>
      <c r="BN25" s="482">
        <v>4230559</v>
      </c>
      <c r="BO25" s="483"/>
      <c r="BP25" s="483"/>
      <c r="BQ25" s="483"/>
      <c r="BR25" s="483"/>
      <c r="BS25" s="483"/>
      <c r="BT25" s="483"/>
      <c r="BU25" s="484"/>
      <c r="BV25" s="482">
        <v>11516404</v>
      </c>
      <c r="BW25" s="483"/>
      <c r="BX25" s="483"/>
      <c r="BY25" s="483"/>
      <c r="BZ25" s="483"/>
      <c r="CA25" s="483"/>
      <c r="CB25" s="483"/>
      <c r="CC25" s="484"/>
      <c r="CD25" s="24"/>
      <c r="CE25" s="359"/>
      <c r="CF25" s="359"/>
      <c r="CG25" s="359"/>
      <c r="CH25" s="359"/>
      <c r="CI25" s="359"/>
      <c r="CJ25" s="359"/>
      <c r="CK25" s="359"/>
      <c r="CL25" s="359"/>
      <c r="CM25" s="359"/>
      <c r="CN25" s="359"/>
      <c r="CO25" s="359"/>
      <c r="CP25" s="359"/>
      <c r="CQ25" s="359"/>
      <c r="CR25" s="359"/>
      <c r="CS25" s="360"/>
      <c r="CT25" s="361"/>
      <c r="CU25" s="362"/>
      <c r="CV25" s="362"/>
      <c r="CW25" s="362"/>
      <c r="CX25" s="362"/>
      <c r="CY25" s="362"/>
      <c r="CZ25" s="362"/>
      <c r="DA25" s="363"/>
      <c r="DB25" s="361"/>
      <c r="DC25" s="362"/>
      <c r="DD25" s="362"/>
      <c r="DE25" s="362"/>
      <c r="DF25" s="362"/>
      <c r="DG25" s="362"/>
      <c r="DH25" s="362"/>
      <c r="DI25" s="363"/>
    </row>
    <row r="26" spans="1:113" ht="18.75" customHeight="1" x14ac:dyDescent="0.15">
      <c r="A26" s="2"/>
      <c r="B26" s="478"/>
      <c r="C26" s="401"/>
      <c r="D26" s="402"/>
      <c r="E26" s="485" t="s">
        <v>266</v>
      </c>
      <c r="F26" s="486"/>
      <c r="G26" s="486"/>
      <c r="H26" s="486"/>
      <c r="I26" s="486"/>
      <c r="J26" s="486"/>
      <c r="K26" s="487"/>
      <c r="L26" s="488">
        <v>1</v>
      </c>
      <c r="M26" s="489"/>
      <c r="N26" s="489"/>
      <c r="O26" s="489"/>
      <c r="P26" s="490"/>
      <c r="Q26" s="488">
        <v>7420</v>
      </c>
      <c r="R26" s="489"/>
      <c r="S26" s="489"/>
      <c r="T26" s="489"/>
      <c r="U26" s="489"/>
      <c r="V26" s="490"/>
      <c r="W26" s="400"/>
      <c r="X26" s="401"/>
      <c r="Y26" s="402"/>
      <c r="Z26" s="485" t="s">
        <v>267</v>
      </c>
      <c r="AA26" s="504"/>
      <c r="AB26" s="504"/>
      <c r="AC26" s="504"/>
      <c r="AD26" s="504"/>
      <c r="AE26" s="504"/>
      <c r="AF26" s="504"/>
      <c r="AG26" s="505"/>
      <c r="AH26" s="488">
        <v>270</v>
      </c>
      <c r="AI26" s="489"/>
      <c r="AJ26" s="489"/>
      <c r="AK26" s="489"/>
      <c r="AL26" s="490"/>
      <c r="AM26" s="488">
        <v>825390</v>
      </c>
      <c r="AN26" s="489"/>
      <c r="AO26" s="489"/>
      <c r="AP26" s="489"/>
      <c r="AQ26" s="489"/>
      <c r="AR26" s="490"/>
      <c r="AS26" s="488">
        <v>3057</v>
      </c>
      <c r="AT26" s="489"/>
      <c r="AU26" s="489"/>
      <c r="AV26" s="489"/>
      <c r="AW26" s="489"/>
      <c r="AX26" s="491"/>
      <c r="AY26" s="506" t="s">
        <v>11</v>
      </c>
      <c r="AZ26" s="507"/>
      <c r="BA26" s="507"/>
      <c r="BB26" s="507"/>
      <c r="BC26" s="507"/>
      <c r="BD26" s="507"/>
      <c r="BE26" s="507"/>
      <c r="BF26" s="507"/>
      <c r="BG26" s="507"/>
      <c r="BH26" s="507"/>
      <c r="BI26" s="507"/>
      <c r="BJ26" s="507"/>
      <c r="BK26" s="507"/>
      <c r="BL26" s="507"/>
      <c r="BM26" s="508"/>
      <c r="BN26" s="495">
        <v>2657</v>
      </c>
      <c r="BO26" s="496"/>
      <c r="BP26" s="496"/>
      <c r="BQ26" s="496"/>
      <c r="BR26" s="496"/>
      <c r="BS26" s="496"/>
      <c r="BT26" s="496"/>
      <c r="BU26" s="497"/>
      <c r="BV26" s="495">
        <v>27684</v>
      </c>
      <c r="BW26" s="496"/>
      <c r="BX26" s="496"/>
      <c r="BY26" s="496"/>
      <c r="BZ26" s="496"/>
      <c r="CA26" s="496"/>
      <c r="CB26" s="496"/>
      <c r="CC26" s="497"/>
      <c r="CD26" s="24"/>
      <c r="CE26" s="359"/>
      <c r="CF26" s="359"/>
      <c r="CG26" s="359"/>
      <c r="CH26" s="359"/>
      <c r="CI26" s="359"/>
      <c r="CJ26" s="359"/>
      <c r="CK26" s="359"/>
      <c r="CL26" s="359"/>
      <c r="CM26" s="359"/>
      <c r="CN26" s="359"/>
      <c r="CO26" s="359"/>
      <c r="CP26" s="359"/>
      <c r="CQ26" s="359"/>
      <c r="CR26" s="359"/>
      <c r="CS26" s="360"/>
      <c r="CT26" s="361"/>
      <c r="CU26" s="362"/>
      <c r="CV26" s="362"/>
      <c r="CW26" s="362"/>
      <c r="CX26" s="362"/>
      <c r="CY26" s="362"/>
      <c r="CZ26" s="362"/>
      <c r="DA26" s="363"/>
      <c r="DB26" s="361"/>
      <c r="DC26" s="362"/>
      <c r="DD26" s="362"/>
      <c r="DE26" s="362"/>
      <c r="DF26" s="362"/>
      <c r="DG26" s="362"/>
      <c r="DH26" s="362"/>
      <c r="DI26" s="363"/>
    </row>
    <row r="27" spans="1:113" ht="18.75" customHeight="1" x14ac:dyDescent="0.15">
      <c r="A27" s="2"/>
      <c r="B27" s="478"/>
      <c r="C27" s="401"/>
      <c r="D27" s="402"/>
      <c r="E27" s="485" t="s">
        <v>272</v>
      </c>
      <c r="F27" s="486"/>
      <c r="G27" s="486"/>
      <c r="H27" s="486"/>
      <c r="I27" s="486"/>
      <c r="J27" s="486"/>
      <c r="K27" s="487"/>
      <c r="L27" s="488">
        <v>1</v>
      </c>
      <c r="M27" s="489"/>
      <c r="N27" s="489"/>
      <c r="O27" s="489"/>
      <c r="P27" s="490"/>
      <c r="Q27" s="488">
        <v>8100</v>
      </c>
      <c r="R27" s="489"/>
      <c r="S27" s="489"/>
      <c r="T27" s="489"/>
      <c r="U27" s="489"/>
      <c r="V27" s="490"/>
      <c r="W27" s="400"/>
      <c r="X27" s="401"/>
      <c r="Y27" s="402"/>
      <c r="Z27" s="485" t="s">
        <v>52</v>
      </c>
      <c r="AA27" s="486"/>
      <c r="AB27" s="486"/>
      <c r="AC27" s="486"/>
      <c r="AD27" s="486"/>
      <c r="AE27" s="486"/>
      <c r="AF27" s="486"/>
      <c r="AG27" s="487"/>
      <c r="AH27" s="488">
        <v>85</v>
      </c>
      <c r="AI27" s="489"/>
      <c r="AJ27" s="489"/>
      <c r="AK27" s="489"/>
      <c r="AL27" s="490"/>
      <c r="AM27" s="488">
        <v>314794</v>
      </c>
      <c r="AN27" s="489"/>
      <c r="AO27" s="489"/>
      <c r="AP27" s="489"/>
      <c r="AQ27" s="489"/>
      <c r="AR27" s="490"/>
      <c r="AS27" s="488">
        <v>3703</v>
      </c>
      <c r="AT27" s="489"/>
      <c r="AU27" s="489"/>
      <c r="AV27" s="489"/>
      <c r="AW27" s="489"/>
      <c r="AX27" s="491"/>
      <c r="AY27" s="501" t="s">
        <v>274</v>
      </c>
      <c r="AZ27" s="502"/>
      <c r="BA27" s="502"/>
      <c r="BB27" s="502"/>
      <c r="BC27" s="502"/>
      <c r="BD27" s="502"/>
      <c r="BE27" s="502"/>
      <c r="BF27" s="502"/>
      <c r="BG27" s="502"/>
      <c r="BH27" s="502"/>
      <c r="BI27" s="502"/>
      <c r="BJ27" s="502"/>
      <c r="BK27" s="502"/>
      <c r="BL27" s="502"/>
      <c r="BM27" s="503"/>
      <c r="BN27" s="474">
        <v>2942271</v>
      </c>
      <c r="BO27" s="475"/>
      <c r="BP27" s="475"/>
      <c r="BQ27" s="475"/>
      <c r="BR27" s="475"/>
      <c r="BS27" s="475"/>
      <c r="BT27" s="475"/>
      <c r="BU27" s="476"/>
      <c r="BV27" s="474">
        <v>2938994</v>
      </c>
      <c r="BW27" s="475"/>
      <c r="BX27" s="475"/>
      <c r="BY27" s="475"/>
      <c r="BZ27" s="475"/>
      <c r="CA27" s="475"/>
      <c r="CB27" s="475"/>
      <c r="CC27" s="476"/>
      <c r="CD27" s="19"/>
      <c r="CE27" s="359"/>
      <c r="CF27" s="359"/>
      <c r="CG27" s="359"/>
      <c r="CH27" s="359"/>
      <c r="CI27" s="359"/>
      <c r="CJ27" s="359"/>
      <c r="CK27" s="359"/>
      <c r="CL27" s="359"/>
      <c r="CM27" s="359"/>
      <c r="CN27" s="359"/>
      <c r="CO27" s="359"/>
      <c r="CP27" s="359"/>
      <c r="CQ27" s="359"/>
      <c r="CR27" s="359"/>
      <c r="CS27" s="360"/>
      <c r="CT27" s="361"/>
      <c r="CU27" s="362"/>
      <c r="CV27" s="362"/>
      <c r="CW27" s="362"/>
      <c r="CX27" s="362"/>
      <c r="CY27" s="362"/>
      <c r="CZ27" s="362"/>
      <c r="DA27" s="363"/>
      <c r="DB27" s="361"/>
      <c r="DC27" s="362"/>
      <c r="DD27" s="362"/>
      <c r="DE27" s="362"/>
      <c r="DF27" s="362"/>
      <c r="DG27" s="362"/>
      <c r="DH27" s="362"/>
      <c r="DI27" s="363"/>
    </row>
    <row r="28" spans="1:113" ht="18.75" customHeight="1" x14ac:dyDescent="0.15">
      <c r="A28" s="2"/>
      <c r="B28" s="478"/>
      <c r="C28" s="401"/>
      <c r="D28" s="402"/>
      <c r="E28" s="485" t="s">
        <v>276</v>
      </c>
      <c r="F28" s="486"/>
      <c r="G28" s="486"/>
      <c r="H28" s="486"/>
      <c r="I28" s="486"/>
      <c r="J28" s="486"/>
      <c r="K28" s="487"/>
      <c r="L28" s="488">
        <v>1</v>
      </c>
      <c r="M28" s="489"/>
      <c r="N28" s="489"/>
      <c r="O28" s="489"/>
      <c r="P28" s="490"/>
      <c r="Q28" s="488">
        <v>7450</v>
      </c>
      <c r="R28" s="489"/>
      <c r="S28" s="489"/>
      <c r="T28" s="489"/>
      <c r="U28" s="489"/>
      <c r="V28" s="490"/>
      <c r="W28" s="400"/>
      <c r="X28" s="401"/>
      <c r="Y28" s="402"/>
      <c r="Z28" s="485" t="s">
        <v>277</v>
      </c>
      <c r="AA28" s="486"/>
      <c r="AB28" s="486"/>
      <c r="AC28" s="486"/>
      <c r="AD28" s="486"/>
      <c r="AE28" s="486"/>
      <c r="AF28" s="486"/>
      <c r="AG28" s="487"/>
      <c r="AH28" s="488" t="s">
        <v>173</v>
      </c>
      <c r="AI28" s="489"/>
      <c r="AJ28" s="489"/>
      <c r="AK28" s="489"/>
      <c r="AL28" s="490"/>
      <c r="AM28" s="488" t="s">
        <v>173</v>
      </c>
      <c r="AN28" s="489"/>
      <c r="AO28" s="489"/>
      <c r="AP28" s="489"/>
      <c r="AQ28" s="489"/>
      <c r="AR28" s="490"/>
      <c r="AS28" s="488" t="s">
        <v>173</v>
      </c>
      <c r="AT28" s="489"/>
      <c r="AU28" s="489"/>
      <c r="AV28" s="489"/>
      <c r="AW28" s="489"/>
      <c r="AX28" s="491"/>
      <c r="AY28" s="364" t="s">
        <v>278</v>
      </c>
      <c r="AZ28" s="365"/>
      <c r="BA28" s="365"/>
      <c r="BB28" s="366"/>
      <c r="BC28" s="498" t="s">
        <v>28</v>
      </c>
      <c r="BD28" s="499"/>
      <c r="BE28" s="499"/>
      <c r="BF28" s="499"/>
      <c r="BG28" s="499"/>
      <c r="BH28" s="499"/>
      <c r="BI28" s="499"/>
      <c r="BJ28" s="499"/>
      <c r="BK28" s="499"/>
      <c r="BL28" s="499"/>
      <c r="BM28" s="500"/>
      <c r="BN28" s="482">
        <v>2591684</v>
      </c>
      <c r="BO28" s="483"/>
      <c r="BP28" s="483"/>
      <c r="BQ28" s="483"/>
      <c r="BR28" s="483"/>
      <c r="BS28" s="483"/>
      <c r="BT28" s="483"/>
      <c r="BU28" s="484"/>
      <c r="BV28" s="482">
        <v>3006381</v>
      </c>
      <c r="BW28" s="483"/>
      <c r="BX28" s="483"/>
      <c r="BY28" s="483"/>
      <c r="BZ28" s="483"/>
      <c r="CA28" s="483"/>
      <c r="CB28" s="483"/>
      <c r="CC28" s="484"/>
      <c r="CD28" s="24"/>
      <c r="CE28" s="359"/>
      <c r="CF28" s="359"/>
      <c r="CG28" s="359"/>
      <c r="CH28" s="359"/>
      <c r="CI28" s="359"/>
      <c r="CJ28" s="359"/>
      <c r="CK28" s="359"/>
      <c r="CL28" s="359"/>
      <c r="CM28" s="359"/>
      <c r="CN28" s="359"/>
      <c r="CO28" s="359"/>
      <c r="CP28" s="359"/>
      <c r="CQ28" s="359"/>
      <c r="CR28" s="359"/>
      <c r="CS28" s="360"/>
      <c r="CT28" s="361"/>
      <c r="CU28" s="362"/>
      <c r="CV28" s="362"/>
      <c r="CW28" s="362"/>
      <c r="CX28" s="362"/>
      <c r="CY28" s="362"/>
      <c r="CZ28" s="362"/>
      <c r="DA28" s="363"/>
      <c r="DB28" s="361"/>
      <c r="DC28" s="362"/>
      <c r="DD28" s="362"/>
      <c r="DE28" s="362"/>
      <c r="DF28" s="362"/>
      <c r="DG28" s="362"/>
      <c r="DH28" s="362"/>
      <c r="DI28" s="363"/>
    </row>
    <row r="29" spans="1:113" ht="18.75" customHeight="1" x14ac:dyDescent="0.15">
      <c r="A29" s="2"/>
      <c r="B29" s="478"/>
      <c r="C29" s="401"/>
      <c r="D29" s="402"/>
      <c r="E29" s="485" t="s">
        <v>281</v>
      </c>
      <c r="F29" s="486"/>
      <c r="G29" s="486"/>
      <c r="H29" s="486"/>
      <c r="I29" s="486"/>
      <c r="J29" s="486"/>
      <c r="K29" s="487"/>
      <c r="L29" s="488">
        <v>36</v>
      </c>
      <c r="M29" s="489"/>
      <c r="N29" s="489"/>
      <c r="O29" s="489"/>
      <c r="P29" s="490"/>
      <c r="Q29" s="488">
        <v>7000</v>
      </c>
      <c r="R29" s="489"/>
      <c r="S29" s="489"/>
      <c r="T29" s="489"/>
      <c r="U29" s="489"/>
      <c r="V29" s="490"/>
      <c r="W29" s="403"/>
      <c r="X29" s="404"/>
      <c r="Y29" s="405"/>
      <c r="Z29" s="485" t="s">
        <v>283</v>
      </c>
      <c r="AA29" s="486"/>
      <c r="AB29" s="486"/>
      <c r="AC29" s="486"/>
      <c r="AD29" s="486"/>
      <c r="AE29" s="486"/>
      <c r="AF29" s="486"/>
      <c r="AG29" s="487"/>
      <c r="AH29" s="488">
        <v>2476</v>
      </c>
      <c r="AI29" s="489"/>
      <c r="AJ29" s="489"/>
      <c r="AK29" s="489"/>
      <c r="AL29" s="490"/>
      <c r="AM29" s="488">
        <v>7736458</v>
      </c>
      <c r="AN29" s="489"/>
      <c r="AO29" s="489"/>
      <c r="AP29" s="489"/>
      <c r="AQ29" s="489"/>
      <c r="AR29" s="490"/>
      <c r="AS29" s="488">
        <v>3125</v>
      </c>
      <c r="AT29" s="489"/>
      <c r="AU29" s="489"/>
      <c r="AV29" s="489"/>
      <c r="AW29" s="489"/>
      <c r="AX29" s="491"/>
      <c r="AY29" s="367"/>
      <c r="AZ29" s="368"/>
      <c r="BA29" s="368"/>
      <c r="BB29" s="369"/>
      <c r="BC29" s="492" t="s">
        <v>92</v>
      </c>
      <c r="BD29" s="493"/>
      <c r="BE29" s="493"/>
      <c r="BF29" s="493"/>
      <c r="BG29" s="493"/>
      <c r="BH29" s="493"/>
      <c r="BI29" s="493"/>
      <c r="BJ29" s="493"/>
      <c r="BK29" s="493"/>
      <c r="BL29" s="493"/>
      <c r="BM29" s="494"/>
      <c r="BN29" s="495">
        <v>103520</v>
      </c>
      <c r="BO29" s="496"/>
      <c r="BP29" s="496"/>
      <c r="BQ29" s="496"/>
      <c r="BR29" s="496"/>
      <c r="BS29" s="496"/>
      <c r="BT29" s="496"/>
      <c r="BU29" s="497"/>
      <c r="BV29" s="495">
        <v>103520</v>
      </c>
      <c r="BW29" s="496"/>
      <c r="BX29" s="496"/>
      <c r="BY29" s="496"/>
      <c r="BZ29" s="496"/>
      <c r="CA29" s="496"/>
      <c r="CB29" s="496"/>
      <c r="CC29" s="497"/>
      <c r="CD29" s="19"/>
      <c r="CE29" s="359"/>
      <c r="CF29" s="359"/>
      <c r="CG29" s="359"/>
      <c r="CH29" s="359"/>
      <c r="CI29" s="359"/>
      <c r="CJ29" s="359"/>
      <c r="CK29" s="359"/>
      <c r="CL29" s="359"/>
      <c r="CM29" s="359"/>
      <c r="CN29" s="359"/>
      <c r="CO29" s="359"/>
      <c r="CP29" s="359"/>
      <c r="CQ29" s="359"/>
      <c r="CR29" s="359"/>
      <c r="CS29" s="360"/>
      <c r="CT29" s="361"/>
      <c r="CU29" s="362"/>
      <c r="CV29" s="362"/>
      <c r="CW29" s="362"/>
      <c r="CX29" s="362"/>
      <c r="CY29" s="362"/>
      <c r="CZ29" s="362"/>
      <c r="DA29" s="363"/>
      <c r="DB29" s="361"/>
      <c r="DC29" s="362"/>
      <c r="DD29" s="362"/>
      <c r="DE29" s="362"/>
      <c r="DF29" s="362"/>
      <c r="DG29" s="362"/>
      <c r="DH29" s="362"/>
      <c r="DI29" s="363"/>
    </row>
    <row r="30" spans="1:113" ht="18.75" customHeight="1" x14ac:dyDescent="0.15">
      <c r="A30" s="2"/>
      <c r="B30" s="479"/>
      <c r="C30" s="480"/>
      <c r="D30" s="481"/>
      <c r="E30" s="459"/>
      <c r="F30" s="460"/>
      <c r="G30" s="460"/>
      <c r="H30" s="460"/>
      <c r="I30" s="460"/>
      <c r="J30" s="460"/>
      <c r="K30" s="461"/>
      <c r="L30" s="462"/>
      <c r="M30" s="463"/>
      <c r="N30" s="463"/>
      <c r="O30" s="463"/>
      <c r="P30" s="464"/>
      <c r="Q30" s="462"/>
      <c r="R30" s="463"/>
      <c r="S30" s="463"/>
      <c r="T30" s="463"/>
      <c r="U30" s="463"/>
      <c r="V30" s="464"/>
      <c r="W30" s="465" t="s">
        <v>284</v>
      </c>
      <c r="X30" s="466"/>
      <c r="Y30" s="466"/>
      <c r="Z30" s="466"/>
      <c r="AA30" s="466"/>
      <c r="AB30" s="466"/>
      <c r="AC30" s="466"/>
      <c r="AD30" s="466"/>
      <c r="AE30" s="466"/>
      <c r="AF30" s="466"/>
      <c r="AG30" s="467"/>
      <c r="AH30" s="468">
        <v>99.4</v>
      </c>
      <c r="AI30" s="469"/>
      <c r="AJ30" s="469"/>
      <c r="AK30" s="469"/>
      <c r="AL30" s="469"/>
      <c r="AM30" s="469"/>
      <c r="AN30" s="469"/>
      <c r="AO30" s="469"/>
      <c r="AP30" s="469"/>
      <c r="AQ30" s="469"/>
      <c r="AR30" s="469"/>
      <c r="AS30" s="469"/>
      <c r="AT30" s="469"/>
      <c r="AU30" s="469"/>
      <c r="AV30" s="469"/>
      <c r="AW30" s="469"/>
      <c r="AX30" s="470"/>
      <c r="AY30" s="370"/>
      <c r="AZ30" s="371"/>
      <c r="BA30" s="371"/>
      <c r="BB30" s="372"/>
      <c r="BC30" s="471" t="s">
        <v>91</v>
      </c>
      <c r="BD30" s="472"/>
      <c r="BE30" s="472"/>
      <c r="BF30" s="472"/>
      <c r="BG30" s="472"/>
      <c r="BH30" s="472"/>
      <c r="BI30" s="472"/>
      <c r="BJ30" s="472"/>
      <c r="BK30" s="472"/>
      <c r="BL30" s="472"/>
      <c r="BM30" s="473"/>
      <c r="BN30" s="474">
        <v>13602987</v>
      </c>
      <c r="BO30" s="475"/>
      <c r="BP30" s="475"/>
      <c r="BQ30" s="475"/>
      <c r="BR30" s="475"/>
      <c r="BS30" s="475"/>
      <c r="BT30" s="475"/>
      <c r="BU30" s="476"/>
      <c r="BV30" s="474">
        <v>13734665</v>
      </c>
      <c r="BW30" s="475"/>
      <c r="BX30" s="475"/>
      <c r="BY30" s="475"/>
      <c r="BZ30" s="475"/>
      <c r="CA30" s="475"/>
      <c r="CB30" s="475"/>
      <c r="CC30" s="47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271</v>
      </c>
      <c r="D32" s="9"/>
      <c r="E32" s="9"/>
      <c r="F32" s="8"/>
      <c r="G32" s="8"/>
      <c r="H32" s="8"/>
      <c r="I32" s="8"/>
      <c r="J32" s="8"/>
      <c r="K32" s="8"/>
      <c r="L32" s="8"/>
      <c r="M32" s="8"/>
      <c r="N32" s="8"/>
      <c r="O32" s="8"/>
      <c r="P32" s="8"/>
      <c r="Q32" s="8"/>
      <c r="R32" s="8"/>
      <c r="S32" s="8"/>
      <c r="T32" s="8"/>
      <c r="U32" s="8" t="s">
        <v>286</v>
      </c>
      <c r="V32" s="8"/>
      <c r="W32" s="8"/>
      <c r="X32" s="8"/>
      <c r="Y32" s="8"/>
      <c r="Z32" s="8"/>
      <c r="AA32" s="8"/>
      <c r="AB32" s="8"/>
      <c r="AC32" s="8"/>
      <c r="AD32" s="8"/>
      <c r="AE32" s="8"/>
      <c r="AF32" s="8"/>
      <c r="AG32" s="8"/>
      <c r="AH32" s="8"/>
      <c r="AI32" s="8"/>
      <c r="AJ32" s="8"/>
      <c r="AK32" s="8"/>
      <c r="AL32" s="8"/>
      <c r="AM32" s="22" t="s">
        <v>287</v>
      </c>
      <c r="AN32" s="8"/>
      <c r="AO32" s="8"/>
      <c r="AP32" s="8"/>
      <c r="AQ32" s="8"/>
      <c r="AR32" s="8"/>
      <c r="AS32" s="22"/>
      <c r="AT32" s="22"/>
      <c r="AU32" s="22"/>
      <c r="AV32" s="22"/>
      <c r="AW32" s="22"/>
      <c r="AX32" s="22"/>
      <c r="AY32" s="22"/>
      <c r="AZ32" s="22"/>
      <c r="BA32" s="22"/>
      <c r="BB32" s="8"/>
      <c r="BC32" s="22"/>
      <c r="BD32" s="8"/>
      <c r="BE32" s="22" t="s">
        <v>34</v>
      </c>
      <c r="BF32" s="8"/>
      <c r="BG32" s="8"/>
      <c r="BH32" s="8"/>
      <c r="BI32" s="8"/>
      <c r="BJ32" s="22"/>
      <c r="BK32" s="22"/>
      <c r="BL32" s="22"/>
      <c r="BM32" s="22"/>
      <c r="BN32" s="22"/>
      <c r="BO32" s="22"/>
      <c r="BP32" s="22"/>
      <c r="BQ32" s="22"/>
      <c r="BR32" s="8"/>
      <c r="BS32" s="8"/>
      <c r="BT32" s="8"/>
      <c r="BU32" s="8"/>
      <c r="BV32" s="8"/>
      <c r="BW32" s="8" t="s">
        <v>288</v>
      </c>
      <c r="BX32" s="8"/>
      <c r="BY32" s="8"/>
      <c r="BZ32" s="8"/>
      <c r="CA32" s="8"/>
      <c r="CB32" s="22"/>
      <c r="CC32" s="22"/>
      <c r="CD32" s="22"/>
      <c r="CE32" s="22"/>
      <c r="CF32" s="22"/>
      <c r="CG32" s="22"/>
      <c r="CH32" s="22"/>
      <c r="CI32" s="22"/>
      <c r="CJ32" s="22"/>
      <c r="CK32" s="22"/>
      <c r="CL32" s="22"/>
      <c r="CM32" s="22"/>
      <c r="CN32" s="22"/>
      <c r="CO32" s="22" t="s">
        <v>289</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41" t="s">
        <v>268</v>
      </c>
      <c r="D33" s="441"/>
      <c r="E33" s="423" t="s">
        <v>290</v>
      </c>
      <c r="F33" s="423"/>
      <c r="G33" s="423"/>
      <c r="H33" s="423"/>
      <c r="I33" s="423"/>
      <c r="J33" s="423"/>
      <c r="K33" s="423"/>
      <c r="L33" s="423"/>
      <c r="M33" s="423"/>
      <c r="N33" s="423"/>
      <c r="O33" s="423"/>
      <c r="P33" s="423"/>
      <c r="Q33" s="423"/>
      <c r="R33" s="423"/>
      <c r="S33" s="423"/>
      <c r="T33" s="14"/>
      <c r="U33" s="441" t="s">
        <v>268</v>
      </c>
      <c r="V33" s="441"/>
      <c r="W33" s="423" t="s">
        <v>290</v>
      </c>
      <c r="X33" s="423"/>
      <c r="Y33" s="423"/>
      <c r="Z33" s="423"/>
      <c r="AA33" s="423"/>
      <c r="AB33" s="423"/>
      <c r="AC33" s="423"/>
      <c r="AD33" s="423"/>
      <c r="AE33" s="423"/>
      <c r="AF33" s="423"/>
      <c r="AG33" s="423"/>
      <c r="AH33" s="423"/>
      <c r="AI33" s="423"/>
      <c r="AJ33" s="423"/>
      <c r="AK33" s="423"/>
      <c r="AL33" s="14"/>
      <c r="AM33" s="441" t="s">
        <v>268</v>
      </c>
      <c r="AN33" s="441"/>
      <c r="AO33" s="423" t="s">
        <v>290</v>
      </c>
      <c r="AP33" s="423"/>
      <c r="AQ33" s="423"/>
      <c r="AR33" s="423"/>
      <c r="AS33" s="423"/>
      <c r="AT33" s="423"/>
      <c r="AU33" s="423"/>
      <c r="AV33" s="423"/>
      <c r="AW33" s="423"/>
      <c r="AX33" s="423"/>
      <c r="AY33" s="423"/>
      <c r="AZ33" s="423"/>
      <c r="BA33" s="423"/>
      <c r="BB33" s="423"/>
      <c r="BC33" s="423"/>
      <c r="BD33" s="10"/>
      <c r="BE33" s="423" t="s">
        <v>122</v>
      </c>
      <c r="BF33" s="423"/>
      <c r="BG33" s="423" t="s">
        <v>291</v>
      </c>
      <c r="BH33" s="423"/>
      <c r="BI33" s="423"/>
      <c r="BJ33" s="423"/>
      <c r="BK33" s="423"/>
      <c r="BL33" s="423"/>
      <c r="BM33" s="423"/>
      <c r="BN33" s="423"/>
      <c r="BO33" s="423"/>
      <c r="BP33" s="423"/>
      <c r="BQ33" s="423"/>
      <c r="BR33" s="423"/>
      <c r="BS33" s="423"/>
      <c r="BT33" s="423"/>
      <c r="BU33" s="423"/>
      <c r="BV33" s="10"/>
      <c r="BW33" s="441" t="s">
        <v>122</v>
      </c>
      <c r="BX33" s="441"/>
      <c r="BY33" s="423" t="s">
        <v>292</v>
      </c>
      <c r="BZ33" s="423"/>
      <c r="CA33" s="423"/>
      <c r="CB33" s="423"/>
      <c r="CC33" s="423"/>
      <c r="CD33" s="423"/>
      <c r="CE33" s="423"/>
      <c r="CF33" s="423"/>
      <c r="CG33" s="423"/>
      <c r="CH33" s="423"/>
      <c r="CI33" s="423"/>
      <c r="CJ33" s="423"/>
      <c r="CK33" s="423"/>
      <c r="CL33" s="423"/>
      <c r="CM33" s="423"/>
      <c r="CN33" s="14"/>
      <c r="CO33" s="441" t="s">
        <v>268</v>
      </c>
      <c r="CP33" s="441"/>
      <c r="CQ33" s="423" t="s">
        <v>273</v>
      </c>
      <c r="CR33" s="423"/>
      <c r="CS33" s="423"/>
      <c r="CT33" s="423"/>
      <c r="CU33" s="423"/>
      <c r="CV33" s="423"/>
      <c r="CW33" s="423"/>
      <c r="CX33" s="423"/>
      <c r="CY33" s="423"/>
      <c r="CZ33" s="423"/>
      <c r="DA33" s="423"/>
      <c r="DB33" s="423"/>
      <c r="DC33" s="423"/>
      <c r="DD33" s="423"/>
      <c r="DE33" s="423"/>
      <c r="DF33" s="14"/>
      <c r="DG33" s="458" t="s">
        <v>238</v>
      </c>
      <c r="DH33" s="458"/>
      <c r="DI33" s="21"/>
    </row>
    <row r="34" spans="1:113" ht="32.25" customHeight="1" x14ac:dyDescent="0.15">
      <c r="A34" s="2"/>
      <c r="B34" s="5"/>
      <c r="C34" s="407">
        <f>IF(E34="","",1)</f>
        <v>1</v>
      </c>
      <c r="D34" s="407"/>
      <c r="E34" s="406" t="str">
        <f>IF('各会計、関係団体の財政状況及び健全化判断比率'!B7="","",'各会計、関係団体の財政状況及び健全化判断比率'!B7)</f>
        <v>一般会計</v>
      </c>
      <c r="F34" s="406"/>
      <c r="G34" s="406"/>
      <c r="H34" s="406"/>
      <c r="I34" s="406"/>
      <c r="J34" s="406"/>
      <c r="K34" s="406"/>
      <c r="L34" s="406"/>
      <c r="M34" s="406"/>
      <c r="N34" s="406"/>
      <c r="O34" s="406"/>
      <c r="P34" s="406"/>
      <c r="Q34" s="406"/>
      <c r="R34" s="406"/>
      <c r="S34" s="406"/>
      <c r="T34" s="9"/>
      <c r="U34" s="407">
        <f>IF(W34="","",MAX(C34:D43)+1)</f>
        <v>4</v>
      </c>
      <c r="V34" s="407"/>
      <c r="W34" s="406" t="str">
        <f>IF('各会計、関係団体の財政状況及び健全化判断比率'!B28="","",'各会計、関係団体の財政状況及び健全化判断比率'!B28)</f>
        <v>金沢市営地方競馬事業費特別会計</v>
      </c>
      <c r="X34" s="406"/>
      <c r="Y34" s="406"/>
      <c r="Z34" s="406"/>
      <c r="AA34" s="406"/>
      <c r="AB34" s="406"/>
      <c r="AC34" s="406"/>
      <c r="AD34" s="406"/>
      <c r="AE34" s="406"/>
      <c r="AF34" s="406"/>
      <c r="AG34" s="406"/>
      <c r="AH34" s="406"/>
      <c r="AI34" s="406"/>
      <c r="AJ34" s="406"/>
      <c r="AK34" s="406"/>
      <c r="AL34" s="9"/>
      <c r="AM34" s="407">
        <f>IF(AO34="","",MAX(C34:D43,U34:V43)+1)</f>
        <v>9</v>
      </c>
      <c r="AN34" s="407"/>
      <c r="AO34" s="406" t="str">
        <f>IF('各会計、関係団体の財政状況及び健全化判断比率'!B33="","",'各会計、関係団体の財政状況及び健全化判断比率'!B33)</f>
        <v>金沢市ガス事業特別会計</v>
      </c>
      <c r="AP34" s="406"/>
      <c r="AQ34" s="406"/>
      <c r="AR34" s="406"/>
      <c r="AS34" s="406"/>
      <c r="AT34" s="406"/>
      <c r="AU34" s="406"/>
      <c r="AV34" s="406"/>
      <c r="AW34" s="406"/>
      <c r="AX34" s="406"/>
      <c r="AY34" s="406"/>
      <c r="AZ34" s="406"/>
      <c r="BA34" s="406"/>
      <c r="BB34" s="406"/>
      <c r="BC34" s="406"/>
      <c r="BD34" s="9"/>
      <c r="BE34" s="407">
        <f>IF(BG34="","",MAX(C34:D43,U34:V43,AM34:AN43)+1)</f>
        <v>17</v>
      </c>
      <c r="BF34" s="407"/>
      <c r="BG34" s="406" t="str">
        <f>IF('各会計、関係団体の財政状況及び健全化判断比率'!B41="","",'各会計、関係団体の財政状況及び健全化判断比率'!B41)</f>
        <v>金沢市工業団地造成事業費特別会計</v>
      </c>
      <c r="BH34" s="406"/>
      <c r="BI34" s="406"/>
      <c r="BJ34" s="406"/>
      <c r="BK34" s="406"/>
      <c r="BL34" s="406"/>
      <c r="BM34" s="406"/>
      <c r="BN34" s="406"/>
      <c r="BO34" s="406"/>
      <c r="BP34" s="406"/>
      <c r="BQ34" s="406"/>
      <c r="BR34" s="406"/>
      <c r="BS34" s="406"/>
      <c r="BT34" s="406"/>
      <c r="BU34" s="406"/>
      <c r="BV34" s="9"/>
      <c r="BW34" s="407">
        <f>IF(BY34="","",MAX(C34:D43,U34:V43,AM34:AN43,BE34:BF43)+1)</f>
        <v>20</v>
      </c>
      <c r="BX34" s="407"/>
      <c r="BY34" s="406" t="str">
        <f>IF('各会計、関係団体の財政状況及び健全化判断比率'!B68="","",'各会計、関係団体の財政状況及び健全化判断比率'!B68)</f>
        <v>石川県後期高齢者医療広域連合（一般会計）</v>
      </c>
      <c r="BZ34" s="406"/>
      <c r="CA34" s="406"/>
      <c r="CB34" s="406"/>
      <c r="CC34" s="406"/>
      <c r="CD34" s="406"/>
      <c r="CE34" s="406"/>
      <c r="CF34" s="406"/>
      <c r="CG34" s="406"/>
      <c r="CH34" s="406"/>
      <c r="CI34" s="406"/>
      <c r="CJ34" s="406"/>
      <c r="CK34" s="406"/>
      <c r="CL34" s="406"/>
      <c r="CM34" s="406"/>
      <c r="CN34" s="9"/>
      <c r="CO34" s="407">
        <f>IF(CQ34="","",MAX(C34:D43,U34:V43,AM34:AN43,BE34:BF43,BW34:BX43)+1)</f>
        <v>23</v>
      </c>
      <c r="CP34" s="407"/>
      <c r="CQ34" s="406" t="str">
        <f>IF('各会計、関係団体の財政状況及び健全化判断比率'!BS7="","",'各会計、関係団体の財政状況及び健全化判断比率'!BS7)</f>
        <v xml:space="preserve"> (株)金沢商業活性化センター</v>
      </c>
      <c r="CR34" s="406"/>
      <c r="CS34" s="406"/>
      <c r="CT34" s="406"/>
      <c r="CU34" s="406"/>
      <c r="CV34" s="406"/>
      <c r="CW34" s="406"/>
      <c r="CX34" s="406"/>
      <c r="CY34" s="406"/>
      <c r="CZ34" s="406"/>
      <c r="DA34" s="406"/>
      <c r="DB34" s="406"/>
      <c r="DC34" s="406"/>
      <c r="DD34" s="406"/>
      <c r="DE34" s="406"/>
      <c r="DF34" s="8"/>
      <c r="DG34" s="408" t="str">
        <f>IF('各会計、関係団体の財政状況及び健全化判断比率'!BR7="","",'各会計、関係団体の財政状況及び健全化判断比率'!BR7)</f>
        <v/>
      </c>
      <c r="DH34" s="408"/>
      <c r="DI34" s="21"/>
    </row>
    <row r="35" spans="1:113" ht="32.25" customHeight="1" x14ac:dyDescent="0.15">
      <c r="A35" s="2"/>
      <c r="B35" s="5"/>
      <c r="C35" s="407">
        <f t="shared" ref="C35:C43" si="0">IF(E35="","",C34+1)</f>
        <v>2</v>
      </c>
      <c r="D35" s="407"/>
      <c r="E35" s="406" t="str">
        <f>IF('各会計、関係団体の財政状況及び健全化判断比率'!B8="","",'各会計、関係団体の財政状況及び健全化判断比率'!B8)</f>
        <v>金沢市公共用地先行取得事業費特別会計</v>
      </c>
      <c r="F35" s="406"/>
      <c r="G35" s="406"/>
      <c r="H35" s="406"/>
      <c r="I35" s="406"/>
      <c r="J35" s="406"/>
      <c r="K35" s="406"/>
      <c r="L35" s="406"/>
      <c r="M35" s="406"/>
      <c r="N35" s="406"/>
      <c r="O35" s="406"/>
      <c r="P35" s="406"/>
      <c r="Q35" s="406"/>
      <c r="R35" s="406"/>
      <c r="S35" s="406"/>
      <c r="T35" s="9"/>
      <c r="U35" s="407">
        <f t="shared" ref="U35:U43" si="1">IF(W35="","",U34+1)</f>
        <v>5</v>
      </c>
      <c r="V35" s="407"/>
      <c r="W35" s="406" t="str">
        <f>IF('各会計、関係団体の財政状況及び健全化判断比率'!B29="","",'各会計、関係団体の財政状況及び健全化判断比率'!B29)</f>
        <v>金沢市駐車場事業費特別会計</v>
      </c>
      <c r="X35" s="406"/>
      <c r="Y35" s="406"/>
      <c r="Z35" s="406"/>
      <c r="AA35" s="406"/>
      <c r="AB35" s="406"/>
      <c r="AC35" s="406"/>
      <c r="AD35" s="406"/>
      <c r="AE35" s="406"/>
      <c r="AF35" s="406"/>
      <c r="AG35" s="406"/>
      <c r="AH35" s="406"/>
      <c r="AI35" s="406"/>
      <c r="AJ35" s="406"/>
      <c r="AK35" s="406"/>
      <c r="AL35" s="9"/>
      <c r="AM35" s="407">
        <f t="shared" ref="AM35:AM43" si="2">IF(AO35="","",AM34+1)</f>
        <v>10</v>
      </c>
      <c r="AN35" s="407"/>
      <c r="AO35" s="406" t="str">
        <f>IF('各会計、関係団体の財政状況及び健全化判断比率'!B34="","",'各会計、関係団体の財政状況及び健全化判断比率'!B34)</f>
        <v>金沢市水道事業特別会計</v>
      </c>
      <c r="AP35" s="406"/>
      <c r="AQ35" s="406"/>
      <c r="AR35" s="406"/>
      <c r="AS35" s="406"/>
      <c r="AT35" s="406"/>
      <c r="AU35" s="406"/>
      <c r="AV35" s="406"/>
      <c r="AW35" s="406"/>
      <c r="AX35" s="406"/>
      <c r="AY35" s="406"/>
      <c r="AZ35" s="406"/>
      <c r="BA35" s="406"/>
      <c r="BB35" s="406"/>
      <c r="BC35" s="406"/>
      <c r="BD35" s="9"/>
      <c r="BE35" s="407">
        <f t="shared" ref="BE35:BE43" si="3">IF(BG35="","",BE34+1)</f>
        <v>18</v>
      </c>
      <c r="BF35" s="407"/>
      <c r="BG35" s="406" t="str">
        <f>IF('各会計、関係団体の財政状況及び健全化判断比率'!B42="","",'各会計、関係団体の財政状況及び健全化判断比率'!B42)</f>
        <v>金沢市市街地再開発事業費特別会計</v>
      </c>
      <c r="BH35" s="406"/>
      <c r="BI35" s="406"/>
      <c r="BJ35" s="406"/>
      <c r="BK35" s="406"/>
      <c r="BL35" s="406"/>
      <c r="BM35" s="406"/>
      <c r="BN35" s="406"/>
      <c r="BO35" s="406"/>
      <c r="BP35" s="406"/>
      <c r="BQ35" s="406"/>
      <c r="BR35" s="406"/>
      <c r="BS35" s="406"/>
      <c r="BT35" s="406"/>
      <c r="BU35" s="406"/>
      <c r="BV35" s="9"/>
      <c r="BW35" s="407">
        <f t="shared" ref="BW35:BW43" si="4">IF(BY35="","",BW34+1)</f>
        <v>21</v>
      </c>
      <c r="BX35" s="407"/>
      <c r="BY35" s="406" t="str">
        <f>IF('各会計、関係団体の財政状況及び健全化判断比率'!B69="","",'各会計、関係団体の財政状況及び健全化判断比率'!B69)</f>
        <v>石川県後期高齢者医療広域連合（特別会計）</v>
      </c>
      <c r="BZ35" s="406"/>
      <c r="CA35" s="406"/>
      <c r="CB35" s="406"/>
      <c r="CC35" s="406"/>
      <c r="CD35" s="406"/>
      <c r="CE35" s="406"/>
      <c r="CF35" s="406"/>
      <c r="CG35" s="406"/>
      <c r="CH35" s="406"/>
      <c r="CI35" s="406"/>
      <c r="CJ35" s="406"/>
      <c r="CK35" s="406"/>
      <c r="CL35" s="406"/>
      <c r="CM35" s="406"/>
      <c r="CN35" s="9"/>
      <c r="CO35" s="407">
        <f t="shared" ref="CO35:CO43" si="5">IF(CQ35="","",CO34+1)</f>
        <v>24</v>
      </c>
      <c r="CP35" s="407"/>
      <c r="CQ35" s="406" t="str">
        <f>IF('各会計、関係団体の財政状況及び健全化判断比率'!BS8="","",'各会計、関係団体の財政状況及び健全化判断比率'!BS8)</f>
        <v xml:space="preserve"> (公財)石川県音楽文化振興事業団</v>
      </c>
      <c r="CR35" s="406"/>
      <c r="CS35" s="406"/>
      <c r="CT35" s="406"/>
      <c r="CU35" s="406"/>
      <c r="CV35" s="406"/>
      <c r="CW35" s="406"/>
      <c r="CX35" s="406"/>
      <c r="CY35" s="406"/>
      <c r="CZ35" s="406"/>
      <c r="DA35" s="406"/>
      <c r="DB35" s="406"/>
      <c r="DC35" s="406"/>
      <c r="DD35" s="406"/>
      <c r="DE35" s="406"/>
      <c r="DF35" s="8"/>
      <c r="DG35" s="408" t="str">
        <f>IF('各会計、関係団体の財政状況及び健全化判断比率'!BR8="","",'各会計、関係団体の財政状況及び健全化判断比率'!BR8)</f>
        <v/>
      </c>
      <c r="DH35" s="408"/>
      <c r="DI35" s="21"/>
    </row>
    <row r="36" spans="1:113" ht="32.25" customHeight="1" x14ac:dyDescent="0.15">
      <c r="A36" s="2"/>
      <c r="B36" s="5"/>
      <c r="C36" s="407">
        <f t="shared" si="0"/>
        <v>3</v>
      </c>
      <c r="D36" s="407"/>
      <c r="E36" s="406" t="str">
        <f>IF('各会計、関係団体の財政状況及び健全化判断比率'!B9="","",'各会計、関係団体の財政状況及び健全化判断比率'!B9)</f>
        <v>金沢市母子父子寡婦福祉資金貸付事業費特別会計</v>
      </c>
      <c r="F36" s="406"/>
      <c r="G36" s="406"/>
      <c r="H36" s="406"/>
      <c r="I36" s="406"/>
      <c r="J36" s="406"/>
      <c r="K36" s="406"/>
      <c r="L36" s="406"/>
      <c r="M36" s="406"/>
      <c r="N36" s="406"/>
      <c r="O36" s="406"/>
      <c r="P36" s="406"/>
      <c r="Q36" s="406"/>
      <c r="R36" s="406"/>
      <c r="S36" s="406"/>
      <c r="T36" s="9"/>
      <c r="U36" s="407">
        <f t="shared" si="1"/>
        <v>6</v>
      </c>
      <c r="V36" s="407"/>
      <c r="W36" s="406" t="str">
        <f>IF('各会計、関係団体の財政状況及び健全化判断比率'!B30="","",'各会計、関係団体の財政状況及び健全化判断比率'!B30)</f>
        <v>金沢市国民健康保険費特別会計</v>
      </c>
      <c r="X36" s="406"/>
      <c r="Y36" s="406"/>
      <c r="Z36" s="406"/>
      <c r="AA36" s="406"/>
      <c r="AB36" s="406"/>
      <c r="AC36" s="406"/>
      <c r="AD36" s="406"/>
      <c r="AE36" s="406"/>
      <c r="AF36" s="406"/>
      <c r="AG36" s="406"/>
      <c r="AH36" s="406"/>
      <c r="AI36" s="406"/>
      <c r="AJ36" s="406"/>
      <c r="AK36" s="406"/>
      <c r="AL36" s="9"/>
      <c r="AM36" s="407">
        <f t="shared" si="2"/>
        <v>11</v>
      </c>
      <c r="AN36" s="407"/>
      <c r="AO36" s="406" t="str">
        <f>IF('各会計、関係団体の財政状況及び健全化判断比率'!B35="","",'各会計、関係団体の財政状況及び健全化判断比率'!B35)</f>
        <v>金沢市下水道事業特別会計</v>
      </c>
      <c r="AP36" s="406"/>
      <c r="AQ36" s="406"/>
      <c r="AR36" s="406"/>
      <c r="AS36" s="406"/>
      <c r="AT36" s="406"/>
      <c r="AU36" s="406"/>
      <c r="AV36" s="406"/>
      <c r="AW36" s="406"/>
      <c r="AX36" s="406"/>
      <c r="AY36" s="406"/>
      <c r="AZ36" s="406"/>
      <c r="BA36" s="406"/>
      <c r="BB36" s="406"/>
      <c r="BC36" s="406"/>
      <c r="BD36" s="9"/>
      <c r="BE36" s="407">
        <f t="shared" si="3"/>
        <v>19</v>
      </c>
      <c r="BF36" s="407"/>
      <c r="BG36" s="406" t="str">
        <f>IF('各会計、関係団体の財政状況及び健全化判断比率'!B43="","",'各会計、関係団体の財政状況及び健全化判断比率'!B43)</f>
        <v>金沢市住宅団地建設事業費特別会計</v>
      </c>
      <c r="BH36" s="406"/>
      <c r="BI36" s="406"/>
      <c r="BJ36" s="406"/>
      <c r="BK36" s="406"/>
      <c r="BL36" s="406"/>
      <c r="BM36" s="406"/>
      <c r="BN36" s="406"/>
      <c r="BO36" s="406"/>
      <c r="BP36" s="406"/>
      <c r="BQ36" s="406"/>
      <c r="BR36" s="406"/>
      <c r="BS36" s="406"/>
      <c r="BT36" s="406"/>
      <c r="BU36" s="406"/>
      <c r="BV36" s="9"/>
      <c r="BW36" s="407">
        <f t="shared" si="4"/>
        <v>22</v>
      </c>
      <c r="BX36" s="407"/>
      <c r="BY36" s="406" t="str">
        <f>IF('各会計、関係団体の財政状況及び健全化判断比率'!B70="","",'各会計、関係団体の財政状況及び健全化判断比率'!B70)</f>
        <v>石川県市町村消防賞じゅつ金組合</v>
      </c>
      <c r="BZ36" s="406"/>
      <c r="CA36" s="406"/>
      <c r="CB36" s="406"/>
      <c r="CC36" s="406"/>
      <c r="CD36" s="406"/>
      <c r="CE36" s="406"/>
      <c r="CF36" s="406"/>
      <c r="CG36" s="406"/>
      <c r="CH36" s="406"/>
      <c r="CI36" s="406"/>
      <c r="CJ36" s="406"/>
      <c r="CK36" s="406"/>
      <c r="CL36" s="406"/>
      <c r="CM36" s="406"/>
      <c r="CN36" s="9"/>
      <c r="CO36" s="407">
        <f t="shared" si="5"/>
        <v>25</v>
      </c>
      <c r="CP36" s="407"/>
      <c r="CQ36" s="406" t="str">
        <f>IF('各会計、関係団体の財政状況及び健全化判断比率'!BS9="","",'各会計、関係団体の財政状況及び健全化判断比率'!BS9)</f>
        <v xml:space="preserve"> (公財)横浜記念金沢の文化創生財団</v>
      </c>
      <c r="CR36" s="406"/>
      <c r="CS36" s="406"/>
      <c r="CT36" s="406"/>
      <c r="CU36" s="406"/>
      <c r="CV36" s="406"/>
      <c r="CW36" s="406"/>
      <c r="CX36" s="406"/>
      <c r="CY36" s="406"/>
      <c r="CZ36" s="406"/>
      <c r="DA36" s="406"/>
      <c r="DB36" s="406"/>
      <c r="DC36" s="406"/>
      <c r="DD36" s="406"/>
      <c r="DE36" s="406"/>
      <c r="DF36" s="8"/>
      <c r="DG36" s="408" t="str">
        <f>IF('各会計、関係団体の財政状況及び健全化判断比率'!BR9="","",'各会計、関係団体の財政状況及び健全化判断比率'!BR9)</f>
        <v/>
      </c>
      <c r="DH36" s="408"/>
      <c r="DI36" s="21"/>
    </row>
    <row r="37" spans="1:113" ht="32.25" customHeight="1" x14ac:dyDescent="0.15">
      <c r="A37" s="2"/>
      <c r="B37" s="5"/>
      <c r="C37" s="407" t="str">
        <f t="shared" si="0"/>
        <v/>
      </c>
      <c r="D37" s="407"/>
      <c r="E37" s="406" t="str">
        <f>IF('各会計、関係団体の財政状況及び健全化判断比率'!B10="","",'各会計、関係団体の財政状況及び健全化判断比率'!B10)</f>
        <v/>
      </c>
      <c r="F37" s="406"/>
      <c r="G37" s="406"/>
      <c r="H37" s="406"/>
      <c r="I37" s="406"/>
      <c r="J37" s="406"/>
      <c r="K37" s="406"/>
      <c r="L37" s="406"/>
      <c r="M37" s="406"/>
      <c r="N37" s="406"/>
      <c r="O37" s="406"/>
      <c r="P37" s="406"/>
      <c r="Q37" s="406"/>
      <c r="R37" s="406"/>
      <c r="S37" s="406"/>
      <c r="T37" s="9"/>
      <c r="U37" s="407">
        <f t="shared" si="1"/>
        <v>7</v>
      </c>
      <c r="V37" s="407"/>
      <c r="W37" s="406" t="str">
        <f>IF('各会計、関係団体の財政状況及び健全化判断比率'!B31="","",'各会計、関係団体の財政状況及び健全化判断比率'!B31)</f>
        <v>金沢市後期高齢者医療費特別会計</v>
      </c>
      <c r="X37" s="406"/>
      <c r="Y37" s="406"/>
      <c r="Z37" s="406"/>
      <c r="AA37" s="406"/>
      <c r="AB37" s="406"/>
      <c r="AC37" s="406"/>
      <c r="AD37" s="406"/>
      <c r="AE37" s="406"/>
      <c r="AF37" s="406"/>
      <c r="AG37" s="406"/>
      <c r="AH37" s="406"/>
      <c r="AI37" s="406"/>
      <c r="AJ37" s="406"/>
      <c r="AK37" s="406"/>
      <c r="AL37" s="9"/>
      <c r="AM37" s="407">
        <f t="shared" si="2"/>
        <v>12</v>
      </c>
      <c r="AN37" s="407"/>
      <c r="AO37" s="406" t="str">
        <f>IF('各会計、関係団体の財政状況及び健全化判断比率'!B36="","",'各会計、関係団体の財政状況及び健全化判断比率'!B36)</f>
        <v>金沢市発電事業特別会計</v>
      </c>
      <c r="AP37" s="406"/>
      <c r="AQ37" s="406"/>
      <c r="AR37" s="406"/>
      <c r="AS37" s="406"/>
      <c r="AT37" s="406"/>
      <c r="AU37" s="406"/>
      <c r="AV37" s="406"/>
      <c r="AW37" s="406"/>
      <c r="AX37" s="406"/>
      <c r="AY37" s="406"/>
      <c r="AZ37" s="406"/>
      <c r="BA37" s="406"/>
      <c r="BB37" s="406"/>
      <c r="BC37" s="406"/>
      <c r="BD37" s="9"/>
      <c r="BE37" s="407" t="str">
        <f t="shared" si="3"/>
        <v/>
      </c>
      <c r="BF37" s="407"/>
      <c r="BG37" s="406"/>
      <c r="BH37" s="406"/>
      <c r="BI37" s="406"/>
      <c r="BJ37" s="406"/>
      <c r="BK37" s="406"/>
      <c r="BL37" s="406"/>
      <c r="BM37" s="406"/>
      <c r="BN37" s="406"/>
      <c r="BO37" s="406"/>
      <c r="BP37" s="406"/>
      <c r="BQ37" s="406"/>
      <c r="BR37" s="406"/>
      <c r="BS37" s="406"/>
      <c r="BT37" s="406"/>
      <c r="BU37" s="406"/>
      <c r="BV37" s="9"/>
      <c r="BW37" s="407" t="str">
        <f t="shared" si="4"/>
        <v/>
      </c>
      <c r="BX37" s="407"/>
      <c r="BY37" s="406" t="str">
        <f>IF('各会計、関係団体の財政状況及び健全化判断比率'!B71="","",'各会計、関係団体の財政状況及び健全化判断比率'!B71)</f>
        <v/>
      </c>
      <c r="BZ37" s="406"/>
      <c r="CA37" s="406"/>
      <c r="CB37" s="406"/>
      <c r="CC37" s="406"/>
      <c r="CD37" s="406"/>
      <c r="CE37" s="406"/>
      <c r="CF37" s="406"/>
      <c r="CG37" s="406"/>
      <c r="CH37" s="406"/>
      <c r="CI37" s="406"/>
      <c r="CJ37" s="406"/>
      <c r="CK37" s="406"/>
      <c r="CL37" s="406"/>
      <c r="CM37" s="406"/>
      <c r="CN37" s="9"/>
      <c r="CO37" s="407">
        <f t="shared" si="5"/>
        <v>26</v>
      </c>
      <c r="CP37" s="407"/>
      <c r="CQ37" s="406" t="str">
        <f>IF('各会計、関係団体の財政状況及び健全化判断比率'!BS10="","",'各会計、関係団体の財政状況及び健全化判断比率'!BS10)</f>
        <v xml:space="preserve"> (公財)金沢芸術創造財団</v>
      </c>
      <c r="CR37" s="406"/>
      <c r="CS37" s="406"/>
      <c r="CT37" s="406"/>
      <c r="CU37" s="406"/>
      <c r="CV37" s="406"/>
      <c r="CW37" s="406"/>
      <c r="CX37" s="406"/>
      <c r="CY37" s="406"/>
      <c r="CZ37" s="406"/>
      <c r="DA37" s="406"/>
      <c r="DB37" s="406"/>
      <c r="DC37" s="406"/>
      <c r="DD37" s="406"/>
      <c r="DE37" s="406"/>
      <c r="DF37" s="8"/>
      <c r="DG37" s="408" t="str">
        <f>IF('各会計、関係団体の財政状況及び健全化判断比率'!BR10="","",'各会計、関係団体の財政状況及び健全化判断比率'!BR10)</f>
        <v/>
      </c>
      <c r="DH37" s="408"/>
      <c r="DI37" s="21"/>
    </row>
    <row r="38" spans="1:113" ht="32.25" customHeight="1" x14ac:dyDescent="0.15">
      <c r="A38" s="2"/>
      <c r="B38" s="5"/>
      <c r="C38" s="407" t="str">
        <f t="shared" si="0"/>
        <v/>
      </c>
      <c r="D38" s="407"/>
      <c r="E38" s="406" t="str">
        <f>IF('各会計、関係団体の財政状況及び健全化判断比率'!B11="","",'各会計、関係団体の財政状況及び健全化判断比率'!B11)</f>
        <v/>
      </c>
      <c r="F38" s="406"/>
      <c r="G38" s="406"/>
      <c r="H38" s="406"/>
      <c r="I38" s="406"/>
      <c r="J38" s="406"/>
      <c r="K38" s="406"/>
      <c r="L38" s="406"/>
      <c r="M38" s="406"/>
      <c r="N38" s="406"/>
      <c r="O38" s="406"/>
      <c r="P38" s="406"/>
      <c r="Q38" s="406"/>
      <c r="R38" s="406"/>
      <c r="S38" s="406"/>
      <c r="T38" s="9"/>
      <c r="U38" s="407">
        <f t="shared" si="1"/>
        <v>8</v>
      </c>
      <c r="V38" s="407"/>
      <c r="W38" s="406" t="str">
        <f>IF('各会計、関係団体の財政状況及び健全化判断比率'!B32="","",'各会計、関係団体の財政状況及び健全化判断比率'!B32)</f>
        <v>金沢市介護保険費特別会計</v>
      </c>
      <c r="X38" s="406"/>
      <c r="Y38" s="406"/>
      <c r="Z38" s="406"/>
      <c r="AA38" s="406"/>
      <c r="AB38" s="406"/>
      <c r="AC38" s="406"/>
      <c r="AD38" s="406"/>
      <c r="AE38" s="406"/>
      <c r="AF38" s="406"/>
      <c r="AG38" s="406"/>
      <c r="AH38" s="406"/>
      <c r="AI38" s="406"/>
      <c r="AJ38" s="406"/>
      <c r="AK38" s="406"/>
      <c r="AL38" s="9"/>
      <c r="AM38" s="407">
        <f t="shared" si="2"/>
        <v>13</v>
      </c>
      <c r="AN38" s="407"/>
      <c r="AO38" s="406" t="str">
        <f>IF('各会計、関係団体の財政状況及び健全化判断比率'!B37="","",'各会計、関係団体の財政状況及び健全化判断比率'!B37)</f>
        <v>金沢市工業用水道事業特別会計</v>
      </c>
      <c r="AP38" s="406"/>
      <c r="AQ38" s="406"/>
      <c r="AR38" s="406"/>
      <c r="AS38" s="406"/>
      <c r="AT38" s="406"/>
      <c r="AU38" s="406"/>
      <c r="AV38" s="406"/>
      <c r="AW38" s="406"/>
      <c r="AX38" s="406"/>
      <c r="AY38" s="406"/>
      <c r="AZ38" s="406"/>
      <c r="BA38" s="406"/>
      <c r="BB38" s="406"/>
      <c r="BC38" s="406"/>
      <c r="BD38" s="9"/>
      <c r="BE38" s="407" t="str">
        <f t="shared" si="3"/>
        <v/>
      </c>
      <c r="BF38" s="407"/>
      <c r="BG38" s="406"/>
      <c r="BH38" s="406"/>
      <c r="BI38" s="406"/>
      <c r="BJ38" s="406"/>
      <c r="BK38" s="406"/>
      <c r="BL38" s="406"/>
      <c r="BM38" s="406"/>
      <c r="BN38" s="406"/>
      <c r="BO38" s="406"/>
      <c r="BP38" s="406"/>
      <c r="BQ38" s="406"/>
      <c r="BR38" s="406"/>
      <c r="BS38" s="406"/>
      <c r="BT38" s="406"/>
      <c r="BU38" s="406"/>
      <c r="BV38" s="9"/>
      <c r="BW38" s="407" t="str">
        <f t="shared" si="4"/>
        <v/>
      </c>
      <c r="BX38" s="407"/>
      <c r="BY38" s="406" t="str">
        <f>IF('各会計、関係団体の財政状況及び健全化判断比率'!B72="","",'各会計、関係団体の財政状況及び健全化判断比率'!B72)</f>
        <v/>
      </c>
      <c r="BZ38" s="406"/>
      <c r="CA38" s="406"/>
      <c r="CB38" s="406"/>
      <c r="CC38" s="406"/>
      <c r="CD38" s="406"/>
      <c r="CE38" s="406"/>
      <c r="CF38" s="406"/>
      <c r="CG38" s="406"/>
      <c r="CH38" s="406"/>
      <c r="CI38" s="406"/>
      <c r="CJ38" s="406"/>
      <c r="CK38" s="406"/>
      <c r="CL38" s="406"/>
      <c r="CM38" s="406"/>
      <c r="CN38" s="9"/>
      <c r="CO38" s="407">
        <f t="shared" si="5"/>
        <v>27</v>
      </c>
      <c r="CP38" s="407"/>
      <c r="CQ38" s="406" t="str">
        <f>IF('各会計、関係団体の財政状況及び健全化判断比率'!BS11="","",'各会計、関係団体の財政状況及び健全化判断比率'!BS11)</f>
        <v xml:space="preserve"> (公財)金沢文化振興財団</v>
      </c>
      <c r="CR38" s="406"/>
      <c r="CS38" s="406"/>
      <c r="CT38" s="406"/>
      <c r="CU38" s="406"/>
      <c r="CV38" s="406"/>
      <c r="CW38" s="406"/>
      <c r="CX38" s="406"/>
      <c r="CY38" s="406"/>
      <c r="CZ38" s="406"/>
      <c r="DA38" s="406"/>
      <c r="DB38" s="406"/>
      <c r="DC38" s="406"/>
      <c r="DD38" s="406"/>
      <c r="DE38" s="406"/>
      <c r="DF38" s="8"/>
      <c r="DG38" s="408" t="str">
        <f>IF('各会計、関係団体の財政状況及び健全化判断比率'!BR11="","",'各会計、関係団体の財政状況及び健全化判断比率'!BR11)</f>
        <v/>
      </c>
      <c r="DH38" s="408"/>
      <c r="DI38" s="21"/>
    </row>
    <row r="39" spans="1:113" ht="32.25" customHeight="1" x14ac:dyDescent="0.15">
      <c r="A39" s="2"/>
      <c r="B39" s="5"/>
      <c r="C39" s="407" t="str">
        <f t="shared" si="0"/>
        <v/>
      </c>
      <c r="D39" s="407"/>
      <c r="E39" s="406" t="str">
        <f>IF('各会計、関係団体の財政状況及び健全化判断比率'!B12="","",'各会計、関係団体の財政状況及び健全化判断比率'!B12)</f>
        <v/>
      </c>
      <c r="F39" s="406"/>
      <c r="G39" s="406"/>
      <c r="H39" s="406"/>
      <c r="I39" s="406"/>
      <c r="J39" s="406"/>
      <c r="K39" s="406"/>
      <c r="L39" s="406"/>
      <c r="M39" s="406"/>
      <c r="N39" s="406"/>
      <c r="O39" s="406"/>
      <c r="P39" s="406"/>
      <c r="Q39" s="406"/>
      <c r="R39" s="406"/>
      <c r="S39" s="406"/>
      <c r="T39" s="9"/>
      <c r="U39" s="407" t="str">
        <f t="shared" si="1"/>
        <v/>
      </c>
      <c r="V39" s="407"/>
      <c r="W39" s="406"/>
      <c r="X39" s="406"/>
      <c r="Y39" s="406"/>
      <c r="Z39" s="406"/>
      <c r="AA39" s="406"/>
      <c r="AB39" s="406"/>
      <c r="AC39" s="406"/>
      <c r="AD39" s="406"/>
      <c r="AE39" s="406"/>
      <c r="AF39" s="406"/>
      <c r="AG39" s="406"/>
      <c r="AH39" s="406"/>
      <c r="AI39" s="406"/>
      <c r="AJ39" s="406"/>
      <c r="AK39" s="406"/>
      <c r="AL39" s="9"/>
      <c r="AM39" s="407">
        <f t="shared" si="2"/>
        <v>14</v>
      </c>
      <c r="AN39" s="407"/>
      <c r="AO39" s="406" t="str">
        <f>IF('各会計、関係団体の財政状況及び健全化判断比率'!B38="","",'各会計、関係団体の財政状況及び健全化判断比率'!B38)</f>
        <v>金沢市中央卸売市場事業特別会計</v>
      </c>
      <c r="AP39" s="406"/>
      <c r="AQ39" s="406"/>
      <c r="AR39" s="406"/>
      <c r="AS39" s="406"/>
      <c r="AT39" s="406"/>
      <c r="AU39" s="406"/>
      <c r="AV39" s="406"/>
      <c r="AW39" s="406"/>
      <c r="AX39" s="406"/>
      <c r="AY39" s="406"/>
      <c r="AZ39" s="406"/>
      <c r="BA39" s="406"/>
      <c r="BB39" s="406"/>
      <c r="BC39" s="406"/>
      <c r="BD39" s="9"/>
      <c r="BE39" s="407" t="str">
        <f t="shared" si="3"/>
        <v/>
      </c>
      <c r="BF39" s="407"/>
      <c r="BG39" s="406"/>
      <c r="BH39" s="406"/>
      <c r="BI39" s="406"/>
      <c r="BJ39" s="406"/>
      <c r="BK39" s="406"/>
      <c r="BL39" s="406"/>
      <c r="BM39" s="406"/>
      <c r="BN39" s="406"/>
      <c r="BO39" s="406"/>
      <c r="BP39" s="406"/>
      <c r="BQ39" s="406"/>
      <c r="BR39" s="406"/>
      <c r="BS39" s="406"/>
      <c r="BT39" s="406"/>
      <c r="BU39" s="406"/>
      <c r="BV39" s="9"/>
      <c r="BW39" s="407" t="str">
        <f t="shared" si="4"/>
        <v/>
      </c>
      <c r="BX39" s="407"/>
      <c r="BY39" s="406" t="str">
        <f>IF('各会計、関係団体の財政状況及び健全化判断比率'!B73="","",'各会計、関係団体の財政状況及び健全化判断比率'!B73)</f>
        <v/>
      </c>
      <c r="BZ39" s="406"/>
      <c r="CA39" s="406"/>
      <c r="CB39" s="406"/>
      <c r="CC39" s="406"/>
      <c r="CD39" s="406"/>
      <c r="CE39" s="406"/>
      <c r="CF39" s="406"/>
      <c r="CG39" s="406"/>
      <c r="CH39" s="406"/>
      <c r="CI39" s="406"/>
      <c r="CJ39" s="406"/>
      <c r="CK39" s="406"/>
      <c r="CL39" s="406"/>
      <c r="CM39" s="406"/>
      <c r="CN39" s="9"/>
      <c r="CO39" s="407">
        <f t="shared" si="5"/>
        <v>28</v>
      </c>
      <c r="CP39" s="407"/>
      <c r="CQ39" s="406" t="str">
        <f>IF('各会計、関係団体の財政状況及び健全化判断比率'!BS12="","",'各会計、関係団体の財政状況及び健全化判断比率'!BS12)</f>
        <v xml:space="preserve"> (公財)金沢国際交流財団</v>
      </c>
      <c r="CR39" s="406"/>
      <c r="CS39" s="406"/>
      <c r="CT39" s="406"/>
      <c r="CU39" s="406"/>
      <c r="CV39" s="406"/>
      <c r="CW39" s="406"/>
      <c r="CX39" s="406"/>
      <c r="CY39" s="406"/>
      <c r="CZ39" s="406"/>
      <c r="DA39" s="406"/>
      <c r="DB39" s="406"/>
      <c r="DC39" s="406"/>
      <c r="DD39" s="406"/>
      <c r="DE39" s="406"/>
      <c r="DF39" s="8"/>
      <c r="DG39" s="408" t="str">
        <f>IF('各会計、関係団体の財政状況及び健全化判断比率'!BR12="","",'各会計、関係団体の財政状況及び健全化判断比率'!BR12)</f>
        <v/>
      </c>
      <c r="DH39" s="408"/>
      <c r="DI39" s="21"/>
    </row>
    <row r="40" spans="1:113" ht="32.25" customHeight="1" x14ac:dyDescent="0.15">
      <c r="A40" s="2"/>
      <c r="B40" s="5"/>
      <c r="C40" s="407" t="str">
        <f t="shared" si="0"/>
        <v/>
      </c>
      <c r="D40" s="407"/>
      <c r="E40" s="406" t="str">
        <f>IF('各会計、関係団体の財政状況及び健全化判断比率'!B13="","",'各会計、関係団体の財政状況及び健全化判断比率'!B13)</f>
        <v/>
      </c>
      <c r="F40" s="406"/>
      <c r="G40" s="406"/>
      <c r="H40" s="406"/>
      <c r="I40" s="406"/>
      <c r="J40" s="406"/>
      <c r="K40" s="406"/>
      <c r="L40" s="406"/>
      <c r="M40" s="406"/>
      <c r="N40" s="406"/>
      <c r="O40" s="406"/>
      <c r="P40" s="406"/>
      <c r="Q40" s="406"/>
      <c r="R40" s="406"/>
      <c r="S40" s="406"/>
      <c r="T40" s="9"/>
      <c r="U40" s="407" t="str">
        <f t="shared" si="1"/>
        <v/>
      </c>
      <c r="V40" s="407"/>
      <c r="W40" s="406"/>
      <c r="X40" s="406"/>
      <c r="Y40" s="406"/>
      <c r="Z40" s="406"/>
      <c r="AA40" s="406"/>
      <c r="AB40" s="406"/>
      <c r="AC40" s="406"/>
      <c r="AD40" s="406"/>
      <c r="AE40" s="406"/>
      <c r="AF40" s="406"/>
      <c r="AG40" s="406"/>
      <c r="AH40" s="406"/>
      <c r="AI40" s="406"/>
      <c r="AJ40" s="406"/>
      <c r="AK40" s="406"/>
      <c r="AL40" s="9"/>
      <c r="AM40" s="407">
        <f t="shared" si="2"/>
        <v>15</v>
      </c>
      <c r="AN40" s="407"/>
      <c r="AO40" s="406" t="str">
        <f>IF('各会計、関係団体の財政状況及び健全化判断比率'!B39="","",'各会計、関係団体の財政状況及び健全化判断比率'!B39)</f>
        <v>金沢市公設花き地方卸売市場事業特別会計</v>
      </c>
      <c r="AP40" s="406"/>
      <c r="AQ40" s="406"/>
      <c r="AR40" s="406"/>
      <c r="AS40" s="406"/>
      <c r="AT40" s="406"/>
      <c r="AU40" s="406"/>
      <c r="AV40" s="406"/>
      <c r="AW40" s="406"/>
      <c r="AX40" s="406"/>
      <c r="AY40" s="406"/>
      <c r="AZ40" s="406"/>
      <c r="BA40" s="406"/>
      <c r="BB40" s="406"/>
      <c r="BC40" s="406"/>
      <c r="BD40" s="9"/>
      <c r="BE40" s="407" t="str">
        <f t="shared" si="3"/>
        <v/>
      </c>
      <c r="BF40" s="407"/>
      <c r="BG40" s="406"/>
      <c r="BH40" s="406"/>
      <c r="BI40" s="406"/>
      <c r="BJ40" s="406"/>
      <c r="BK40" s="406"/>
      <c r="BL40" s="406"/>
      <c r="BM40" s="406"/>
      <c r="BN40" s="406"/>
      <c r="BO40" s="406"/>
      <c r="BP40" s="406"/>
      <c r="BQ40" s="406"/>
      <c r="BR40" s="406"/>
      <c r="BS40" s="406"/>
      <c r="BT40" s="406"/>
      <c r="BU40" s="406"/>
      <c r="BV40" s="9"/>
      <c r="BW40" s="407" t="str">
        <f t="shared" si="4"/>
        <v/>
      </c>
      <c r="BX40" s="407"/>
      <c r="BY40" s="406" t="str">
        <f>IF('各会計、関係団体の財政状況及び健全化判断比率'!B74="","",'各会計、関係団体の財政状況及び健全化判断比率'!B74)</f>
        <v/>
      </c>
      <c r="BZ40" s="406"/>
      <c r="CA40" s="406"/>
      <c r="CB40" s="406"/>
      <c r="CC40" s="406"/>
      <c r="CD40" s="406"/>
      <c r="CE40" s="406"/>
      <c r="CF40" s="406"/>
      <c r="CG40" s="406"/>
      <c r="CH40" s="406"/>
      <c r="CI40" s="406"/>
      <c r="CJ40" s="406"/>
      <c r="CK40" s="406"/>
      <c r="CL40" s="406"/>
      <c r="CM40" s="406"/>
      <c r="CN40" s="9"/>
      <c r="CO40" s="407">
        <f t="shared" si="5"/>
        <v>29</v>
      </c>
      <c r="CP40" s="407"/>
      <c r="CQ40" s="406" t="str">
        <f>IF('各会計、関係団体の財政状況及び健全化判断比率'!BS13="","",'各会計、関係団体の財政状況及び健全化判断比率'!BS13)</f>
        <v xml:space="preserve"> (公社)金沢職人大学校</v>
      </c>
      <c r="CR40" s="406"/>
      <c r="CS40" s="406"/>
      <c r="CT40" s="406"/>
      <c r="CU40" s="406"/>
      <c r="CV40" s="406"/>
      <c r="CW40" s="406"/>
      <c r="CX40" s="406"/>
      <c r="CY40" s="406"/>
      <c r="CZ40" s="406"/>
      <c r="DA40" s="406"/>
      <c r="DB40" s="406"/>
      <c r="DC40" s="406"/>
      <c r="DD40" s="406"/>
      <c r="DE40" s="406"/>
      <c r="DF40" s="8"/>
      <c r="DG40" s="408" t="str">
        <f>IF('各会計、関係団体の財政状況及び健全化判断比率'!BR13="","",'各会計、関係団体の財政状況及び健全化判断比率'!BR13)</f>
        <v/>
      </c>
      <c r="DH40" s="408"/>
      <c r="DI40" s="21"/>
    </row>
    <row r="41" spans="1:113" ht="32.25" customHeight="1" x14ac:dyDescent="0.15">
      <c r="A41" s="2"/>
      <c r="B41" s="5"/>
      <c r="C41" s="407" t="str">
        <f t="shared" si="0"/>
        <v/>
      </c>
      <c r="D41" s="407"/>
      <c r="E41" s="406" t="str">
        <f>IF('各会計、関係団体の財政状況及び健全化判断比率'!B14="","",'各会計、関係団体の財政状況及び健全化判断比率'!B14)</f>
        <v/>
      </c>
      <c r="F41" s="406"/>
      <c r="G41" s="406"/>
      <c r="H41" s="406"/>
      <c r="I41" s="406"/>
      <c r="J41" s="406"/>
      <c r="K41" s="406"/>
      <c r="L41" s="406"/>
      <c r="M41" s="406"/>
      <c r="N41" s="406"/>
      <c r="O41" s="406"/>
      <c r="P41" s="406"/>
      <c r="Q41" s="406"/>
      <c r="R41" s="406"/>
      <c r="S41" s="406"/>
      <c r="T41" s="9"/>
      <c r="U41" s="407" t="str">
        <f t="shared" si="1"/>
        <v/>
      </c>
      <c r="V41" s="407"/>
      <c r="W41" s="406"/>
      <c r="X41" s="406"/>
      <c r="Y41" s="406"/>
      <c r="Z41" s="406"/>
      <c r="AA41" s="406"/>
      <c r="AB41" s="406"/>
      <c r="AC41" s="406"/>
      <c r="AD41" s="406"/>
      <c r="AE41" s="406"/>
      <c r="AF41" s="406"/>
      <c r="AG41" s="406"/>
      <c r="AH41" s="406"/>
      <c r="AI41" s="406"/>
      <c r="AJ41" s="406"/>
      <c r="AK41" s="406"/>
      <c r="AL41" s="9"/>
      <c r="AM41" s="407">
        <f t="shared" si="2"/>
        <v>16</v>
      </c>
      <c r="AN41" s="407"/>
      <c r="AO41" s="406" t="str">
        <f>IF('各会計、関係団体の財政状況及び健全化判断比率'!B40="","",'各会計、関係団体の財政状況及び健全化判断比率'!B40)</f>
        <v>金沢市病院事業特別会計</v>
      </c>
      <c r="AP41" s="406"/>
      <c r="AQ41" s="406"/>
      <c r="AR41" s="406"/>
      <c r="AS41" s="406"/>
      <c r="AT41" s="406"/>
      <c r="AU41" s="406"/>
      <c r="AV41" s="406"/>
      <c r="AW41" s="406"/>
      <c r="AX41" s="406"/>
      <c r="AY41" s="406"/>
      <c r="AZ41" s="406"/>
      <c r="BA41" s="406"/>
      <c r="BB41" s="406"/>
      <c r="BC41" s="406"/>
      <c r="BD41" s="9"/>
      <c r="BE41" s="407" t="str">
        <f t="shared" si="3"/>
        <v/>
      </c>
      <c r="BF41" s="407"/>
      <c r="BG41" s="406"/>
      <c r="BH41" s="406"/>
      <c r="BI41" s="406"/>
      <c r="BJ41" s="406"/>
      <c r="BK41" s="406"/>
      <c r="BL41" s="406"/>
      <c r="BM41" s="406"/>
      <c r="BN41" s="406"/>
      <c r="BO41" s="406"/>
      <c r="BP41" s="406"/>
      <c r="BQ41" s="406"/>
      <c r="BR41" s="406"/>
      <c r="BS41" s="406"/>
      <c r="BT41" s="406"/>
      <c r="BU41" s="406"/>
      <c r="BV41" s="9"/>
      <c r="BW41" s="407" t="str">
        <f t="shared" si="4"/>
        <v/>
      </c>
      <c r="BX41" s="407"/>
      <c r="BY41" s="406" t="str">
        <f>IF('各会計、関係団体の財政状況及び健全化判断比率'!B75="","",'各会計、関係団体の財政状況及び健全化判断比率'!B75)</f>
        <v/>
      </c>
      <c r="BZ41" s="406"/>
      <c r="CA41" s="406"/>
      <c r="CB41" s="406"/>
      <c r="CC41" s="406"/>
      <c r="CD41" s="406"/>
      <c r="CE41" s="406"/>
      <c r="CF41" s="406"/>
      <c r="CG41" s="406"/>
      <c r="CH41" s="406"/>
      <c r="CI41" s="406"/>
      <c r="CJ41" s="406"/>
      <c r="CK41" s="406"/>
      <c r="CL41" s="406"/>
      <c r="CM41" s="406"/>
      <c r="CN41" s="9"/>
      <c r="CO41" s="407">
        <f t="shared" si="5"/>
        <v>30</v>
      </c>
      <c r="CP41" s="407"/>
      <c r="CQ41" s="406" t="str">
        <f>IF('各会計、関係団体の財政状況及び健全化判断比率'!BS14="","",'各会計、関係団体の財政状況及び健全化判断比率'!BS14)</f>
        <v xml:space="preserve"> 公立大学法人金沢美術工芸大学</v>
      </c>
      <c r="CR41" s="406"/>
      <c r="CS41" s="406"/>
      <c r="CT41" s="406"/>
      <c r="CU41" s="406"/>
      <c r="CV41" s="406"/>
      <c r="CW41" s="406"/>
      <c r="CX41" s="406"/>
      <c r="CY41" s="406"/>
      <c r="CZ41" s="406"/>
      <c r="DA41" s="406"/>
      <c r="DB41" s="406"/>
      <c r="DC41" s="406"/>
      <c r="DD41" s="406"/>
      <c r="DE41" s="406"/>
      <c r="DF41" s="8"/>
      <c r="DG41" s="408" t="str">
        <f>IF('各会計、関係団体の財政状況及び健全化判断比率'!BR14="","",'各会計、関係団体の財政状況及び健全化判断比率'!BR14)</f>
        <v/>
      </c>
      <c r="DH41" s="408"/>
      <c r="DI41" s="21"/>
    </row>
    <row r="42" spans="1:113" ht="32.25" customHeight="1" x14ac:dyDescent="0.15">
      <c r="B42" s="5"/>
      <c r="C42" s="407" t="str">
        <f t="shared" si="0"/>
        <v/>
      </c>
      <c r="D42" s="407"/>
      <c r="E42" s="406" t="str">
        <f>IF('各会計、関係団体の財政状況及び健全化判断比率'!B15="","",'各会計、関係団体の財政状況及び健全化判断比率'!B15)</f>
        <v/>
      </c>
      <c r="F42" s="406"/>
      <c r="G42" s="406"/>
      <c r="H42" s="406"/>
      <c r="I42" s="406"/>
      <c r="J42" s="406"/>
      <c r="K42" s="406"/>
      <c r="L42" s="406"/>
      <c r="M42" s="406"/>
      <c r="N42" s="406"/>
      <c r="O42" s="406"/>
      <c r="P42" s="406"/>
      <c r="Q42" s="406"/>
      <c r="R42" s="406"/>
      <c r="S42" s="406"/>
      <c r="T42" s="9"/>
      <c r="U42" s="407" t="str">
        <f t="shared" si="1"/>
        <v/>
      </c>
      <c r="V42" s="407"/>
      <c r="W42" s="406"/>
      <c r="X42" s="406"/>
      <c r="Y42" s="406"/>
      <c r="Z42" s="406"/>
      <c r="AA42" s="406"/>
      <c r="AB42" s="406"/>
      <c r="AC42" s="406"/>
      <c r="AD42" s="406"/>
      <c r="AE42" s="406"/>
      <c r="AF42" s="406"/>
      <c r="AG42" s="406"/>
      <c r="AH42" s="406"/>
      <c r="AI42" s="406"/>
      <c r="AJ42" s="406"/>
      <c r="AK42" s="406"/>
      <c r="AL42" s="9"/>
      <c r="AM42" s="407" t="str">
        <f t="shared" si="2"/>
        <v/>
      </c>
      <c r="AN42" s="407"/>
      <c r="AO42" s="406"/>
      <c r="AP42" s="406"/>
      <c r="AQ42" s="406"/>
      <c r="AR42" s="406"/>
      <c r="AS42" s="406"/>
      <c r="AT42" s="406"/>
      <c r="AU42" s="406"/>
      <c r="AV42" s="406"/>
      <c r="AW42" s="406"/>
      <c r="AX42" s="406"/>
      <c r="AY42" s="406"/>
      <c r="AZ42" s="406"/>
      <c r="BA42" s="406"/>
      <c r="BB42" s="406"/>
      <c r="BC42" s="406"/>
      <c r="BD42" s="9"/>
      <c r="BE42" s="407" t="str">
        <f t="shared" si="3"/>
        <v/>
      </c>
      <c r="BF42" s="407"/>
      <c r="BG42" s="406"/>
      <c r="BH42" s="406"/>
      <c r="BI42" s="406"/>
      <c r="BJ42" s="406"/>
      <c r="BK42" s="406"/>
      <c r="BL42" s="406"/>
      <c r="BM42" s="406"/>
      <c r="BN42" s="406"/>
      <c r="BO42" s="406"/>
      <c r="BP42" s="406"/>
      <c r="BQ42" s="406"/>
      <c r="BR42" s="406"/>
      <c r="BS42" s="406"/>
      <c r="BT42" s="406"/>
      <c r="BU42" s="406"/>
      <c r="BV42" s="9"/>
      <c r="BW42" s="407" t="str">
        <f t="shared" si="4"/>
        <v/>
      </c>
      <c r="BX42" s="407"/>
      <c r="BY42" s="406" t="str">
        <f>IF('各会計、関係団体の財政状況及び健全化判断比率'!B76="","",'各会計、関係団体の財政状況及び健全化判断比率'!B76)</f>
        <v/>
      </c>
      <c r="BZ42" s="406"/>
      <c r="CA42" s="406"/>
      <c r="CB42" s="406"/>
      <c r="CC42" s="406"/>
      <c r="CD42" s="406"/>
      <c r="CE42" s="406"/>
      <c r="CF42" s="406"/>
      <c r="CG42" s="406"/>
      <c r="CH42" s="406"/>
      <c r="CI42" s="406"/>
      <c r="CJ42" s="406"/>
      <c r="CK42" s="406"/>
      <c r="CL42" s="406"/>
      <c r="CM42" s="406"/>
      <c r="CN42" s="9"/>
      <c r="CO42" s="407">
        <f t="shared" si="5"/>
        <v>31</v>
      </c>
      <c r="CP42" s="407"/>
      <c r="CQ42" s="406" t="str">
        <f>IF('各会計、関係団体の財政状況及び健全化判断比率'!BS15="","",'各会計、関係団体の財政状況及び健全化判断比率'!BS15)</f>
        <v xml:space="preserve"> (一財)石川県文化・産業振興基金</v>
      </c>
      <c r="CR42" s="406"/>
      <c r="CS42" s="406"/>
      <c r="CT42" s="406"/>
      <c r="CU42" s="406"/>
      <c r="CV42" s="406"/>
      <c r="CW42" s="406"/>
      <c r="CX42" s="406"/>
      <c r="CY42" s="406"/>
      <c r="CZ42" s="406"/>
      <c r="DA42" s="406"/>
      <c r="DB42" s="406"/>
      <c r="DC42" s="406"/>
      <c r="DD42" s="406"/>
      <c r="DE42" s="406"/>
      <c r="DF42" s="8"/>
      <c r="DG42" s="408" t="str">
        <f>IF('各会計、関係団体の財政状況及び健全化判断比率'!BR15="","",'各会計、関係団体の財政状況及び健全化判断比率'!BR15)</f>
        <v/>
      </c>
      <c r="DH42" s="408"/>
      <c r="DI42" s="21"/>
    </row>
    <row r="43" spans="1:113" ht="32.25" customHeight="1" x14ac:dyDescent="0.15">
      <c r="B43" s="5"/>
      <c r="C43" s="407" t="str">
        <f t="shared" si="0"/>
        <v/>
      </c>
      <c r="D43" s="407"/>
      <c r="E43" s="406" t="str">
        <f>IF('各会計、関係団体の財政状況及び健全化判断比率'!B16="","",'各会計、関係団体の財政状況及び健全化判断比率'!B16)</f>
        <v/>
      </c>
      <c r="F43" s="406"/>
      <c r="G43" s="406"/>
      <c r="H43" s="406"/>
      <c r="I43" s="406"/>
      <c r="J43" s="406"/>
      <c r="K43" s="406"/>
      <c r="L43" s="406"/>
      <c r="M43" s="406"/>
      <c r="N43" s="406"/>
      <c r="O43" s="406"/>
      <c r="P43" s="406"/>
      <c r="Q43" s="406"/>
      <c r="R43" s="406"/>
      <c r="S43" s="406"/>
      <c r="T43" s="9"/>
      <c r="U43" s="407" t="str">
        <f t="shared" si="1"/>
        <v/>
      </c>
      <c r="V43" s="407"/>
      <c r="W43" s="406"/>
      <c r="X43" s="406"/>
      <c r="Y43" s="406"/>
      <c r="Z43" s="406"/>
      <c r="AA43" s="406"/>
      <c r="AB43" s="406"/>
      <c r="AC43" s="406"/>
      <c r="AD43" s="406"/>
      <c r="AE43" s="406"/>
      <c r="AF43" s="406"/>
      <c r="AG43" s="406"/>
      <c r="AH43" s="406"/>
      <c r="AI43" s="406"/>
      <c r="AJ43" s="406"/>
      <c r="AK43" s="406"/>
      <c r="AL43" s="9"/>
      <c r="AM43" s="407" t="str">
        <f t="shared" si="2"/>
        <v/>
      </c>
      <c r="AN43" s="407"/>
      <c r="AO43" s="406"/>
      <c r="AP43" s="406"/>
      <c r="AQ43" s="406"/>
      <c r="AR43" s="406"/>
      <c r="AS43" s="406"/>
      <c r="AT43" s="406"/>
      <c r="AU43" s="406"/>
      <c r="AV43" s="406"/>
      <c r="AW43" s="406"/>
      <c r="AX43" s="406"/>
      <c r="AY43" s="406"/>
      <c r="AZ43" s="406"/>
      <c r="BA43" s="406"/>
      <c r="BB43" s="406"/>
      <c r="BC43" s="406"/>
      <c r="BD43" s="9"/>
      <c r="BE43" s="407" t="str">
        <f t="shared" si="3"/>
        <v/>
      </c>
      <c r="BF43" s="407"/>
      <c r="BG43" s="406"/>
      <c r="BH43" s="406"/>
      <c r="BI43" s="406"/>
      <c r="BJ43" s="406"/>
      <c r="BK43" s="406"/>
      <c r="BL43" s="406"/>
      <c r="BM43" s="406"/>
      <c r="BN43" s="406"/>
      <c r="BO43" s="406"/>
      <c r="BP43" s="406"/>
      <c r="BQ43" s="406"/>
      <c r="BR43" s="406"/>
      <c r="BS43" s="406"/>
      <c r="BT43" s="406"/>
      <c r="BU43" s="406"/>
      <c r="BV43" s="9"/>
      <c r="BW43" s="407" t="str">
        <f t="shared" si="4"/>
        <v/>
      </c>
      <c r="BX43" s="407"/>
      <c r="BY43" s="406" t="str">
        <f>IF('各会計、関係団体の財政状況及び健全化判断比率'!B77="","",'各会計、関係団体の財政状況及び健全化判断比率'!B77)</f>
        <v/>
      </c>
      <c r="BZ43" s="406"/>
      <c r="CA43" s="406"/>
      <c r="CB43" s="406"/>
      <c r="CC43" s="406"/>
      <c r="CD43" s="406"/>
      <c r="CE43" s="406"/>
      <c r="CF43" s="406"/>
      <c r="CG43" s="406"/>
      <c r="CH43" s="406"/>
      <c r="CI43" s="406"/>
      <c r="CJ43" s="406"/>
      <c r="CK43" s="406"/>
      <c r="CL43" s="406"/>
      <c r="CM43" s="406"/>
      <c r="CN43" s="9"/>
      <c r="CO43" s="407">
        <f t="shared" si="5"/>
        <v>32</v>
      </c>
      <c r="CP43" s="407"/>
      <c r="CQ43" s="406" t="str">
        <f>IF('各会計、関係団体の財政状況及び健全化判断比率'!BS16="","",'各会計、関係団体の財政状況及び健全化判断比率'!BS16)</f>
        <v xml:space="preserve"> (公財)金沢コンベンションビューロー</v>
      </c>
      <c r="CR43" s="406"/>
      <c r="CS43" s="406"/>
      <c r="CT43" s="406"/>
      <c r="CU43" s="406"/>
      <c r="CV43" s="406"/>
      <c r="CW43" s="406"/>
      <c r="CX43" s="406"/>
      <c r="CY43" s="406"/>
      <c r="CZ43" s="406"/>
      <c r="DA43" s="406"/>
      <c r="DB43" s="406"/>
      <c r="DC43" s="406"/>
      <c r="DD43" s="406"/>
      <c r="DE43" s="406"/>
      <c r="DF43" s="8"/>
      <c r="DG43" s="408" t="str">
        <f>IF('各会計、関係団体の財政状況及び健全化判断比率'!BR16="","",'各会計、関係団体の財政状況及び健全化判断比率'!BR16)</f>
        <v/>
      </c>
      <c r="DH43" s="408"/>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294</v>
      </c>
      <c r="E46" s="1" t="s">
        <v>220</v>
      </c>
    </row>
    <row r="47" spans="1:113" x14ac:dyDescent="0.15">
      <c r="E47" s="1" t="s">
        <v>296</v>
      </c>
    </row>
    <row r="48" spans="1:113" x14ac:dyDescent="0.15">
      <c r="E48" s="1" t="s">
        <v>297</v>
      </c>
    </row>
    <row r="49" spans="5:5" x14ac:dyDescent="0.15">
      <c r="E49" s="1" t="s">
        <v>299</v>
      </c>
    </row>
    <row r="50" spans="5:5" x14ac:dyDescent="0.15">
      <c r="E50" s="1" t="s">
        <v>301</v>
      </c>
    </row>
    <row r="51" spans="5:5" x14ac:dyDescent="0.15">
      <c r="E51" s="1" t="s">
        <v>305</v>
      </c>
    </row>
    <row r="52" spans="5:5" x14ac:dyDescent="0.15">
      <c r="E52" s="1" t="s">
        <v>307</v>
      </c>
    </row>
    <row r="53" spans="5:5" x14ac:dyDescent="0.15"/>
    <row r="54" spans="5:5" x14ac:dyDescent="0.15"/>
    <row r="55" spans="5:5" x14ac:dyDescent="0.15"/>
    <row r="56" spans="5:5" x14ac:dyDescent="0.15"/>
  </sheetData>
  <sheetProtection algorithmName="SHA-512" hashValue="OzIoU3rqwtVVr153O2xt2G3NB0OF4KTX+F7eWBqg8M2ySIyJHyeDEWcsX6LSiemQjbDs0n07zcGOGmt1LBmdqw==" saltValue="fCGQ0/O2DnpUTNJB5/FbZ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5</v>
      </c>
      <c r="K32" s="203"/>
      <c r="L32" s="203"/>
      <c r="M32" s="203"/>
      <c r="N32" s="203"/>
      <c r="O32" s="203"/>
      <c r="P32" s="203"/>
    </row>
    <row r="33" spans="1:16" ht="39" customHeight="1" x14ac:dyDescent="0.2">
      <c r="A33" s="203"/>
      <c r="B33" s="204" t="s">
        <v>23</v>
      </c>
      <c r="C33" s="210"/>
      <c r="D33" s="210"/>
      <c r="E33" s="212" t="s">
        <v>8</v>
      </c>
      <c r="F33" s="213" t="s">
        <v>544</v>
      </c>
      <c r="G33" s="218" t="s">
        <v>229</v>
      </c>
      <c r="H33" s="218" t="s">
        <v>240</v>
      </c>
      <c r="I33" s="218" t="s">
        <v>545</v>
      </c>
      <c r="J33" s="222" t="s">
        <v>546</v>
      </c>
      <c r="K33" s="203"/>
      <c r="L33" s="203"/>
      <c r="M33" s="203"/>
      <c r="N33" s="203"/>
      <c r="O33" s="203"/>
      <c r="P33" s="203"/>
    </row>
    <row r="34" spans="1:16" ht="39" customHeight="1" x14ac:dyDescent="0.15">
      <c r="A34" s="203"/>
      <c r="B34" s="205"/>
      <c r="C34" s="1076" t="s">
        <v>300</v>
      </c>
      <c r="D34" s="1076"/>
      <c r="E34" s="1077"/>
      <c r="F34" s="214">
        <v>5.99</v>
      </c>
      <c r="G34" s="219">
        <v>6.45</v>
      </c>
      <c r="H34" s="219">
        <v>7.14</v>
      </c>
      <c r="I34" s="219">
        <v>7.13</v>
      </c>
      <c r="J34" s="223">
        <v>6.9</v>
      </c>
      <c r="K34" s="203"/>
      <c r="L34" s="203"/>
      <c r="M34" s="203"/>
      <c r="N34" s="203"/>
      <c r="O34" s="203"/>
      <c r="P34" s="203"/>
    </row>
    <row r="35" spans="1:16" ht="39" customHeight="1" x14ac:dyDescent="0.15">
      <c r="A35" s="203"/>
      <c r="B35" s="206"/>
      <c r="C35" s="1072" t="s">
        <v>160</v>
      </c>
      <c r="D35" s="1072"/>
      <c r="E35" s="1073"/>
      <c r="F35" s="215">
        <v>3.21</v>
      </c>
      <c r="G35" s="220">
        <v>3.05</v>
      </c>
      <c r="H35" s="220">
        <v>3.25</v>
      </c>
      <c r="I35" s="220">
        <v>3.37</v>
      </c>
      <c r="J35" s="224">
        <v>3.9</v>
      </c>
      <c r="K35" s="203"/>
      <c r="L35" s="203"/>
      <c r="M35" s="203"/>
      <c r="N35" s="203"/>
      <c r="O35" s="203"/>
      <c r="P35" s="203"/>
    </row>
    <row r="36" spans="1:16" ht="39" customHeight="1" x14ac:dyDescent="0.15">
      <c r="A36" s="203"/>
      <c r="B36" s="206"/>
      <c r="C36" s="1072" t="s">
        <v>468</v>
      </c>
      <c r="D36" s="1072"/>
      <c r="E36" s="1073"/>
      <c r="F36" s="215">
        <v>2.7</v>
      </c>
      <c r="G36" s="220">
        <v>3.03</v>
      </c>
      <c r="H36" s="220">
        <v>3.32</v>
      </c>
      <c r="I36" s="220">
        <v>3.35</v>
      </c>
      <c r="J36" s="224">
        <v>3.27</v>
      </c>
      <c r="K36" s="203"/>
      <c r="L36" s="203"/>
      <c r="M36" s="203"/>
      <c r="N36" s="203"/>
      <c r="O36" s="203"/>
      <c r="P36" s="203"/>
    </row>
    <row r="37" spans="1:16" ht="39" customHeight="1" x14ac:dyDescent="0.15">
      <c r="A37" s="203"/>
      <c r="B37" s="206"/>
      <c r="C37" s="1072" t="s">
        <v>197</v>
      </c>
      <c r="D37" s="1072"/>
      <c r="E37" s="1073"/>
      <c r="F37" s="215">
        <v>3.62</v>
      </c>
      <c r="G37" s="220">
        <v>3.68</v>
      </c>
      <c r="H37" s="220">
        <v>3.36</v>
      </c>
      <c r="I37" s="220">
        <v>3.31</v>
      </c>
      <c r="J37" s="224">
        <v>3.24</v>
      </c>
      <c r="K37" s="203"/>
      <c r="L37" s="203"/>
      <c r="M37" s="203"/>
      <c r="N37" s="203"/>
      <c r="O37" s="203"/>
      <c r="P37" s="203"/>
    </row>
    <row r="38" spans="1:16" ht="39" customHeight="1" x14ac:dyDescent="0.15">
      <c r="A38" s="203"/>
      <c r="B38" s="206"/>
      <c r="C38" s="1072" t="s">
        <v>470</v>
      </c>
      <c r="D38" s="1072"/>
      <c r="E38" s="1073"/>
      <c r="F38" s="215">
        <v>1.17</v>
      </c>
      <c r="G38" s="220">
        <v>1.48</v>
      </c>
      <c r="H38" s="220">
        <v>1.7</v>
      </c>
      <c r="I38" s="220">
        <v>2.2799999999999998</v>
      </c>
      <c r="J38" s="224">
        <v>2.89</v>
      </c>
      <c r="K38" s="203"/>
      <c r="L38" s="203"/>
      <c r="M38" s="203"/>
      <c r="N38" s="203"/>
      <c r="O38" s="203"/>
      <c r="P38" s="203"/>
    </row>
    <row r="39" spans="1:16" ht="39" customHeight="1" x14ac:dyDescent="0.15">
      <c r="A39" s="203"/>
      <c r="B39" s="206"/>
      <c r="C39" s="1072" t="s">
        <v>139</v>
      </c>
      <c r="D39" s="1072"/>
      <c r="E39" s="1073"/>
      <c r="F39" s="215">
        <v>1.62</v>
      </c>
      <c r="G39" s="220">
        <v>1.73</v>
      </c>
      <c r="H39" s="220">
        <v>1.79</v>
      </c>
      <c r="I39" s="220">
        <v>1.8199999999999998</v>
      </c>
      <c r="J39" s="224">
        <v>1.84</v>
      </c>
      <c r="K39" s="203"/>
      <c r="L39" s="203"/>
      <c r="M39" s="203"/>
      <c r="N39" s="203"/>
      <c r="O39" s="203"/>
      <c r="P39" s="203"/>
    </row>
    <row r="40" spans="1:16" ht="39" customHeight="1" x14ac:dyDescent="0.15">
      <c r="A40" s="203"/>
      <c r="B40" s="206"/>
      <c r="C40" s="1072" t="s">
        <v>368</v>
      </c>
      <c r="D40" s="1072"/>
      <c r="E40" s="1073"/>
      <c r="F40" s="215">
        <v>2</v>
      </c>
      <c r="G40" s="220">
        <v>1.6</v>
      </c>
      <c r="H40" s="220">
        <v>1.9300000000000002</v>
      </c>
      <c r="I40" s="220">
        <v>1.62</v>
      </c>
      <c r="J40" s="224">
        <v>1.66</v>
      </c>
      <c r="K40" s="203"/>
      <c r="L40" s="203"/>
      <c r="M40" s="203"/>
      <c r="N40" s="203"/>
      <c r="O40" s="203"/>
      <c r="P40" s="203"/>
    </row>
    <row r="41" spans="1:16" ht="39" customHeight="1" x14ac:dyDescent="0.15">
      <c r="A41" s="203"/>
      <c r="B41" s="206"/>
      <c r="C41" s="1072" t="s">
        <v>361</v>
      </c>
      <c r="D41" s="1072"/>
      <c r="E41" s="1073"/>
      <c r="F41" s="215">
        <v>0.65</v>
      </c>
      <c r="G41" s="220">
        <v>0.74</v>
      </c>
      <c r="H41" s="220">
        <v>1.42</v>
      </c>
      <c r="I41" s="220">
        <v>1.19</v>
      </c>
      <c r="J41" s="224">
        <v>0.86</v>
      </c>
      <c r="K41" s="203"/>
      <c r="L41" s="203"/>
      <c r="M41" s="203"/>
      <c r="N41" s="203"/>
      <c r="O41" s="203"/>
      <c r="P41" s="203"/>
    </row>
    <row r="42" spans="1:16" ht="39" customHeight="1" x14ac:dyDescent="0.15">
      <c r="A42" s="203"/>
      <c r="B42" s="207"/>
      <c r="C42" s="1072" t="s">
        <v>547</v>
      </c>
      <c r="D42" s="1072"/>
      <c r="E42" s="1073"/>
      <c r="F42" s="215" t="s">
        <v>173</v>
      </c>
      <c r="G42" s="220" t="s">
        <v>173</v>
      </c>
      <c r="H42" s="220" t="s">
        <v>173</v>
      </c>
      <c r="I42" s="220" t="s">
        <v>173</v>
      </c>
      <c r="J42" s="224" t="s">
        <v>173</v>
      </c>
      <c r="K42" s="203"/>
      <c r="L42" s="203"/>
      <c r="M42" s="203"/>
      <c r="N42" s="203"/>
      <c r="O42" s="203"/>
      <c r="P42" s="203"/>
    </row>
    <row r="43" spans="1:16" ht="39" customHeight="1" x14ac:dyDescent="0.15">
      <c r="A43" s="203"/>
      <c r="B43" s="208"/>
      <c r="C43" s="1074" t="s">
        <v>548</v>
      </c>
      <c r="D43" s="1074"/>
      <c r="E43" s="1075"/>
      <c r="F43" s="216">
        <v>2.23</v>
      </c>
      <c r="G43" s="221">
        <v>2.5</v>
      </c>
      <c r="H43" s="221">
        <v>2.68</v>
      </c>
      <c r="I43" s="221">
        <v>1.6</v>
      </c>
      <c r="J43" s="225">
        <v>1.58</v>
      </c>
      <c r="K43" s="203"/>
      <c r="L43" s="203"/>
      <c r="M43" s="203"/>
      <c r="N43" s="203"/>
      <c r="O43" s="203"/>
      <c r="P43" s="203"/>
    </row>
    <row r="44" spans="1:16" ht="39" customHeight="1" x14ac:dyDescent="0.15">
      <c r="A44" s="203"/>
      <c r="B44" s="209" t="s">
        <v>1</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C+wlcLum9MTK0D6YYfsTv4WWTDwJzS9DLD2fXAFkpZOQpsY6XiW7Y3+wI1AGU71MJEUjTrrdZ2tbGQyTsyUinw==" saltValue="247h1N7NAQ7VdUpE+mepy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election activeCell="Q62" sqref="Q62"/>
    </sheetView>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24</v>
      </c>
      <c r="P43" s="103"/>
      <c r="Q43" s="103"/>
      <c r="R43" s="103"/>
      <c r="S43" s="103"/>
      <c r="T43" s="103"/>
      <c r="U43" s="103"/>
    </row>
    <row r="44" spans="1:21" ht="30.75" customHeight="1" x14ac:dyDescent="0.15">
      <c r="A44" s="103"/>
      <c r="B44" s="226" t="s">
        <v>25</v>
      </c>
      <c r="C44" s="232"/>
      <c r="D44" s="232"/>
      <c r="E44" s="240"/>
      <c r="F44" s="240"/>
      <c r="G44" s="240"/>
      <c r="H44" s="240"/>
      <c r="I44" s="240"/>
      <c r="J44" s="243" t="s">
        <v>8</v>
      </c>
      <c r="K44" s="245" t="s">
        <v>544</v>
      </c>
      <c r="L44" s="253" t="s">
        <v>229</v>
      </c>
      <c r="M44" s="253" t="s">
        <v>240</v>
      </c>
      <c r="N44" s="253" t="s">
        <v>545</v>
      </c>
      <c r="O44" s="261" t="s">
        <v>546</v>
      </c>
      <c r="P44" s="103"/>
      <c r="Q44" s="103"/>
      <c r="R44" s="103"/>
      <c r="S44" s="103"/>
      <c r="T44" s="103"/>
      <c r="U44" s="103"/>
    </row>
    <row r="45" spans="1:21" ht="30.75" customHeight="1" x14ac:dyDescent="0.15">
      <c r="A45" s="103"/>
      <c r="B45" s="1088" t="s">
        <v>27</v>
      </c>
      <c r="C45" s="1089"/>
      <c r="D45" s="235"/>
      <c r="E45" s="1102" t="s">
        <v>29</v>
      </c>
      <c r="F45" s="1102"/>
      <c r="G45" s="1102"/>
      <c r="H45" s="1102"/>
      <c r="I45" s="1102"/>
      <c r="J45" s="1103"/>
      <c r="K45" s="246">
        <v>25465</v>
      </c>
      <c r="L45" s="254">
        <v>25999</v>
      </c>
      <c r="M45" s="254">
        <v>24656</v>
      </c>
      <c r="N45" s="254">
        <v>21291</v>
      </c>
      <c r="O45" s="262">
        <v>20509</v>
      </c>
      <c r="P45" s="103"/>
      <c r="Q45" s="103"/>
      <c r="R45" s="103"/>
      <c r="S45" s="103"/>
      <c r="T45" s="103"/>
      <c r="U45" s="103"/>
    </row>
    <row r="46" spans="1:21" ht="30.75" customHeight="1" x14ac:dyDescent="0.15">
      <c r="A46" s="103"/>
      <c r="B46" s="1090"/>
      <c r="C46" s="1091"/>
      <c r="D46" s="236"/>
      <c r="E46" s="1094" t="s">
        <v>32</v>
      </c>
      <c r="F46" s="1094"/>
      <c r="G46" s="1094"/>
      <c r="H46" s="1094"/>
      <c r="I46" s="1094"/>
      <c r="J46" s="1095"/>
      <c r="K46" s="247" t="s">
        <v>173</v>
      </c>
      <c r="L46" s="255" t="s">
        <v>173</v>
      </c>
      <c r="M46" s="255" t="s">
        <v>173</v>
      </c>
      <c r="N46" s="255" t="s">
        <v>173</v>
      </c>
      <c r="O46" s="263" t="s">
        <v>173</v>
      </c>
      <c r="P46" s="103"/>
      <c r="Q46" s="103"/>
      <c r="R46" s="103"/>
      <c r="S46" s="103"/>
      <c r="T46" s="103"/>
      <c r="U46" s="103"/>
    </row>
    <row r="47" spans="1:21" ht="30.75" customHeight="1" x14ac:dyDescent="0.15">
      <c r="A47" s="103"/>
      <c r="B47" s="1090"/>
      <c r="C47" s="1091"/>
      <c r="D47" s="236"/>
      <c r="E47" s="1094" t="s">
        <v>38</v>
      </c>
      <c r="F47" s="1094"/>
      <c r="G47" s="1094"/>
      <c r="H47" s="1094"/>
      <c r="I47" s="1094"/>
      <c r="J47" s="1095"/>
      <c r="K47" s="247" t="s">
        <v>173</v>
      </c>
      <c r="L47" s="255" t="s">
        <v>173</v>
      </c>
      <c r="M47" s="255" t="s">
        <v>173</v>
      </c>
      <c r="N47" s="255" t="s">
        <v>173</v>
      </c>
      <c r="O47" s="263" t="s">
        <v>173</v>
      </c>
      <c r="P47" s="103"/>
      <c r="Q47" s="103"/>
      <c r="R47" s="103"/>
      <c r="S47" s="103"/>
      <c r="T47" s="103"/>
      <c r="U47" s="103"/>
    </row>
    <row r="48" spans="1:21" ht="30.75" customHeight="1" x14ac:dyDescent="0.15">
      <c r="A48" s="103"/>
      <c r="B48" s="1090"/>
      <c r="C48" s="1091"/>
      <c r="D48" s="236"/>
      <c r="E48" s="1094" t="s">
        <v>15</v>
      </c>
      <c r="F48" s="1094"/>
      <c r="G48" s="1094"/>
      <c r="H48" s="1094"/>
      <c r="I48" s="1094"/>
      <c r="J48" s="1095"/>
      <c r="K48" s="247">
        <v>6344</v>
      </c>
      <c r="L48" s="255">
        <v>6232</v>
      </c>
      <c r="M48" s="255">
        <v>5841</v>
      </c>
      <c r="N48" s="255">
        <v>5746</v>
      </c>
      <c r="O48" s="263">
        <v>5521</v>
      </c>
      <c r="P48" s="103"/>
      <c r="Q48" s="103"/>
      <c r="R48" s="103"/>
      <c r="S48" s="103"/>
      <c r="T48" s="103"/>
      <c r="U48" s="103"/>
    </row>
    <row r="49" spans="1:21" ht="30.75" customHeight="1" x14ac:dyDescent="0.15">
      <c r="A49" s="103"/>
      <c r="B49" s="1090"/>
      <c r="C49" s="1091"/>
      <c r="D49" s="236"/>
      <c r="E49" s="1094" t="s">
        <v>43</v>
      </c>
      <c r="F49" s="1094"/>
      <c r="G49" s="1094"/>
      <c r="H49" s="1094"/>
      <c r="I49" s="1094"/>
      <c r="J49" s="1095"/>
      <c r="K49" s="247" t="s">
        <v>173</v>
      </c>
      <c r="L49" s="255" t="s">
        <v>173</v>
      </c>
      <c r="M49" s="255" t="s">
        <v>173</v>
      </c>
      <c r="N49" s="255" t="s">
        <v>173</v>
      </c>
      <c r="O49" s="263" t="s">
        <v>173</v>
      </c>
      <c r="P49" s="103"/>
      <c r="Q49" s="103"/>
      <c r="R49" s="103"/>
      <c r="S49" s="103"/>
      <c r="T49" s="103"/>
      <c r="U49" s="103"/>
    </row>
    <row r="50" spans="1:21" ht="30.75" customHeight="1" x14ac:dyDescent="0.15">
      <c r="A50" s="103"/>
      <c r="B50" s="1090"/>
      <c r="C50" s="1091"/>
      <c r="D50" s="236"/>
      <c r="E50" s="1094" t="s">
        <v>44</v>
      </c>
      <c r="F50" s="1094"/>
      <c r="G50" s="1094"/>
      <c r="H50" s="1094"/>
      <c r="I50" s="1094"/>
      <c r="J50" s="1095"/>
      <c r="K50" s="247">
        <v>6</v>
      </c>
      <c r="L50" s="255" t="s">
        <v>173</v>
      </c>
      <c r="M50" s="255" t="s">
        <v>173</v>
      </c>
      <c r="N50" s="255">
        <v>108</v>
      </c>
      <c r="O50" s="263">
        <v>108</v>
      </c>
      <c r="P50" s="103"/>
      <c r="Q50" s="103"/>
      <c r="R50" s="103"/>
      <c r="S50" s="103"/>
      <c r="T50" s="103"/>
      <c r="U50" s="103"/>
    </row>
    <row r="51" spans="1:21" ht="30.75" customHeight="1" x14ac:dyDescent="0.15">
      <c r="A51" s="103"/>
      <c r="B51" s="1092"/>
      <c r="C51" s="1093"/>
      <c r="D51" s="237"/>
      <c r="E51" s="1094" t="s">
        <v>47</v>
      </c>
      <c r="F51" s="1094"/>
      <c r="G51" s="1094"/>
      <c r="H51" s="1094"/>
      <c r="I51" s="1094"/>
      <c r="J51" s="1095"/>
      <c r="K51" s="247">
        <v>0</v>
      </c>
      <c r="L51" s="255">
        <v>0</v>
      </c>
      <c r="M51" s="255">
        <v>0</v>
      </c>
      <c r="N51" s="255" t="s">
        <v>173</v>
      </c>
      <c r="O51" s="263" t="s">
        <v>173</v>
      </c>
      <c r="P51" s="103"/>
      <c r="Q51" s="103"/>
      <c r="R51" s="103"/>
      <c r="S51" s="103"/>
      <c r="T51" s="103"/>
      <c r="U51" s="103"/>
    </row>
    <row r="52" spans="1:21" ht="30.75" customHeight="1" x14ac:dyDescent="0.15">
      <c r="A52" s="103"/>
      <c r="B52" s="1096" t="s">
        <v>51</v>
      </c>
      <c r="C52" s="1097"/>
      <c r="D52" s="237"/>
      <c r="E52" s="1094" t="s">
        <v>55</v>
      </c>
      <c r="F52" s="1094"/>
      <c r="G52" s="1094"/>
      <c r="H52" s="1094"/>
      <c r="I52" s="1094"/>
      <c r="J52" s="1095"/>
      <c r="K52" s="247">
        <v>24857</v>
      </c>
      <c r="L52" s="255">
        <v>25141</v>
      </c>
      <c r="M52" s="255">
        <v>23713</v>
      </c>
      <c r="N52" s="255">
        <v>22979</v>
      </c>
      <c r="O52" s="263">
        <v>22202</v>
      </c>
      <c r="P52" s="103"/>
      <c r="Q52" s="103"/>
      <c r="R52" s="103"/>
      <c r="S52" s="103"/>
      <c r="T52" s="103"/>
      <c r="U52" s="103"/>
    </row>
    <row r="53" spans="1:21" ht="30.75" customHeight="1" x14ac:dyDescent="0.15">
      <c r="A53" s="103"/>
      <c r="B53" s="1098" t="s">
        <v>0</v>
      </c>
      <c r="C53" s="1099"/>
      <c r="D53" s="238"/>
      <c r="E53" s="1100" t="s">
        <v>59</v>
      </c>
      <c r="F53" s="1100"/>
      <c r="G53" s="1100"/>
      <c r="H53" s="1100"/>
      <c r="I53" s="1100"/>
      <c r="J53" s="1101"/>
      <c r="K53" s="248">
        <v>6958</v>
      </c>
      <c r="L53" s="256">
        <v>7090</v>
      </c>
      <c r="M53" s="256">
        <v>6784</v>
      </c>
      <c r="N53" s="256">
        <v>4166</v>
      </c>
      <c r="O53" s="264">
        <v>3936</v>
      </c>
      <c r="P53" s="103"/>
      <c r="Q53" s="103"/>
      <c r="R53" s="103"/>
      <c r="S53" s="103"/>
      <c r="T53" s="103"/>
      <c r="U53" s="103"/>
    </row>
    <row r="54" spans="1:21" ht="24" customHeight="1" x14ac:dyDescent="0.15">
      <c r="A54" s="103"/>
      <c r="B54" s="227" t="s">
        <v>62</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65</v>
      </c>
      <c r="C55" s="233"/>
      <c r="D55" s="233"/>
      <c r="E55" s="233"/>
      <c r="F55" s="233"/>
      <c r="G55" s="233"/>
      <c r="H55" s="233"/>
      <c r="I55" s="233"/>
      <c r="J55" s="233"/>
      <c r="K55" s="249"/>
      <c r="L55" s="249"/>
      <c r="M55" s="249"/>
      <c r="N55" s="249"/>
      <c r="O55" s="265" t="s">
        <v>21</v>
      </c>
      <c r="P55" s="103"/>
      <c r="Q55" s="103"/>
      <c r="R55" s="103"/>
      <c r="S55" s="103"/>
      <c r="T55" s="103"/>
      <c r="U55" s="103"/>
    </row>
    <row r="56" spans="1:21" ht="31.5" customHeight="1" x14ac:dyDescent="0.15">
      <c r="A56" s="103"/>
      <c r="B56" s="229"/>
      <c r="C56" s="234"/>
      <c r="D56" s="234"/>
      <c r="E56" s="241"/>
      <c r="F56" s="241"/>
      <c r="G56" s="241"/>
      <c r="H56" s="241"/>
      <c r="I56" s="241"/>
      <c r="J56" s="244" t="s">
        <v>8</v>
      </c>
      <c r="K56" s="250" t="s">
        <v>549</v>
      </c>
      <c r="L56" s="257" t="s">
        <v>550</v>
      </c>
      <c r="M56" s="257" t="s">
        <v>551</v>
      </c>
      <c r="N56" s="257" t="s">
        <v>552</v>
      </c>
      <c r="O56" s="266" t="s">
        <v>553</v>
      </c>
      <c r="P56" s="103"/>
      <c r="Q56" s="103"/>
      <c r="R56" s="103"/>
      <c r="S56" s="103"/>
      <c r="T56" s="103"/>
      <c r="U56" s="103"/>
    </row>
    <row r="57" spans="1:21" ht="31.5" customHeight="1" x14ac:dyDescent="0.15">
      <c r="B57" s="1084" t="s">
        <v>41</v>
      </c>
      <c r="C57" s="1085"/>
      <c r="D57" s="1078" t="s">
        <v>50</v>
      </c>
      <c r="E57" s="1079"/>
      <c r="F57" s="1079"/>
      <c r="G57" s="1079"/>
      <c r="H57" s="1079"/>
      <c r="I57" s="1079"/>
      <c r="J57" s="1080"/>
      <c r="K57" s="251"/>
      <c r="L57" s="258"/>
      <c r="M57" s="258"/>
      <c r="N57" s="258"/>
      <c r="O57" s="267"/>
    </row>
    <row r="58" spans="1:21" ht="31.5" customHeight="1" x14ac:dyDescent="0.15">
      <c r="B58" s="1086"/>
      <c r="C58" s="1087"/>
      <c r="D58" s="1081" t="s">
        <v>69</v>
      </c>
      <c r="E58" s="1082"/>
      <c r="F58" s="1082"/>
      <c r="G58" s="1082"/>
      <c r="H58" s="1082"/>
      <c r="I58" s="1082"/>
      <c r="J58" s="1083"/>
      <c r="K58" s="252"/>
      <c r="L58" s="259"/>
      <c r="M58" s="259"/>
      <c r="N58" s="259"/>
      <c r="O58" s="268"/>
    </row>
    <row r="59" spans="1:21" ht="24" customHeight="1" x14ac:dyDescent="0.15">
      <c r="B59" s="230"/>
      <c r="C59" s="230"/>
      <c r="D59" s="239" t="s">
        <v>71</v>
      </c>
      <c r="E59" s="242"/>
      <c r="F59" s="242"/>
      <c r="G59" s="242"/>
      <c r="H59" s="242"/>
      <c r="I59" s="242"/>
      <c r="J59" s="242"/>
      <c r="K59" s="242"/>
      <c r="L59" s="242"/>
      <c r="M59" s="242"/>
      <c r="N59" s="242"/>
      <c r="O59" s="242"/>
    </row>
    <row r="60" spans="1:21" ht="24" customHeight="1" x14ac:dyDescent="0.15">
      <c r="B60" s="231"/>
      <c r="C60" s="231"/>
      <c r="D60" s="239" t="s">
        <v>74</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PyrSh1G40/gk7/FHw8n/8Trp+hUyTrDRVuA/D50t1f+G9PiAx9Q0QpLdsUcNgpiG6QAOuAoUYUPPLwKSG+oTQA==" saltValue="jloNM/1N3P4w93LkkL2bD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24</v>
      </c>
    </row>
    <row r="40" spans="2:13" ht="27.75" customHeight="1" x14ac:dyDescent="0.15">
      <c r="B40" s="226" t="s">
        <v>25</v>
      </c>
      <c r="C40" s="232"/>
      <c r="D40" s="232"/>
      <c r="E40" s="240"/>
      <c r="F40" s="240"/>
      <c r="G40" s="240"/>
      <c r="H40" s="243" t="s">
        <v>8</v>
      </c>
      <c r="I40" s="245" t="s">
        <v>544</v>
      </c>
      <c r="J40" s="253" t="s">
        <v>229</v>
      </c>
      <c r="K40" s="253" t="s">
        <v>240</v>
      </c>
      <c r="L40" s="253" t="s">
        <v>545</v>
      </c>
      <c r="M40" s="274" t="s">
        <v>546</v>
      </c>
    </row>
    <row r="41" spans="2:13" ht="27.75" customHeight="1" x14ac:dyDescent="0.15">
      <c r="B41" s="1088" t="s">
        <v>22</v>
      </c>
      <c r="C41" s="1089"/>
      <c r="D41" s="235"/>
      <c r="E41" s="1113" t="s">
        <v>7</v>
      </c>
      <c r="F41" s="1113"/>
      <c r="G41" s="1113"/>
      <c r="H41" s="1114"/>
      <c r="I41" s="246">
        <v>227452</v>
      </c>
      <c r="J41" s="254">
        <v>221882</v>
      </c>
      <c r="K41" s="254">
        <v>215791</v>
      </c>
      <c r="L41" s="254">
        <v>216911</v>
      </c>
      <c r="M41" s="262">
        <v>216595</v>
      </c>
    </row>
    <row r="42" spans="2:13" ht="27.75" customHeight="1" x14ac:dyDescent="0.15">
      <c r="B42" s="1090"/>
      <c r="C42" s="1091"/>
      <c r="D42" s="236"/>
      <c r="E42" s="1104" t="s">
        <v>75</v>
      </c>
      <c r="F42" s="1104"/>
      <c r="G42" s="1104"/>
      <c r="H42" s="1105"/>
      <c r="I42" s="247">
        <v>980</v>
      </c>
      <c r="J42" s="255">
        <v>880</v>
      </c>
      <c r="K42" s="255">
        <v>1916</v>
      </c>
      <c r="L42" s="255">
        <v>1762</v>
      </c>
      <c r="M42" s="263">
        <v>1606</v>
      </c>
    </row>
    <row r="43" spans="2:13" ht="27.75" customHeight="1" x14ac:dyDescent="0.15">
      <c r="B43" s="1090"/>
      <c r="C43" s="1091"/>
      <c r="D43" s="236"/>
      <c r="E43" s="1104" t="s">
        <v>77</v>
      </c>
      <c r="F43" s="1104"/>
      <c r="G43" s="1104"/>
      <c r="H43" s="1105"/>
      <c r="I43" s="247">
        <v>82606</v>
      </c>
      <c r="J43" s="255">
        <v>78865</v>
      </c>
      <c r="K43" s="255">
        <v>75980</v>
      </c>
      <c r="L43" s="255">
        <v>72236</v>
      </c>
      <c r="M43" s="263">
        <v>70503</v>
      </c>
    </row>
    <row r="44" spans="2:13" ht="27.75" customHeight="1" x14ac:dyDescent="0.15">
      <c r="B44" s="1090"/>
      <c r="C44" s="1091"/>
      <c r="D44" s="236"/>
      <c r="E44" s="1104" t="s">
        <v>81</v>
      </c>
      <c r="F44" s="1104"/>
      <c r="G44" s="1104"/>
      <c r="H44" s="1105"/>
      <c r="I44" s="247" t="s">
        <v>173</v>
      </c>
      <c r="J44" s="255" t="s">
        <v>173</v>
      </c>
      <c r="K44" s="255" t="s">
        <v>173</v>
      </c>
      <c r="L44" s="255" t="s">
        <v>173</v>
      </c>
      <c r="M44" s="263" t="s">
        <v>173</v>
      </c>
    </row>
    <row r="45" spans="2:13" ht="27.75" customHeight="1" x14ac:dyDescent="0.15">
      <c r="B45" s="1090"/>
      <c r="C45" s="1091"/>
      <c r="D45" s="236"/>
      <c r="E45" s="1104" t="s">
        <v>80</v>
      </c>
      <c r="F45" s="1104"/>
      <c r="G45" s="1104"/>
      <c r="H45" s="1105"/>
      <c r="I45" s="247">
        <v>17054</v>
      </c>
      <c r="J45" s="255">
        <v>16791</v>
      </c>
      <c r="K45" s="255">
        <v>16201</v>
      </c>
      <c r="L45" s="255">
        <v>16017</v>
      </c>
      <c r="M45" s="263">
        <v>16464</v>
      </c>
    </row>
    <row r="46" spans="2:13" ht="27.75" customHeight="1" x14ac:dyDescent="0.15">
      <c r="B46" s="1090"/>
      <c r="C46" s="1091"/>
      <c r="D46" s="237"/>
      <c r="E46" s="1104" t="s">
        <v>85</v>
      </c>
      <c r="F46" s="1104"/>
      <c r="G46" s="1104"/>
      <c r="H46" s="1105"/>
      <c r="I46" s="247" t="s">
        <v>173</v>
      </c>
      <c r="J46" s="255" t="s">
        <v>173</v>
      </c>
      <c r="K46" s="255" t="s">
        <v>173</v>
      </c>
      <c r="L46" s="255" t="s">
        <v>173</v>
      </c>
      <c r="M46" s="263" t="s">
        <v>173</v>
      </c>
    </row>
    <row r="47" spans="2:13" ht="27.75" customHeight="1" x14ac:dyDescent="0.15">
      <c r="B47" s="1090"/>
      <c r="C47" s="1091"/>
      <c r="D47" s="270"/>
      <c r="E47" s="1110" t="s">
        <v>86</v>
      </c>
      <c r="F47" s="1111"/>
      <c r="G47" s="1111"/>
      <c r="H47" s="1112"/>
      <c r="I47" s="247" t="s">
        <v>173</v>
      </c>
      <c r="J47" s="255" t="s">
        <v>173</v>
      </c>
      <c r="K47" s="255" t="s">
        <v>173</v>
      </c>
      <c r="L47" s="255" t="s">
        <v>173</v>
      </c>
      <c r="M47" s="263" t="s">
        <v>173</v>
      </c>
    </row>
    <row r="48" spans="2:13" ht="27.75" customHeight="1" x14ac:dyDescent="0.15">
      <c r="B48" s="1090"/>
      <c r="C48" s="1091"/>
      <c r="D48" s="236"/>
      <c r="E48" s="1104" t="s">
        <v>57</v>
      </c>
      <c r="F48" s="1104"/>
      <c r="G48" s="1104"/>
      <c r="H48" s="1105"/>
      <c r="I48" s="247" t="s">
        <v>173</v>
      </c>
      <c r="J48" s="255" t="s">
        <v>173</v>
      </c>
      <c r="K48" s="255" t="s">
        <v>173</v>
      </c>
      <c r="L48" s="255" t="s">
        <v>173</v>
      </c>
      <c r="M48" s="263" t="s">
        <v>173</v>
      </c>
    </row>
    <row r="49" spans="2:13" ht="27.75" customHeight="1" x14ac:dyDescent="0.15">
      <c r="B49" s="1092"/>
      <c r="C49" s="1093"/>
      <c r="D49" s="236"/>
      <c r="E49" s="1104" t="s">
        <v>46</v>
      </c>
      <c r="F49" s="1104"/>
      <c r="G49" s="1104"/>
      <c r="H49" s="1105"/>
      <c r="I49" s="247" t="s">
        <v>173</v>
      </c>
      <c r="J49" s="255" t="s">
        <v>173</v>
      </c>
      <c r="K49" s="255" t="s">
        <v>173</v>
      </c>
      <c r="L49" s="255" t="s">
        <v>173</v>
      </c>
      <c r="M49" s="263" t="s">
        <v>173</v>
      </c>
    </row>
    <row r="50" spans="2:13" ht="27.75" customHeight="1" x14ac:dyDescent="0.15">
      <c r="B50" s="1108" t="s">
        <v>87</v>
      </c>
      <c r="C50" s="1109"/>
      <c r="D50" s="271"/>
      <c r="E50" s="1104" t="s">
        <v>89</v>
      </c>
      <c r="F50" s="1104"/>
      <c r="G50" s="1104"/>
      <c r="H50" s="1105"/>
      <c r="I50" s="247">
        <v>12909</v>
      </c>
      <c r="J50" s="255">
        <v>12300</v>
      </c>
      <c r="K50" s="255">
        <v>14762</v>
      </c>
      <c r="L50" s="255">
        <v>16649</v>
      </c>
      <c r="M50" s="263">
        <v>16015</v>
      </c>
    </row>
    <row r="51" spans="2:13" ht="27.75" customHeight="1" x14ac:dyDescent="0.15">
      <c r="B51" s="1090"/>
      <c r="C51" s="1091"/>
      <c r="D51" s="236"/>
      <c r="E51" s="1104" t="s">
        <v>90</v>
      </c>
      <c r="F51" s="1104"/>
      <c r="G51" s="1104"/>
      <c r="H51" s="1105"/>
      <c r="I51" s="247">
        <v>52818</v>
      </c>
      <c r="J51" s="255">
        <v>51383</v>
      </c>
      <c r="K51" s="255">
        <v>49923</v>
      </c>
      <c r="L51" s="255">
        <v>50398</v>
      </c>
      <c r="M51" s="263">
        <v>51444</v>
      </c>
    </row>
    <row r="52" spans="2:13" ht="27.75" customHeight="1" x14ac:dyDescent="0.15">
      <c r="B52" s="1092"/>
      <c r="C52" s="1093"/>
      <c r="D52" s="236"/>
      <c r="E52" s="1104" t="s">
        <v>96</v>
      </c>
      <c r="F52" s="1104"/>
      <c r="G52" s="1104"/>
      <c r="H52" s="1105"/>
      <c r="I52" s="247">
        <v>202108</v>
      </c>
      <c r="J52" s="255">
        <v>197669</v>
      </c>
      <c r="K52" s="255">
        <v>193067</v>
      </c>
      <c r="L52" s="255">
        <v>190437</v>
      </c>
      <c r="M52" s="263">
        <v>186467</v>
      </c>
    </row>
    <row r="53" spans="2:13" ht="27.75" customHeight="1" x14ac:dyDescent="0.15">
      <c r="B53" s="1098" t="s">
        <v>0</v>
      </c>
      <c r="C53" s="1099"/>
      <c r="D53" s="238"/>
      <c r="E53" s="1106" t="s">
        <v>99</v>
      </c>
      <c r="F53" s="1106"/>
      <c r="G53" s="1106"/>
      <c r="H53" s="1107"/>
      <c r="I53" s="248">
        <v>60257</v>
      </c>
      <c r="J53" s="256">
        <v>57067</v>
      </c>
      <c r="K53" s="256">
        <v>52137</v>
      </c>
      <c r="L53" s="256">
        <v>49443</v>
      </c>
      <c r="M53" s="264">
        <v>51242</v>
      </c>
    </row>
    <row r="54" spans="2:13" ht="27.75" customHeight="1" x14ac:dyDescent="0.15">
      <c r="B54" s="269" t="s">
        <v>100</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WulssOO+NN+eGbi6deppjlf2jACBTBoJShNkP77PG7RrT5aH7mJBqZe3PSQ4OMulLbN4dpLlLC+bmz7f6SxFQ==" saltValue="2j5fg8h1ZiB303ejJmVwj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activeCell="C55" sqref="C55:E55"/>
    </sheetView>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64</v>
      </c>
    </row>
    <row r="54" spans="2:8" ht="29.25" customHeight="1" x14ac:dyDescent="0.2">
      <c r="B54" s="275" t="s">
        <v>3</v>
      </c>
      <c r="C54" s="281"/>
      <c r="D54" s="281"/>
      <c r="E54" s="282" t="s">
        <v>8</v>
      </c>
      <c r="F54" s="283" t="s">
        <v>240</v>
      </c>
      <c r="G54" s="283" t="s">
        <v>545</v>
      </c>
      <c r="H54" s="291" t="s">
        <v>546</v>
      </c>
    </row>
    <row r="55" spans="2:8" ht="52.5" customHeight="1" x14ac:dyDescent="0.15">
      <c r="B55" s="276"/>
      <c r="C55" s="1123" t="s">
        <v>28</v>
      </c>
      <c r="D55" s="1123"/>
      <c r="E55" s="1124"/>
      <c r="F55" s="284">
        <v>3006</v>
      </c>
      <c r="G55" s="284">
        <v>3006</v>
      </c>
      <c r="H55" s="292">
        <v>2592</v>
      </c>
    </row>
    <row r="56" spans="2:8" ht="52.5" customHeight="1" x14ac:dyDescent="0.15">
      <c r="B56" s="277"/>
      <c r="C56" s="1125" t="s">
        <v>6</v>
      </c>
      <c r="D56" s="1125"/>
      <c r="E56" s="1126"/>
      <c r="F56" s="285">
        <v>104</v>
      </c>
      <c r="G56" s="285">
        <v>104</v>
      </c>
      <c r="H56" s="293">
        <v>104</v>
      </c>
    </row>
    <row r="57" spans="2:8" ht="53.25" customHeight="1" x14ac:dyDescent="0.15">
      <c r="B57" s="277"/>
      <c r="C57" s="1127" t="s">
        <v>91</v>
      </c>
      <c r="D57" s="1127"/>
      <c r="E57" s="1128"/>
      <c r="F57" s="286">
        <v>12535</v>
      </c>
      <c r="G57" s="286">
        <v>13735</v>
      </c>
      <c r="H57" s="294">
        <v>13603</v>
      </c>
    </row>
    <row r="58" spans="2:8" ht="45.75" customHeight="1" x14ac:dyDescent="0.15">
      <c r="B58" s="278"/>
      <c r="C58" s="1115" t="s">
        <v>395</v>
      </c>
      <c r="D58" s="1116"/>
      <c r="E58" s="1117"/>
      <c r="F58" s="287" t="s">
        <v>173</v>
      </c>
      <c r="G58" s="287">
        <v>3301</v>
      </c>
      <c r="H58" s="295">
        <v>2501</v>
      </c>
    </row>
    <row r="59" spans="2:8" ht="45.75" customHeight="1" x14ac:dyDescent="0.15">
      <c r="B59" s="278"/>
      <c r="C59" s="1115" t="s">
        <v>449</v>
      </c>
      <c r="D59" s="1116"/>
      <c r="E59" s="1117"/>
      <c r="F59" s="287">
        <v>2214</v>
      </c>
      <c r="G59" s="287">
        <v>2217</v>
      </c>
      <c r="H59" s="295">
        <v>2219</v>
      </c>
    </row>
    <row r="60" spans="2:8" ht="45.75" customHeight="1" x14ac:dyDescent="0.15">
      <c r="B60" s="278"/>
      <c r="C60" s="1115" t="s">
        <v>247</v>
      </c>
      <c r="D60" s="1116"/>
      <c r="E60" s="1117"/>
      <c r="F60" s="287" t="s">
        <v>173</v>
      </c>
      <c r="G60" s="287">
        <v>1000</v>
      </c>
      <c r="H60" s="295">
        <v>1900</v>
      </c>
    </row>
    <row r="61" spans="2:8" ht="45.75" customHeight="1" x14ac:dyDescent="0.15">
      <c r="B61" s="278"/>
      <c r="C61" s="1115" t="s">
        <v>565</v>
      </c>
      <c r="D61" s="1116"/>
      <c r="E61" s="1117"/>
      <c r="F61" s="287">
        <v>901</v>
      </c>
      <c r="G61" s="287">
        <v>1501</v>
      </c>
      <c r="H61" s="295">
        <v>1501</v>
      </c>
    </row>
    <row r="62" spans="2:8" ht="45.75" customHeight="1" x14ac:dyDescent="0.15">
      <c r="B62" s="279"/>
      <c r="C62" s="1118" t="s">
        <v>104</v>
      </c>
      <c r="D62" s="1119"/>
      <c r="E62" s="1120"/>
      <c r="F62" s="288">
        <v>1177</v>
      </c>
      <c r="G62" s="288">
        <v>1197</v>
      </c>
      <c r="H62" s="296">
        <v>1276</v>
      </c>
    </row>
    <row r="63" spans="2:8" ht="52.5" customHeight="1" x14ac:dyDescent="0.15">
      <c r="B63" s="280"/>
      <c r="C63" s="1121" t="s">
        <v>102</v>
      </c>
      <c r="D63" s="1121"/>
      <c r="E63" s="1122"/>
      <c r="F63" s="289">
        <v>15644</v>
      </c>
      <c r="G63" s="289">
        <v>16845</v>
      </c>
      <c r="H63" s="297">
        <v>16298</v>
      </c>
    </row>
    <row r="64" spans="2:8" ht="15" customHeight="1" x14ac:dyDescent="0.15"/>
  </sheetData>
  <sheetProtection algorithmName="SHA-512" hashValue="vEpbHAefq66ROP3XTkqXXy6eYL5ORq83j8+RYUmrikaAjUN8EKSKrekhJ+CDhx1PxWzSERF5Gc7XhWV1PV9cSQ==" saltValue="/WNEk92MSoOJsEZXt+4ca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J71" sqref="BJ71"/>
    </sheetView>
  </sheetViews>
  <sheetFormatPr defaultColWidth="0" defaultRowHeight="13.5" customHeight="1" zeroHeight="1" x14ac:dyDescent="0.15"/>
  <cols>
    <col min="1" max="1" width="6.375" style="323" customWidth="1"/>
    <col min="2" max="107" width="2.5" style="323" customWidth="1"/>
    <col min="108" max="108" width="6.125" style="331" customWidth="1"/>
    <col min="109" max="109" width="5.875" style="330" customWidth="1"/>
    <col min="110" max="110" width="19.125" style="323" hidden="1"/>
    <col min="111" max="115" width="12.625" style="323" hidden="1"/>
    <col min="116" max="349" width="8.625" style="323" hidden="1"/>
    <col min="350" max="355" width="14.875" style="323" hidden="1"/>
    <col min="356" max="357" width="15.875" style="323" hidden="1"/>
    <col min="358" max="363" width="16.125" style="323" hidden="1"/>
    <col min="364" max="364" width="6.125" style="323" hidden="1"/>
    <col min="365" max="365" width="3" style="323" hidden="1"/>
    <col min="366" max="605" width="8.625" style="323" hidden="1"/>
    <col min="606" max="611" width="14.875" style="323" hidden="1"/>
    <col min="612" max="613" width="15.875" style="323" hidden="1"/>
    <col min="614" max="619" width="16.125" style="323" hidden="1"/>
    <col min="620" max="620" width="6.125" style="323" hidden="1"/>
    <col min="621" max="621" width="3" style="323" hidden="1"/>
    <col min="622" max="861" width="8.625" style="323" hidden="1"/>
    <col min="862" max="867" width="14.875" style="323" hidden="1"/>
    <col min="868" max="869" width="15.875" style="323" hidden="1"/>
    <col min="870" max="875" width="16.125" style="323" hidden="1"/>
    <col min="876" max="876" width="6.125" style="323" hidden="1"/>
    <col min="877" max="877" width="3" style="323" hidden="1"/>
    <col min="878" max="1117" width="8.625" style="323" hidden="1"/>
    <col min="1118" max="1123" width="14.875" style="323" hidden="1"/>
    <col min="1124" max="1125" width="15.875" style="323" hidden="1"/>
    <col min="1126" max="1131" width="16.125" style="323" hidden="1"/>
    <col min="1132" max="1132" width="6.125" style="323" hidden="1"/>
    <col min="1133" max="1133" width="3" style="323" hidden="1"/>
    <col min="1134" max="1373" width="8.625" style="323" hidden="1"/>
    <col min="1374" max="1379" width="14.875" style="323" hidden="1"/>
    <col min="1380" max="1381" width="15.875" style="323" hidden="1"/>
    <col min="1382" max="1387" width="16.125" style="323" hidden="1"/>
    <col min="1388" max="1388" width="6.125" style="323" hidden="1"/>
    <col min="1389" max="1389" width="3" style="323" hidden="1"/>
    <col min="1390" max="1629" width="8.625" style="323" hidden="1"/>
    <col min="1630" max="1635" width="14.875" style="323" hidden="1"/>
    <col min="1636" max="1637" width="15.875" style="323" hidden="1"/>
    <col min="1638" max="1643" width="16.125" style="323" hidden="1"/>
    <col min="1644" max="1644" width="6.125" style="323" hidden="1"/>
    <col min="1645" max="1645" width="3" style="323" hidden="1"/>
    <col min="1646" max="1885" width="8.625" style="323" hidden="1"/>
    <col min="1886" max="1891" width="14.875" style="323" hidden="1"/>
    <col min="1892" max="1893" width="15.875" style="323" hidden="1"/>
    <col min="1894" max="1899" width="16.125" style="323" hidden="1"/>
    <col min="1900" max="1900" width="6.125" style="323" hidden="1"/>
    <col min="1901" max="1901" width="3" style="323" hidden="1"/>
    <col min="1902" max="2141" width="8.625" style="323" hidden="1"/>
    <col min="2142" max="2147" width="14.875" style="323" hidden="1"/>
    <col min="2148" max="2149" width="15.875" style="323" hidden="1"/>
    <col min="2150" max="2155" width="16.125" style="323" hidden="1"/>
    <col min="2156" max="2156" width="6.125" style="323" hidden="1"/>
    <col min="2157" max="2157" width="3" style="323" hidden="1"/>
    <col min="2158" max="2397" width="8.625" style="323" hidden="1"/>
    <col min="2398" max="2403" width="14.875" style="323" hidden="1"/>
    <col min="2404" max="2405" width="15.875" style="323" hidden="1"/>
    <col min="2406" max="2411" width="16.125" style="323" hidden="1"/>
    <col min="2412" max="2412" width="6.125" style="323" hidden="1"/>
    <col min="2413" max="2413" width="3" style="323" hidden="1"/>
    <col min="2414" max="2653" width="8.625" style="323" hidden="1"/>
    <col min="2654" max="2659" width="14.875" style="323" hidden="1"/>
    <col min="2660" max="2661" width="15.875" style="323" hidden="1"/>
    <col min="2662" max="2667" width="16.125" style="323" hidden="1"/>
    <col min="2668" max="2668" width="6.125" style="323" hidden="1"/>
    <col min="2669" max="2669" width="3" style="323" hidden="1"/>
    <col min="2670" max="2909" width="8.625" style="323" hidden="1"/>
    <col min="2910" max="2915" width="14.875" style="323" hidden="1"/>
    <col min="2916" max="2917" width="15.875" style="323" hidden="1"/>
    <col min="2918" max="2923" width="16.125" style="323" hidden="1"/>
    <col min="2924" max="2924" width="6.125" style="323" hidden="1"/>
    <col min="2925" max="2925" width="3" style="323" hidden="1"/>
    <col min="2926" max="3165" width="8.625" style="323" hidden="1"/>
    <col min="3166" max="3171" width="14.875" style="323" hidden="1"/>
    <col min="3172" max="3173" width="15.875" style="323" hidden="1"/>
    <col min="3174" max="3179" width="16.125" style="323" hidden="1"/>
    <col min="3180" max="3180" width="6.125" style="323" hidden="1"/>
    <col min="3181" max="3181" width="3" style="323" hidden="1"/>
    <col min="3182" max="3421" width="8.625" style="323" hidden="1"/>
    <col min="3422" max="3427" width="14.875" style="323" hidden="1"/>
    <col min="3428" max="3429" width="15.875" style="323" hidden="1"/>
    <col min="3430" max="3435" width="16.125" style="323" hidden="1"/>
    <col min="3436" max="3436" width="6.125" style="323" hidden="1"/>
    <col min="3437" max="3437" width="3" style="323" hidden="1"/>
    <col min="3438" max="3677" width="8.625" style="323" hidden="1"/>
    <col min="3678" max="3683" width="14.875" style="323" hidden="1"/>
    <col min="3684" max="3685" width="15.875" style="323" hidden="1"/>
    <col min="3686" max="3691" width="16.125" style="323" hidden="1"/>
    <col min="3692" max="3692" width="6.125" style="323" hidden="1"/>
    <col min="3693" max="3693" width="3" style="323" hidden="1"/>
    <col min="3694" max="3933" width="8.625" style="323" hidden="1"/>
    <col min="3934" max="3939" width="14.875" style="323" hidden="1"/>
    <col min="3940" max="3941" width="15.875" style="323" hidden="1"/>
    <col min="3942" max="3947" width="16.125" style="323" hidden="1"/>
    <col min="3948" max="3948" width="6.125" style="323" hidden="1"/>
    <col min="3949" max="3949" width="3" style="323" hidden="1"/>
    <col min="3950" max="4189" width="8.625" style="323" hidden="1"/>
    <col min="4190" max="4195" width="14.875" style="323" hidden="1"/>
    <col min="4196" max="4197" width="15.875" style="323" hidden="1"/>
    <col min="4198" max="4203" width="16.125" style="323" hidden="1"/>
    <col min="4204" max="4204" width="6.125" style="323" hidden="1"/>
    <col min="4205" max="4205" width="3" style="323" hidden="1"/>
    <col min="4206" max="4445" width="8.625" style="323" hidden="1"/>
    <col min="4446" max="4451" width="14.875" style="323" hidden="1"/>
    <col min="4452" max="4453" width="15.875" style="323" hidden="1"/>
    <col min="4454" max="4459" width="16.125" style="323" hidden="1"/>
    <col min="4460" max="4460" width="6.125" style="323" hidden="1"/>
    <col min="4461" max="4461" width="3" style="323" hidden="1"/>
    <col min="4462" max="4701" width="8.625" style="323" hidden="1"/>
    <col min="4702" max="4707" width="14.875" style="323" hidden="1"/>
    <col min="4708" max="4709" width="15.875" style="323" hidden="1"/>
    <col min="4710" max="4715" width="16.125" style="323" hidden="1"/>
    <col min="4716" max="4716" width="6.125" style="323" hidden="1"/>
    <col min="4717" max="4717" width="3" style="323" hidden="1"/>
    <col min="4718" max="4957" width="8.625" style="323" hidden="1"/>
    <col min="4958" max="4963" width="14.875" style="323" hidden="1"/>
    <col min="4964" max="4965" width="15.875" style="323" hidden="1"/>
    <col min="4966" max="4971" width="16.125" style="323" hidden="1"/>
    <col min="4972" max="4972" width="6.125" style="323" hidden="1"/>
    <col min="4973" max="4973" width="3" style="323" hidden="1"/>
    <col min="4974" max="5213" width="8.625" style="323" hidden="1"/>
    <col min="5214" max="5219" width="14.875" style="323" hidden="1"/>
    <col min="5220" max="5221" width="15.875" style="323" hidden="1"/>
    <col min="5222" max="5227" width="16.125" style="323" hidden="1"/>
    <col min="5228" max="5228" width="6.125" style="323" hidden="1"/>
    <col min="5229" max="5229" width="3" style="323" hidden="1"/>
    <col min="5230" max="5469" width="8.625" style="323" hidden="1"/>
    <col min="5470" max="5475" width="14.875" style="323" hidden="1"/>
    <col min="5476" max="5477" width="15.875" style="323" hidden="1"/>
    <col min="5478" max="5483" width="16.125" style="323" hidden="1"/>
    <col min="5484" max="5484" width="6.125" style="323" hidden="1"/>
    <col min="5485" max="5485" width="3" style="323" hidden="1"/>
    <col min="5486" max="5725" width="8.625" style="323" hidden="1"/>
    <col min="5726" max="5731" width="14.875" style="323" hidden="1"/>
    <col min="5732" max="5733" width="15.875" style="323" hidden="1"/>
    <col min="5734" max="5739" width="16.125" style="323" hidden="1"/>
    <col min="5740" max="5740" width="6.125" style="323" hidden="1"/>
    <col min="5741" max="5741" width="3" style="323" hidden="1"/>
    <col min="5742" max="5981" width="8.625" style="323" hidden="1"/>
    <col min="5982" max="5987" width="14.875" style="323" hidden="1"/>
    <col min="5988" max="5989" width="15.875" style="323" hidden="1"/>
    <col min="5990" max="5995" width="16.125" style="323" hidden="1"/>
    <col min="5996" max="5996" width="6.125" style="323" hidden="1"/>
    <col min="5997" max="5997" width="3" style="323" hidden="1"/>
    <col min="5998" max="6237" width="8.625" style="323" hidden="1"/>
    <col min="6238" max="6243" width="14.875" style="323" hidden="1"/>
    <col min="6244" max="6245" width="15.875" style="323" hidden="1"/>
    <col min="6246" max="6251" width="16.125" style="323" hidden="1"/>
    <col min="6252" max="6252" width="6.125" style="323" hidden="1"/>
    <col min="6253" max="6253" width="3" style="323" hidden="1"/>
    <col min="6254" max="6493" width="8.625" style="323" hidden="1"/>
    <col min="6494" max="6499" width="14.875" style="323" hidden="1"/>
    <col min="6500" max="6501" width="15.875" style="323" hidden="1"/>
    <col min="6502" max="6507" width="16.125" style="323" hidden="1"/>
    <col min="6508" max="6508" width="6.125" style="323" hidden="1"/>
    <col min="6509" max="6509" width="3" style="323" hidden="1"/>
    <col min="6510" max="6749" width="8.625" style="323" hidden="1"/>
    <col min="6750" max="6755" width="14.875" style="323" hidden="1"/>
    <col min="6756" max="6757" width="15.875" style="323" hidden="1"/>
    <col min="6758" max="6763" width="16.125" style="323" hidden="1"/>
    <col min="6764" max="6764" width="6.125" style="323" hidden="1"/>
    <col min="6765" max="6765" width="3" style="323" hidden="1"/>
    <col min="6766" max="7005" width="8.625" style="323" hidden="1"/>
    <col min="7006" max="7011" width="14.875" style="323" hidden="1"/>
    <col min="7012" max="7013" width="15.875" style="323" hidden="1"/>
    <col min="7014" max="7019" width="16.125" style="323" hidden="1"/>
    <col min="7020" max="7020" width="6.125" style="323" hidden="1"/>
    <col min="7021" max="7021" width="3" style="323" hidden="1"/>
    <col min="7022" max="7261" width="8.625" style="323" hidden="1"/>
    <col min="7262" max="7267" width="14.875" style="323" hidden="1"/>
    <col min="7268" max="7269" width="15.875" style="323" hidden="1"/>
    <col min="7270" max="7275" width="16.125" style="323" hidden="1"/>
    <col min="7276" max="7276" width="6.125" style="323" hidden="1"/>
    <col min="7277" max="7277" width="3" style="323" hidden="1"/>
    <col min="7278" max="7517" width="8.625" style="323" hidden="1"/>
    <col min="7518" max="7523" width="14.875" style="323" hidden="1"/>
    <col min="7524" max="7525" width="15.875" style="323" hidden="1"/>
    <col min="7526" max="7531" width="16.125" style="323" hidden="1"/>
    <col min="7532" max="7532" width="6.125" style="323" hidden="1"/>
    <col min="7533" max="7533" width="3" style="323" hidden="1"/>
    <col min="7534" max="7773" width="8.625" style="323" hidden="1"/>
    <col min="7774" max="7779" width="14.875" style="323" hidden="1"/>
    <col min="7780" max="7781" width="15.875" style="323" hidden="1"/>
    <col min="7782" max="7787" width="16.125" style="323" hidden="1"/>
    <col min="7788" max="7788" width="6.125" style="323" hidden="1"/>
    <col min="7789" max="7789" width="3" style="323" hidden="1"/>
    <col min="7790" max="8029" width="8.625" style="323" hidden="1"/>
    <col min="8030" max="8035" width="14.875" style="323" hidden="1"/>
    <col min="8036" max="8037" width="15.875" style="323" hidden="1"/>
    <col min="8038" max="8043" width="16.125" style="323" hidden="1"/>
    <col min="8044" max="8044" width="6.125" style="323" hidden="1"/>
    <col min="8045" max="8045" width="3" style="323" hidden="1"/>
    <col min="8046" max="8285" width="8.625" style="323" hidden="1"/>
    <col min="8286" max="8291" width="14.875" style="323" hidden="1"/>
    <col min="8292" max="8293" width="15.875" style="323" hidden="1"/>
    <col min="8294" max="8299" width="16.125" style="323" hidden="1"/>
    <col min="8300" max="8300" width="6.125" style="323" hidden="1"/>
    <col min="8301" max="8301" width="3" style="323" hidden="1"/>
    <col min="8302" max="8541" width="8.625" style="323" hidden="1"/>
    <col min="8542" max="8547" width="14.875" style="323" hidden="1"/>
    <col min="8548" max="8549" width="15.875" style="323" hidden="1"/>
    <col min="8550" max="8555" width="16.125" style="323" hidden="1"/>
    <col min="8556" max="8556" width="6.125" style="323" hidden="1"/>
    <col min="8557" max="8557" width="3" style="323" hidden="1"/>
    <col min="8558" max="8797" width="8.625" style="323" hidden="1"/>
    <col min="8798" max="8803" width="14.875" style="323" hidden="1"/>
    <col min="8804" max="8805" width="15.875" style="323" hidden="1"/>
    <col min="8806" max="8811" width="16.125" style="323" hidden="1"/>
    <col min="8812" max="8812" width="6.125" style="323" hidden="1"/>
    <col min="8813" max="8813" width="3" style="323" hidden="1"/>
    <col min="8814" max="9053" width="8.625" style="323" hidden="1"/>
    <col min="9054" max="9059" width="14.875" style="323" hidden="1"/>
    <col min="9060" max="9061" width="15.875" style="323" hidden="1"/>
    <col min="9062" max="9067" width="16.125" style="323" hidden="1"/>
    <col min="9068" max="9068" width="6.125" style="323" hidden="1"/>
    <col min="9069" max="9069" width="3" style="323" hidden="1"/>
    <col min="9070" max="9309" width="8.625" style="323" hidden="1"/>
    <col min="9310" max="9315" width="14.875" style="323" hidden="1"/>
    <col min="9316" max="9317" width="15.875" style="323" hidden="1"/>
    <col min="9318" max="9323" width="16.125" style="323" hidden="1"/>
    <col min="9324" max="9324" width="6.125" style="323" hidden="1"/>
    <col min="9325" max="9325" width="3" style="323" hidden="1"/>
    <col min="9326" max="9565" width="8.625" style="323" hidden="1"/>
    <col min="9566" max="9571" width="14.875" style="323" hidden="1"/>
    <col min="9572" max="9573" width="15.875" style="323" hidden="1"/>
    <col min="9574" max="9579" width="16.125" style="323" hidden="1"/>
    <col min="9580" max="9580" width="6.125" style="323" hidden="1"/>
    <col min="9581" max="9581" width="3" style="323" hidden="1"/>
    <col min="9582" max="9821" width="8.625" style="323" hidden="1"/>
    <col min="9822" max="9827" width="14.875" style="323" hidden="1"/>
    <col min="9828" max="9829" width="15.875" style="323" hidden="1"/>
    <col min="9830" max="9835" width="16.125" style="323" hidden="1"/>
    <col min="9836" max="9836" width="6.125" style="323" hidden="1"/>
    <col min="9837" max="9837" width="3" style="323" hidden="1"/>
    <col min="9838" max="10077" width="8.625" style="323" hidden="1"/>
    <col min="10078" max="10083" width="14.875" style="323" hidden="1"/>
    <col min="10084" max="10085" width="15.875" style="323" hidden="1"/>
    <col min="10086" max="10091" width="16.125" style="323" hidden="1"/>
    <col min="10092" max="10092" width="6.125" style="323" hidden="1"/>
    <col min="10093" max="10093" width="3" style="323" hidden="1"/>
    <col min="10094" max="10333" width="8.625" style="323" hidden="1"/>
    <col min="10334" max="10339" width="14.875" style="323" hidden="1"/>
    <col min="10340" max="10341" width="15.875" style="323" hidden="1"/>
    <col min="10342" max="10347" width="16.125" style="323" hidden="1"/>
    <col min="10348" max="10348" width="6.125" style="323" hidden="1"/>
    <col min="10349" max="10349" width="3" style="323" hidden="1"/>
    <col min="10350" max="10589" width="8.625" style="323" hidden="1"/>
    <col min="10590" max="10595" width="14.875" style="323" hidden="1"/>
    <col min="10596" max="10597" width="15.875" style="323" hidden="1"/>
    <col min="10598" max="10603" width="16.125" style="323" hidden="1"/>
    <col min="10604" max="10604" width="6.125" style="323" hidden="1"/>
    <col min="10605" max="10605" width="3" style="323" hidden="1"/>
    <col min="10606" max="10845" width="8.625" style="323" hidden="1"/>
    <col min="10846" max="10851" width="14.875" style="323" hidden="1"/>
    <col min="10852" max="10853" width="15.875" style="323" hidden="1"/>
    <col min="10854" max="10859" width="16.125" style="323" hidden="1"/>
    <col min="10860" max="10860" width="6.125" style="323" hidden="1"/>
    <col min="10861" max="10861" width="3" style="323" hidden="1"/>
    <col min="10862" max="11101" width="8.625" style="323" hidden="1"/>
    <col min="11102" max="11107" width="14.875" style="323" hidden="1"/>
    <col min="11108" max="11109" width="15.875" style="323" hidden="1"/>
    <col min="11110" max="11115" width="16.125" style="323" hidden="1"/>
    <col min="11116" max="11116" width="6.125" style="323" hidden="1"/>
    <col min="11117" max="11117" width="3" style="323" hidden="1"/>
    <col min="11118" max="11357" width="8.625" style="323" hidden="1"/>
    <col min="11358" max="11363" width="14.875" style="323" hidden="1"/>
    <col min="11364" max="11365" width="15.875" style="323" hidden="1"/>
    <col min="11366" max="11371" width="16.125" style="323" hidden="1"/>
    <col min="11372" max="11372" width="6.125" style="323" hidden="1"/>
    <col min="11373" max="11373" width="3" style="323" hidden="1"/>
    <col min="11374" max="11613" width="8.625" style="323" hidden="1"/>
    <col min="11614" max="11619" width="14.875" style="323" hidden="1"/>
    <col min="11620" max="11621" width="15.875" style="323" hidden="1"/>
    <col min="11622" max="11627" width="16.125" style="323" hidden="1"/>
    <col min="11628" max="11628" width="6.125" style="323" hidden="1"/>
    <col min="11629" max="11629" width="3" style="323" hidden="1"/>
    <col min="11630" max="11869" width="8.625" style="323" hidden="1"/>
    <col min="11870" max="11875" width="14.875" style="323" hidden="1"/>
    <col min="11876" max="11877" width="15.875" style="323" hidden="1"/>
    <col min="11878" max="11883" width="16.125" style="323" hidden="1"/>
    <col min="11884" max="11884" width="6.125" style="323" hidden="1"/>
    <col min="11885" max="11885" width="3" style="323" hidden="1"/>
    <col min="11886" max="12125" width="8.625" style="323" hidden="1"/>
    <col min="12126" max="12131" width="14.875" style="323" hidden="1"/>
    <col min="12132" max="12133" width="15.875" style="323" hidden="1"/>
    <col min="12134" max="12139" width="16.125" style="323" hidden="1"/>
    <col min="12140" max="12140" width="6.125" style="323" hidden="1"/>
    <col min="12141" max="12141" width="3" style="323" hidden="1"/>
    <col min="12142" max="12381" width="8.625" style="323" hidden="1"/>
    <col min="12382" max="12387" width="14.875" style="323" hidden="1"/>
    <col min="12388" max="12389" width="15.875" style="323" hidden="1"/>
    <col min="12390" max="12395" width="16.125" style="323" hidden="1"/>
    <col min="12396" max="12396" width="6.125" style="323" hidden="1"/>
    <col min="12397" max="12397" width="3" style="323" hidden="1"/>
    <col min="12398" max="12637" width="8.625" style="323" hidden="1"/>
    <col min="12638" max="12643" width="14.875" style="323" hidden="1"/>
    <col min="12644" max="12645" width="15.875" style="323" hidden="1"/>
    <col min="12646" max="12651" width="16.125" style="323" hidden="1"/>
    <col min="12652" max="12652" width="6.125" style="323" hidden="1"/>
    <col min="12653" max="12653" width="3" style="323" hidden="1"/>
    <col min="12654" max="12893" width="8.625" style="323" hidden="1"/>
    <col min="12894" max="12899" width="14.875" style="323" hidden="1"/>
    <col min="12900" max="12901" width="15.875" style="323" hidden="1"/>
    <col min="12902" max="12907" width="16.125" style="323" hidden="1"/>
    <col min="12908" max="12908" width="6.125" style="323" hidden="1"/>
    <col min="12909" max="12909" width="3" style="323" hidden="1"/>
    <col min="12910" max="13149" width="8.625" style="323" hidden="1"/>
    <col min="13150" max="13155" width="14.875" style="323" hidden="1"/>
    <col min="13156" max="13157" width="15.875" style="323" hidden="1"/>
    <col min="13158" max="13163" width="16.125" style="323" hidden="1"/>
    <col min="13164" max="13164" width="6.125" style="323" hidden="1"/>
    <col min="13165" max="13165" width="3" style="323" hidden="1"/>
    <col min="13166" max="13405" width="8.625" style="323" hidden="1"/>
    <col min="13406" max="13411" width="14.875" style="323" hidden="1"/>
    <col min="13412" max="13413" width="15.875" style="323" hidden="1"/>
    <col min="13414" max="13419" width="16.125" style="323" hidden="1"/>
    <col min="13420" max="13420" width="6.125" style="323" hidden="1"/>
    <col min="13421" max="13421" width="3" style="323" hidden="1"/>
    <col min="13422" max="13661" width="8.625" style="323" hidden="1"/>
    <col min="13662" max="13667" width="14.875" style="323" hidden="1"/>
    <col min="13668" max="13669" width="15.875" style="323" hidden="1"/>
    <col min="13670" max="13675" width="16.125" style="323" hidden="1"/>
    <col min="13676" max="13676" width="6.125" style="323" hidden="1"/>
    <col min="13677" max="13677" width="3" style="323" hidden="1"/>
    <col min="13678" max="13917" width="8.625" style="323" hidden="1"/>
    <col min="13918" max="13923" width="14.875" style="323" hidden="1"/>
    <col min="13924" max="13925" width="15.875" style="323" hidden="1"/>
    <col min="13926" max="13931" width="16.125" style="323" hidden="1"/>
    <col min="13932" max="13932" width="6.125" style="323" hidden="1"/>
    <col min="13933" max="13933" width="3" style="323" hidden="1"/>
    <col min="13934" max="14173" width="8.625" style="323" hidden="1"/>
    <col min="14174" max="14179" width="14.875" style="323" hidden="1"/>
    <col min="14180" max="14181" width="15.875" style="323" hidden="1"/>
    <col min="14182" max="14187" width="16.125" style="323" hidden="1"/>
    <col min="14188" max="14188" width="6.125" style="323" hidden="1"/>
    <col min="14189" max="14189" width="3" style="323" hidden="1"/>
    <col min="14190" max="14429" width="8.625" style="323" hidden="1"/>
    <col min="14430" max="14435" width="14.875" style="323" hidden="1"/>
    <col min="14436" max="14437" width="15.875" style="323" hidden="1"/>
    <col min="14438" max="14443" width="16.125" style="323" hidden="1"/>
    <col min="14444" max="14444" width="6.125" style="323" hidden="1"/>
    <col min="14445" max="14445" width="3" style="323" hidden="1"/>
    <col min="14446" max="14685" width="8.625" style="323" hidden="1"/>
    <col min="14686" max="14691" width="14.875" style="323" hidden="1"/>
    <col min="14692" max="14693" width="15.875" style="323" hidden="1"/>
    <col min="14694" max="14699" width="16.125" style="323" hidden="1"/>
    <col min="14700" max="14700" width="6.125" style="323" hidden="1"/>
    <col min="14701" max="14701" width="3" style="323" hidden="1"/>
    <col min="14702" max="14941" width="8.625" style="323" hidden="1"/>
    <col min="14942" max="14947" width="14.875" style="323" hidden="1"/>
    <col min="14948" max="14949" width="15.875" style="323" hidden="1"/>
    <col min="14950" max="14955" width="16.125" style="323" hidden="1"/>
    <col min="14956" max="14956" width="6.125" style="323" hidden="1"/>
    <col min="14957" max="14957" width="3" style="323" hidden="1"/>
    <col min="14958" max="15197" width="8.625" style="323" hidden="1"/>
    <col min="15198" max="15203" width="14.875" style="323" hidden="1"/>
    <col min="15204" max="15205" width="15.875" style="323" hidden="1"/>
    <col min="15206" max="15211" width="16.125" style="323" hidden="1"/>
    <col min="15212" max="15212" width="6.125" style="323" hidden="1"/>
    <col min="15213" max="15213" width="3" style="323" hidden="1"/>
    <col min="15214" max="15453" width="8.625" style="323" hidden="1"/>
    <col min="15454" max="15459" width="14.875" style="323" hidden="1"/>
    <col min="15460" max="15461" width="15.875" style="323" hidden="1"/>
    <col min="15462" max="15467" width="16.125" style="323" hidden="1"/>
    <col min="15468" max="15468" width="6.125" style="323" hidden="1"/>
    <col min="15469" max="15469" width="3" style="323" hidden="1"/>
    <col min="15470" max="15709" width="8.625" style="323" hidden="1"/>
    <col min="15710" max="15715" width="14.875" style="323" hidden="1"/>
    <col min="15716" max="15717" width="15.875" style="323" hidden="1"/>
    <col min="15718" max="15723" width="16.125" style="323" hidden="1"/>
    <col min="15724" max="15724" width="6.125" style="323" hidden="1"/>
    <col min="15725" max="15725" width="3" style="323" hidden="1"/>
    <col min="15726" max="15965" width="8.625" style="323" hidden="1"/>
    <col min="15966" max="15971" width="14.875" style="323" hidden="1"/>
    <col min="15972" max="15973" width="15.875" style="323" hidden="1"/>
    <col min="15974" max="15979" width="16.125" style="323" hidden="1"/>
    <col min="15980" max="15980" width="6.125" style="323" hidden="1"/>
    <col min="15981" max="15981" width="3" style="323" hidden="1"/>
    <col min="15982" max="16221" width="8.625" style="323" hidden="1"/>
    <col min="16222" max="16227" width="14.875" style="323" hidden="1"/>
    <col min="16228" max="16229" width="15.875" style="323" hidden="1"/>
    <col min="16230" max="16235" width="16.125" style="323" hidden="1"/>
    <col min="16236" max="16236" width="6.125" style="323" hidden="1"/>
    <col min="16237" max="16237" width="3" style="323" hidden="1"/>
    <col min="16238" max="16384" width="8.625" style="323" hidden="1"/>
  </cols>
  <sheetData>
    <row r="1" spans="1:143" ht="42.75" customHeight="1" x14ac:dyDescent="0.15">
      <c r="A1" s="321"/>
      <c r="B1" s="322"/>
      <c r="DD1" s="323"/>
      <c r="DE1" s="323"/>
    </row>
    <row r="2" spans="1:143"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323"/>
      <c r="DE2" s="323"/>
    </row>
    <row r="3" spans="1:143"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323"/>
      <c r="DE3" s="323"/>
    </row>
    <row r="4" spans="1:143" s="95"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94"/>
      <c r="DG4" s="94"/>
      <c r="DH4" s="94"/>
      <c r="DI4" s="94"/>
      <c r="DJ4" s="94"/>
      <c r="DK4" s="94"/>
      <c r="DL4" s="94"/>
      <c r="DM4" s="94"/>
      <c r="DN4" s="94"/>
      <c r="DO4" s="94"/>
      <c r="DP4" s="94"/>
      <c r="DQ4" s="94"/>
      <c r="DR4" s="94"/>
      <c r="DS4" s="94"/>
      <c r="DT4" s="94"/>
      <c r="DU4" s="94"/>
      <c r="DV4" s="94"/>
      <c r="DW4" s="94"/>
    </row>
    <row r="5" spans="1:143" s="95"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94"/>
      <c r="DG5" s="94"/>
      <c r="DH5" s="94"/>
      <c r="DI5" s="94"/>
      <c r="DJ5" s="94"/>
      <c r="DK5" s="94"/>
      <c r="DL5" s="94"/>
      <c r="DM5" s="94"/>
      <c r="DN5" s="94"/>
      <c r="DO5" s="94"/>
      <c r="DP5" s="94"/>
      <c r="DQ5" s="94"/>
      <c r="DR5" s="94"/>
      <c r="DS5" s="94"/>
      <c r="DT5" s="94"/>
      <c r="DU5" s="94"/>
      <c r="DV5" s="94"/>
      <c r="DW5" s="94"/>
    </row>
    <row r="6" spans="1:143" s="95"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94"/>
      <c r="DG6" s="94"/>
      <c r="DH6" s="94"/>
      <c r="DI6" s="94"/>
      <c r="DJ6" s="94"/>
      <c r="DK6" s="94"/>
      <c r="DL6" s="94"/>
      <c r="DM6" s="94"/>
      <c r="DN6" s="94"/>
      <c r="DO6" s="94"/>
      <c r="DP6" s="94"/>
      <c r="DQ6" s="94"/>
      <c r="DR6" s="94"/>
      <c r="DS6" s="94"/>
      <c r="DT6" s="94"/>
      <c r="DU6" s="94"/>
      <c r="DV6" s="94"/>
      <c r="DW6" s="94"/>
    </row>
    <row r="7" spans="1:143" s="95"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c r="DF7" s="94"/>
      <c r="DG7" s="94"/>
      <c r="DH7" s="94"/>
      <c r="DI7" s="94"/>
      <c r="DJ7" s="94"/>
      <c r="DK7" s="94"/>
      <c r="DL7" s="94"/>
      <c r="DM7" s="94"/>
      <c r="DN7" s="94"/>
      <c r="DO7" s="94"/>
      <c r="DP7" s="94"/>
      <c r="DQ7" s="94"/>
      <c r="DR7" s="94"/>
      <c r="DS7" s="94"/>
      <c r="DT7" s="94"/>
      <c r="DU7" s="94"/>
      <c r="DV7" s="94"/>
      <c r="DW7" s="94"/>
    </row>
    <row r="8" spans="1:143" s="95"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94"/>
      <c r="DG8" s="94"/>
      <c r="DH8" s="94"/>
      <c r="DI8" s="94"/>
      <c r="DJ8" s="94"/>
      <c r="DK8" s="94"/>
      <c r="DL8" s="94"/>
      <c r="DM8" s="94"/>
      <c r="DN8" s="94"/>
      <c r="DO8" s="94"/>
      <c r="DP8" s="94"/>
      <c r="DQ8" s="94"/>
      <c r="DR8" s="94"/>
      <c r="DS8" s="94"/>
      <c r="DT8" s="94"/>
      <c r="DU8" s="94"/>
      <c r="DV8" s="94"/>
      <c r="DW8" s="94"/>
    </row>
    <row r="9" spans="1:143" s="95"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94"/>
      <c r="DG9" s="94"/>
      <c r="DH9" s="94"/>
      <c r="DI9" s="94"/>
      <c r="DJ9" s="94"/>
      <c r="DK9" s="94"/>
      <c r="DL9" s="94"/>
      <c r="DM9" s="94"/>
      <c r="DN9" s="94"/>
      <c r="DO9" s="94"/>
      <c r="DP9" s="94"/>
      <c r="DQ9" s="94"/>
      <c r="DR9" s="94"/>
      <c r="DS9" s="94"/>
      <c r="DT9" s="94"/>
      <c r="DU9" s="94"/>
      <c r="DV9" s="94"/>
      <c r="DW9" s="94"/>
    </row>
    <row r="10" spans="1:143" s="95"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94"/>
      <c r="DG10" s="94"/>
      <c r="DH10" s="94"/>
      <c r="DI10" s="94"/>
      <c r="DJ10" s="94"/>
      <c r="DK10" s="94"/>
      <c r="DL10" s="94"/>
      <c r="DM10" s="94"/>
      <c r="DN10" s="94"/>
      <c r="DO10" s="94"/>
      <c r="DP10" s="94"/>
      <c r="DQ10" s="94"/>
      <c r="DR10" s="94"/>
      <c r="DS10" s="94"/>
      <c r="DT10" s="94"/>
      <c r="DU10" s="94"/>
      <c r="DV10" s="94"/>
      <c r="DW10" s="94"/>
      <c r="EM10" s="95" t="s">
        <v>566</v>
      </c>
    </row>
    <row r="11" spans="1:143" s="95"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24"/>
      <c r="DE11" s="324"/>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c r="DF12" s="94"/>
      <c r="DG12" s="94"/>
      <c r="DH12" s="94"/>
      <c r="DI12" s="94"/>
      <c r="DJ12" s="94"/>
      <c r="DK12" s="94"/>
      <c r="DL12" s="94"/>
      <c r="DM12" s="94"/>
      <c r="DN12" s="94"/>
      <c r="DO12" s="94"/>
      <c r="DP12" s="94"/>
      <c r="DQ12" s="94"/>
      <c r="DR12" s="94"/>
      <c r="DS12" s="94"/>
      <c r="DT12" s="94"/>
      <c r="DU12" s="94"/>
      <c r="DV12" s="94"/>
      <c r="DW12" s="94"/>
      <c r="EM12" s="95" t="s">
        <v>566</v>
      </c>
    </row>
    <row r="13" spans="1:143" s="95"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32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32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32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32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94"/>
      <c r="DG18" s="94"/>
      <c r="DH18" s="94"/>
      <c r="DI18" s="94"/>
      <c r="DJ18" s="94"/>
      <c r="DK18" s="94"/>
      <c r="DL18" s="94"/>
      <c r="DM18" s="94"/>
      <c r="DN18" s="94"/>
      <c r="DO18" s="94"/>
      <c r="DP18" s="94"/>
      <c r="DQ18" s="94"/>
      <c r="DR18" s="94"/>
      <c r="DS18" s="94"/>
      <c r="DT18" s="94"/>
      <c r="DU18" s="94"/>
      <c r="DV18" s="94"/>
      <c r="DW18" s="94"/>
    </row>
    <row r="19" spans="1:351" x14ac:dyDescent="0.15">
      <c r="DD19" s="323"/>
      <c r="DE19" s="323"/>
    </row>
    <row r="20" spans="1:351" x14ac:dyDescent="0.15">
      <c r="DD20" s="323"/>
      <c r="DE20" s="323"/>
    </row>
    <row r="21" spans="1:351" ht="17.25" x14ac:dyDescent="0.15">
      <c r="B21" s="325"/>
      <c r="C21" s="326"/>
      <c r="D21" s="326"/>
      <c r="E21" s="326"/>
      <c r="F21" s="326"/>
      <c r="G21" s="326"/>
      <c r="H21" s="326"/>
      <c r="I21" s="326"/>
      <c r="J21" s="326"/>
      <c r="K21" s="326"/>
      <c r="L21" s="326"/>
      <c r="M21" s="326"/>
      <c r="N21" s="327"/>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7"/>
      <c r="AU21" s="326"/>
      <c r="AV21" s="326"/>
      <c r="AW21" s="326"/>
      <c r="AX21" s="326"/>
      <c r="AY21" s="326"/>
      <c r="AZ21" s="326"/>
      <c r="BA21" s="326"/>
      <c r="BB21" s="326"/>
      <c r="BC21" s="326"/>
      <c r="BD21" s="326"/>
      <c r="BE21" s="326"/>
      <c r="BF21" s="327"/>
      <c r="BG21" s="326"/>
      <c r="BH21" s="326"/>
      <c r="BI21" s="326"/>
      <c r="BJ21" s="326"/>
      <c r="BK21" s="326"/>
      <c r="BL21" s="326"/>
      <c r="BM21" s="326"/>
      <c r="BN21" s="326"/>
      <c r="BO21" s="326"/>
      <c r="BP21" s="326"/>
      <c r="BQ21" s="326"/>
      <c r="BR21" s="327"/>
      <c r="BS21" s="326"/>
      <c r="BT21" s="326"/>
      <c r="BU21" s="326"/>
      <c r="BV21" s="326"/>
      <c r="BW21" s="326"/>
      <c r="BX21" s="326"/>
      <c r="BY21" s="326"/>
      <c r="BZ21" s="326"/>
      <c r="CA21" s="326"/>
      <c r="CB21" s="326"/>
      <c r="CC21" s="326"/>
      <c r="CD21" s="327"/>
      <c r="CE21" s="326"/>
      <c r="CF21" s="326"/>
      <c r="CG21" s="326"/>
      <c r="CH21" s="326"/>
      <c r="CI21" s="326"/>
      <c r="CJ21" s="326"/>
      <c r="CK21" s="326"/>
      <c r="CL21" s="326"/>
      <c r="CM21" s="326"/>
      <c r="CN21" s="326"/>
      <c r="CO21" s="326"/>
      <c r="CP21" s="327"/>
      <c r="CQ21" s="326"/>
      <c r="CR21" s="326"/>
      <c r="CS21" s="326"/>
      <c r="CT21" s="326"/>
      <c r="CU21" s="326"/>
      <c r="CV21" s="326"/>
      <c r="CW21" s="326"/>
      <c r="CX21" s="326"/>
      <c r="CY21" s="326"/>
      <c r="CZ21" s="326"/>
      <c r="DA21" s="326"/>
      <c r="DB21" s="327"/>
      <c r="DC21" s="326"/>
      <c r="DD21" s="328"/>
      <c r="DE21" s="323"/>
      <c r="MM21" s="329"/>
    </row>
    <row r="22" spans="1:351" ht="17.25" x14ac:dyDescent="0.15">
      <c r="B22" s="330"/>
      <c r="MM22" s="329"/>
    </row>
    <row r="23" spans="1:351" x14ac:dyDescent="0.15">
      <c r="B23" s="330"/>
    </row>
    <row r="24" spans="1:351" x14ac:dyDescent="0.15">
      <c r="B24" s="330"/>
    </row>
    <row r="25" spans="1:351" x14ac:dyDescent="0.15">
      <c r="B25" s="330"/>
    </row>
    <row r="26" spans="1:351" x14ac:dyDescent="0.15">
      <c r="B26" s="330"/>
    </row>
    <row r="27" spans="1:351" x14ac:dyDescent="0.15">
      <c r="B27" s="330"/>
    </row>
    <row r="28" spans="1:351" x14ac:dyDescent="0.15">
      <c r="B28" s="330"/>
    </row>
    <row r="29" spans="1:351" x14ac:dyDescent="0.15">
      <c r="B29" s="330"/>
    </row>
    <row r="30" spans="1:351" x14ac:dyDescent="0.15">
      <c r="B30" s="330"/>
    </row>
    <row r="31" spans="1:351" x14ac:dyDescent="0.15">
      <c r="B31" s="330"/>
    </row>
    <row r="32" spans="1:351" x14ac:dyDescent="0.15">
      <c r="B32" s="330"/>
    </row>
    <row r="33" spans="2:109" x14ac:dyDescent="0.15">
      <c r="B33" s="330"/>
    </row>
    <row r="34" spans="2:109" x14ac:dyDescent="0.15">
      <c r="B34" s="330"/>
    </row>
    <row r="35" spans="2:109" x14ac:dyDescent="0.15">
      <c r="B35" s="330"/>
    </row>
    <row r="36" spans="2:109" x14ac:dyDescent="0.15">
      <c r="B36" s="330"/>
    </row>
    <row r="37" spans="2:109" x14ac:dyDescent="0.15">
      <c r="B37" s="330"/>
    </row>
    <row r="38" spans="2:109" x14ac:dyDescent="0.15">
      <c r="B38" s="330"/>
    </row>
    <row r="39" spans="2:109" x14ac:dyDescent="0.15">
      <c r="B39" s="332"/>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333"/>
      <c r="AZ39" s="333"/>
      <c r="BA39" s="333"/>
      <c r="BB39" s="333"/>
      <c r="BC39" s="333"/>
      <c r="BD39" s="333"/>
      <c r="BE39" s="333"/>
      <c r="BF39" s="333"/>
      <c r="BG39" s="333"/>
      <c r="BH39" s="333"/>
      <c r="BI39" s="333"/>
      <c r="BJ39" s="333"/>
      <c r="BK39" s="333"/>
      <c r="BL39" s="333"/>
      <c r="BM39" s="333"/>
      <c r="BN39" s="333"/>
      <c r="BO39" s="333"/>
      <c r="BP39" s="333"/>
      <c r="BQ39" s="333"/>
      <c r="BR39" s="333"/>
      <c r="BS39" s="333"/>
      <c r="BT39" s="333"/>
      <c r="BU39" s="333"/>
      <c r="BV39" s="333"/>
      <c r="BW39" s="333"/>
      <c r="BX39" s="333"/>
      <c r="BY39" s="333"/>
      <c r="BZ39" s="333"/>
      <c r="CA39" s="333"/>
      <c r="CB39" s="333"/>
      <c r="CC39" s="333"/>
      <c r="CD39" s="333"/>
      <c r="CE39" s="333"/>
      <c r="CF39" s="333"/>
      <c r="CG39" s="333"/>
      <c r="CH39" s="333"/>
      <c r="CI39" s="333"/>
      <c r="CJ39" s="333"/>
      <c r="CK39" s="333"/>
      <c r="CL39" s="333"/>
      <c r="CM39" s="333"/>
      <c r="CN39" s="333"/>
      <c r="CO39" s="333"/>
      <c r="CP39" s="333"/>
      <c r="CQ39" s="333"/>
      <c r="CR39" s="333"/>
      <c r="CS39" s="333"/>
      <c r="CT39" s="333"/>
      <c r="CU39" s="333"/>
      <c r="CV39" s="333"/>
      <c r="CW39" s="333"/>
      <c r="CX39" s="333"/>
      <c r="CY39" s="333"/>
      <c r="CZ39" s="333"/>
      <c r="DA39" s="333"/>
      <c r="DB39" s="333"/>
      <c r="DC39" s="333"/>
      <c r="DD39" s="334"/>
    </row>
    <row r="40" spans="2:109" x14ac:dyDescent="0.15">
      <c r="B40" s="335"/>
      <c r="DD40" s="335"/>
      <c r="DE40" s="323"/>
    </row>
    <row r="41" spans="2:109" ht="17.25" x14ac:dyDescent="0.15">
      <c r="B41" s="336" t="s">
        <v>567</v>
      </c>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6"/>
      <c r="BH41" s="326"/>
      <c r="BI41" s="326"/>
      <c r="BJ41" s="326"/>
      <c r="BK41" s="326"/>
      <c r="BL41" s="326"/>
      <c r="BM41" s="326"/>
      <c r="BN41" s="326"/>
      <c r="BO41" s="326"/>
      <c r="BP41" s="326"/>
      <c r="BQ41" s="326"/>
      <c r="BR41" s="326"/>
      <c r="BS41" s="326"/>
      <c r="BT41" s="326"/>
      <c r="BU41" s="326"/>
      <c r="BV41" s="326"/>
      <c r="BW41" s="326"/>
      <c r="BX41" s="326"/>
      <c r="BY41" s="326"/>
      <c r="BZ41" s="326"/>
      <c r="CA41" s="326"/>
      <c r="CB41" s="326"/>
      <c r="CC41" s="326"/>
      <c r="CD41" s="326"/>
      <c r="CE41" s="326"/>
      <c r="CF41" s="326"/>
      <c r="CG41" s="326"/>
      <c r="CH41" s="326"/>
      <c r="CI41" s="326"/>
      <c r="CJ41" s="326"/>
      <c r="CK41" s="326"/>
      <c r="CL41" s="326"/>
      <c r="CM41" s="326"/>
      <c r="CN41" s="326"/>
      <c r="CO41" s="326"/>
      <c r="CP41" s="326"/>
      <c r="CQ41" s="326"/>
      <c r="CR41" s="326"/>
      <c r="CS41" s="326"/>
      <c r="CT41" s="326"/>
      <c r="CU41" s="326"/>
      <c r="CV41" s="326"/>
      <c r="CW41" s="326"/>
      <c r="CX41" s="326"/>
      <c r="CY41" s="326"/>
      <c r="CZ41" s="326"/>
      <c r="DA41" s="326"/>
      <c r="DB41" s="326"/>
      <c r="DC41" s="326"/>
      <c r="DD41" s="328"/>
    </row>
    <row r="42" spans="2:109" x14ac:dyDescent="0.15">
      <c r="B42" s="330"/>
      <c r="G42" s="337"/>
      <c r="I42" s="338"/>
      <c r="J42" s="338"/>
      <c r="K42" s="338"/>
      <c r="AM42" s="337"/>
      <c r="AN42" s="337" t="s">
        <v>568</v>
      </c>
      <c r="AP42" s="338"/>
      <c r="AQ42" s="338"/>
      <c r="AR42" s="338"/>
      <c r="AY42" s="337"/>
      <c r="BA42" s="338"/>
      <c r="BB42" s="338"/>
      <c r="BC42" s="338"/>
      <c r="BK42" s="337"/>
      <c r="BM42" s="338"/>
      <c r="BN42" s="338"/>
      <c r="BO42" s="338"/>
      <c r="BW42" s="337"/>
      <c r="BY42" s="338"/>
      <c r="BZ42" s="338"/>
      <c r="CA42" s="338"/>
      <c r="CI42" s="337"/>
      <c r="CK42" s="338"/>
      <c r="CL42" s="338"/>
      <c r="CM42" s="338"/>
      <c r="CU42" s="337"/>
      <c r="CW42" s="338"/>
      <c r="CX42" s="338"/>
      <c r="CY42" s="338"/>
    </row>
    <row r="43" spans="2:109" ht="13.5" customHeight="1" x14ac:dyDescent="0.15">
      <c r="B43" s="330"/>
      <c r="AN43" s="1152" t="s">
        <v>569</v>
      </c>
      <c r="AO43" s="1143"/>
      <c r="AP43" s="1143"/>
      <c r="AQ43" s="1143"/>
      <c r="AR43" s="1143"/>
      <c r="AS43" s="1143"/>
      <c r="AT43" s="1143"/>
      <c r="AU43" s="1143"/>
      <c r="AV43" s="1143"/>
      <c r="AW43" s="1143"/>
      <c r="AX43" s="1143"/>
      <c r="AY43" s="1143"/>
      <c r="AZ43" s="1143"/>
      <c r="BA43" s="1143"/>
      <c r="BB43" s="1143"/>
      <c r="BC43" s="1143"/>
      <c r="BD43" s="1143"/>
      <c r="BE43" s="1143"/>
      <c r="BF43" s="1143"/>
      <c r="BG43" s="1143"/>
      <c r="BH43" s="1143"/>
      <c r="BI43" s="1143"/>
      <c r="BJ43" s="1143"/>
      <c r="BK43" s="1143"/>
      <c r="BL43" s="1143"/>
      <c r="BM43" s="1143"/>
      <c r="BN43" s="1143"/>
      <c r="BO43" s="1143"/>
      <c r="BP43" s="1143"/>
      <c r="BQ43" s="1143"/>
      <c r="BR43" s="1143"/>
      <c r="BS43" s="1143"/>
      <c r="BT43" s="1143"/>
      <c r="BU43" s="1143"/>
      <c r="BV43" s="1143"/>
      <c r="BW43" s="1143"/>
      <c r="BX43" s="1143"/>
      <c r="BY43" s="1143"/>
      <c r="BZ43" s="1143"/>
      <c r="CA43" s="1143"/>
      <c r="CB43" s="1143"/>
      <c r="CC43" s="1143"/>
      <c r="CD43" s="1143"/>
      <c r="CE43" s="1143"/>
      <c r="CF43" s="1143"/>
      <c r="CG43" s="1143"/>
      <c r="CH43" s="1143"/>
      <c r="CI43" s="1143"/>
      <c r="CJ43" s="1143"/>
      <c r="CK43" s="1143"/>
      <c r="CL43" s="1143"/>
      <c r="CM43" s="1143"/>
      <c r="CN43" s="1143"/>
      <c r="CO43" s="1143"/>
      <c r="CP43" s="1143"/>
      <c r="CQ43" s="1143"/>
      <c r="CR43" s="1143"/>
      <c r="CS43" s="1143"/>
      <c r="CT43" s="1143"/>
      <c r="CU43" s="1143"/>
      <c r="CV43" s="1143"/>
      <c r="CW43" s="1143"/>
      <c r="CX43" s="1143"/>
      <c r="CY43" s="1143"/>
      <c r="CZ43" s="1143"/>
      <c r="DA43" s="1143"/>
      <c r="DB43" s="1143"/>
      <c r="DC43" s="1144"/>
    </row>
    <row r="44" spans="2:109" x14ac:dyDescent="0.15">
      <c r="B44" s="330"/>
      <c r="AN44" s="1145"/>
      <c r="AO44" s="1146"/>
      <c r="AP44" s="1146"/>
      <c r="AQ44" s="1146"/>
      <c r="AR44" s="1146"/>
      <c r="AS44" s="1146"/>
      <c r="AT44" s="1146"/>
      <c r="AU44" s="1146"/>
      <c r="AV44" s="1146"/>
      <c r="AW44" s="1146"/>
      <c r="AX44" s="1146"/>
      <c r="AY44" s="1146"/>
      <c r="AZ44" s="1146"/>
      <c r="BA44" s="1146"/>
      <c r="BB44" s="1146"/>
      <c r="BC44" s="1146"/>
      <c r="BD44" s="1146"/>
      <c r="BE44" s="1146"/>
      <c r="BF44" s="1146"/>
      <c r="BG44" s="1146"/>
      <c r="BH44" s="1146"/>
      <c r="BI44" s="1146"/>
      <c r="BJ44" s="1146"/>
      <c r="BK44" s="1146"/>
      <c r="BL44" s="1146"/>
      <c r="BM44" s="1146"/>
      <c r="BN44" s="1146"/>
      <c r="BO44" s="1146"/>
      <c r="BP44" s="1146"/>
      <c r="BQ44" s="1146"/>
      <c r="BR44" s="1146"/>
      <c r="BS44" s="1146"/>
      <c r="BT44" s="1146"/>
      <c r="BU44" s="1146"/>
      <c r="BV44" s="1146"/>
      <c r="BW44" s="1146"/>
      <c r="BX44" s="1146"/>
      <c r="BY44" s="1146"/>
      <c r="BZ44" s="1146"/>
      <c r="CA44" s="1146"/>
      <c r="CB44" s="1146"/>
      <c r="CC44" s="1146"/>
      <c r="CD44" s="1146"/>
      <c r="CE44" s="1146"/>
      <c r="CF44" s="1146"/>
      <c r="CG44" s="1146"/>
      <c r="CH44" s="1146"/>
      <c r="CI44" s="1146"/>
      <c r="CJ44" s="1146"/>
      <c r="CK44" s="1146"/>
      <c r="CL44" s="1146"/>
      <c r="CM44" s="1146"/>
      <c r="CN44" s="1146"/>
      <c r="CO44" s="1146"/>
      <c r="CP44" s="1146"/>
      <c r="CQ44" s="1146"/>
      <c r="CR44" s="1146"/>
      <c r="CS44" s="1146"/>
      <c r="CT44" s="1146"/>
      <c r="CU44" s="1146"/>
      <c r="CV44" s="1146"/>
      <c r="CW44" s="1146"/>
      <c r="CX44" s="1146"/>
      <c r="CY44" s="1146"/>
      <c r="CZ44" s="1146"/>
      <c r="DA44" s="1146"/>
      <c r="DB44" s="1146"/>
      <c r="DC44" s="1147"/>
    </row>
    <row r="45" spans="2:109" x14ac:dyDescent="0.15">
      <c r="B45" s="330"/>
      <c r="AN45" s="1145"/>
      <c r="AO45" s="1146"/>
      <c r="AP45" s="1146"/>
      <c r="AQ45" s="1146"/>
      <c r="AR45" s="1146"/>
      <c r="AS45" s="1146"/>
      <c r="AT45" s="1146"/>
      <c r="AU45" s="1146"/>
      <c r="AV45" s="1146"/>
      <c r="AW45" s="1146"/>
      <c r="AX45" s="1146"/>
      <c r="AY45" s="1146"/>
      <c r="AZ45" s="1146"/>
      <c r="BA45" s="1146"/>
      <c r="BB45" s="1146"/>
      <c r="BC45" s="1146"/>
      <c r="BD45" s="1146"/>
      <c r="BE45" s="1146"/>
      <c r="BF45" s="1146"/>
      <c r="BG45" s="1146"/>
      <c r="BH45" s="1146"/>
      <c r="BI45" s="1146"/>
      <c r="BJ45" s="1146"/>
      <c r="BK45" s="1146"/>
      <c r="BL45" s="1146"/>
      <c r="BM45" s="1146"/>
      <c r="BN45" s="1146"/>
      <c r="BO45" s="1146"/>
      <c r="BP45" s="1146"/>
      <c r="BQ45" s="1146"/>
      <c r="BR45" s="1146"/>
      <c r="BS45" s="1146"/>
      <c r="BT45" s="1146"/>
      <c r="BU45" s="1146"/>
      <c r="BV45" s="1146"/>
      <c r="BW45" s="1146"/>
      <c r="BX45" s="1146"/>
      <c r="BY45" s="1146"/>
      <c r="BZ45" s="1146"/>
      <c r="CA45" s="1146"/>
      <c r="CB45" s="1146"/>
      <c r="CC45" s="1146"/>
      <c r="CD45" s="1146"/>
      <c r="CE45" s="1146"/>
      <c r="CF45" s="1146"/>
      <c r="CG45" s="1146"/>
      <c r="CH45" s="1146"/>
      <c r="CI45" s="1146"/>
      <c r="CJ45" s="1146"/>
      <c r="CK45" s="1146"/>
      <c r="CL45" s="1146"/>
      <c r="CM45" s="1146"/>
      <c r="CN45" s="1146"/>
      <c r="CO45" s="1146"/>
      <c r="CP45" s="1146"/>
      <c r="CQ45" s="1146"/>
      <c r="CR45" s="1146"/>
      <c r="CS45" s="1146"/>
      <c r="CT45" s="1146"/>
      <c r="CU45" s="1146"/>
      <c r="CV45" s="1146"/>
      <c r="CW45" s="1146"/>
      <c r="CX45" s="1146"/>
      <c r="CY45" s="1146"/>
      <c r="CZ45" s="1146"/>
      <c r="DA45" s="1146"/>
      <c r="DB45" s="1146"/>
      <c r="DC45" s="1147"/>
    </row>
    <row r="46" spans="2:109" x14ac:dyDescent="0.15">
      <c r="B46" s="330"/>
      <c r="AN46" s="1145"/>
      <c r="AO46" s="1146"/>
      <c r="AP46" s="1146"/>
      <c r="AQ46" s="1146"/>
      <c r="AR46" s="1146"/>
      <c r="AS46" s="1146"/>
      <c r="AT46" s="1146"/>
      <c r="AU46" s="1146"/>
      <c r="AV46" s="1146"/>
      <c r="AW46" s="1146"/>
      <c r="AX46" s="1146"/>
      <c r="AY46" s="1146"/>
      <c r="AZ46" s="1146"/>
      <c r="BA46" s="1146"/>
      <c r="BB46" s="1146"/>
      <c r="BC46" s="1146"/>
      <c r="BD46" s="1146"/>
      <c r="BE46" s="1146"/>
      <c r="BF46" s="1146"/>
      <c r="BG46" s="1146"/>
      <c r="BH46" s="1146"/>
      <c r="BI46" s="1146"/>
      <c r="BJ46" s="1146"/>
      <c r="BK46" s="1146"/>
      <c r="BL46" s="1146"/>
      <c r="BM46" s="1146"/>
      <c r="BN46" s="1146"/>
      <c r="BO46" s="1146"/>
      <c r="BP46" s="1146"/>
      <c r="BQ46" s="1146"/>
      <c r="BR46" s="1146"/>
      <c r="BS46" s="1146"/>
      <c r="BT46" s="1146"/>
      <c r="BU46" s="1146"/>
      <c r="BV46" s="1146"/>
      <c r="BW46" s="1146"/>
      <c r="BX46" s="1146"/>
      <c r="BY46" s="1146"/>
      <c r="BZ46" s="1146"/>
      <c r="CA46" s="1146"/>
      <c r="CB46" s="1146"/>
      <c r="CC46" s="1146"/>
      <c r="CD46" s="1146"/>
      <c r="CE46" s="1146"/>
      <c r="CF46" s="1146"/>
      <c r="CG46" s="1146"/>
      <c r="CH46" s="1146"/>
      <c r="CI46" s="1146"/>
      <c r="CJ46" s="1146"/>
      <c r="CK46" s="1146"/>
      <c r="CL46" s="1146"/>
      <c r="CM46" s="1146"/>
      <c r="CN46" s="1146"/>
      <c r="CO46" s="1146"/>
      <c r="CP46" s="1146"/>
      <c r="CQ46" s="1146"/>
      <c r="CR46" s="1146"/>
      <c r="CS46" s="1146"/>
      <c r="CT46" s="1146"/>
      <c r="CU46" s="1146"/>
      <c r="CV46" s="1146"/>
      <c r="CW46" s="1146"/>
      <c r="CX46" s="1146"/>
      <c r="CY46" s="1146"/>
      <c r="CZ46" s="1146"/>
      <c r="DA46" s="1146"/>
      <c r="DB46" s="1146"/>
      <c r="DC46" s="1147"/>
    </row>
    <row r="47" spans="2:109" x14ac:dyDescent="0.15">
      <c r="B47" s="330"/>
      <c r="AN47" s="1148"/>
      <c r="AO47" s="1149"/>
      <c r="AP47" s="1149"/>
      <c r="AQ47" s="1149"/>
      <c r="AR47" s="1149"/>
      <c r="AS47" s="1149"/>
      <c r="AT47" s="1149"/>
      <c r="AU47" s="1149"/>
      <c r="AV47" s="1149"/>
      <c r="AW47" s="1149"/>
      <c r="AX47" s="1149"/>
      <c r="AY47" s="1149"/>
      <c r="AZ47" s="1149"/>
      <c r="BA47" s="1149"/>
      <c r="BB47" s="1149"/>
      <c r="BC47" s="1149"/>
      <c r="BD47" s="1149"/>
      <c r="BE47" s="1149"/>
      <c r="BF47" s="1149"/>
      <c r="BG47" s="1149"/>
      <c r="BH47" s="1149"/>
      <c r="BI47" s="1149"/>
      <c r="BJ47" s="1149"/>
      <c r="BK47" s="1149"/>
      <c r="BL47" s="1149"/>
      <c r="BM47" s="1149"/>
      <c r="BN47" s="1149"/>
      <c r="BO47" s="1149"/>
      <c r="BP47" s="1149"/>
      <c r="BQ47" s="1149"/>
      <c r="BR47" s="1149"/>
      <c r="BS47" s="1149"/>
      <c r="BT47" s="1149"/>
      <c r="BU47" s="1149"/>
      <c r="BV47" s="1149"/>
      <c r="BW47" s="1149"/>
      <c r="BX47" s="1149"/>
      <c r="BY47" s="1149"/>
      <c r="BZ47" s="1149"/>
      <c r="CA47" s="1149"/>
      <c r="CB47" s="1149"/>
      <c r="CC47" s="1149"/>
      <c r="CD47" s="1149"/>
      <c r="CE47" s="1149"/>
      <c r="CF47" s="1149"/>
      <c r="CG47" s="1149"/>
      <c r="CH47" s="1149"/>
      <c r="CI47" s="1149"/>
      <c r="CJ47" s="1149"/>
      <c r="CK47" s="1149"/>
      <c r="CL47" s="1149"/>
      <c r="CM47" s="1149"/>
      <c r="CN47" s="1149"/>
      <c r="CO47" s="1149"/>
      <c r="CP47" s="1149"/>
      <c r="CQ47" s="1149"/>
      <c r="CR47" s="1149"/>
      <c r="CS47" s="1149"/>
      <c r="CT47" s="1149"/>
      <c r="CU47" s="1149"/>
      <c r="CV47" s="1149"/>
      <c r="CW47" s="1149"/>
      <c r="CX47" s="1149"/>
      <c r="CY47" s="1149"/>
      <c r="CZ47" s="1149"/>
      <c r="DA47" s="1149"/>
      <c r="DB47" s="1149"/>
      <c r="DC47" s="1150"/>
    </row>
    <row r="48" spans="2:109" x14ac:dyDescent="0.15">
      <c r="B48" s="330"/>
      <c r="H48" s="339"/>
      <c r="I48" s="339"/>
      <c r="J48" s="339"/>
      <c r="AN48" s="339"/>
      <c r="AO48" s="339"/>
      <c r="AP48" s="339"/>
      <c r="AZ48" s="339"/>
      <c r="BA48" s="339"/>
      <c r="BB48" s="339"/>
      <c r="BL48" s="339"/>
      <c r="BM48" s="339"/>
      <c r="BN48" s="339"/>
      <c r="BX48" s="339"/>
      <c r="BY48" s="339"/>
      <c r="BZ48" s="339"/>
      <c r="CJ48" s="339"/>
      <c r="CK48" s="339"/>
      <c r="CL48" s="339"/>
      <c r="CV48" s="339"/>
      <c r="CW48" s="339"/>
      <c r="CX48" s="339"/>
    </row>
    <row r="49" spans="1:109" x14ac:dyDescent="0.15">
      <c r="B49" s="330"/>
      <c r="AN49" s="323" t="s">
        <v>570</v>
      </c>
    </row>
    <row r="50" spans="1:109" x14ac:dyDescent="0.15">
      <c r="B50" s="330"/>
      <c r="G50" s="1135"/>
      <c r="H50" s="1135"/>
      <c r="I50" s="1135"/>
      <c r="J50" s="1135"/>
      <c r="K50" s="340"/>
      <c r="L50" s="340"/>
      <c r="M50" s="341"/>
      <c r="N50" s="341"/>
      <c r="AN50" s="1138"/>
      <c r="AO50" s="1139"/>
      <c r="AP50" s="1139"/>
      <c r="AQ50" s="1139"/>
      <c r="AR50" s="1139"/>
      <c r="AS50" s="1139"/>
      <c r="AT50" s="1139"/>
      <c r="AU50" s="1139"/>
      <c r="AV50" s="1139"/>
      <c r="AW50" s="1139"/>
      <c r="AX50" s="1139"/>
      <c r="AY50" s="1139"/>
      <c r="AZ50" s="1139"/>
      <c r="BA50" s="1139"/>
      <c r="BB50" s="1139"/>
      <c r="BC50" s="1139"/>
      <c r="BD50" s="1139"/>
      <c r="BE50" s="1139"/>
      <c r="BF50" s="1139"/>
      <c r="BG50" s="1139"/>
      <c r="BH50" s="1139"/>
      <c r="BI50" s="1139"/>
      <c r="BJ50" s="1139"/>
      <c r="BK50" s="1139"/>
      <c r="BL50" s="1139"/>
      <c r="BM50" s="1139"/>
      <c r="BN50" s="1139"/>
      <c r="BO50" s="1140"/>
      <c r="BP50" s="1134" t="s">
        <v>544</v>
      </c>
      <c r="BQ50" s="1134"/>
      <c r="BR50" s="1134"/>
      <c r="BS50" s="1134"/>
      <c r="BT50" s="1134"/>
      <c r="BU50" s="1134"/>
      <c r="BV50" s="1134"/>
      <c r="BW50" s="1134"/>
      <c r="BX50" s="1134" t="s">
        <v>229</v>
      </c>
      <c r="BY50" s="1134"/>
      <c r="BZ50" s="1134"/>
      <c r="CA50" s="1134"/>
      <c r="CB50" s="1134"/>
      <c r="CC50" s="1134"/>
      <c r="CD50" s="1134"/>
      <c r="CE50" s="1134"/>
      <c r="CF50" s="1134" t="s">
        <v>240</v>
      </c>
      <c r="CG50" s="1134"/>
      <c r="CH50" s="1134"/>
      <c r="CI50" s="1134"/>
      <c r="CJ50" s="1134"/>
      <c r="CK50" s="1134"/>
      <c r="CL50" s="1134"/>
      <c r="CM50" s="1134"/>
      <c r="CN50" s="1134" t="s">
        <v>545</v>
      </c>
      <c r="CO50" s="1134"/>
      <c r="CP50" s="1134"/>
      <c r="CQ50" s="1134"/>
      <c r="CR50" s="1134"/>
      <c r="CS50" s="1134"/>
      <c r="CT50" s="1134"/>
      <c r="CU50" s="1134"/>
      <c r="CV50" s="1134" t="s">
        <v>546</v>
      </c>
      <c r="CW50" s="1134"/>
      <c r="CX50" s="1134"/>
      <c r="CY50" s="1134"/>
      <c r="CZ50" s="1134"/>
      <c r="DA50" s="1134"/>
      <c r="DB50" s="1134"/>
      <c r="DC50" s="1134"/>
    </row>
    <row r="51" spans="1:109" ht="13.5" customHeight="1" x14ac:dyDescent="0.15">
      <c r="B51" s="330"/>
      <c r="G51" s="1137"/>
      <c r="H51" s="1137"/>
      <c r="I51" s="1151"/>
      <c r="J51" s="1151"/>
      <c r="K51" s="1136"/>
      <c r="L51" s="1136"/>
      <c r="M51" s="1136"/>
      <c r="N51" s="1136"/>
      <c r="AM51" s="339"/>
      <c r="AN51" s="1132" t="s">
        <v>571</v>
      </c>
      <c r="AO51" s="1132"/>
      <c r="AP51" s="1132"/>
      <c r="AQ51" s="1132"/>
      <c r="AR51" s="1132"/>
      <c r="AS51" s="1132"/>
      <c r="AT51" s="1132"/>
      <c r="AU51" s="1132"/>
      <c r="AV51" s="1132"/>
      <c r="AW51" s="1132"/>
      <c r="AX51" s="1132"/>
      <c r="AY51" s="1132"/>
      <c r="AZ51" s="1132"/>
      <c r="BA51" s="1132"/>
      <c r="BB51" s="1132" t="s">
        <v>572</v>
      </c>
      <c r="BC51" s="1132"/>
      <c r="BD51" s="1132"/>
      <c r="BE51" s="1132"/>
      <c r="BF51" s="1132"/>
      <c r="BG51" s="1132"/>
      <c r="BH51" s="1132"/>
      <c r="BI51" s="1132"/>
      <c r="BJ51" s="1132"/>
      <c r="BK51" s="1132"/>
      <c r="BL51" s="1132"/>
      <c r="BM51" s="1132"/>
      <c r="BN51" s="1132"/>
      <c r="BO51" s="1132"/>
      <c r="BP51" s="1141"/>
      <c r="BQ51" s="1129"/>
      <c r="BR51" s="1129"/>
      <c r="BS51" s="1129"/>
      <c r="BT51" s="1129"/>
      <c r="BU51" s="1129"/>
      <c r="BV51" s="1129"/>
      <c r="BW51" s="1129"/>
      <c r="BX51" s="1141"/>
      <c r="BY51" s="1129"/>
      <c r="BZ51" s="1129"/>
      <c r="CA51" s="1129"/>
      <c r="CB51" s="1129"/>
      <c r="CC51" s="1129"/>
      <c r="CD51" s="1129"/>
      <c r="CE51" s="1129"/>
      <c r="CF51" s="1141"/>
      <c r="CG51" s="1129"/>
      <c r="CH51" s="1129"/>
      <c r="CI51" s="1129"/>
      <c r="CJ51" s="1129"/>
      <c r="CK51" s="1129"/>
      <c r="CL51" s="1129"/>
      <c r="CM51" s="1129"/>
      <c r="CN51" s="1129">
        <v>58.6</v>
      </c>
      <c r="CO51" s="1129"/>
      <c r="CP51" s="1129"/>
      <c r="CQ51" s="1129"/>
      <c r="CR51" s="1129"/>
      <c r="CS51" s="1129"/>
      <c r="CT51" s="1129"/>
      <c r="CU51" s="1129"/>
      <c r="CV51" s="1129">
        <v>60.5</v>
      </c>
      <c r="CW51" s="1129"/>
      <c r="CX51" s="1129"/>
      <c r="CY51" s="1129"/>
      <c r="CZ51" s="1129"/>
      <c r="DA51" s="1129"/>
      <c r="DB51" s="1129"/>
      <c r="DC51" s="1129"/>
    </row>
    <row r="52" spans="1:109" x14ac:dyDescent="0.15">
      <c r="B52" s="330"/>
      <c r="G52" s="1137"/>
      <c r="H52" s="1137"/>
      <c r="I52" s="1151"/>
      <c r="J52" s="1151"/>
      <c r="K52" s="1136"/>
      <c r="L52" s="1136"/>
      <c r="M52" s="1136"/>
      <c r="N52" s="1136"/>
      <c r="AM52" s="339"/>
      <c r="AN52" s="1132"/>
      <c r="AO52" s="1132"/>
      <c r="AP52" s="1132"/>
      <c r="AQ52" s="1132"/>
      <c r="AR52" s="1132"/>
      <c r="AS52" s="1132"/>
      <c r="AT52" s="1132"/>
      <c r="AU52" s="1132"/>
      <c r="AV52" s="1132"/>
      <c r="AW52" s="1132"/>
      <c r="AX52" s="1132"/>
      <c r="AY52" s="1132"/>
      <c r="AZ52" s="1132"/>
      <c r="BA52" s="1132"/>
      <c r="BB52" s="1132"/>
      <c r="BC52" s="1132"/>
      <c r="BD52" s="1132"/>
      <c r="BE52" s="1132"/>
      <c r="BF52" s="1132"/>
      <c r="BG52" s="1132"/>
      <c r="BH52" s="1132"/>
      <c r="BI52" s="1132"/>
      <c r="BJ52" s="1132"/>
      <c r="BK52" s="1132"/>
      <c r="BL52" s="1132"/>
      <c r="BM52" s="1132"/>
      <c r="BN52" s="1132"/>
      <c r="BO52" s="1132"/>
      <c r="BP52" s="1129"/>
      <c r="BQ52" s="1129"/>
      <c r="BR52" s="1129"/>
      <c r="BS52" s="1129"/>
      <c r="BT52" s="1129"/>
      <c r="BU52" s="1129"/>
      <c r="BV52" s="1129"/>
      <c r="BW52" s="1129"/>
      <c r="BX52" s="1129"/>
      <c r="BY52" s="1129"/>
      <c r="BZ52" s="1129"/>
      <c r="CA52" s="1129"/>
      <c r="CB52" s="1129"/>
      <c r="CC52" s="1129"/>
      <c r="CD52" s="1129"/>
      <c r="CE52" s="1129"/>
      <c r="CF52" s="1129"/>
      <c r="CG52" s="1129"/>
      <c r="CH52" s="1129"/>
      <c r="CI52" s="1129"/>
      <c r="CJ52" s="1129"/>
      <c r="CK52" s="1129"/>
      <c r="CL52" s="1129"/>
      <c r="CM52" s="1129"/>
      <c r="CN52" s="1129"/>
      <c r="CO52" s="1129"/>
      <c r="CP52" s="1129"/>
      <c r="CQ52" s="1129"/>
      <c r="CR52" s="1129"/>
      <c r="CS52" s="1129"/>
      <c r="CT52" s="1129"/>
      <c r="CU52" s="1129"/>
      <c r="CV52" s="1129"/>
      <c r="CW52" s="1129"/>
      <c r="CX52" s="1129"/>
      <c r="CY52" s="1129"/>
      <c r="CZ52" s="1129"/>
      <c r="DA52" s="1129"/>
      <c r="DB52" s="1129"/>
      <c r="DC52" s="1129"/>
    </row>
    <row r="53" spans="1:109" x14ac:dyDescent="0.15">
      <c r="A53" s="338"/>
      <c r="B53" s="330"/>
      <c r="G53" s="1137"/>
      <c r="H53" s="1137"/>
      <c r="I53" s="1135"/>
      <c r="J53" s="1135"/>
      <c r="K53" s="1136"/>
      <c r="L53" s="1136"/>
      <c r="M53" s="1136"/>
      <c r="N53" s="1136"/>
      <c r="AM53" s="339"/>
      <c r="AN53" s="1132"/>
      <c r="AO53" s="1132"/>
      <c r="AP53" s="1132"/>
      <c r="AQ53" s="1132"/>
      <c r="AR53" s="1132"/>
      <c r="AS53" s="1132"/>
      <c r="AT53" s="1132"/>
      <c r="AU53" s="1132"/>
      <c r="AV53" s="1132"/>
      <c r="AW53" s="1132"/>
      <c r="AX53" s="1132"/>
      <c r="AY53" s="1132"/>
      <c r="AZ53" s="1132"/>
      <c r="BA53" s="1132"/>
      <c r="BB53" s="1132" t="s">
        <v>573</v>
      </c>
      <c r="BC53" s="1132"/>
      <c r="BD53" s="1132"/>
      <c r="BE53" s="1132"/>
      <c r="BF53" s="1132"/>
      <c r="BG53" s="1132"/>
      <c r="BH53" s="1132"/>
      <c r="BI53" s="1132"/>
      <c r="BJ53" s="1132"/>
      <c r="BK53" s="1132"/>
      <c r="BL53" s="1132"/>
      <c r="BM53" s="1132"/>
      <c r="BN53" s="1132"/>
      <c r="BO53" s="1132"/>
      <c r="BP53" s="1141"/>
      <c r="BQ53" s="1129"/>
      <c r="BR53" s="1129"/>
      <c r="BS53" s="1129"/>
      <c r="BT53" s="1129"/>
      <c r="BU53" s="1129"/>
      <c r="BV53" s="1129"/>
      <c r="BW53" s="1129"/>
      <c r="BX53" s="1141"/>
      <c r="BY53" s="1129"/>
      <c r="BZ53" s="1129"/>
      <c r="CA53" s="1129"/>
      <c r="CB53" s="1129"/>
      <c r="CC53" s="1129"/>
      <c r="CD53" s="1129"/>
      <c r="CE53" s="1129"/>
      <c r="CF53" s="1141"/>
      <c r="CG53" s="1129"/>
      <c r="CH53" s="1129"/>
      <c r="CI53" s="1129"/>
      <c r="CJ53" s="1129"/>
      <c r="CK53" s="1129"/>
      <c r="CL53" s="1129"/>
      <c r="CM53" s="1129"/>
      <c r="CN53" s="1129">
        <v>62.8</v>
      </c>
      <c r="CO53" s="1129"/>
      <c r="CP53" s="1129"/>
      <c r="CQ53" s="1129"/>
      <c r="CR53" s="1129"/>
      <c r="CS53" s="1129"/>
      <c r="CT53" s="1129"/>
      <c r="CU53" s="1129"/>
      <c r="CV53" s="1129">
        <v>63.1</v>
      </c>
      <c r="CW53" s="1129"/>
      <c r="CX53" s="1129"/>
      <c r="CY53" s="1129"/>
      <c r="CZ53" s="1129"/>
      <c r="DA53" s="1129"/>
      <c r="DB53" s="1129"/>
      <c r="DC53" s="1129"/>
    </row>
    <row r="54" spans="1:109" x14ac:dyDescent="0.15">
      <c r="A54" s="338"/>
      <c r="B54" s="330"/>
      <c r="G54" s="1137"/>
      <c r="H54" s="1137"/>
      <c r="I54" s="1135"/>
      <c r="J54" s="1135"/>
      <c r="K54" s="1136"/>
      <c r="L54" s="1136"/>
      <c r="M54" s="1136"/>
      <c r="N54" s="1136"/>
      <c r="AM54" s="339"/>
      <c r="AN54" s="1132"/>
      <c r="AO54" s="1132"/>
      <c r="AP54" s="1132"/>
      <c r="AQ54" s="1132"/>
      <c r="AR54" s="1132"/>
      <c r="AS54" s="1132"/>
      <c r="AT54" s="1132"/>
      <c r="AU54" s="1132"/>
      <c r="AV54" s="1132"/>
      <c r="AW54" s="1132"/>
      <c r="AX54" s="1132"/>
      <c r="AY54" s="1132"/>
      <c r="AZ54" s="1132"/>
      <c r="BA54" s="1132"/>
      <c r="BB54" s="1132"/>
      <c r="BC54" s="1132"/>
      <c r="BD54" s="1132"/>
      <c r="BE54" s="1132"/>
      <c r="BF54" s="1132"/>
      <c r="BG54" s="1132"/>
      <c r="BH54" s="1132"/>
      <c r="BI54" s="1132"/>
      <c r="BJ54" s="1132"/>
      <c r="BK54" s="1132"/>
      <c r="BL54" s="1132"/>
      <c r="BM54" s="1132"/>
      <c r="BN54" s="1132"/>
      <c r="BO54" s="1132"/>
      <c r="BP54" s="1129"/>
      <c r="BQ54" s="1129"/>
      <c r="BR54" s="1129"/>
      <c r="BS54" s="1129"/>
      <c r="BT54" s="1129"/>
      <c r="BU54" s="1129"/>
      <c r="BV54" s="1129"/>
      <c r="BW54" s="1129"/>
      <c r="BX54" s="1129"/>
      <c r="BY54" s="1129"/>
      <c r="BZ54" s="1129"/>
      <c r="CA54" s="1129"/>
      <c r="CB54" s="1129"/>
      <c r="CC54" s="1129"/>
      <c r="CD54" s="1129"/>
      <c r="CE54" s="1129"/>
      <c r="CF54" s="1129"/>
      <c r="CG54" s="1129"/>
      <c r="CH54" s="1129"/>
      <c r="CI54" s="1129"/>
      <c r="CJ54" s="1129"/>
      <c r="CK54" s="1129"/>
      <c r="CL54" s="1129"/>
      <c r="CM54" s="1129"/>
      <c r="CN54" s="1129"/>
      <c r="CO54" s="1129"/>
      <c r="CP54" s="1129"/>
      <c r="CQ54" s="1129"/>
      <c r="CR54" s="1129"/>
      <c r="CS54" s="1129"/>
      <c r="CT54" s="1129"/>
      <c r="CU54" s="1129"/>
      <c r="CV54" s="1129"/>
      <c r="CW54" s="1129"/>
      <c r="CX54" s="1129"/>
      <c r="CY54" s="1129"/>
      <c r="CZ54" s="1129"/>
      <c r="DA54" s="1129"/>
      <c r="DB54" s="1129"/>
      <c r="DC54" s="1129"/>
    </row>
    <row r="55" spans="1:109" x14ac:dyDescent="0.15">
      <c r="A55" s="338"/>
      <c r="B55" s="330"/>
      <c r="G55" s="1135"/>
      <c r="H55" s="1135"/>
      <c r="I55" s="1135"/>
      <c r="J55" s="1135"/>
      <c r="K55" s="1136"/>
      <c r="L55" s="1136"/>
      <c r="M55" s="1136"/>
      <c r="N55" s="1136"/>
      <c r="AN55" s="1134" t="s">
        <v>574</v>
      </c>
      <c r="AO55" s="1134"/>
      <c r="AP55" s="1134"/>
      <c r="AQ55" s="1134"/>
      <c r="AR55" s="1134"/>
      <c r="AS55" s="1134"/>
      <c r="AT55" s="1134"/>
      <c r="AU55" s="1134"/>
      <c r="AV55" s="1134"/>
      <c r="AW55" s="1134"/>
      <c r="AX55" s="1134"/>
      <c r="AY55" s="1134"/>
      <c r="AZ55" s="1134"/>
      <c r="BA55" s="1134"/>
      <c r="BB55" s="1132" t="s">
        <v>572</v>
      </c>
      <c r="BC55" s="1132"/>
      <c r="BD55" s="1132"/>
      <c r="BE55" s="1132"/>
      <c r="BF55" s="1132"/>
      <c r="BG55" s="1132"/>
      <c r="BH55" s="1132"/>
      <c r="BI55" s="1132"/>
      <c r="BJ55" s="1132"/>
      <c r="BK55" s="1132"/>
      <c r="BL55" s="1132"/>
      <c r="BM55" s="1132"/>
      <c r="BN55" s="1132"/>
      <c r="BO55" s="1132"/>
      <c r="BP55" s="1141"/>
      <c r="BQ55" s="1129"/>
      <c r="BR55" s="1129"/>
      <c r="BS55" s="1129"/>
      <c r="BT55" s="1129"/>
      <c r="BU55" s="1129"/>
      <c r="BV55" s="1129"/>
      <c r="BW55" s="1129"/>
      <c r="BX55" s="1141"/>
      <c r="BY55" s="1129"/>
      <c r="BZ55" s="1129"/>
      <c r="CA55" s="1129"/>
      <c r="CB55" s="1129"/>
      <c r="CC55" s="1129"/>
      <c r="CD55" s="1129"/>
      <c r="CE55" s="1129"/>
      <c r="CF55" s="1141"/>
      <c r="CG55" s="1129"/>
      <c r="CH55" s="1129"/>
      <c r="CI55" s="1129"/>
      <c r="CJ55" s="1129"/>
      <c r="CK55" s="1129"/>
      <c r="CL55" s="1129"/>
      <c r="CM55" s="1129"/>
      <c r="CN55" s="1129">
        <v>34</v>
      </c>
      <c r="CO55" s="1129"/>
      <c r="CP55" s="1129"/>
      <c r="CQ55" s="1129"/>
      <c r="CR55" s="1129"/>
      <c r="CS55" s="1129"/>
      <c r="CT55" s="1129"/>
      <c r="CU55" s="1129"/>
      <c r="CV55" s="1129">
        <v>33.9</v>
      </c>
      <c r="CW55" s="1129"/>
      <c r="CX55" s="1129"/>
      <c r="CY55" s="1129"/>
      <c r="CZ55" s="1129"/>
      <c r="DA55" s="1129"/>
      <c r="DB55" s="1129"/>
      <c r="DC55" s="1129"/>
    </row>
    <row r="56" spans="1:109" x14ac:dyDescent="0.15">
      <c r="A56" s="338"/>
      <c r="B56" s="330"/>
      <c r="G56" s="1135"/>
      <c r="H56" s="1135"/>
      <c r="I56" s="1135"/>
      <c r="J56" s="1135"/>
      <c r="K56" s="1136"/>
      <c r="L56" s="1136"/>
      <c r="M56" s="1136"/>
      <c r="N56" s="1136"/>
      <c r="AN56" s="1134"/>
      <c r="AO56" s="1134"/>
      <c r="AP56" s="1134"/>
      <c r="AQ56" s="1134"/>
      <c r="AR56" s="1134"/>
      <c r="AS56" s="1134"/>
      <c r="AT56" s="1134"/>
      <c r="AU56" s="1134"/>
      <c r="AV56" s="1134"/>
      <c r="AW56" s="1134"/>
      <c r="AX56" s="1134"/>
      <c r="AY56" s="1134"/>
      <c r="AZ56" s="1134"/>
      <c r="BA56" s="1134"/>
      <c r="BB56" s="1132"/>
      <c r="BC56" s="1132"/>
      <c r="BD56" s="1132"/>
      <c r="BE56" s="1132"/>
      <c r="BF56" s="1132"/>
      <c r="BG56" s="1132"/>
      <c r="BH56" s="1132"/>
      <c r="BI56" s="1132"/>
      <c r="BJ56" s="1132"/>
      <c r="BK56" s="1132"/>
      <c r="BL56" s="1132"/>
      <c r="BM56" s="1132"/>
      <c r="BN56" s="1132"/>
      <c r="BO56" s="1132"/>
      <c r="BP56" s="1129"/>
      <c r="BQ56" s="1129"/>
      <c r="BR56" s="1129"/>
      <c r="BS56" s="1129"/>
      <c r="BT56" s="1129"/>
      <c r="BU56" s="1129"/>
      <c r="BV56" s="1129"/>
      <c r="BW56" s="1129"/>
      <c r="BX56" s="1129"/>
      <c r="BY56" s="1129"/>
      <c r="BZ56" s="1129"/>
      <c r="CA56" s="1129"/>
      <c r="CB56" s="1129"/>
      <c r="CC56" s="1129"/>
      <c r="CD56" s="1129"/>
      <c r="CE56" s="1129"/>
      <c r="CF56" s="1129"/>
      <c r="CG56" s="1129"/>
      <c r="CH56" s="1129"/>
      <c r="CI56" s="1129"/>
      <c r="CJ56" s="1129"/>
      <c r="CK56" s="1129"/>
      <c r="CL56" s="1129"/>
      <c r="CM56" s="1129"/>
      <c r="CN56" s="1129"/>
      <c r="CO56" s="1129"/>
      <c r="CP56" s="1129"/>
      <c r="CQ56" s="1129"/>
      <c r="CR56" s="1129"/>
      <c r="CS56" s="1129"/>
      <c r="CT56" s="1129"/>
      <c r="CU56" s="1129"/>
      <c r="CV56" s="1129"/>
      <c r="CW56" s="1129"/>
      <c r="CX56" s="1129"/>
      <c r="CY56" s="1129"/>
      <c r="CZ56" s="1129"/>
      <c r="DA56" s="1129"/>
      <c r="DB56" s="1129"/>
      <c r="DC56" s="1129"/>
    </row>
    <row r="57" spans="1:109" s="338" customFormat="1" x14ac:dyDescent="0.15">
      <c r="B57" s="342"/>
      <c r="G57" s="1135"/>
      <c r="H57" s="1135"/>
      <c r="I57" s="1130"/>
      <c r="J57" s="1130"/>
      <c r="K57" s="1136"/>
      <c r="L57" s="1136"/>
      <c r="M57" s="1136"/>
      <c r="N57" s="1136"/>
      <c r="AM57" s="323"/>
      <c r="AN57" s="1134"/>
      <c r="AO57" s="1134"/>
      <c r="AP57" s="1134"/>
      <c r="AQ57" s="1134"/>
      <c r="AR57" s="1134"/>
      <c r="AS57" s="1134"/>
      <c r="AT57" s="1134"/>
      <c r="AU57" s="1134"/>
      <c r="AV57" s="1134"/>
      <c r="AW57" s="1134"/>
      <c r="AX57" s="1134"/>
      <c r="AY57" s="1134"/>
      <c r="AZ57" s="1134"/>
      <c r="BA57" s="1134"/>
      <c r="BB57" s="1132" t="s">
        <v>573</v>
      </c>
      <c r="BC57" s="1132"/>
      <c r="BD57" s="1132"/>
      <c r="BE57" s="1132"/>
      <c r="BF57" s="1132"/>
      <c r="BG57" s="1132"/>
      <c r="BH57" s="1132"/>
      <c r="BI57" s="1132"/>
      <c r="BJ57" s="1132"/>
      <c r="BK57" s="1132"/>
      <c r="BL57" s="1132"/>
      <c r="BM57" s="1132"/>
      <c r="BN57" s="1132"/>
      <c r="BO57" s="1132"/>
      <c r="BP57" s="1141"/>
      <c r="BQ57" s="1129"/>
      <c r="BR57" s="1129"/>
      <c r="BS57" s="1129"/>
      <c r="BT57" s="1129"/>
      <c r="BU57" s="1129"/>
      <c r="BV57" s="1129"/>
      <c r="BW57" s="1129"/>
      <c r="BX57" s="1141"/>
      <c r="BY57" s="1129"/>
      <c r="BZ57" s="1129"/>
      <c r="CA57" s="1129"/>
      <c r="CB57" s="1129"/>
      <c r="CC57" s="1129"/>
      <c r="CD57" s="1129"/>
      <c r="CE57" s="1129"/>
      <c r="CF57" s="1141"/>
      <c r="CG57" s="1129"/>
      <c r="CH57" s="1129"/>
      <c r="CI57" s="1129"/>
      <c r="CJ57" s="1129"/>
      <c r="CK57" s="1129"/>
      <c r="CL57" s="1129"/>
      <c r="CM57" s="1129"/>
      <c r="CN57" s="1129">
        <v>61.1</v>
      </c>
      <c r="CO57" s="1129"/>
      <c r="CP57" s="1129"/>
      <c r="CQ57" s="1129"/>
      <c r="CR57" s="1129"/>
      <c r="CS57" s="1129"/>
      <c r="CT57" s="1129"/>
      <c r="CU57" s="1129"/>
      <c r="CV57" s="1129">
        <v>61.7</v>
      </c>
      <c r="CW57" s="1129"/>
      <c r="CX57" s="1129"/>
      <c r="CY57" s="1129"/>
      <c r="CZ57" s="1129"/>
      <c r="DA57" s="1129"/>
      <c r="DB57" s="1129"/>
      <c r="DC57" s="1129"/>
      <c r="DD57" s="343"/>
      <c r="DE57" s="342"/>
    </row>
    <row r="58" spans="1:109" s="338" customFormat="1" x14ac:dyDescent="0.15">
      <c r="A58" s="323"/>
      <c r="B58" s="342"/>
      <c r="G58" s="1135"/>
      <c r="H58" s="1135"/>
      <c r="I58" s="1130"/>
      <c r="J58" s="1130"/>
      <c r="K58" s="1136"/>
      <c r="L58" s="1136"/>
      <c r="M58" s="1136"/>
      <c r="N58" s="1136"/>
      <c r="AM58" s="323"/>
      <c r="AN58" s="1134"/>
      <c r="AO58" s="1134"/>
      <c r="AP58" s="1134"/>
      <c r="AQ58" s="1134"/>
      <c r="AR58" s="1134"/>
      <c r="AS58" s="1134"/>
      <c r="AT58" s="1134"/>
      <c r="AU58" s="1134"/>
      <c r="AV58" s="1134"/>
      <c r="AW58" s="1134"/>
      <c r="AX58" s="1134"/>
      <c r="AY58" s="1134"/>
      <c r="AZ58" s="1134"/>
      <c r="BA58" s="1134"/>
      <c r="BB58" s="1132"/>
      <c r="BC58" s="1132"/>
      <c r="BD58" s="1132"/>
      <c r="BE58" s="1132"/>
      <c r="BF58" s="1132"/>
      <c r="BG58" s="1132"/>
      <c r="BH58" s="1132"/>
      <c r="BI58" s="1132"/>
      <c r="BJ58" s="1132"/>
      <c r="BK58" s="1132"/>
      <c r="BL58" s="1132"/>
      <c r="BM58" s="1132"/>
      <c r="BN58" s="1132"/>
      <c r="BO58" s="1132"/>
      <c r="BP58" s="1129"/>
      <c r="BQ58" s="1129"/>
      <c r="BR58" s="1129"/>
      <c r="BS58" s="1129"/>
      <c r="BT58" s="1129"/>
      <c r="BU58" s="1129"/>
      <c r="BV58" s="1129"/>
      <c r="BW58" s="1129"/>
      <c r="BX58" s="1129"/>
      <c r="BY58" s="1129"/>
      <c r="BZ58" s="1129"/>
      <c r="CA58" s="1129"/>
      <c r="CB58" s="1129"/>
      <c r="CC58" s="1129"/>
      <c r="CD58" s="1129"/>
      <c r="CE58" s="1129"/>
      <c r="CF58" s="1129"/>
      <c r="CG58" s="1129"/>
      <c r="CH58" s="1129"/>
      <c r="CI58" s="1129"/>
      <c r="CJ58" s="1129"/>
      <c r="CK58" s="1129"/>
      <c r="CL58" s="1129"/>
      <c r="CM58" s="1129"/>
      <c r="CN58" s="1129"/>
      <c r="CO58" s="1129"/>
      <c r="CP58" s="1129"/>
      <c r="CQ58" s="1129"/>
      <c r="CR58" s="1129"/>
      <c r="CS58" s="1129"/>
      <c r="CT58" s="1129"/>
      <c r="CU58" s="1129"/>
      <c r="CV58" s="1129"/>
      <c r="CW58" s="1129"/>
      <c r="CX58" s="1129"/>
      <c r="CY58" s="1129"/>
      <c r="CZ58" s="1129"/>
      <c r="DA58" s="1129"/>
      <c r="DB58" s="1129"/>
      <c r="DC58" s="1129"/>
      <c r="DD58" s="343"/>
      <c r="DE58" s="342"/>
    </row>
    <row r="59" spans="1:109" s="338" customFormat="1" x14ac:dyDescent="0.15">
      <c r="A59" s="323"/>
      <c r="B59" s="342"/>
      <c r="K59" s="344"/>
      <c r="L59" s="344"/>
      <c r="M59" s="344"/>
      <c r="N59" s="344"/>
      <c r="AQ59" s="344"/>
      <c r="AR59" s="344"/>
      <c r="AS59" s="344"/>
      <c r="AT59" s="344"/>
      <c r="BC59" s="344"/>
      <c r="BD59" s="344"/>
      <c r="BE59" s="344"/>
      <c r="BF59" s="344"/>
      <c r="BO59" s="344"/>
      <c r="BP59" s="344"/>
      <c r="BQ59" s="344"/>
      <c r="BR59" s="344"/>
      <c r="CA59" s="344"/>
      <c r="CB59" s="344"/>
      <c r="CC59" s="344"/>
      <c r="CD59" s="344"/>
      <c r="CM59" s="344"/>
      <c r="CN59" s="344"/>
      <c r="CO59" s="344"/>
      <c r="CP59" s="344"/>
      <c r="CY59" s="344"/>
      <c r="CZ59" s="344"/>
      <c r="DA59" s="344"/>
      <c r="DB59" s="344"/>
      <c r="DC59" s="344"/>
      <c r="DD59" s="343"/>
      <c r="DE59" s="342"/>
    </row>
    <row r="60" spans="1:109" s="338" customFormat="1" x14ac:dyDescent="0.15">
      <c r="A60" s="323"/>
      <c r="B60" s="342"/>
      <c r="K60" s="344"/>
      <c r="L60" s="344"/>
      <c r="M60" s="344"/>
      <c r="N60" s="344"/>
      <c r="AQ60" s="344"/>
      <c r="AR60" s="344"/>
      <c r="AS60" s="344"/>
      <c r="AT60" s="344"/>
      <c r="BC60" s="344"/>
      <c r="BD60" s="344"/>
      <c r="BE60" s="344"/>
      <c r="BF60" s="344"/>
      <c r="BO60" s="344"/>
      <c r="BP60" s="344"/>
      <c r="BQ60" s="344"/>
      <c r="BR60" s="344"/>
      <c r="CA60" s="344"/>
      <c r="CB60" s="344"/>
      <c r="CC60" s="344"/>
      <c r="CD60" s="344"/>
      <c r="CM60" s="344"/>
      <c r="CN60" s="344"/>
      <c r="CO60" s="344"/>
      <c r="CP60" s="344"/>
      <c r="CY60" s="344"/>
      <c r="CZ60" s="344"/>
      <c r="DA60" s="344"/>
      <c r="DB60" s="344"/>
      <c r="DC60" s="344"/>
      <c r="DD60" s="343"/>
      <c r="DE60" s="342"/>
    </row>
    <row r="61" spans="1:109" s="338" customFormat="1" x14ac:dyDescent="0.15">
      <c r="A61" s="323"/>
      <c r="B61" s="345"/>
      <c r="C61" s="346"/>
      <c r="D61" s="346"/>
      <c r="E61" s="346"/>
      <c r="F61" s="346"/>
      <c r="G61" s="346"/>
      <c r="H61" s="346"/>
      <c r="I61" s="346"/>
      <c r="J61" s="346"/>
      <c r="K61" s="346"/>
      <c r="L61" s="346"/>
      <c r="M61" s="347"/>
      <c r="N61" s="347"/>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7"/>
      <c r="AT61" s="347"/>
      <c r="AU61" s="346"/>
      <c r="AV61" s="346"/>
      <c r="AW61" s="346"/>
      <c r="AX61" s="346"/>
      <c r="AY61" s="346"/>
      <c r="AZ61" s="346"/>
      <c r="BA61" s="346"/>
      <c r="BB61" s="346"/>
      <c r="BC61" s="346"/>
      <c r="BD61" s="346"/>
      <c r="BE61" s="347"/>
      <c r="BF61" s="347"/>
      <c r="BG61" s="346"/>
      <c r="BH61" s="346"/>
      <c r="BI61" s="346"/>
      <c r="BJ61" s="346"/>
      <c r="BK61" s="346"/>
      <c r="BL61" s="346"/>
      <c r="BM61" s="346"/>
      <c r="BN61" s="346"/>
      <c r="BO61" s="346"/>
      <c r="BP61" s="346"/>
      <c r="BQ61" s="347"/>
      <c r="BR61" s="347"/>
      <c r="BS61" s="346"/>
      <c r="BT61" s="346"/>
      <c r="BU61" s="346"/>
      <c r="BV61" s="346"/>
      <c r="BW61" s="346"/>
      <c r="BX61" s="346"/>
      <c r="BY61" s="346"/>
      <c r="BZ61" s="346"/>
      <c r="CA61" s="346"/>
      <c r="CB61" s="346"/>
      <c r="CC61" s="347"/>
      <c r="CD61" s="347"/>
      <c r="CE61" s="346"/>
      <c r="CF61" s="346"/>
      <c r="CG61" s="346"/>
      <c r="CH61" s="346"/>
      <c r="CI61" s="346"/>
      <c r="CJ61" s="346"/>
      <c r="CK61" s="346"/>
      <c r="CL61" s="346"/>
      <c r="CM61" s="346"/>
      <c r="CN61" s="346"/>
      <c r="CO61" s="347"/>
      <c r="CP61" s="347"/>
      <c r="CQ61" s="346"/>
      <c r="CR61" s="346"/>
      <c r="CS61" s="346"/>
      <c r="CT61" s="346"/>
      <c r="CU61" s="346"/>
      <c r="CV61" s="346"/>
      <c r="CW61" s="346"/>
      <c r="CX61" s="346"/>
      <c r="CY61" s="346"/>
      <c r="CZ61" s="346"/>
      <c r="DA61" s="347"/>
      <c r="DB61" s="347"/>
      <c r="DC61" s="347"/>
      <c r="DD61" s="348"/>
      <c r="DE61" s="342"/>
    </row>
    <row r="62" spans="1:109" x14ac:dyDescent="0.15">
      <c r="B62" s="335"/>
      <c r="C62" s="335"/>
      <c r="D62" s="335"/>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335"/>
      <c r="AV62" s="335"/>
      <c r="AW62" s="335"/>
      <c r="AX62" s="335"/>
      <c r="AY62" s="335"/>
      <c r="AZ62" s="335"/>
      <c r="BA62" s="335"/>
      <c r="BB62" s="335"/>
      <c r="BC62" s="335"/>
      <c r="BD62" s="335"/>
      <c r="BE62" s="335"/>
      <c r="BF62" s="335"/>
      <c r="BG62" s="335"/>
      <c r="BH62" s="335"/>
      <c r="BI62" s="335"/>
      <c r="BJ62" s="335"/>
      <c r="BK62" s="335"/>
      <c r="BL62" s="335"/>
      <c r="BM62" s="335"/>
      <c r="BN62" s="335"/>
      <c r="BO62" s="335"/>
      <c r="BP62" s="335"/>
      <c r="BQ62" s="335"/>
      <c r="BR62" s="335"/>
      <c r="BS62" s="335"/>
      <c r="BT62" s="335"/>
      <c r="BU62" s="335"/>
      <c r="BV62" s="335"/>
      <c r="BW62" s="335"/>
      <c r="BX62" s="335"/>
      <c r="BY62" s="335"/>
      <c r="BZ62" s="335"/>
      <c r="CA62" s="335"/>
      <c r="CB62" s="335"/>
      <c r="CC62" s="335"/>
      <c r="CD62" s="335"/>
      <c r="CE62" s="335"/>
      <c r="CF62" s="335"/>
      <c r="CG62" s="335"/>
      <c r="CH62" s="335"/>
      <c r="CI62" s="335"/>
      <c r="CJ62" s="335"/>
      <c r="CK62" s="335"/>
      <c r="CL62" s="335"/>
      <c r="CM62" s="335"/>
      <c r="CN62" s="335"/>
      <c r="CO62" s="335"/>
      <c r="CP62" s="335"/>
      <c r="CQ62" s="335"/>
      <c r="CR62" s="335"/>
      <c r="CS62" s="335"/>
      <c r="CT62" s="335"/>
      <c r="CU62" s="335"/>
      <c r="CV62" s="335"/>
      <c r="CW62" s="335"/>
      <c r="CX62" s="335"/>
      <c r="CY62" s="335"/>
      <c r="CZ62" s="335"/>
      <c r="DA62" s="335"/>
      <c r="DB62" s="335"/>
      <c r="DC62" s="335"/>
      <c r="DD62" s="335"/>
      <c r="DE62" s="323"/>
    </row>
    <row r="63" spans="1:109" ht="17.25" x14ac:dyDescent="0.15">
      <c r="B63" s="349" t="s">
        <v>575</v>
      </c>
    </row>
    <row r="64" spans="1:109" x14ac:dyDescent="0.15">
      <c r="B64" s="330"/>
      <c r="G64" s="337"/>
      <c r="I64" s="350"/>
      <c r="J64" s="350"/>
      <c r="K64" s="350"/>
      <c r="L64" s="350"/>
      <c r="M64" s="350"/>
      <c r="N64" s="351"/>
      <c r="AM64" s="337"/>
      <c r="AN64" s="337" t="s">
        <v>568</v>
      </c>
      <c r="AP64" s="338"/>
      <c r="AQ64" s="338"/>
      <c r="AR64" s="338"/>
      <c r="AY64" s="337"/>
      <c r="BA64" s="338"/>
      <c r="BB64" s="338"/>
      <c r="BC64" s="338"/>
      <c r="BK64" s="337"/>
      <c r="BM64" s="338"/>
      <c r="BN64" s="338"/>
      <c r="BO64" s="338"/>
      <c r="BW64" s="337"/>
      <c r="BY64" s="338"/>
      <c r="BZ64" s="338"/>
      <c r="CA64" s="338"/>
      <c r="CI64" s="337"/>
      <c r="CK64" s="338"/>
      <c r="CL64" s="338"/>
      <c r="CM64" s="338"/>
      <c r="CU64" s="337"/>
      <c r="CW64" s="338"/>
      <c r="CX64" s="338"/>
      <c r="CY64" s="338"/>
    </row>
    <row r="65" spans="2:107" x14ac:dyDescent="0.15">
      <c r="B65" s="330"/>
      <c r="AN65" s="1142" t="s">
        <v>576</v>
      </c>
      <c r="AO65" s="1143"/>
      <c r="AP65" s="1143"/>
      <c r="AQ65" s="1143"/>
      <c r="AR65" s="1143"/>
      <c r="AS65" s="1143"/>
      <c r="AT65" s="1143"/>
      <c r="AU65" s="1143"/>
      <c r="AV65" s="1143"/>
      <c r="AW65" s="1143"/>
      <c r="AX65" s="1143"/>
      <c r="AY65" s="1143"/>
      <c r="AZ65" s="1143"/>
      <c r="BA65" s="1143"/>
      <c r="BB65" s="1143"/>
      <c r="BC65" s="1143"/>
      <c r="BD65" s="1143"/>
      <c r="BE65" s="1143"/>
      <c r="BF65" s="1143"/>
      <c r="BG65" s="1143"/>
      <c r="BH65" s="1143"/>
      <c r="BI65" s="1143"/>
      <c r="BJ65" s="1143"/>
      <c r="BK65" s="1143"/>
      <c r="BL65" s="1143"/>
      <c r="BM65" s="1143"/>
      <c r="BN65" s="1143"/>
      <c r="BO65" s="1143"/>
      <c r="BP65" s="1143"/>
      <c r="BQ65" s="1143"/>
      <c r="BR65" s="1143"/>
      <c r="BS65" s="1143"/>
      <c r="BT65" s="1143"/>
      <c r="BU65" s="1143"/>
      <c r="BV65" s="1143"/>
      <c r="BW65" s="1143"/>
      <c r="BX65" s="1143"/>
      <c r="BY65" s="1143"/>
      <c r="BZ65" s="1143"/>
      <c r="CA65" s="1143"/>
      <c r="CB65" s="1143"/>
      <c r="CC65" s="1143"/>
      <c r="CD65" s="1143"/>
      <c r="CE65" s="1143"/>
      <c r="CF65" s="1143"/>
      <c r="CG65" s="1143"/>
      <c r="CH65" s="1143"/>
      <c r="CI65" s="1143"/>
      <c r="CJ65" s="1143"/>
      <c r="CK65" s="1143"/>
      <c r="CL65" s="1143"/>
      <c r="CM65" s="1143"/>
      <c r="CN65" s="1143"/>
      <c r="CO65" s="1143"/>
      <c r="CP65" s="1143"/>
      <c r="CQ65" s="1143"/>
      <c r="CR65" s="1143"/>
      <c r="CS65" s="1143"/>
      <c r="CT65" s="1143"/>
      <c r="CU65" s="1143"/>
      <c r="CV65" s="1143"/>
      <c r="CW65" s="1143"/>
      <c r="CX65" s="1143"/>
      <c r="CY65" s="1143"/>
      <c r="CZ65" s="1143"/>
      <c r="DA65" s="1143"/>
      <c r="DB65" s="1143"/>
      <c r="DC65" s="1144"/>
    </row>
    <row r="66" spans="2:107" x14ac:dyDescent="0.15">
      <c r="B66" s="330"/>
      <c r="AN66" s="1145"/>
      <c r="AO66" s="1146"/>
      <c r="AP66" s="1146"/>
      <c r="AQ66" s="1146"/>
      <c r="AR66" s="1146"/>
      <c r="AS66" s="1146"/>
      <c r="AT66" s="1146"/>
      <c r="AU66" s="1146"/>
      <c r="AV66" s="1146"/>
      <c r="AW66" s="1146"/>
      <c r="AX66" s="1146"/>
      <c r="AY66" s="1146"/>
      <c r="AZ66" s="1146"/>
      <c r="BA66" s="1146"/>
      <c r="BB66" s="1146"/>
      <c r="BC66" s="1146"/>
      <c r="BD66" s="1146"/>
      <c r="BE66" s="1146"/>
      <c r="BF66" s="1146"/>
      <c r="BG66" s="1146"/>
      <c r="BH66" s="1146"/>
      <c r="BI66" s="1146"/>
      <c r="BJ66" s="1146"/>
      <c r="BK66" s="1146"/>
      <c r="BL66" s="1146"/>
      <c r="BM66" s="1146"/>
      <c r="BN66" s="1146"/>
      <c r="BO66" s="1146"/>
      <c r="BP66" s="1146"/>
      <c r="BQ66" s="1146"/>
      <c r="BR66" s="1146"/>
      <c r="BS66" s="1146"/>
      <c r="BT66" s="1146"/>
      <c r="BU66" s="1146"/>
      <c r="BV66" s="1146"/>
      <c r="BW66" s="1146"/>
      <c r="BX66" s="1146"/>
      <c r="BY66" s="1146"/>
      <c r="BZ66" s="1146"/>
      <c r="CA66" s="1146"/>
      <c r="CB66" s="1146"/>
      <c r="CC66" s="1146"/>
      <c r="CD66" s="1146"/>
      <c r="CE66" s="1146"/>
      <c r="CF66" s="1146"/>
      <c r="CG66" s="1146"/>
      <c r="CH66" s="1146"/>
      <c r="CI66" s="1146"/>
      <c r="CJ66" s="1146"/>
      <c r="CK66" s="1146"/>
      <c r="CL66" s="1146"/>
      <c r="CM66" s="1146"/>
      <c r="CN66" s="1146"/>
      <c r="CO66" s="1146"/>
      <c r="CP66" s="1146"/>
      <c r="CQ66" s="1146"/>
      <c r="CR66" s="1146"/>
      <c r="CS66" s="1146"/>
      <c r="CT66" s="1146"/>
      <c r="CU66" s="1146"/>
      <c r="CV66" s="1146"/>
      <c r="CW66" s="1146"/>
      <c r="CX66" s="1146"/>
      <c r="CY66" s="1146"/>
      <c r="CZ66" s="1146"/>
      <c r="DA66" s="1146"/>
      <c r="DB66" s="1146"/>
      <c r="DC66" s="1147"/>
    </row>
    <row r="67" spans="2:107" x14ac:dyDescent="0.15">
      <c r="B67" s="330"/>
      <c r="AN67" s="1145"/>
      <c r="AO67" s="1146"/>
      <c r="AP67" s="1146"/>
      <c r="AQ67" s="1146"/>
      <c r="AR67" s="1146"/>
      <c r="AS67" s="1146"/>
      <c r="AT67" s="1146"/>
      <c r="AU67" s="1146"/>
      <c r="AV67" s="1146"/>
      <c r="AW67" s="1146"/>
      <c r="AX67" s="1146"/>
      <c r="AY67" s="1146"/>
      <c r="AZ67" s="1146"/>
      <c r="BA67" s="1146"/>
      <c r="BB67" s="1146"/>
      <c r="BC67" s="1146"/>
      <c r="BD67" s="1146"/>
      <c r="BE67" s="1146"/>
      <c r="BF67" s="1146"/>
      <c r="BG67" s="1146"/>
      <c r="BH67" s="1146"/>
      <c r="BI67" s="1146"/>
      <c r="BJ67" s="1146"/>
      <c r="BK67" s="1146"/>
      <c r="BL67" s="1146"/>
      <c r="BM67" s="1146"/>
      <c r="BN67" s="1146"/>
      <c r="BO67" s="1146"/>
      <c r="BP67" s="1146"/>
      <c r="BQ67" s="1146"/>
      <c r="BR67" s="1146"/>
      <c r="BS67" s="1146"/>
      <c r="BT67" s="1146"/>
      <c r="BU67" s="1146"/>
      <c r="BV67" s="1146"/>
      <c r="BW67" s="1146"/>
      <c r="BX67" s="1146"/>
      <c r="BY67" s="1146"/>
      <c r="BZ67" s="1146"/>
      <c r="CA67" s="1146"/>
      <c r="CB67" s="1146"/>
      <c r="CC67" s="1146"/>
      <c r="CD67" s="1146"/>
      <c r="CE67" s="1146"/>
      <c r="CF67" s="1146"/>
      <c r="CG67" s="1146"/>
      <c r="CH67" s="1146"/>
      <c r="CI67" s="1146"/>
      <c r="CJ67" s="1146"/>
      <c r="CK67" s="1146"/>
      <c r="CL67" s="1146"/>
      <c r="CM67" s="1146"/>
      <c r="CN67" s="1146"/>
      <c r="CO67" s="1146"/>
      <c r="CP67" s="1146"/>
      <c r="CQ67" s="1146"/>
      <c r="CR67" s="1146"/>
      <c r="CS67" s="1146"/>
      <c r="CT67" s="1146"/>
      <c r="CU67" s="1146"/>
      <c r="CV67" s="1146"/>
      <c r="CW67" s="1146"/>
      <c r="CX67" s="1146"/>
      <c r="CY67" s="1146"/>
      <c r="CZ67" s="1146"/>
      <c r="DA67" s="1146"/>
      <c r="DB67" s="1146"/>
      <c r="DC67" s="1147"/>
    </row>
    <row r="68" spans="2:107" x14ac:dyDescent="0.15">
      <c r="B68" s="330"/>
      <c r="AN68" s="1145"/>
      <c r="AO68" s="1146"/>
      <c r="AP68" s="1146"/>
      <c r="AQ68" s="1146"/>
      <c r="AR68" s="1146"/>
      <c r="AS68" s="1146"/>
      <c r="AT68" s="1146"/>
      <c r="AU68" s="1146"/>
      <c r="AV68" s="1146"/>
      <c r="AW68" s="1146"/>
      <c r="AX68" s="1146"/>
      <c r="AY68" s="1146"/>
      <c r="AZ68" s="1146"/>
      <c r="BA68" s="1146"/>
      <c r="BB68" s="1146"/>
      <c r="BC68" s="1146"/>
      <c r="BD68" s="1146"/>
      <c r="BE68" s="1146"/>
      <c r="BF68" s="1146"/>
      <c r="BG68" s="1146"/>
      <c r="BH68" s="1146"/>
      <c r="BI68" s="1146"/>
      <c r="BJ68" s="1146"/>
      <c r="BK68" s="1146"/>
      <c r="BL68" s="1146"/>
      <c r="BM68" s="1146"/>
      <c r="BN68" s="1146"/>
      <c r="BO68" s="1146"/>
      <c r="BP68" s="1146"/>
      <c r="BQ68" s="1146"/>
      <c r="BR68" s="1146"/>
      <c r="BS68" s="1146"/>
      <c r="BT68" s="1146"/>
      <c r="BU68" s="1146"/>
      <c r="BV68" s="1146"/>
      <c r="BW68" s="1146"/>
      <c r="BX68" s="1146"/>
      <c r="BY68" s="1146"/>
      <c r="BZ68" s="1146"/>
      <c r="CA68" s="1146"/>
      <c r="CB68" s="1146"/>
      <c r="CC68" s="1146"/>
      <c r="CD68" s="1146"/>
      <c r="CE68" s="1146"/>
      <c r="CF68" s="1146"/>
      <c r="CG68" s="1146"/>
      <c r="CH68" s="1146"/>
      <c r="CI68" s="1146"/>
      <c r="CJ68" s="1146"/>
      <c r="CK68" s="1146"/>
      <c r="CL68" s="1146"/>
      <c r="CM68" s="1146"/>
      <c r="CN68" s="1146"/>
      <c r="CO68" s="1146"/>
      <c r="CP68" s="1146"/>
      <c r="CQ68" s="1146"/>
      <c r="CR68" s="1146"/>
      <c r="CS68" s="1146"/>
      <c r="CT68" s="1146"/>
      <c r="CU68" s="1146"/>
      <c r="CV68" s="1146"/>
      <c r="CW68" s="1146"/>
      <c r="CX68" s="1146"/>
      <c r="CY68" s="1146"/>
      <c r="CZ68" s="1146"/>
      <c r="DA68" s="1146"/>
      <c r="DB68" s="1146"/>
      <c r="DC68" s="1147"/>
    </row>
    <row r="69" spans="2:107" x14ac:dyDescent="0.15">
      <c r="B69" s="330"/>
      <c r="AN69" s="1148"/>
      <c r="AO69" s="1149"/>
      <c r="AP69" s="1149"/>
      <c r="AQ69" s="1149"/>
      <c r="AR69" s="1149"/>
      <c r="AS69" s="1149"/>
      <c r="AT69" s="1149"/>
      <c r="AU69" s="1149"/>
      <c r="AV69" s="1149"/>
      <c r="AW69" s="1149"/>
      <c r="AX69" s="1149"/>
      <c r="AY69" s="1149"/>
      <c r="AZ69" s="1149"/>
      <c r="BA69" s="1149"/>
      <c r="BB69" s="1149"/>
      <c r="BC69" s="1149"/>
      <c r="BD69" s="1149"/>
      <c r="BE69" s="1149"/>
      <c r="BF69" s="1149"/>
      <c r="BG69" s="1149"/>
      <c r="BH69" s="1149"/>
      <c r="BI69" s="1149"/>
      <c r="BJ69" s="1149"/>
      <c r="BK69" s="1149"/>
      <c r="BL69" s="1149"/>
      <c r="BM69" s="1149"/>
      <c r="BN69" s="1149"/>
      <c r="BO69" s="1149"/>
      <c r="BP69" s="1149"/>
      <c r="BQ69" s="1149"/>
      <c r="BR69" s="1149"/>
      <c r="BS69" s="1149"/>
      <c r="BT69" s="1149"/>
      <c r="BU69" s="1149"/>
      <c r="BV69" s="1149"/>
      <c r="BW69" s="1149"/>
      <c r="BX69" s="1149"/>
      <c r="BY69" s="1149"/>
      <c r="BZ69" s="1149"/>
      <c r="CA69" s="1149"/>
      <c r="CB69" s="1149"/>
      <c r="CC69" s="1149"/>
      <c r="CD69" s="1149"/>
      <c r="CE69" s="1149"/>
      <c r="CF69" s="1149"/>
      <c r="CG69" s="1149"/>
      <c r="CH69" s="1149"/>
      <c r="CI69" s="1149"/>
      <c r="CJ69" s="1149"/>
      <c r="CK69" s="1149"/>
      <c r="CL69" s="1149"/>
      <c r="CM69" s="1149"/>
      <c r="CN69" s="1149"/>
      <c r="CO69" s="1149"/>
      <c r="CP69" s="1149"/>
      <c r="CQ69" s="1149"/>
      <c r="CR69" s="1149"/>
      <c r="CS69" s="1149"/>
      <c r="CT69" s="1149"/>
      <c r="CU69" s="1149"/>
      <c r="CV69" s="1149"/>
      <c r="CW69" s="1149"/>
      <c r="CX69" s="1149"/>
      <c r="CY69" s="1149"/>
      <c r="CZ69" s="1149"/>
      <c r="DA69" s="1149"/>
      <c r="DB69" s="1149"/>
      <c r="DC69" s="1150"/>
    </row>
    <row r="70" spans="2:107" x14ac:dyDescent="0.15">
      <c r="B70" s="330"/>
      <c r="H70" s="352"/>
      <c r="I70" s="352"/>
      <c r="J70" s="353"/>
      <c r="K70" s="353"/>
      <c r="L70" s="354"/>
      <c r="M70" s="353"/>
      <c r="N70" s="354"/>
      <c r="AN70" s="339"/>
      <c r="AO70" s="339"/>
      <c r="AP70" s="339"/>
      <c r="AZ70" s="339"/>
      <c r="BA70" s="339"/>
      <c r="BB70" s="339"/>
      <c r="BL70" s="339"/>
      <c r="BM70" s="339"/>
      <c r="BN70" s="339"/>
      <c r="BX70" s="339"/>
      <c r="BY70" s="339"/>
      <c r="BZ70" s="339"/>
      <c r="CJ70" s="339"/>
      <c r="CK70" s="339"/>
      <c r="CL70" s="339"/>
      <c r="CV70" s="339"/>
      <c r="CW70" s="339"/>
      <c r="CX70" s="339"/>
    </row>
    <row r="71" spans="2:107" x14ac:dyDescent="0.15">
      <c r="B71" s="330"/>
      <c r="G71" s="355"/>
      <c r="I71" s="356"/>
      <c r="J71" s="353"/>
      <c r="K71" s="353"/>
      <c r="L71" s="354"/>
      <c r="M71" s="353"/>
      <c r="N71" s="354"/>
      <c r="AM71" s="355"/>
      <c r="AN71" s="323" t="s">
        <v>570</v>
      </c>
    </row>
    <row r="72" spans="2:107" x14ac:dyDescent="0.15">
      <c r="B72" s="330"/>
      <c r="G72" s="1135"/>
      <c r="H72" s="1135"/>
      <c r="I72" s="1135"/>
      <c r="J72" s="1135"/>
      <c r="K72" s="340"/>
      <c r="L72" s="340"/>
      <c r="M72" s="341"/>
      <c r="N72" s="341"/>
      <c r="AN72" s="1138"/>
      <c r="AO72" s="1139"/>
      <c r="AP72" s="1139"/>
      <c r="AQ72" s="1139"/>
      <c r="AR72" s="1139"/>
      <c r="AS72" s="1139"/>
      <c r="AT72" s="1139"/>
      <c r="AU72" s="1139"/>
      <c r="AV72" s="1139"/>
      <c r="AW72" s="1139"/>
      <c r="AX72" s="1139"/>
      <c r="AY72" s="1139"/>
      <c r="AZ72" s="1139"/>
      <c r="BA72" s="1139"/>
      <c r="BB72" s="1139"/>
      <c r="BC72" s="1139"/>
      <c r="BD72" s="1139"/>
      <c r="BE72" s="1139"/>
      <c r="BF72" s="1139"/>
      <c r="BG72" s="1139"/>
      <c r="BH72" s="1139"/>
      <c r="BI72" s="1139"/>
      <c r="BJ72" s="1139"/>
      <c r="BK72" s="1139"/>
      <c r="BL72" s="1139"/>
      <c r="BM72" s="1139"/>
      <c r="BN72" s="1139"/>
      <c r="BO72" s="1140"/>
      <c r="BP72" s="1134" t="s">
        <v>544</v>
      </c>
      <c r="BQ72" s="1134"/>
      <c r="BR72" s="1134"/>
      <c r="BS72" s="1134"/>
      <c r="BT72" s="1134"/>
      <c r="BU72" s="1134"/>
      <c r="BV72" s="1134"/>
      <c r="BW72" s="1134"/>
      <c r="BX72" s="1134" t="s">
        <v>229</v>
      </c>
      <c r="BY72" s="1134"/>
      <c r="BZ72" s="1134"/>
      <c r="CA72" s="1134"/>
      <c r="CB72" s="1134"/>
      <c r="CC72" s="1134"/>
      <c r="CD72" s="1134"/>
      <c r="CE72" s="1134"/>
      <c r="CF72" s="1134" t="s">
        <v>240</v>
      </c>
      <c r="CG72" s="1134"/>
      <c r="CH72" s="1134"/>
      <c r="CI72" s="1134"/>
      <c r="CJ72" s="1134"/>
      <c r="CK72" s="1134"/>
      <c r="CL72" s="1134"/>
      <c r="CM72" s="1134"/>
      <c r="CN72" s="1134" t="s">
        <v>545</v>
      </c>
      <c r="CO72" s="1134"/>
      <c r="CP72" s="1134"/>
      <c r="CQ72" s="1134"/>
      <c r="CR72" s="1134"/>
      <c r="CS72" s="1134"/>
      <c r="CT72" s="1134"/>
      <c r="CU72" s="1134"/>
      <c r="CV72" s="1134" t="s">
        <v>546</v>
      </c>
      <c r="CW72" s="1134"/>
      <c r="CX72" s="1134"/>
      <c r="CY72" s="1134"/>
      <c r="CZ72" s="1134"/>
      <c r="DA72" s="1134"/>
      <c r="DB72" s="1134"/>
      <c r="DC72" s="1134"/>
    </row>
    <row r="73" spans="2:107" x14ac:dyDescent="0.15">
      <c r="B73" s="330"/>
      <c r="G73" s="1137"/>
      <c r="H73" s="1137"/>
      <c r="I73" s="1137"/>
      <c r="J73" s="1137"/>
      <c r="K73" s="1133"/>
      <c r="L73" s="1133"/>
      <c r="M73" s="1133"/>
      <c r="N73" s="1133"/>
      <c r="AM73" s="339"/>
      <c r="AN73" s="1132" t="s">
        <v>571</v>
      </c>
      <c r="AO73" s="1132"/>
      <c r="AP73" s="1132"/>
      <c r="AQ73" s="1132"/>
      <c r="AR73" s="1132"/>
      <c r="AS73" s="1132"/>
      <c r="AT73" s="1132"/>
      <c r="AU73" s="1132"/>
      <c r="AV73" s="1132"/>
      <c r="AW73" s="1132"/>
      <c r="AX73" s="1132"/>
      <c r="AY73" s="1132"/>
      <c r="AZ73" s="1132"/>
      <c r="BA73" s="1132"/>
      <c r="BB73" s="1132" t="s">
        <v>572</v>
      </c>
      <c r="BC73" s="1132"/>
      <c r="BD73" s="1132"/>
      <c r="BE73" s="1132"/>
      <c r="BF73" s="1132"/>
      <c r="BG73" s="1132"/>
      <c r="BH73" s="1132"/>
      <c r="BI73" s="1132"/>
      <c r="BJ73" s="1132"/>
      <c r="BK73" s="1132"/>
      <c r="BL73" s="1132"/>
      <c r="BM73" s="1132"/>
      <c r="BN73" s="1132"/>
      <c r="BO73" s="1132"/>
      <c r="BP73" s="1129">
        <v>73.099999999999994</v>
      </c>
      <c r="BQ73" s="1129"/>
      <c r="BR73" s="1129"/>
      <c r="BS73" s="1129"/>
      <c r="BT73" s="1129"/>
      <c r="BU73" s="1129"/>
      <c r="BV73" s="1129"/>
      <c r="BW73" s="1129"/>
      <c r="BX73" s="1129">
        <v>68.400000000000006</v>
      </c>
      <c r="BY73" s="1129"/>
      <c r="BZ73" s="1129"/>
      <c r="CA73" s="1129"/>
      <c r="CB73" s="1129"/>
      <c r="CC73" s="1129"/>
      <c r="CD73" s="1129"/>
      <c r="CE73" s="1129"/>
      <c r="CF73" s="1129">
        <v>62.3</v>
      </c>
      <c r="CG73" s="1129"/>
      <c r="CH73" s="1129"/>
      <c r="CI73" s="1129"/>
      <c r="CJ73" s="1129"/>
      <c r="CK73" s="1129"/>
      <c r="CL73" s="1129"/>
      <c r="CM73" s="1129"/>
      <c r="CN73" s="1129">
        <v>58.6</v>
      </c>
      <c r="CO73" s="1129"/>
      <c r="CP73" s="1129"/>
      <c r="CQ73" s="1129"/>
      <c r="CR73" s="1129"/>
      <c r="CS73" s="1129"/>
      <c r="CT73" s="1129"/>
      <c r="CU73" s="1129"/>
      <c r="CV73" s="1129">
        <v>60.5</v>
      </c>
      <c r="CW73" s="1129"/>
      <c r="CX73" s="1129"/>
      <c r="CY73" s="1129"/>
      <c r="CZ73" s="1129"/>
      <c r="DA73" s="1129"/>
      <c r="DB73" s="1129"/>
      <c r="DC73" s="1129"/>
    </row>
    <row r="74" spans="2:107" x14ac:dyDescent="0.15">
      <c r="B74" s="330"/>
      <c r="G74" s="1137"/>
      <c r="H74" s="1137"/>
      <c r="I74" s="1137"/>
      <c r="J74" s="1137"/>
      <c r="K74" s="1133"/>
      <c r="L74" s="1133"/>
      <c r="M74" s="1133"/>
      <c r="N74" s="1133"/>
      <c r="AM74" s="339"/>
      <c r="AN74" s="1132"/>
      <c r="AO74" s="1132"/>
      <c r="AP74" s="1132"/>
      <c r="AQ74" s="1132"/>
      <c r="AR74" s="1132"/>
      <c r="AS74" s="1132"/>
      <c r="AT74" s="1132"/>
      <c r="AU74" s="1132"/>
      <c r="AV74" s="1132"/>
      <c r="AW74" s="1132"/>
      <c r="AX74" s="1132"/>
      <c r="AY74" s="1132"/>
      <c r="AZ74" s="1132"/>
      <c r="BA74" s="1132"/>
      <c r="BB74" s="1132"/>
      <c r="BC74" s="1132"/>
      <c r="BD74" s="1132"/>
      <c r="BE74" s="1132"/>
      <c r="BF74" s="1132"/>
      <c r="BG74" s="1132"/>
      <c r="BH74" s="1132"/>
      <c r="BI74" s="1132"/>
      <c r="BJ74" s="1132"/>
      <c r="BK74" s="1132"/>
      <c r="BL74" s="1132"/>
      <c r="BM74" s="1132"/>
      <c r="BN74" s="1132"/>
      <c r="BO74" s="1132"/>
      <c r="BP74" s="1129"/>
      <c r="BQ74" s="1129"/>
      <c r="BR74" s="1129"/>
      <c r="BS74" s="1129"/>
      <c r="BT74" s="1129"/>
      <c r="BU74" s="1129"/>
      <c r="BV74" s="1129"/>
      <c r="BW74" s="1129"/>
      <c r="BX74" s="1129"/>
      <c r="BY74" s="1129"/>
      <c r="BZ74" s="1129"/>
      <c r="CA74" s="1129"/>
      <c r="CB74" s="1129"/>
      <c r="CC74" s="1129"/>
      <c r="CD74" s="1129"/>
      <c r="CE74" s="1129"/>
      <c r="CF74" s="1129"/>
      <c r="CG74" s="1129"/>
      <c r="CH74" s="1129"/>
      <c r="CI74" s="1129"/>
      <c r="CJ74" s="1129"/>
      <c r="CK74" s="1129"/>
      <c r="CL74" s="1129"/>
      <c r="CM74" s="1129"/>
      <c r="CN74" s="1129"/>
      <c r="CO74" s="1129"/>
      <c r="CP74" s="1129"/>
      <c r="CQ74" s="1129"/>
      <c r="CR74" s="1129"/>
      <c r="CS74" s="1129"/>
      <c r="CT74" s="1129"/>
      <c r="CU74" s="1129"/>
      <c r="CV74" s="1129"/>
      <c r="CW74" s="1129"/>
      <c r="CX74" s="1129"/>
      <c r="CY74" s="1129"/>
      <c r="CZ74" s="1129"/>
      <c r="DA74" s="1129"/>
      <c r="DB74" s="1129"/>
      <c r="DC74" s="1129"/>
    </row>
    <row r="75" spans="2:107" x14ac:dyDescent="0.15">
      <c r="B75" s="330"/>
      <c r="G75" s="1137"/>
      <c r="H75" s="1137"/>
      <c r="I75" s="1135"/>
      <c r="J75" s="1135"/>
      <c r="K75" s="1136"/>
      <c r="L75" s="1136"/>
      <c r="M75" s="1136"/>
      <c r="N75" s="1136"/>
      <c r="AM75" s="339"/>
      <c r="AN75" s="1132"/>
      <c r="AO75" s="1132"/>
      <c r="AP75" s="1132"/>
      <c r="AQ75" s="1132"/>
      <c r="AR75" s="1132"/>
      <c r="AS75" s="1132"/>
      <c r="AT75" s="1132"/>
      <c r="AU75" s="1132"/>
      <c r="AV75" s="1132"/>
      <c r="AW75" s="1132"/>
      <c r="AX75" s="1132"/>
      <c r="AY75" s="1132"/>
      <c r="AZ75" s="1132"/>
      <c r="BA75" s="1132"/>
      <c r="BB75" s="1132" t="s">
        <v>577</v>
      </c>
      <c r="BC75" s="1132"/>
      <c r="BD75" s="1132"/>
      <c r="BE75" s="1132"/>
      <c r="BF75" s="1132"/>
      <c r="BG75" s="1132"/>
      <c r="BH75" s="1132"/>
      <c r="BI75" s="1132"/>
      <c r="BJ75" s="1132"/>
      <c r="BK75" s="1132"/>
      <c r="BL75" s="1132"/>
      <c r="BM75" s="1132"/>
      <c r="BN75" s="1132"/>
      <c r="BO75" s="1132"/>
      <c r="BP75" s="1129">
        <v>7.6</v>
      </c>
      <c r="BQ75" s="1129"/>
      <c r="BR75" s="1129"/>
      <c r="BS75" s="1129"/>
      <c r="BT75" s="1129"/>
      <c r="BU75" s="1129"/>
      <c r="BV75" s="1129"/>
      <c r="BW75" s="1129"/>
      <c r="BX75" s="1129">
        <v>7.9</v>
      </c>
      <c r="BY75" s="1129"/>
      <c r="BZ75" s="1129"/>
      <c r="CA75" s="1129"/>
      <c r="CB75" s="1129"/>
      <c r="CC75" s="1129"/>
      <c r="CD75" s="1129"/>
      <c r="CE75" s="1129"/>
      <c r="CF75" s="1129">
        <v>8.3000000000000007</v>
      </c>
      <c r="CG75" s="1129"/>
      <c r="CH75" s="1129"/>
      <c r="CI75" s="1129"/>
      <c r="CJ75" s="1129"/>
      <c r="CK75" s="1129"/>
      <c r="CL75" s="1129"/>
      <c r="CM75" s="1129"/>
      <c r="CN75" s="1129">
        <v>7.1</v>
      </c>
      <c r="CO75" s="1129"/>
      <c r="CP75" s="1129"/>
      <c r="CQ75" s="1129"/>
      <c r="CR75" s="1129"/>
      <c r="CS75" s="1129"/>
      <c r="CT75" s="1129"/>
      <c r="CU75" s="1129"/>
      <c r="CV75" s="1129">
        <v>5.9</v>
      </c>
      <c r="CW75" s="1129"/>
      <c r="CX75" s="1129"/>
      <c r="CY75" s="1129"/>
      <c r="CZ75" s="1129"/>
      <c r="DA75" s="1129"/>
      <c r="DB75" s="1129"/>
      <c r="DC75" s="1129"/>
    </row>
    <row r="76" spans="2:107" x14ac:dyDescent="0.15">
      <c r="B76" s="330"/>
      <c r="G76" s="1137"/>
      <c r="H76" s="1137"/>
      <c r="I76" s="1135"/>
      <c r="J76" s="1135"/>
      <c r="K76" s="1136"/>
      <c r="L76" s="1136"/>
      <c r="M76" s="1136"/>
      <c r="N76" s="1136"/>
      <c r="AM76" s="339"/>
      <c r="AN76" s="1132"/>
      <c r="AO76" s="1132"/>
      <c r="AP76" s="1132"/>
      <c r="AQ76" s="1132"/>
      <c r="AR76" s="1132"/>
      <c r="AS76" s="1132"/>
      <c r="AT76" s="1132"/>
      <c r="AU76" s="1132"/>
      <c r="AV76" s="1132"/>
      <c r="AW76" s="1132"/>
      <c r="AX76" s="1132"/>
      <c r="AY76" s="1132"/>
      <c r="AZ76" s="1132"/>
      <c r="BA76" s="1132"/>
      <c r="BB76" s="1132"/>
      <c r="BC76" s="1132"/>
      <c r="BD76" s="1132"/>
      <c r="BE76" s="1132"/>
      <c r="BF76" s="1132"/>
      <c r="BG76" s="1132"/>
      <c r="BH76" s="1132"/>
      <c r="BI76" s="1132"/>
      <c r="BJ76" s="1132"/>
      <c r="BK76" s="1132"/>
      <c r="BL76" s="1132"/>
      <c r="BM76" s="1132"/>
      <c r="BN76" s="1132"/>
      <c r="BO76" s="1132"/>
      <c r="BP76" s="1129"/>
      <c r="BQ76" s="1129"/>
      <c r="BR76" s="1129"/>
      <c r="BS76" s="1129"/>
      <c r="BT76" s="1129"/>
      <c r="BU76" s="1129"/>
      <c r="BV76" s="1129"/>
      <c r="BW76" s="1129"/>
      <c r="BX76" s="1129"/>
      <c r="BY76" s="1129"/>
      <c r="BZ76" s="1129"/>
      <c r="CA76" s="1129"/>
      <c r="CB76" s="1129"/>
      <c r="CC76" s="1129"/>
      <c r="CD76" s="1129"/>
      <c r="CE76" s="1129"/>
      <c r="CF76" s="1129"/>
      <c r="CG76" s="1129"/>
      <c r="CH76" s="1129"/>
      <c r="CI76" s="1129"/>
      <c r="CJ76" s="1129"/>
      <c r="CK76" s="1129"/>
      <c r="CL76" s="1129"/>
      <c r="CM76" s="1129"/>
      <c r="CN76" s="1129"/>
      <c r="CO76" s="1129"/>
      <c r="CP76" s="1129"/>
      <c r="CQ76" s="1129"/>
      <c r="CR76" s="1129"/>
      <c r="CS76" s="1129"/>
      <c r="CT76" s="1129"/>
      <c r="CU76" s="1129"/>
      <c r="CV76" s="1129"/>
      <c r="CW76" s="1129"/>
      <c r="CX76" s="1129"/>
      <c r="CY76" s="1129"/>
      <c r="CZ76" s="1129"/>
      <c r="DA76" s="1129"/>
      <c r="DB76" s="1129"/>
      <c r="DC76" s="1129"/>
    </row>
    <row r="77" spans="2:107" x14ac:dyDescent="0.15">
      <c r="B77" s="330"/>
      <c r="G77" s="1135"/>
      <c r="H77" s="1135"/>
      <c r="I77" s="1135"/>
      <c r="J77" s="1135"/>
      <c r="K77" s="1133"/>
      <c r="L77" s="1133"/>
      <c r="M77" s="1133"/>
      <c r="N77" s="1133"/>
      <c r="AN77" s="1134" t="s">
        <v>574</v>
      </c>
      <c r="AO77" s="1134"/>
      <c r="AP77" s="1134"/>
      <c r="AQ77" s="1134"/>
      <c r="AR77" s="1134"/>
      <c r="AS77" s="1134"/>
      <c r="AT77" s="1134"/>
      <c r="AU77" s="1134"/>
      <c r="AV77" s="1134"/>
      <c r="AW77" s="1134"/>
      <c r="AX77" s="1134"/>
      <c r="AY77" s="1134"/>
      <c r="AZ77" s="1134"/>
      <c r="BA77" s="1134"/>
      <c r="BB77" s="1132" t="s">
        <v>572</v>
      </c>
      <c r="BC77" s="1132"/>
      <c r="BD77" s="1132"/>
      <c r="BE77" s="1132"/>
      <c r="BF77" s="1132"/>
      <c r="BG77" s="1132"/>
      <c r="BH77" s="1132"/>
      <c r="BI77" s="1132"/>
      <c r="BJ77" s="1132"/>
      <c r="BK77" s="1132"/>
      <c r="BL77" s="1132"/>
      <c r="BM77" s="1132"/>
      <c r="BN77" s="1132"/>
      <c r="BO77" s="1132"/>
      <c r="BP77" s="1129">
        <v>41.4</v>
      </c>
      <c r="BQ77" s="1129"/>
      <c r="BR77" s="1129"/>
      <c r="BS77" s="1129"/>
      <c r="BT77" s="1129"/>
      <c r="BU77" s="1129"/>
      <c r="BV77" s="1129"/>
      <c r="BW77" s="1129"/>
      <c r="BX77" s="1129">
        <v>38.9</v>
      </c>
      <c r="BY77" s="1129"/>
      <c r="BZ77" s="1129"/>
      <c r="CA77" s="1129"/>
      <c r="CB77" s="1129"/>
      <c r="CC77" s="1129"/>
      <c r="CD77" s="1129"/>
      <c r="CE77" s="1129"/>
      <c r="CF77" s="1129">
        <v>37.6</v>
      </c>
      <c r="CG77" s="1129"/>
      <c r="CH77" s="1129"/>
      <c r="CI77" s="1129"/>
      <c r="CJ77" s="1129"/>
      <c r="CK77" s="1129"/>
      <c r="CL77" s="1129"/>
      <c r="CM77" s="1129"/>
      <c r="CN77" s="1129">
        <v>34</v>
      </c>
      <c r="CO77" s="1129"/>
      <c r="CP77" s="1129"/>
      <c r="CQ77" s="1129"/>
      <c r="CR77" s="1129"/>
      <c r="CS77" s="1129"/>
      <c r="CT77" s="1129"/>
      <c r="CU77" s="1129"/>
      <c r="CV77" s="1129">
        <v>33.9</v>
      </c>
      <c r="CW77" s="1129"/>
      <c r="CX77" s="1129"/>
      <c r="CY77" s="1129"/>
      <c r="CZ77" s="1129"/>
      <c r="DA77" s="1129"/>
      <c r="DB77" s="1129"/>
      <c r="DC77" s="1129"/>
    </row>
    <row r="78" spans="2:107" x14ac:dyDescent="0.15">
      <c r="B78" s="330"/>
      <c r="G78" s="1135"/>
      <c r="H78" s="1135"/>
      <c r="I78" s="1135"/>
      <c r="J78" s="1135"/>
      <c r="K78" s="1133"/>
      <c r="L78" s="1133"/>
      <c r="M78" s="1133"/>
      <c r="N78" s="1133"/>
      <c r="AN78" s="1134"/>
      <c r="AO78" s="1134"/>
      <c r="AP78" s="1134"/>
      <c r="AQ78" s="1134"/>
      <c r="AR78" s="1134"/>
      <c r="AS78" s="1134"/>
      <c r="AT78" s="1134"/>
      <c r="AU78" s="1134"/>
      <c r="AV78" s="1134"/>
      <c r="AW78" s="1134"/>
      <c r="AX78" s="1134"/>
      <c r="AY78" s="1134"/>
      <c r="AZ78" s="1134"/>
      <c r="BA78" s="1134"/>
      <c r="BB78" s="1132"/>
      <c r="BC78" s="1132"/>
      <c r="BD78" s="1132"/>
      <c r="BE78" s="1132"/>
      <c r="BF78" s="1132"/>
      <c r="BG78" s="1132"/>
      <c r="BH78" s="1132"/>
      <c r="BI78" s="1132"/>
      <c r="BJ78" s="1132"/>
      <c r="BK78" s="1132"/>
      <c r="BL78" s="1132"/>
      <c r="BM78" s="1132"/>
      <c r="BN78" s="1132"/>
      <c r="BO78" s="1132"/>
      <c r="BP78" s="1129"/>
      <c r="BQ78" s="1129"/>
      <c r="BR78" s="1129"/>
      <c r="BS78" s="1129"/>
      <c r="BT78" s="1129"/>
      <c r="BU78" s="1129"/>
      <c r="BV78" s="1129"/>
      <c r="BW78" s="1129"/>
      <c r="BX78" s="1129"/>
      <c r="BY78" s="1129"/>
      <c r="BZ78" s="1129"/>
      <c r="CA78" s="1129"/>
      <c r="CB78" s="1129"/>
      <c r="CC78" s="1129"/>
      <c r="CD78" s="1129"/>
      <c r="CE78" s="1129"/>
      <c r="CF78" s="1129"/>
      <c r="CG78" s="1129"/>
      <c r="CH78" s="1129"/>
      <c r="CI78" s="1129"/>
      <c r="CJ78" s="1129"/>
      <c r="CK78" s="1129"/>
      <c r="CL78" s="1129"/>
      <c r="CM78" s="1129"/>
      <c r="CN78" s="1129"/>
      <c r="CO78" s="1129"/>
      <c r="CP78" s="1129"/>
      <c r="CQ78" s="1129"/>
      <c r="CR78" s="1129"/>
      <c r="CS78" s="1129"/>
      <c r="CT78" s="1129"/>
      <c r="CU78" s="1129"/>
      <c r="CV78" s="1129"/>
      <c r="CW78" s="1129"/>
      <c r="CX78" s="1129"/>
      <c r="CY78" s="1129"/>
      <c r="CZ78" s="1129"/>
      <c r="DA78" s="1129"/>
      <c r="DB78" s="1129"/>
      <c r="DC78" s="1129"/>
    </row>
    <row r="79" spans="2:107" x14ac:dyDescent="0.15">
      <c r="B79" s="330"/>
      <c r="G79" s="1135"/>
      <c r="H79" s="1135"/>
      <c r="I79" s="1130"/>
      <c r="J79" s="1130"/>
      <c r="K79" s="1131"/>
      <c r="L79" s="1131"/>
      <c r="M79" s="1131"/>
      <c r="N79" s="1131"/>
      <c r="AN79" s="1134"/>
      <c r="AO79" s="1134"/>
      <c r="AP79" s="1134"/>
      <c r="AQ79" s="1134"/>
      <c r="AR79" s="1134"/>
      <c r="AS79" s="1134"/>
      <c r="AT79" s="1134"/>
      <c r="AU79" s="1134"/>
      <c r="AV79" s="1134"/>
      <c r="AW79" s="1134"/>
      <c r="AX79" s="1134"/>
      <c r="AY79" s="1134"/>
      <c r="AZ79" s="1134"/>
      <c r="BA79" s="1134"/>
      <c r="BB79" s="1132" t="s">
        <v>577</v>
      </c>
      <c r="BC79" s="1132"/>
      <c r="BD79" s="1132"/>
      <c r="BE79" s="1132"/>
      <c r="BF79" s="1132"/>
      <c r="BG79" s="1132"/>
      <c r="BH79" s="1132"/>
      <c r="BI79" s="1132"/>
      <c r="BJ79" s="1132"/>
      <c r="BK79" s="1132"/>
      <c r="BL79" s="1132"/>
      <c r="BM79" s="1132"/>
      <c r="BN79" s="1132"/>
      <c r="BO79" s="1132"/>
      <c r="BP79" s="1129">
        <v>6.7</v>
      </c>
      <c r="BQ79" s="1129"/>
      <c r="BR79" s="1129"/>
      <c r="BS79" s="1129"/>
      <c r="BT79" s="1129"/>
      <c r="BU79" s="1129"/>
      <c r="BV79" s="1129"/>
      <c r="BW79" s="1129"/>
      <c r="BX79" s="1129">
        <v>6.4</v>
      </c>
      <c r="BY79" s="1129"/>
      <c r="BZ79" s="1129"/>
      <c r="CA79" s="1129"/>
      <c r="CB79" s="1129"/>
      <c r="CC79" s="1129"/>
      <c r="CD79" s="1129"/>
      <c r="CE79" s="1129"/>
      <c r="CF79" s="1129">
        <v>6.1</v>
      </c>
      <c r="CG79" s="1129"/>
      <c r="CH79" s="1129"/>
      <c r="CI79" s="1129"/>
      <c r="CJ79" s="1129"/>
      <c r="CK79" s="1129"/>
      <c r="CL79" s="1129"/>
      <c r="CM79" s="1129"/>
      <c r="CN79" s="1129">
        <v>5.9</v>
      </c>
      <c r="CO79" s="1129"/>
      <c r="CP79" s="1129"/>
      <c r="CQ79" s="1129"/>
      <c r="CR79" s="1129"/>
      <c r="CS79" s="1129"/>
      <c r="CT79" s="1129"/>
      <c r="CU79" s="1129"/>
      <c r="CV79" s="1129">
        <v>5.7</v>
      </c>
      <c r="CW79" s="1129"/>
      <c r="CX79" s="1129"/>
      <c r="CY79" s="1129"/>
      <c r="CZ79" s="1129"/>
      <c r="DA79" s="1129"/>
      <c r="DB79" s="1129"/>
      <c r="DC79" s="1129"/>
    </row>
    <row r="80" spans="2:107" x14ac:dyDescent="0.15">
      <c r="B80" s="330"/>
      <c r="G80" s="1135"/>
      <c r="H80" s="1135"/>
      <c r="I80" s="1130"/>
      <c r="J80" s="1130"/>
      <c r="K80" s="1131"/>
      <c r="L80" s="1131"/>
      <c r="M80" s="1131"/>
      <c r="N80" s="1131"/>
      <c r="AN80" s="1134"/>
      <c r="AO80" s="1134"/>
      <c r="AP80" s="1134"/>
      <c r="AQ80" s="1134"/>
      <c r="AR80" s="1134"/>
      <c r="AS80" s="1134"/>
      <c r="AT80" s="1134"/>
      <c r="AU80" s="1134"/>
      <c r="AV80" s="1134"/>
      <c r="AW80" s="1134"/>
      <c r="AX80" s="1134"/>
      <c r="AY80" s="1134"/>
      <c r="AZ80" s="1134"/>
      <c r="BA80" s="1134"/>
      <c r="BB80" s="1132"/>
      <c r="BC80" s="1132"/>
      <c r="BD80" s="1132"/>
      <c r="BE80" s="1132"/>
      <c r="BF80" s="1132"/>
      <c r="BG80" s="1132"/>
      <c r="BH80" s="1132"/>
      <c r="BI80" s="1132"/>
      <c r="BJ80" s="1132"/>
      <c r="BK80" s="1132"/>
      <c r="BL80" s="1132"/>
      <c r="BM80" s="1132"/>
      <c r="BN80" s="1132"/>
      <c r="BO80" s="1132"/>
      <c r="BP80" s="1129"/>
      <c r="BQ80" s="1129"/>
      <c r="BR80" s="1129"/>
      <c r="BS80" s="1129"/>
      <c r="BT80" s="1129"/>
      <c r="BU80" s="1129"/>
      <c r="BV80" s="1129"/>
      <c r="BW80" s="1129"/>
      <c r="BX80" s="1129"/>
      <c r="BY80" s="1129"/>
      <c r="BZ80" s="1129"/>
      <c r="CA80" s="1129"/>
      <c r="CB80" s="1129"/>
      <c r="CC80" s="1129"/>
      <c r="CD80" s="1129"/>
      <c r="CE80" s="1129"/>
      <c r="CF80" s="1129"/>
      <c r="CG80" s="1129"/>
      <c r="CH80" s="1129"/>
      <c r="CI80" s="1129"/>
      <c r="CJ80" s="1129"/>
      <c r="CK80" s="1129"/>
      <c r="CL80" s="1129"/>
      <c r="CM80" s="1129"/>
      <c r="CN80" s="1129"/>
      <c r="CO80" s="1129"/>
      <c r="CP80" s="1129"/>
      <c r="CQ80" s="1129"/>
      <c r="CR80" s="1129"/>
      <c r="CS80" s="1129"/>
      <c r="CT80" s="1129"/>
      <c r="CU80" s="1129"/>
      <c r="CV80" s="1129"/>
      <c r="CW80" s="1129"/>
      <c r="CX80" s="1129"/>
      <c r="CY80" s="1129"/>
      <c r="CZ80" s="1129"/>
      <c r="DA80" s="1129"/>
      <c r="DB80" s="1129"/>
      <c r="DC80" s="1129"/>
    </row>
    <row r="81" spans="2:109" x14ac:dyDescent="0.15">
      <c r="B81" s="330"/>
    </row>
    <row r="82" spans="2:109" ht="17.25" x14ac:dyDescent="0.15">
      <c r="B82" s="330"/>
      <c r="K82" s="357"/>
      <c r="L82" s="357"/>
      <c r="M82" s="357"/>
      <c r="N82" s="357"/>
      <c r="AQ82" s="357"/>
      <c r="AR82" s="357"/>
      <c r="AS82" s="357"/>
      <c r="AT82" s="357"/>
      <c r="BC82" s="357"/>
      <c r="BD82" s="357"/>
      <c r="BE82" s="357"/>
      <c r="BF82" s="357"/>
      <c r="BO82" s="357"/>
      <c r="BP82" s="357"/>
      <c r="BQ82" s="357"/>
      <c r="BR82" s="357"/>
      <c r="CA82" s="357"/>
      <c r="CB82" s="357"/>
      <c r="CC82" s="357"/>
      <c r="CD82" s="357"/>
      <c r="CM82" s="357"/>
      <c r="CN82" s="357"/>
      <c r="CO82" s="357"/>
      <c r="CP82" s="357"/>
      <c r="CY82" s="357"/>
      <c r="CZ82" s="357"/>
      <c r="DA82" s="357"/>
      <c r="DB82" s="357"/>
      <c r="DC82" s="357"/>
    </row>
    <row r="83" spans="2:109" x14ac:dyDescent="0.15">
      <c r="B83" s="332"/>
      <c r="C83" s="333"/>
      <c r="D83" s="333"/>
      <c r="E83" s="333"/>
      <c r="F83" s="333"/>
      <c r="G83" s="333"/>
      <c r="H83" s="333"/>
      <c r="I83" s="333"/>
      <c r="J83" s="333"/>
      <c r="K83" s="333"/>
      <c r="L83" s="333"/>
      <c r="M83" s="333"/>
      <c r="N83" s="333"/>
      <c r="O83" s="333"/>
      <c r="P83" s="333"/>
      <c r="Q83" s="333"/>
      <c r="R83" s="333"/>
      <c r="S83" s="333"/>
      <c r="T83" s="333"/>
      <c r="U83" s="333"/>
      <c r="V83" s="333"/>
      <c r="W83" s="333"/>
      <c r="X83" s="333"/>
      <c r="Y83" s="333"/>
      <c r="Z83" s="333"/>
      <c r="AA83" s="333"/>
      <c r="AB83" s="333"/>
      <c r="AC83" s="333"/>
      <c r="AD83" s="333"/>
      <c r="AE83" s="333"/>
      <c r="AF83" s="333"/>
      <c r="AG83" s="333"/>
      <c r="AH83" s="333"/>
      <c r="AI83" s="333"/>
      <c r="AJ83" s="333"/>
      <c r="AK83" s="333"/>
      <c r="AL83" s="333"/>
      <c r="AM83" s="333"/>
      <c r="AN83" s="333"/>
      <c r="AO83" s="333"/>
      <c r="AP83" s="333"/>
      <c r="AQ83" s="333"/>
      <c r="AR83" s="333"/>
      <c r="AS83" s="333"/>
      <c r="AT83" s="333"/>
      <c r="AU83" s="333"/>
      <c r="AV83" s="333"/>
      <c r="AW83" s="333"/>
      <c r="AX83" s="333"/>
      <c r="AY83" s="333"/>
      <c r="AZ83" s="333"/>
      <c r="BA83" s="333"/>
      <c r="BB83" s="333"/>
      <c r="BC83" s="333"/>
      <c r="BD83" s="333"/>
      <c r="BE83" s="333"/>
      <c r="BF83" s="333"/>
      <c r="BG83" s="333"/>
      <c r="BH83" s="333"/>
      <c r="BI83" s="333"/>
      <c r="BJ83" s="333"/>
      <c r="BK83" s="333"/>
      <c r="BL83" s="333"/>
      <c r="BM83" s="333"/>
      <c r="BN83" s="333"/>
      <c r="BO83" s="333"/>
      <c r="BP83" s="333"/>
      <c r="BQ83" s="333"/>
      <c r="BR83" s="333"/>
      <c r="BS83" s="333"/>
      <c r="BT83" s="333"/>
      <c r="BU83" s="333"/>
      <c r="BV83" s="333"/>
      <c r="BW83" s="333"/>
      <c r="BX83" s="333"/>
      <c r="BY83" s="333"/>
      <c r="BZ83" s="333"/>
      <c r="CA83" s="333"/>
      <c r="CB83" s="333"/>
      <c r="CC83" s="333"/>
      <c r="CD83" s="333"/>
      <c r="CE83" s="333"/>
      <c r="CF83" s="333"/>
      <c r="CG83" s="333"/>
      <c r="CH83" s="333"/>
      <c r="CI83" s="333"/>
      <c r="CJ83" s="333"/>
      <c r="CK83" s="333"/>
      <c r="CL83" s="333"/>
      <c r="CM83" s="333"/>
      <c r="CN83" s="333"/>
      <c r="CO83" s="333"/>
      <c r="CP83" s="333"/>
      <c r="CQ83" s="333"/>
      <c r="CR83" s="333"/>
      <c r="CS83" s="333"/>
      <c r="CT83" s="333"/>
      <c r="CU83" s="333"/>
      <c r="CV83" s="333"/>
      <c r="CW83" s="333"/>
      <c r="CX83" s="333"/>
      <c r="CY83" s="333"/>
      <c r="CZ83" s="333"/>
      <c r="DA83" s="333"/>
      <c r="DB83" s="333"/>
      <c r="DC83" s="333"/>
      <c r="DD83" s="334"/>
    </row>
    <row r="84" spans="2:109" x14ac:dyDescent="0.15">
      <c r="DD84" s="323"/>
      <c r="DE84" s="323"/>
    </row>
    <row r="85" spans="2:109" x14ac:dyDescent="0.15">
      <c r="DD85" s="323"/>
      <c r="DE85" s="323"/>
    </row>
    <row r="86" spans="2:109" hidden="1" x14ac:dyDescent="0.15">
      <c r="DD86" s="323"/>
      <c r="DE86" s="323"/>
    </row>
    <row r="87" spans="2:109" hidden="1" x14ac:dyDescent="0.15">
      <c r="K87" s="358"/>
      <c r="AQ87" s="358"/>
      <c r="BC87" s="358"/>
      <c r="BO87" s="358"/>
      <c r="CA87" s="358"/>
      <c r="CM87" s="358"/>
      <c r="CY87" s="358"/>
      <c r="DD87" s="323"/>
      <c r="DE87" s="323"/>
    </row>
    <row r="88" spans="2:109" hidden="1" x14ac:dyDescent="0.15">
      <c r="DD88" s="323"/>
      <c r="DE88" s="323"/>
    </row>
    <row r="89" spans="2:109" hidden="1" x14ac:dyDescent="0.15">
      <c r="DD89" s="323"/>
      <c r="DE89" s="323"/>
    </row>
    <row r="90" spans="2:109" hidden="1" x14ac:dyDescent="0.15">
      <c r="DD90" s="323"/>
      <c r="DE90" s="323"/>
    </row>
    <row r="91" spans="2:109" hidden="1" x14ac:dyDescent="0.15">
      <c r="DD91" s="323"/>
      <c r="DE91" s="323"/>
    </row>
    <row r="92" spans="2:109" ht="13.5" hidden="1" customHeight="1" x14ac:dyDescent="0.15">
      <c r="DD92" s="323"/>
      <c r="DE92" s="323"/>
    </row>
    <row r="93" spans="2:109" ht="13.5" hidden="1" customHeight="1" x14ac:dyDescent="0.15">
      <c r="DD93" s="323"/>
      <c r="DE93" s="323"/>
    </row>
    <row r="94" spans="2:109" ht="13.5" hidden="1" customHeight="1" x14ac:dyDescent="0.15">
      <c r="DD94" s="323"/>
      <c r="DE94" s="323"/>
    </row>
    <row r="95" spans="2:109" ht="13.5" hidden="1" customHeight="1" x14ac:dyDescent="0.15">
      <c r="DD95" s="323"/>
      <c r="DE95" s="323"/>
    </row>
    <row r="96" spans="2:109" ht="13.5" hidden="1" customHeight="1" x14ac:dyDescent="0.15">
      <c r="DD96" s="323"/>
      <c r="DE96" s="323"/>
    </row>
    <row r="97" s="323" customFormat="1" ht="13.5" hidden="1" customHeight="1" x14ac:dyDescent="0.15"/>
    <row r="98" s="323" customFormat="1" ht="13.5" hidden="1" customHeight="1" x14ac:dyDescent="0.15"/>
    <row r="99" s="323" customFormat="1" ht="13.5" hidden="1" customHeight="1" x14ac:dyDescent="0.15"/>
    <row r="100" s="323" customFormat="1" ht="13.5" hidden="1" customHeight="1" x14ac:dyDescent="0.15"/>
    <row r="101" s="323" customFormat="1" ht="13.5" hidden="1" customHeight="1" x14ac:dyDescent="0.15"/>
    <row r="102" s="323" customFormat="1" ht="13.5" hidden="1" customHeight="1" x14ac:dyDescent="0.15"/>
    <row r="103" s="323" customFormat="1" ht="13.5" hidden="1" customHeight="1" x14ac:dyDescent="0.15"/>
    <row r="104" s="323" customFormat="1" ht="13.5" hidden="1" customHeight="1" x14ac:dyDescent="0.15"/>
    <row r="105" s="323" customFormat="1" ht="13.5" hidden="1" customHeight="1" x14ac:dyDescent="0.15"/>
    <row r="106" s="323" customFormat="1" ht="13.5" hidden="1" customHeight="1" x14ac:dyDescent="0.15"/>
    <row r="107" s="323" customFormat="1" ht="13.5" hidden="1" customHeight="1" x14ac:dyDescent="0.15"/>
    <row r="108" s="323" customFormat="1" ht="13.5" hidden="1" customHeight="1" x14ac:dyDescent="0.15"/>
    <row r="109" s="323" customFormat="1" ht="13.5" hidden="1" customHeight="1" x14ac:dyDescent="0.15"/>
    <row r="110" s="323" customFormat="1" ht="13.5" hidden="1" customHeight="1" x14ac:dyDescent="0.15"/>
    <row r="111" s="323" customFormat="1" ht="13.5" hidden="1" customHeight="1" x14ac:dyDescent="0.15"/>
    <row r="112" s="323" customFormat="1" ht="13.5" hidden="1" customHeight="1" x14ac:dyDescent="0.15"/>
    <row r="113" s="323" customFormat="1" ht="13.5" hidden="1" customHeight="1" x14ac:dyDescent="0.15"/>
    <row r="114" s="323" customFormat="1" ht="13.5" hidden="1" customHeight="1" x14ac:dyDescent="0.15"/>
    <row r="115" s="323" customFormat="1" ht="13.5" hidden="1" customHeight="1" x14ac:dyDescent="0.15"/>
    <row r="116" s="323" customFormat="1" ht="13.5" hidden="1" customHeight="1" x14ac:dyDescent="0.15"/>
    <row r="117" s="323" customFormat="1" ht="13.5" hidden="1" customHeight="1" x14ac:dyDescent="0.15"/>
    <row r="118" s="323" customFormat="1" ht="13.5" hidden="1" customHeight="1" x14ac:dyDescent="0.15"/>
    <row r="119" s="323" customFormat="1" ht="13.5" hidden="1" customHeight="1" x14ac:dyDescent="0.15"/>
    <row r="120" s="323" customFormat="1" ht="13.5" hidden="1" customHeight="1" x14ac:dyDescent="0.15"/>
    <row r="121" s="323" customFormat="1" ht="13.5" hidden="1" customHeight="1" x14ac:dyDescent="0.15"/>
    <row r="122" s="323" customFormat="1" ht="13.5" hidden="1" customHeight="1" x14ac:dyDescent="0.15"/>
    <row r="123" s="323" customFormat="1" ht="13.5" hidden="1" customHeight="1" x14ac:dyDescent="0.15"/>
    <row r="124" s="323" customFormat="1" ht="13.5" hidden="1" customHeight="1" x14ac:dyDescent="0.15"/>
    <row r="125" s="323" customFormat="1" ht="13.5" hidden="1" customHeight="1" x14ac:dyDescent="0.15"/>
    <row r="126" s="323" customFormat="1" ht="13.5" hidden="1" customHeight="1" x14ac:dyDescent="0.15"/>
    <row r="127" s="323" customFormat="1" ht="13.5" hidden="1" customHeight="1" x14ac:dyDescent="0.15"/>
    <row r="128" s="323" customFormat="1" ht="13.5" hidden="1" customHeight="1" x14ac:dyDescent="0.15"/>
    <row r="129" s="323" customFormat="1" ht="13.5" hidden="1" customHeight="1" x14ac:dyDescent="0.15"/>
    <row r="130" s="323" customFormat="1" ht="13.5" hidden="1" customHeight="1" x14ac:dyDescent="0.15"/>
    <row r="131" s="323" customFormat="1" ht="13.5" hidden="1" customHeight="1" x14ac:dyDescent="0.15"/>
    <row r="132" s="323" customFormat="1" ht="13.5" hidden="1" customHeight="1" x14ac:dyDescent="0.15"/>
    <row r="133" s="323" customFormat="1" ht="13.5" hidden="1" customHeight="1" x14ac:dyDescent="0.15"/>
    <row r="134" s="323" customFormat="1" ht="13.5" hidden="1" customHeight="1" x14ac:dyDescent="0.15"/>
    <row r="135" s="323" customFormat="1" ht="13.5" hidden="1" customHeight="1" x14ac:dyDescent="0.15"/>
    <row r="136" s="323" customFormat="1" ht="13.5" hidden="1" customHeight="1" x14ac:dyDescent="0.15"/>
    <row r="137" s="323" customFormat="1" ht="13.5" hidden="1" customHeight="1" x14ac:dyDescent="0.15"/>
    <row r="138" s="323" customFormat="1" ht="13.5" hidden="1" customHeight="1" x14ac:dyDescent="0.15"/>
    <row r="139" s="323" customFormat="1" ht="13.5" hidden="1" customHeight="1" x14ac:dyDescent="0.15"/>
    <row r="140" s="323" customFormat="1" ht="13.5" hidden="1" customHeight="1" x14ac:dyDescent="0.15"/>
    <row r="141" s="323" customFormat="1" ht="13.5" hidden="1" customHeight="1" x14ac:dyDescent="0.15"/>
    <row r="142" s="323" customFormat="1" ht="13.5" hidden="1" customHeight="1" x14ac:dyDescent="0.15"/>
    <row r="143" s="323" customFormat="1" ht="13.5" hidden="1" customHeight="1" x14ac:dyDescent="0.15"/>
    <row r="144" s="323" customFormat="1" ht="13.5" hidden="1" customHeight="1" x14ac:dyDescent="0.15"/>
    <row r="145" s="323" customFormat="1" ht="13.5" hidden="1" customHeight="1" x14ac:dyDescent="0.15"/>
    <row r="146" s="323" customFormat="1" ht="13.5" hidden="1" customHeight="1" x14ac:dyDescent="0.15"/>
    <row r="147" s="323" customFormat="1" ht="13.5" hidden="1" customHeight="1" x14ac:dyDescent="0.15"/>
    <row r="148" s="323" customFormat="1" ht="13.5" hidden="1" customHeight="1" x14ac:dyDescent="0.15"/>
    <row r="149" s="323" customFormat="1" ht="13.5" hidden="1" customHeight="1" x14ac:dyDescent="0.15"/>
    <row r="150" s="323" customFormat="1" ht="13.5" hidden="1" customHeight="1" x14ac:dyDescent="0.15"/>
    <row r="151" s="323" customFormat="1" ht="13.5" hidden="1" customHeight="1" x14ac:dyDescent="0.15"/>
    <row r="152" s="323" customFormat="1" ht="13.5" hidden="1" customHeight="1" x14ac:dyDescent="0.15"/>
    <row r="153" s="323" customFormat="1" ht="13.5" hidden="1" customHeight="1" x14ac:dyDescent="0.15"/>
    <row r="154" s="323" customFormat="1" ht="13.5" hidden="1" customHeight="1" x14ac:dyDescent="0.15"/>
    <row r="155" s="323" customFormat="1" ht="13.5" hidden="1" customHeight="1" x14ac:dyDescent="0.15"/>
    <row r="156" s="323" customFormat="1" ht="13.5" hidden="1" customHeight="1" x14ac:dyDescent="0.15"/>
    <row r="157" s="323" customFormat="1" ht="13.5" hidden="1" customHeight="1" x14ac:dyDescent="0.15"/>
    <row r="158" s="323" customFormat="1" ht="13.5" hidden="1" customHeight="1" x14ac:dyDescent="0.15"/>
    <row r="159" s="323" customFormat="1" ht="13.5" hidden="1" customHeight="1" x14ac:dyDescent="0.15"/>
    <row r="160" s="323" customFormat="1" ht="13.5" hidden="1" customHeight="1" x14ac:dyDescent="0.15"/>
  </sheetData>
  <sheetProtection algorithmName="SHA-512" hashValue="JCY05xJvSUunb1thMOCYp/TLsjbS9f12JgmYVfbNFtwENoK+U2g+JLt00PeQmTT4D6BI+F0jOZu2+CzMWpGB9g==" saltValue="MLgbpEfFplMqk9jp4421W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5"/>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CT63" sqref="CT63:CU63"/>
    </sheetView>
  </sheetViews>
  <sheetFormatPr defaultColWidth="0" defaultRowHeight="13.5" customHeight="1" zeroHeight="1" x14ac:dyDescent="0.15"/>
  <cols>
    <col min="1" max="34" width="2.5" style="94" customWidth="1"/>
    <col min="35" max="122" width="2.5" style="95" customWidth="1"/>
    <col min="123" max="16384" width="2.5" style="95" hidden="1"/>
  </cols>
  <sheetData>
    <row r="1" spans="1:34"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x14ac:dyDescent="0.15">
      <c r="S2" s="95"/>
      <c r="AH2" s="95"/>
    </row>
    <row r="3" spans="1: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x14ac:dyDescent="0.15"/>
    <row r="5" spans="1:34" x14ac:dyDescent="0.15"/>
    <row r="6" spans="1:34" x14ac:dyDescent="0.15"/>
    <row r="7" spans="1:34" x14ac:dyDescent="0.15"/>
    <row r="8" spans="1:34" x14ac:dyDescent="0.15"/>
    <row r="9" spans="1:34" x14ac:dyDescent="0.15">
      <c r="AH9" s="9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578</v>
      </c>
    </row>
  </sheetData>
  <sheetProtection algorithmName="SHA-512" hashValue="vo5b5OAPR7e+seJQluOEvM7WdWQajTNhDSPsVg/2vHMdaKL3+8hzlF/yNvxAQ+0ecSyeogODq/8n16v3z8FNvg==" saltValue="b/G2ki4dszbt5z9TmL11lA==" spinCount="100000" sheet="1" objects="1" scenarios="1"/>
  <dataConsolidate/>
  <phoneticPr fontId="5"/>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CT63" sqref="CT63:CU63"/>
    </sheetView>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578</v>
      </c>
    </row>
  </sheetData>
  <sheetProtection algorithmName="SHA-512" hashValue="5w1RIgKtWgWE6Z1jbGm8BaGboCZT2eBxWmBNOCh1U6pYDGsEFG1mge581u5uMUzlrQ5kOKXCqVZ0Z8nY1482QQ==" saltValue="3NA+LanZDx5i0cNqyFAvmQ==" spinCount="100000" sheet="1" objects="1" scenarios="1"/>
  <dataConsolidate/>
  <phoneticPr fontId="5"/>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36</v>
      </c>
      <c r="E2" s="141"/>
      <c r="F2" s="313" t="s">
        <v>364</v>
      </c>
      <c r="G2" s="165"/>
      <c r="H2" s="175"/>
    </row>
    <row r="3" spans="1:8" x14ac:dyDescent="0.15">
      <c r="A3" s="131" t="s">
        <v>452</v>
      </c>
      <c r="B3" s="123"/>
      <c r="C3" s="306"/>
      <c r="D3" s="309">
        <v>50419</v>
      </c>
      <c r="E3" s="311"/>
      <c r="F3" s="314">
        <v>50880</v>
      </c>
      <c r="G3" s="316"/>
      <c r="H3" s="319"/>
    </row>
    <row r="4" spans="1:8" x14ac:dyDescent="0.15">
      <c r="A4" s="116"/>
      <c r="B4" s="122"/>
      <c r="C4" s="307"/>
      <c r="D4" s="310">
        <v>24999</v>
      </c>
      <c r="E4" s="312"/>
      <c r="F4" s="315">
        <v>27819</v>
      </c>
      <c r="G4" s="317"/>
      <c r="H4" s="320"/>
    </row>
    <row r="5" spans="1:8" x14ac:dyDescent="0.15">
      <c r="A5" s="131" t="s">
        <v>511</v>
      </c>
      <c r="B5" s="123"/>
      <c r="C5" s="306"/>
      <c r="D5" s="309">
        <v>61265</v>
      </c>
      <c r="E5" s="311"/>
      <c r="F5" s="314">
        <v>46395</v>
      </c>
      <c r="G5" s="316"/>
      <c r="H5" s="319"/>
    </row>
    <row r="6" spans="1:8" x14ac:dyDescent="0.15">
      <c r="A6" s="116"/>
      <c r="B6" s="122"/>
      <c r="C6" s="307"/>
      <c r="D6" s="310">
        <v>26709</v>
      </c>
      <c r="E6" s="312"/>
      <c r="F6" s="315">
        <v>26304</v>
      </c>
      <c r="G6" s="317"/>
      <c r="H6" s="320"/>
    </row>
    <row r="7" spans="1:8" x14ac:dyDescent="0.15">
      <c r="A7" s="131" t="s">
        <v>541</v>
      </c>
      <c r="B7" s="123"/>
      <c r="C7" s="306"/>
      <c r="D7" s="309">
        <v>54827</v>
      </c>
      <c r="E7" s="311"/>
      <c r="F7" s="314">
        <v>48088</v>
      </c>
      <c r="G7" s="316"/>
      <c r="H7" s="319"/>
    </row>
    <row r="8" spans="1:8" x14ac:dyDescent="0.15">
      <c r="A8" s="116"/>
      <c r="B8" s="122"/>
      <c r="C8" s="307"/>
      <c r="D8" s="310">
        <v>24295</v>
      </c>
      <c r="E8" s="312"/>
      <c r="F8" s="315">
        <v>25183</v>
      </c>
      <c r="G8" s="317"/>
      <c r="H8" s="320"/>
    </row>
    <row r="9" spans="1:8" x14ac:dyDescent="0.15">
      <c r="A9" s="131" t="s">
        <v>542</v>
      </c>
      <c r="B9" s="123"/>
      <c r="C9" s="306"/>
      <c r="D9" s="309">
        <v>74290</v>
      </c>
      <c r="E9" s="311"/>
      <c r="F9" s="314">
        <v>46457</v>
      </c>
      <c r="G9" s="316"/>
      <c r="H9" s="319"/>
    </row>
    <row r="10" spans="1:8" x14ac:dyDescent="0.15">
      <c r="A10" s="116"/>
      <c r="B10" s="122"/>
      <c r="C10" s="307"/>
      <c r="D10" s="310">
        <v>35059</v>
      </c>
      <c r="E10" s="312"/>
      <c r="F10" s="315">
        <v>24020</v>
      </c>
      <c r="G10" s="317"/>
      <c r="H10" s="320"/>
    </row>
    <row r="11" spans="1:8" x14ac:dyDescent="0.15">
      <c r="A11" s="131" t="s">
        <v>543</v>
      </c>
      <c r="B11" s="123"/>
      <c r="C11" s="306"/>
      <c r="D11" s="309">
        <v>68911</v>
      </c>
      <c r="E11" s="311"/>
      <c r="F11" s="314">
        <v>51849</v>
      </c>
      <c r="G11" s="316"/>
      <c r="H11" s="319"/>
    </row>
    <row r="12" spans="1:8" x14ac:dyDescent="0.15">
      <c r="A12" s="116"/>
      <c r="B12" s="122"/>
      <c r="C12" s="308"/>
      <c r="D12" s="310">
        <v>34673</v>
      </c>
      <c r="E12" s="312"/>
      <c r="F12" s="315">
        <v>26326</v>
      </c>
      <c r="G12" s="317"/>
      <c r="H12" s="320"/>
    </row>
    <row r="13" spans="1:8" x14ac:dyDescent="0.15">
      <c r="A13" s="131"/>
      <c r="B13" s="123"/>
      <c r="C13" s="306"/>
      <c r="D13" s="309">
        <v>61942</v>
      </c>
      <c r="E13" s="311"/>
      <c r="F13" s="314">
        <v>48734</v>
      </c>
      <c r="G13" s="318"/>
      <c r="H13" s="319"/>
    </row>
    <row r="14" spans="1:8" x14ac:dyDescent="0.15">
      <c r="A14" s="116"/>
      <c r="B14" s="122"/>
      <c r="C14" s="307"/>
      <c r="D14" s="310">
        <v>29147</v>
      </c>
      <c r="E14" s="312"/>
      <c r="F14" s="315">
        <v>25930</v>
      </c>
      <c r="G14" s="317"/>
      <c r="H14" s="320"/>
    </row>
    <row r="17" spans="1:11" x14ac:dyDescent="0.15">
      <c r="A17" s="298" t="s">
        <v>98</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68</v>
      </c>
      <c r="B19" s="299">
        <f>ROUND(VALUE(SUBSTITUTE(実質収支比率等に係る経年分析!F$48,"▲","-")),2)</f>
        <v>2.0699999999999998</v>
      </c>
      <c r="C19" s="299">
        <f>ROUND(VALUE(SUBSTITUTE(実質収支比率等に係る経年分析!G$48,"▲","-")),2)</f>
        <v>1.64</v>
      </c>
      <c r="D19" s="299">
        <f>ROUND(VALUE(SUBSTITUTE(実質収支比率等に係る経年分析!H$48,"▲","-")),2)</f>
        <v>1.95</v>
      </c>
      <c r="E19" s="299">
        <f>ROUND(VALUE(SUBSTITUTE(実質収支比率等に係る経年分析!I$48,"▲","-")),2)</f>
        <v>1.64</v>
      </c>
      <c r="F19" s="299">
        <f>ROUND(VALUE(SUBSTITUTE(実質収支比率等に係る経年分析!J$48,"▲","-")),2)</f>
        <v>1.69</v>
      </c>
    </row>
    <row r="20" spans="1:11" x14ac:dyDescent="0.15">
      <c r="A20" s="299" t="s">
        <v>106</v>
      </c>
      <c r="B20" s="299">
        <f>ROUND(VALUE(SUBSTITUTE(実質収支比率等に係る経年分析!F$47,"▲","-")),2)</f>
        <v>2.96</v>
      </c>
      <c r="C20" s="299">
        <f>ROUND(VALUE(SUBSTITUTE(実質収支比率等に係る経年分析!G$47,"▲","-")),2)</f>
        <v>2.95</v>
      </c>
      <c r="D20" s="299">
        <f>ROUND(VALUE(SUBSTITUTE(実質収支比率等に係る経年分析!H$47,"▲","-")),2)</f>
        <v>2.96</v>
      </c>
      <c r="E20" s="299">
        <f>ROUND(VALUE(SUBSTITUTE(実質収支比率等に係る経年分析!I$47,"▲","-")),2)</f>
        <v>2.97</v>
      </c>
      <c r="F20" s="299">
        <f>ROUND(VALUE(SUBSTITUTE(実質収支比率等に係る経年分析!J$47,"▲","-")),2)</f>
        <v>2.57</v>
      </c>
    </row>
    <row r="21" spans="1:11" x14ac:dyDescent="0.15">
      <c r="A21" s="299" t="s">
        <v>107</v>
      </c>
      <c r="B21" s="299">
        <f>IF(ISNUMBER(VALUE(SUBSTITUTE(実質収支比率等に係る経年分析!F$49,"▲","-"))),ROUND(VALUE(SUBSTITUTE(実質収支比率等に係る経年分析!F$49,"▲","-")),2),NA())</f>
        <v>1.7</v>
      </c>
      <c r="C21" s="299">
        <f>IF(ISNUMBER(VALUE(SUBSTITUTE(実質収支比率等に係る経年分析!G$49,"▲","-"))),ROUND(VALUE(SUBSTITUTE(実質収支比率等に係る経年分析!G$49,"▲","-")),2),NA())</f>
        <v>0.56000000000000005</v>
      </c>
      <c r="D21" s="299">
        <f>IF(ISNUMBER(VALUE(SUBSTITUTE(実質収支比率等に係る経年分析!H$49,"▲","-"))),ROUND(VALUE(SUBSTITUTE(実質収支比率等に係る経年分析!H$49,"▲","-")),2),NA())</f>
        <v>1.78</v>
      </c>
      <c r="E21" s="299">
        <f>IF(ISNUMBER(VALUE(SUBSTITUTE(実質収支比率等に係る経年分析!I$49,"▲","-"))),ROUND(VALUE(SUBSTITUTE(実質収支比率等に係る経年分析!I$49,"▲","-")),2),NA())</f>
        <v>0.78</v>
      </c>
      <c r="F21" s="299">
        <f>IF(ISNUMBER(VALUE(SUBSTITUTE(実質収支比率等に係る経年分析!J$49,"▲","-"))),ROUND(VALUE(SUBSTITUTE(実質収支比率等に係る経年分析!J$49,"▲","-")),2),NA())</f>
        <v>0.18</v>
      </c>
    </row>
    <row r="24" spans="1:11" x14ac:dyDescent="0.15">
      <c r="A24" s="298" t="s">
        <v>110</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111</v>
      </c>
      <c r="C26" s="300" t="s">
        <v>54</v>
      </c>
      <c r="D26" s="300" t="s">
        <v>111</v>
      </c>
      <c r="E26" s="300" t="s">
        <v>54</v>
      </c>
      <c r="F26" s="300" t="s">
        <v>111</v>
      </c>
      <c r="G26" s="300" t="s">
        <v>54</v>
      </c>
      <c r="H26" s="300" t="s">
        <v>111</v>
      </c>
      <c r="I26" s="300" t="s">
        <v>54</v>
      </c>
      <c r="J26" s="300" t="s">
        <v>111</v>
      </c>
      <c r="K26" s="300" t="s">
        <v>54</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2.23</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2.5</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2.68</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1.6</v>
      </c>
      <c r="J27" s="300" t="e">
        <f>IF(ROUND(VALUE(SUBSTITUTE(連結実質赤字比率に係る赤字・黒字の構成分析!J$43,"▲","-")),2)&lt;0,ABS(ROUND(VALUE(SUBSTITUTE(連結実質赤字比率に係る赤字・黒字の構成分析!J$43,"▲","-")),2)),NA())</f>
        <v>#N/A</v>
      </c>
      <c r="K27" s="300">
        <f>IF(ROUND(VALUE(SUBSTITUTE(連結実質赤字比率に係る赤字・黒字の構成分析!J$43,"▲","-")),2)&gt;=0,ABS(ROUND(VALUE(SUBSTITUTE(連結実質赤字比率に係る赤字・黒字の構成分析!J$43,"▲","-")),2)),NA())</f>
        <v>1.58</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str">
        <f>IF(連結実質赤字比率に係る赤字・黒字の構成分析!C$41="",NA(),連結実質赤字比率に係る赤字・黒字の構成分析!C$41)</f>
        <v>金沢市介護保険費特別会計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0.65</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0.74</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1.42</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1.19</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0.86</v>
      </c>
    </row>
    <row r="30" spans="1:11" x14ac:dyDescent="0.15">
      <c r="A30" s="300" t="str">
        <f>IF(連結実質赤字比率に係る赤字・黒字の構成分析!C$40="",NA(),連結実質赤字比率に係る赤字・黒字の構成分析!C$40)</f>
        <v>一般会計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2</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1.6</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1.93</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1.62</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1.66</v>
      </c>
    </row>
    <row r="31" spans="1:11" x14ac:dyDescent="0.15">
      <c r="A31" s="300" t="str">
        <f>IF(連結実質赤字比率に係る赤字・黒字の構成分析!C$39="",NA(),連結実質赤字比率に係る赤字・黒字の構成分析!C$39)</f>
        <v>金沢市中央卸売市場事業特別会計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1.62</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1.73</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1.79</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1.82</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1.84</v>
      </c>
    </row>
    <row r="32" spans="1:11" x14ac:dyDescent="0.15">
      <c r="A32" s="300" t="str">
        <f>IF(連結実質赤字比率に係る赤字・黒字の構成分析!C$38="",NA(),連結実質赤字比率に係る赤字・黒字の構成分析!C$38)</f>
        <v>金沢市発電事業特別会計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1.17</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1.48</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1.7</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2.2799999999999998</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2.89</v>
      </c>
    </row>
    <row r="33" spans="1:16" x14ac:dyDescent="0.15">
      <c r="A33" s="300" t="str">
        <f>IF(連結実質赤字比率に係る赤字・黒字の構成分析!C$37="",NA(),連結実質赤字比率に係る赤字・黒字の構成分析!C$37)</f>
        <v>金沢市病院事業特別会計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3.62</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3.68</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3.36</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3.31</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3.24</v>
      </c>
    </row>
    <row r="34" spans="1:16" x14ac:dyDescent="0.15">
      <c r="A34" s="300" t="str">
        <f>IF(連結実質赤字比率に係る赤字・黒字の構成分析!C$36="",NA(),連結実質赤字比率に係る赤字・黒字の構成分析!C$36)</f>
        <v>金沢市ガス事業特別会計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2.7</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3.03</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3.32</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3.35</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3.27</v>
      </c>
    </row>
    <row r="35" spans="1:16" x14ac:dyDescent="0.15">
      <c r="A35" s="300" t="str">
        <f>IF(連結実質赤字比率に係る赤字・黒字の構成分析!C$35="",NA(),連結実質赤字比率に係る赤字・黒字の構成分析!C$35)</f>
        <v>金沢市下水道事業特別会計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3.21</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3.05</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3.25</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3.37</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3.9</v>
      </c>
    </row>
    <row r="36" spans="1:16" x14ac:dyDescent="0.15">
      <c r="A36" s="300" t="str">
        <f>IF(連結実質赤字比率に係る赤字・黒字の構成分析!C$34="",NA(),連結実質赤字比率に係る赤字・黒字の構成分析!C$34)</f>
        <v>金沢市水道事業特別会計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5.99</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6.45</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7.14</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7.13</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6.9</v>
      </c>
    </row>
    <row r="39" spans="1:16" x14ac:dyDescent="0.15">
      <c r="A39" s="298" t="s">
        <v>13</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113</v>
      </c>
      <c r="C41" s="301"/>
      <c r="D41" s="301" t="s">
        <v>121</v>
      </c>
      <c r="E41" s="301" t="s">
        <v>113</v>
      </c>
      <c r="F41" s="301"/>
      <c r="G41" s="301" t="s">
        <v>121</v>
      </c>
      <c r="H41" s="301" t="s">
        <v>113</v>
      </c>
      <c r="I41" s="301"/>
      <c r="J41" s="301" t="s">
        <v>121</v>
      </c>
      <c r="K41" s="301" t="s">
        <v>113</v>
      </c>
      <c r="L41" s="301"/>
      <c r="M41" s="301" t="s">
        <v>121</v>
      </c>
      <c r="N41" s="301" t="s">
        <v>113</v>
      </c>
      <c r="O41" s="301"/>
      <c r="P41" s="301" t="s">
        <v>121</v>
      </c>
    </row>
    <row r="42" spans="1:16" x14ac:dyDescent="0.15">
      <c r="A42" s="301" t="s">
        <v>19</v>
      </c>
      <c r="B42" s="301"/>
      <c r="C42" s="301"/>
      <c r="D42" s="301">
        <f>'実質公債費比率（分子）の構造'!K$52</f>
        <v>24857</v>
      </c>
      <c r="E42" s="301"/>
      <c r="F42" s="301"/>
      <c r="G42" s="301">
        <f>'実質公債費比率（分子）の構造'!L$52</f>
        <v>25141</v>
      </c>
      <c r="H42" s="301"/>
      <c r="I42" s="301"/>
      <c r="J42" s="301">
        <f>'実質公債費比率（分子）の構造'!M$52</f>
        <v>23713</v>
      </c>
      <c r="K42" s="301"/>
      <c r="L42" s="301"/>
      <c r="M42" s="301">
        <f>'実質公債費比率（分子）の構造'!N$52</f>
        <v>22979</v>
      </c>
      <c r="N42" s="301"/>
      <c r="O42" s="301"/>
      <c r="P42" s="301">
        <f>'実質公債費比率（分子）の構造'!O$52</f>
        <v>22202</v>
      </c>
    </row>
    <row r="43" spans="1:16" x14ac:dyDescent="0.15">
      <c r="A43" s="301" t="s">
        <v>47</v>
      </c>
      <c r="B43" s="301">
        <f>'実質公債費比率（分子）の構造'!K$51</f>
        <v>0</v>
      </c>
      <c r="C43" s="301"/>
      <c r="D43" s="301"/>
      <c r="E43" s="301">
        <f>'実質公債費比率（分子）の構造'!L$51</f>
        <v>0</v>
      </c>
      <c r="F43" s="301"/>
      <c r="G43" s="301"/>
      <c r="H43" s="301">
        <f>'実質公債費比率（分子）の構造'!M$51</f>
        <v>0</v>
      </c>
      <c r="I43" s="301"/>
      <c r="J43" s="301"/>
      <c r="K43" s="301" t="str">
        <f>'実質公債費比率（分子）の構造'!N$51</f>
        <v>-</v>
      </c>
      <c r="L43" s="301"/>
      <c r="M43" s="301"/>
      <c r="N43" s="301" t="str">
        <f>'実質公債費比率（分子）の構造'!O$51</f>
        <v>-</v>
      </c>
      <c r="O43" s="301"/>
      <c r="P43" s="301"/>
    </row>
    <row r="44" spans="1:16" x14ac:dyDescent="0.15">
      <c r="A44" s="301" t="s">
        <v>44</v>
      </c>
      <c r="B44" s="301">
        <f>'実質公債費比率（分子）の構造'!K$50</f>
        <v>6</v>
      </c>
      <c r="C44" s="301"/>
      <c r="D44" s="301"/>
      <c r="E44" s="301" t="str">
        <f>'実質公債費比率（分子）の構造'!L$50</f>
        <v>-</v>
      </c>
      <c r="F44" s="301"/>
      <c r="G44" s="301"/>
      <c r="H44" s="301" t="str">
        <f>'実質公債費比率（分子）の構造'!M$50</f>
        <v>-</v>
      </c>
      <c r="I44" s="301"/>
      <c r="J44" s="301"/>
      <c r="K44" s="301">
        <f>'実質公債費比率（分子）の構造'!N$50</f>
        <v>108</v>
      </c>
      <c r="L44" s="301"/>
      <c r="M44" s="301"/>
      <c r="N44" s="301">
        <f>'実質公債費比率（分子）の構造'!O$50</f>
        <v>108</v>
      </c>
      <c r="O44" s="301"/>
      <c r="P44" s="301"/>
    </row>
    <row r="45" spans="1:16" x14ac:dyDescent="0.15">
      <c r="A45" s="301" t="s">
        <v>43</v>
      </c>
      <c r="B45" s="301" t="str">
        <f>'実質公債費比率（分子）の構造'!K$49</f>
        <v>-</v>
      </c>
      <c r="C45" s="301"/>
      <c r="D45" s="301"/>
      <c r="E45" s="301" t="str">
        <f>'実質公債費比率（分子）の構造'!L$49</f>
        <v>-</v>
      </c>
      <c r="F45" s="301"/>
      <c r="G45" s="301"/>
      <c r="H45" s="301" t="str">
        <f>'実質公債費比率（分子）の構造'!M$49</f>
        <v>-</v>
      </c>
      <c r="I45" s="301"/>
      <c r="J45" s="301"/>
      <c r="K45" s="301" t="str">
        <f>'実質公債費比率（分子）の構造'!N$49</f>
        <v>-</v>
      </c>
      <c r="L45" s="301"/>
      <c r="M45" s="301"/>
      <c r="N45" s="301" t="str">
        <f>'実質公債費比率（分子）の構造'!O$49</f>
        <v>-</v>
      </c>
      <c r="O45" s="301"/>
      <c r="P45" s="301"/>
    </row>
    <row r="46" spans="1:16" x14ac:dyDescent="0.15">
      <c r="A46" s="301" t="s">
        <v>15</v>
      </c>
      <c r="B46" s="301">
        <f>'実質公債費比率（分子）の構造'!K$48</f>
        <v>6344</v>
      </c>
      <c r="C46" s="301"/>
      <c r="D46" s="301"/>
      <c r="E46" s="301">
        <f>'実質公債費比率（分子）の構造'!L$48</f>
        <v>6232</v>
      </c>
      <c r="F46" s="301"/>
      <c r="G46" s="301"/>
      <c r="H46" s="301">
        <f>'実質公債費比率（分子）の構造'!M$48</f>
        <v>5841</v>
      </c>
      <c r="I46" s="301"/>
      <c r="J46" s="301"/>
      <c r="K46" s="301">
        <f>'実質公債費比率（分子）の構造'!N$48</f>
        <v>5746</v>
      </c>
      <c r="L46" s="301"/>
      <c r="M46" s="301"/>
      <c r="N46" s="301">
        <f>'実質公債費比率（分子）の構造'!O$48</f>
        <v>5521</v>
      </c>
      <c r="O46" s="301"/>
      <c r="P46" s="301"/>
    </row>
    <row r="47" spans="1:16" x14ac:dyDescent="0.15">
      <c r="A47" s="301" t="s">
        <v>38</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123</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29</v>
      </c>
      <c r="B49" s="301">
        <f>'実質公債費比率（分子）の構造'!K$45</f>
        <v>25465</v>
      </c>
      <c r="C49" s="301"/>
      <c r="D49" s="301"/>
      <c r="E49" s="301">
        <f>'実質公債費比率（分子）の構造'!L$45</f>
        <v>25999</v>
      </c>
      <c r="F49" s="301"/>
      <c r="G49" s="301"/>
      <c r="H49" s="301">
        <f>'実質公債費比率（分子）の構造'!M$45</f>
        <v>24656</v>
      </c>
      <c r="I49" s="301"/>
      <c r="J49" s="301"/>
      <c r="K49" s="301">
        <f>'実質公債費比率（分子）の構造'!N$45</f>
        <v>21291</v>
      </c>
      <c r="L49" s="301"/>
      <c r="M49" s="301"/>
      <c r="N49" s="301">
        <f>'実質公債費比率（分子）の構造'!O$45</f>
        <v>20509</v>
      </c>
      <c r="O49" s="301"/>
      <c r="P49" s="301"/>
    </row>
    <row r="50" spans="1:16" x14ac:dyDescent="0.15">
      <c r="A50" s="301" t="s">
        <v>59</v>
      </c>
      <c r="B50" s="301" t="e">
        <f>NA()</f>
        <v>#N/A</v>
      </c>
      <c r="C50" s="301">
        <f>IF(ISNUMBER('実質公債費比率（分子）の構造'!K$53),'実質公債費比率（分子）の構造'!K$53,NA())</f>
        <v>6958</v>
      </c>
      <c r="D50" s="301" t="e">
        <f>NA()</f>
        <v>#N/A</v>
      </c>
      <c r="E50" s="301" t="e">
        <f>NA()</f>
        <v>#N/A</v>
      </c>
      <c r="F50" s="301">
        <f>IF(ISNUMBER('実質公債費比率（分子）の構造'!L$53),'実質公債費比率（分子）の構造'!L$53,NA())</f>
        <v>7090</v>
      </c>
      <c r="G50" s="301" t="e">
        <f>NA()</f>
        <v>#N/A</v>
      </c>
      <c r="H50" s="301" t="e">
        <f>NA()</f>
        <v>#N/A</v>
      </c>
      <c r="I50" s="301">
        <f>IF(ISNUMBER('実質公債費比率（分子）の構造'!M$53),'実質公債費比率（分子）の構造'!M$53,NA())</f>
        <v>6784</v>
      </c>
      <c r="J50" s="301" t="e">
        <f>NA()</f>
        <v>#N/A</v>
      </c>
      <c r="K50" s="301" t="e">
        <f>NA()</f>
        <v>#N/A</v>
      </c>
      <c r="L50" s="301">
        <f>IF(ISNUMBER('実質公債費比率（分子）の構造'!N$53),'実質公債費比率（分子）の構造'!N$53,NA())</f>
        <v>4166</v>
      </c>
      <c r="M50" s="301" t="e">
        <f>NA()</f>
        <v>#N/A</v>
      </c>
      <c r="N50" s="301" t="e">
        <f>NA()</f>
        <v>#N/A</v>
      </c>
      <c r="O50" s="301">
        <f>IF(ISNUMBER('実質公債費比率（分子）の構造'!O$53),'実質公債費比率（分子）の構造'!O$53,NA())</f>
        <v>3936</v>
      </c>
      <c r="P50" s="301" t="e">
        <f>NA()</f>
        <v>#N/A</v>
      </c>
    </row>
    <row r="53" spans="1:16" x14ac:dyDescent="0.15">
      <c r="A53" s="298" t="s">
        <v>48</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79</v>
      </c>
      <c r="C55" s="300"/>
      <c r="D55" s="300" t="s">
        <v>126</v>
      </c>
      <c r="E55" s="300" t="s">
        <v>79</v>
      </c>
      <c r="F55" s="300"/>
      <c r="G55" s="300" t="s">
        <v>126</v>
      </c>
      <c r="H55" s="300" t="s">
        <v>79</v>
      </c>
      <c r="I55" s="300"/>
      <c r="J55" s="300" t="s">
        <v>126</v>
      </c>
      <c r="K55" s="300" t="s">
        <v>79</v>
      </c>
      <c r="L55" s="300"/>
      <c r="M55" s="300" t="s">
        <v>126</v>
      </c>
      <c r="N55" s="300" t="s">
        <v>79</v>
      </c>
      <c r="O55" s="300"/>
      <c r="P55" s="300" t="s">
        <v>126</v>
      </c>
    </row>
    <row r="56" spans="1:16" x14ac:dyDescent="0.15">
      <c r="A56" s="300" t="s">
        <v>96</v>
      </c>
      <c r="B56" s="300"/>
      <c r="C56" s="300"/>
      <c r="D56" s="300">
        <f>'将来負担比率（分子）の構造'!I$52</f>
        <v>202108</v>
      </c>
      <c r="E56" s="300"/>
      <c r="F56" s="300"/>
      <c r="G56" s="300">
        <f>'将来負担比率（分子）の構造'!J$52</f>
        <v>197669</v>
      </c>
      <c r="H56" s="300"/>
      <c r="I56" s="300"/>
      <c r="J56" s="300">
        <f>'将来負担比率（分子）の構造'!K$52</f>
        <v>193067</v>
      </c>
      <c r="K56" s="300"/>
      <c r="L56" s="300"/>
      <c r="M56" s="300">
        <f>'将来負担比率（分子）の構造'!L$52</f>
        <v>190437</v>
      </c>
      <c r="N56" s="300"/>
      <c r="O56" s="300"/>
      <c r="P56" s="300">
        <f>'将来負担比率（分子）の構造'!M$52</f>
        <v>186467</v>
      </c>
    </row>
    <row r="57" spans="1:16" x14ac:dyDescent="0.15">
      <c r="A57" s="300" t="s">
        <v>90</v>
      </c>
      <c r="B57" s="300"/>
      <c r="C57" s="300"/>
      <c r="D57" s="300">
        <f>'将来負担比率（分子）の構造'!I$51</f>
        <v>52818</v>
      </c>
      <c r="E57" s="300"/>
      <c r="F57" s="300"/>
      <c r="G57" s="300">
        <f>'将来負担比率（分子）の構造'!J$51</f>
        <v>51383</v>
      </c>
      <c r="H57" s="300"/>
      <c r="I57" s="300"/>
      <c r="J57" s="300">
        <f>'将来負担比率（分子）の構造'!K$51</f>
        <v>49923</v>
      </c>
      <c r="K57" s="300"/>
      <c r="L57" s="300"/>
      <c r="M57" s="300">
        <f>'将来負担比率（分子）の構造'!L$51</f>
        <v>50398</v>
      </c>
      <c r="N57" s="300"/>
      <c r="O57" s="300"/>
      <c r="P57" s="300">
        <f>'将来負担比率（分子）の構造'!M$51</f>
        <v>51444</v>
      </c>
    </row>
    <row r="58" spans="1:16" x14ac:dyDescent="0.15">
      <c r="A58" s="300" t="s">
        <v>89</v>
      </c>
      <c r="B58" s="300"/>
      <c r="C58" s="300"/>
      <c r="D58" s="300">
        <f>'将来負担比率（分子）の構造'!I$50</f>
        <v>12909</v>
      </c>
      <c r="E58" s="300"/>
      <c r="F58" s="300"/>
      <c r="G58" s="300">
        <f>'将来負担比率（分子）の構造'!J$50</f>
        <v>12300</v>
      </c>
      <c r="H58" s="300"/>
      <c r="I58" s="300"/>
      <c r="J58" s="300">
        <f>'将来負担比率（分子）の構造'!K$50</f>
        <v>14762</v>
      </c>
      <c r="K58" s="300"/>
      <c r="L58" s="300"/>
      <c r="M58" s="300">
        <f>'将来負担比率（分子）の構造'!L$50</f>
        <v>16649</v>
      </c>
      <c r="N58" s="300"/>
      <c r="O58" s="300"/>
      <c r="P58" s="300">
        <f>'将来負担比率（分子）の構造'!M$50</f>
        <v>16015</v>
      </c>
    </row>
    <row r="59" spans="1:16" x14ac:dyDescent="0.15">
      <c r="A59" s="300" t="s">
        <v>46</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57</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85</v>
      </c>
      <c r="B61" s="300" t="str">
        <f>'将来負担比率（分子）の構造'!I$46</f>
        <v>-</v>
      </c>
      <c r="C61" s="300"/>
      <c r="D61" s="300"/>
      <c r="E61" s="300" t="str">
        <f>'将来負担比率（分子）の構造'!J$46</f>
        <v>-</v>
      </c>
      <c r="F61" s="300"/>
      <c r="G61" s="300"/>
      <c r="H61" s="300" t="str">
        <f>'将来負担比率（分子）の構造'!K$46</f>
        <v>-</v>
      </c>
      <c r="I61" s="300"/>
      <c r="J61" s="300"/>
      <c r="K61" s="300" t="str">
        <f>'将来負担比率（分子）の構造'!L$46</f>
        <v>-</v>
      </c>
      <c r="L61" s="300"/>
      <c r="M61" s="300"/>
      <c r="N61" s="300" t="str">
        <f>'将来負担比率（分子）の構造'!M$46</f>
        <v>-</v>
      </c>
      <c r="O61" s="300"/>
      <c r="P61" s="300"/>
    </row>
    <row r="62" spans="1:16" x14ac:dyDescent="0.15">
      <c r="A62" s="300" t="s">
        <v>80</v>
      </c>
      <c r="B62" s="300">
        <f>'将来負担比率（分子）の構造'!I$45</f>
        <v>17054</v>
      </c>
      <c r="C62" s="300"/>
      <c r="D62" s="300"/>
      <c r="E62" s="300">
        <f>'将来負担比率（分子）の構造'!J$45</f>
        <v>16791</v>
      </c>
      <c r="F62" s="300"/>
      <c r="G62" s="300"/>
      <c r="H62" s="300">
        <f>'将来負担比率（分子）の構造'!K$45</f>
        <v>16201</v>
      </c>
      <c r="I62" s="300"/>
      <c r="J62" s="300"/>
      <c r="K62" s="300">
        <f>'将来負担比率（分子）の構造'!L$45</f>
        <v>16017</v>
      </c>
      <c r="L62" s="300"/>
      <c r="M62" s="300"/>
      <c r="N62" s="300">
        <f>'将来負担比率（分子）の構造'!M$45</f>
        <v>16464</v>
      </c>
      <c r="O62" s="300"/>
      <c r="P62" s="300"/>
    </row>
    <row r="63" spans="1:16" x14ac:dyDescent="0.15">
      <c r="A63" s="300" t="s">
        <v>81</v>
      </c>
      <c r="B63" s="300" t="str">
        <f>'将来負担比率（分子）の構造'!I$44</f>
        <v>-</v>
      </c>
      <c r="C63" s="300"/>
      <c r="D63" s="300"/>
      <c r="E63" s="300" t="str">
        <f>'将来負担比率（分子）の構造'!J$44</f>
        <v>-</v>
      </c>
      <c r="F63" s="300"/>
      <c r="G63" s="300"/>
      <c r="H63" s="300" t="str">
        <f>'将来負担比率（分子）の構造'!K$44</f>
        <v>-</v>
      </c>
      <c r="I63" s="300"/>
      <c r="J63" s="300"/>
      <c r="K63" s="300" t="str">
        <f>'将来負担比率（分子）の構造'!L$44</f>
        <v>-</v>
      </c>
      <c r="L63" s="300"/>
      <c r="M63" s="300"/>
      <c r="N63" s="300" t="str">
        <f>'将来負担比率（分子）の構造'!M$44</f>
        <v>-</v>
      </c>
      <c r="O63" s="300"/>
      <c r="P63" s="300"/>
    </row>
    <row r="64" spans="1:16" x14ac:dyDescent="0.15">
      <c r="A64" s="300" t="s">
        <v>77</v>
      </c>
      <c r="B64" s="300">
        <f>'将来負担比率（分子）の構造'!I$43</f>
        <v>82606</v>
      </c>
      <c r="C64" s="300"/>
      <c r="D64" s="300"/>
      <c r="E64" s="300">
        <f>'将来負担比率（分子）の構造'!J$43</f>
        <v>78865</v>
      </c>
      <c r="F64" s="300"/>
      <c r="G64" s="300"/>
      <c r="H64" s="300">
        <f>'将来負担比率（分子）の構造'!K$43</f>
        <v>75980</v>
      </c>
      <c r="I64" s="300"/>
      <c r="J64" s="300"/>
      <c r="K64" s="300">
        <f>'将来負担比率（分子）の構造'!L$43</f>
        <v>72236</v>
      </c>
      <c r="L64" s="300"/>
      <c r="M64" s="300"/>
      <c r="N64" s="300">
        <f>'将来負担比率（分子）の構造'!M$43</f>
        <v>70503</v>
      </c>
      <c r="O64" s="300"/>
      <c r="P64" s="300"/>
    </row>
    <row r="65" spans="1:16" x14ac:dyDescent="0.15">
      <c r="A65" s="300" t="s">
        <v>75</v>
      </c>
      <c r="B65" s="300">
        <f>'将来負担比率（分子）の構造'!I$42</f>
        <v>980</v>
      </c>
      <c r="C65" s="300"/>
      <c r="D65" s="300"/>
      <c r="E65" s="300">
        <f>'将来負担比率（分子）の構造'!J$42</f>
        <v>880</v>
      </c>
      <c r="F65" s="300"/>
      <c r="G65" s="300"/>
      <c r="H65" s="300">
        <f>'将来負担比率（分子）の構造'!K$42</f>
        <v>1916</v>
      </c>
      <c r="I65" s="300"/>
      <c r="J65" s="300"/>
      <c r="K65" s="300">
        <f>'将来負担比率（分子）の構造'!L$42</f>
        <v>1762</v>
      </c>
      <c r="L65" s="300"/>
      <c r="M65" s="300"/>
      <c r="N65" s="300">
        <f>'将来負担比率（分子）の構造'!M$42</f>
        <v>1606</v>
      </c>
      <c r="O65" s="300"/>
      <c r="P65" s="300"/>
    </row>
    <row r="66" spans="1:16" x14ac:dyDescent="0.15">
      <c r="A66" s="300" t="s">
        <v>7</v>
      </c>
      <c r="B66" s="300">
        <f>'将来負担比率（分子）の構造'!I$41</f>
        <v>227452</v>
      </c>
      <c r="C66" s="300"/>
      <c r="D66" s="300"/>
      <c r="E66" s="300">
        <f>'将来負担比率（分子）の構造'!J$41</f>
        <v>221882</v>
      </c>
      <c r="F66" s="300"/>
      <c r="G66" s="300"/>
      <c r="H66" s="300">
        <f>'将来負担比率（分子）の構造'!K$41</f>
        <v>215791</v>
      </c>
      <c r="I66" s="300"/>
      <c r="J66" s="300"/>
      <c r="K66" s="300">
        <f>'将来負担比率（分子）の構造'!L$41</f>
        <v>216911</v>
      </c>
      <c r="L66" s="300"/>
      <c r="M66" s="300"/>
      <c r="N66" s="300">
        <f>'将来負担比率（分子）の構造'!M$41</f>
        <v>216595</v>
      </c>
      <c r="O66" s="300"/>
      <c r="P66" s="300"/>
    </row>
    <row r="67" spans="1:16" x14ac:dyDescent="0.15">
      <c r="A67" s="300" t="s">
        <v>99</v>
      </c>
      <c r="B67" s="300" t="e">
        <f>NA()</f>
        <v>#N/A</v>
      </c>
      <c r="C67" s="300">
        <f>IF(ISNUMBER('将来負担比率（分子）の構造'!I$53),IF('将来負担比率（分子）の構造'!I$53&lt;0,0,'将来負担比率（分子）の構造'!I$53),NA())</f>
        <v>60257</v>
      </c>
      <c r="D67" s="300" t="e">
        <f>NA()</f>
        <v>#N/A</v>
      </c>
      <c r="E67" s="300" t="e">
        <f>NA()</f>
        <v>#N/A</v>
      </c>
      <c r="F67" s="300">
        <f>IF(ISNUMBER('将来負担比率（分子）の構造'!J$53),IF('将来負担比率（分子）の構造'!J$53&lt;0,0,'将来負担比率（分子）の構造'!J$53),NA())</f>
        <v>57067</v>
      </c>
      <c r="G67" s="300" t="e">
        <f>NA()</f>
        <v>#N/A</v>
      </c>
      <c r="H67" s="300" t="e">
        <f>NA()</f>
        <v>#N/A</v>
      </c>
      <c r="I67" s="300">
        <f>IF(ISNUMBER('将来負担比率（分子）の構造'!K$53),IF('将来負担比率（分子）の構造'!K$53&lt;0,0,'将来負担比率（分子）の構造'!K$53),NA())</f>
        <v>52137</v>
      </c>
      <c r="J67" s="300" t="e">
        <f>NA()</f>
        <v>#N/A</v>
      </c>
      <c r="K67" s="300" t="e">
        <f>NA()</f>
        <v>#N/A</v>
      </c>
      <c r="L67" s="300">
        <f>IF(ISNUMBER('将来負担比率（分子）の構造'!L$53),IF('将来負担比率（分子）の構造'!L$53&lt;0,0,'将来負担比率（分子）の構造'!L$53),NA())</f>
        <v>49443</v>
      </c>
      <c r="M67" s="300" t="e">
        <f>NA()</f>
        <v>#N/A</v>
      </c>
      <c r="N67" s="300" t="e">
        <f>NA()</f>
        <v>#N/A</v>
      </c>
      <c r="O67" s="300">
        <f>IF(ISNUMBER('将来負担比率（分子）の構造'!M$53),IF('将来負担比率（分子）の構造'!M$53&lt;0,0,'将来負担比率（分子）の構造'!M$53),NA())</f>
        <v>51242</v>
      </c>
      <c r="P67" s="300" t="e">
        <f>NA()</f>
        <v>#N/A</v>
      </c>
    </row>
    <row r="70" spans="1:16" x14ac:dyDescent="0.15">
      <c r="A70" s="303" t="s">
        <v>26</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128</v>
      </c>
      <c r="B72" s="304">
        <f>基金残高に係る経年分析!F55</f>
        <v>3006</v>
      </c>
      <c r="C72" s="304">
        <f>基金残高に係る経年分析!G55</f>
        <v>3006</v>
      </c>
      <c r="D72" s="304">
        <f>基金残高に係る経年分析!H55</f>
        <v>2592</v>
      </c>
    </row>
    <row r="73" spans="1:16" x14ac:dyDescent="0.15">
      <c r="A73" s="302" t="s">
        <v>129</v>
      </c>
      <c r="B73" s="304">
        <f>基金残高に係る経年分析!F56</f>
        <v>104</v>
      </c>
      <c r="C73" s="304">
        <f>基金残高に係る経年分析!G56</f>
        <v>104</v>
      </c>
      <c r="D73" s="304">
        <f>基金残高に係る経年分析!H56</f>
        <v>104</v>
      </c>
    </row>
    <row r="74" spans="1:16" x14ac:dyDescent="0.15">
      <c r="A74" s="302" t="s">
        <v>130</v>
      </c>
      <c r="B74" s="304">
        <f>基金残高に係る経年分析!F57</f>
        <v>12535</v>
      </c>
      <c r="C74" s="304">
        <f>基金残高に係る経年分析!G57</f>
        <v>13735</v>
      </c>
      <c r="D74" s="304">
        <f>基金残高に係る経年分析!H57</f>
        <v>13603</v>
      </c>
    </row>
  </sheetData>
  <sheetProtection algorithmName="SHA-512" hashValue="bQGFs8elKdx9I6bVrgpivYu+bHp7uTw9imiJkiUS6VRjB2SP8LA98pLXeWNyJAsf3TSIQOqW69gp290D6LA4ZQ==" saltValue="lC29D686VQwtoYLSSSXPQg==" spinCount="100000" sheet="1" objects="1" scenarios="1"/>
  <phoneticPr fontId="5"/>
  <pageMargins left="0.78700000000000003" right="0.78700000000000003" top="0.98400000000000021" bottom="0.9840000000000002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14" sqref="B14:Q14"/>
    </sheetView>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90" t="s">
        <v>309</v>
      </c>
      <c r="DI1" s="691"/>
      <c r="DJ1" s="691"/>
      <c r="DK1" s="691"/>
      <c r="DL1" s="691"/>
      <c r="DM1" s="691"/>
      <c r="DN1" s="692"/>
      <c r="DO1" s="1"/>
      <c r="DP1" s="690" t="s">
        <v>310</v>
      </c>
      <c r="DQ1" s="691"/>
      <c r="DR1" s="691"/>
      <c r="DS1" s="691"/>
      <c r="DT1" s="691"/>
      <c r="DU1" s="691"/>
      <c r="DV1" s="691"/>
      <c r="DW1" s="691"/>
      <c r="DX1" s="691"/>
      <c r="DY1" s="691"/>
      <c r="DZ1" s="691"/>
      <c r="EA1" s="691"/>
      <c r="EB1" s="691"/>
      <c r="EC1" s="692"/>
      <c r="ED1" s="2"/>
      <c r="EE1" s="2"/>
      <c r="EF1" s="2"/>
      <c r="EG1" s="2"/>
      <c r="EH1" s="2"/>
      <c r="EI1" s="2"/>
      <c r="EJ1" s="2"/>
      <c r="EK1" s="2"/>
      <c r="EL1" s="2"/>
      <c r="EM1" s="2"/>
    </row>
    <row r="2" spans="2:143" ht="22.5" customHeight="1" x14ac:dyDescent="0.15">
      <c r="B2" s="43" t="s">
        <v>177</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26" t="s">
        <v>193</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6" t="s">
        <v>311</v>
      </c>
      <c r="AQ3" s="527"/>
      <c r="AR3" s="527"/>
      <c r="AS3" s="527"/>
      <c r="AT3" s="527"/>
      <c r="AU3" s="527"/>
      <c r="AV3" s="527"/>
      <c r="AW3" s="527"/>
      <c r="AX3" s="527"/>
      <c r="AY3" s="527"/>
      <c r="AZ3" s="527"/>
      <c r="BA3" s="527"/>
      <c r="BB3" s="527"/>
      <c r="BC3" s="527"/>
      <c r="BD3" s="527"/>
      <c r="BE3" s="527"/>
      <c r="BF3" s="527"/>
      <c r="BG3" s="527"/>
      <c r="BH3" s="527"/>
      <c r="BI3" s="527"/>
      <c r="BJ3" s="527"/>
      <c r="BK3" s="527"/>
      <c r="BL3" s="527"/>
      <c r="BM3" s="527"/>
      <c r="BN3" s="527"/>
      <c r="BO3" s="527"/>
      <c r="BP3" s="527"/>
      <c r="BQ3" s="527"/>
      <c r="BR3" s="527"/>
      <c r="BS3" s="527"/>
      <c r="BT3" s="527"/>
      <c r="BU3" s="527"/>
      <c r="BV3" s="527"/>
      <c r="BW3" s="527"/>
      <c r="BX3" s="527"/>
      <c r="BY3" s="527"/>
      <c r="BZ3" s="527"/>
      <c r="CA3" s="527"/>
      <c r="CB3" s="569"/>
      <c r="CD3" s="526" t="s">
        <v>117</v>
      </c>
      <c r="CE3" s="527"/>
      <c r="CF3" s="527"/>
      <c r="CG3" s="527"/>
      <c r="CH3" s="527"/>
      <c r="CI3" s="527"/>
      <c r="CJ3" s="527"/>
      <c r="CK3" s="527"/>
      <c r="CL3" s="527"/>
      <c r="CM3" s="527"/>
      <c r="CN3" s="527"/>
      <c r="CO3" s="527"/>
      <c r="CP3" s="527"/>
      <c r="CQ3" s="527"/>
      <c r="CR3" s="527"/>
      <c r="CS3" s="527"/>
      <c r="CT3" s="527"/>
      <c r="CU3" s="527"/>
      <c r="CV3" s="527"/>
      <c r="CW3" s="527"/>
      <c r="CX3" s="527"/>
      <c r="CY3" s="527"/>
      <c r="CZ3" s="527"/>
      <c r="DA3" s="527"/>
      <c r="DB3" s="527"/>
      <c r="DC3" s="527"/>
      <c r="DD3" s="527"/>
      <c r="DE3" s="527"/>
      <c r="DF3" s="527"/>
      <c r="DG3" s="527"/>
      <c r="DH3" s="527"/>
      <c r="DI3" s="527"/>
      <c r="DJ3" s="527"/>
      <c r="DK3" s="527"/>
      <c r="DL3" s="527"/>
      <c r="DM3" s="527"/>
      <c r="DN3" s="527"/>
      <c r="DO3" s="527"/>
      <c r="DP3" s="527"/>
      <c r="DQ3" s="527"/>
      <c r="DR3" s="527"/>
      <c r="DS3" s="527"/>
      <c r="DT3" s="527"/>
      <c r="DU3" s="527"/>
      <c r="DV3" s="527"/>
      <c r="DW3" s="527"/>
      <c r="DX3" s="527"/>
      <c r="DY3" s="527"/>
      <c r="DZ3" s="527"/>
      <c r="EA3" s="527"/>
      <c r="EB3" s="527"/>
      <c r="EC3" s="569"/>
    </row>
    <row r="4" spans="2:143" ht="11.25" customHeight="1" x14ac:dyDescent="0.15">
      <c r="B4" s="526" t="s">
        <v>3</v>
      </c>
      <c r="C4" s="527"/>
      <c r="D4" s="527"/>
      <c r="E4" s="527"/>
      <c r="F4" s="527"/>
      <c r="G4" s="527"/>
      <c r="H4" s="527"/>
      <c r="I4" s="527"/>
      <c r="J4" s="527"/>
      <c r="K4" s="527"/>
      <c r="L4" s="527"/>
      <c r="M4" s="527"/>
      <c r="N4" s="527"/>
      <c r="O4" s="527"/>
      <c r="P4" s="527"/>
      <c r="Q4" s="569"/>
      <c r="R4" s="526" t="s">
        <v>314</v>
      </c>
      <c r="S4" s="527"/>
      <c r="T4" s="527"/>
      <c r="U4" s="527"/>
      <c r="V4" s="527"/>
      <c r="W4" s="527"/>
      <c r="X4" s="527"/>
      <c r="Y4" s="569"/>
      <c r="Z4" s="526" t="s">
        <v>174</v>
      </c>
      <c r="AA4" s="527"/>
      <c r="AB4" s="527"/>
      <c r="AC4" s="569"/>
      <c r="AD4" s="526" t="s">
        <v>188</v>
      </c>
      <c r="AE4" s="527"/>
      <c r="AF4" s="527"/>
      <c r="AG4" s="527"/>
      <c r="AH4" s="527"/>
      <c r="AI4" s="527"/>
      <c r="AJ4" s="527"/>
      <c r="AK4" s="569"/>
      <c r="AL4" s="526" t="s">
        <v>174</v>
      </c>
      <c r="AM4" s="527"/>
      <c r="AN4" s="527"/>
      <c r="AO4" s="569"/>
      <c r="AP4" s="693" t="s">
        <v>315</v>
      </c>
      <c r="AQ4" s="693"/>
      <c r="AR4" s="693"/>
      <c r="AS4" s="693"/>
      <c r="AT4" s="693"/>
      <c r="AU4" s="693"/>
      <c r="AV4" s="693"/>
      <c r="AW4" s="693"/>
      <c r="AX4" s="693"/>
      <c r="AY4" s="693"/>
      <c r="AZ4" s="693"/>
      <c r="BA4" s="693"/>
      <c r="BB4" s="693"/>
      <c r="BC4" s="693"/>
      <c r="BD4" s="693"/>
      <c r="BE4" s="693"/>
      <c r="BF4" s="693"/>
      <c r="BG4" s="693" t="s">
        <v>317</v>
      </c>
      <c r="BH4" s="693"/>
      <c r="BI4" s="693"/>
      <c r="BJ4" s="693"/>
      <c r="BK4" s="693"/>
      <c r="BL4" s="693"/>
      <c r="BM4" s="693"/>
      <c r="BN4" s="693"/>
      <c r="BO4" s="693" t="s">
        <v>174</v>
      </c>
      <c r="BP4" s="693"/>
      <c r="BQ4" s="693"/>
      <c r="BR4" s="693"/>
      <c r="BS4" s="693" t="s">
        <v>320</v>
      </c>
      <c r="BT4" s="693"/>
      <c r="BU4" s="693"/>
      <c r="BV4" s="693"/>
      <c r="BW4" s="693"/>
      <c r="BX4" s="693"/>
      <c r="BY4" s="693"/>
      <c r="BZ4" s="693"/>
      <c r="CA4" s="693"/>
      <c r="CB4" s="693"/>
      <c r="CD4" s="526" t="s">
        <v>323</v>
      </c>
      <c r="CE4" s="527"/>
      <c r="CF4" s="527"/>
      <c r="CG4" s="527"/>
      <c r="CH4" s="527"/>
      <c r="CI4" s="527"/>
      <c r="CJ4" s="527"/>
      <c r="CK4" s="527"/>
      <c r="CL4" s="527"/>
      <c r="CM4" s="527"/>
      <c r="CN4" s="527"/>
      <c r="CO4" s="527"/>
      <c r="CP4" s="527"/>
      <c r="CQ4" s="527"/>
      <c r="CR4" s="527"/>
      <c r="CS4" s="527"/>
      <c r="CT4" s="527"/>
      <c r="CU4" s="527"/>
      <c r="CV4" s="527"/>
      <c r="CW4" s="527"/>
      <c r="CX4" s="527"/>
      <c r="CY4" s="527"/>
      <c r="CZ4" s="527"/>
      <c r="DA4" s="527"/>
      <c r="DB4" s="527"/>
      <c r="DC4" s="527"/>
      <c r="DD4" s="527"/>
      <c r="DE4" s="527"/>
      <c r="DF4" s="527"/>
      <c r="DG4" s="527"/>
      <c r="DH4" s="527"/>
      <c r="DI4" s="527"/>
      <c r="DJ4" s="527"/>
      <c r="DK4" s="527"/>
      <c r="DL4" s="527"/>
      <c r="DM4" s="527"/>
      <c r="DN4" s="527"/>
      <c r="DO4" s="527"/>
      <c r="DP4" s="527"/>
      <c r="DQ4" s="527"/>
      <c r="DR4" s="527"/>
      <c r="DS4" s="527"/>
      <c r="DT4" s="527"/>
      <c r="DU4" s="527"/>
      <c r="DV4" s="527"/>
      <c r="DW4" s="527"/>
      <c r="DX4" s="527"/>
      <c r="DY4" s="527"/>
      <c r="DZ4" s="527"/>
      <c r="EA4" s="527"/>
      <c r="EB4" s="527"/>
      <c r="EC4" s="569"/>
    </row>
    <row r="5" spans="2:143" s="8" customFormat="1" ht="11.25" customHeight="1" x14ac:dyDescent="0.15">
      <c r="B5" s="654" t="s">
        <v>324</v>
      </c>
      <c r="C5" s="655"/>
      <c r="D5" s="655"/>
      <c r="E5" s="655"/>
      <c r="F5" s="655"/>
      <c r="G5" s="655"/>
      <c r="H5" s="655"/>
      <c r="I5" s="655"/>
      <c r="J5" s="655"/>
      <c r="K5" s="655"/>
      <c r="L5" s="655"/>
      <c r="M5" s="655"/>
      <c r="N5" s="655"/>
      <c r="O5" s="655"/>
      <c r="P5" s="655"/>
      <c r="Q5" s="656"/>
      <c r="R5" s="651">
        <v>83641768</v>
      </c>
      <c r="S5" s="652"/>
      <c r="T5" s="652"/>
      <c r="U5" s="652"/>
      <c r="V5" s="652"/>
      <c r="W5" s="652"/>
      <c r="X5" s="652"/>
      <c r="Y5" s="677"/>
      <c r="Z5" s="688">
        <v>46.3</v>
      </c>
      <c r="AA5" s="688"/>
      <c r="AB5" s="688"/>
      <c r="AC5" s="688"/>
      <c r="AD5" s="689">
        <v>76496709</v>
      </c>
      <c r="AE5" s="689"/>
      <c r="AF5" s="689"/>
      <c r="AG5" s="689"/>
      <c r="AH5" s="689"/>
      <c r="AI5" s="689"/>
      <c r="AJ5" s="689"/>
      <c r="AK5" s="689"/>
      <c r="AL5" s="678">
        <v>78.7</v>
      </c>
      <c r="AM5" s="658"/>
      <c r="AN5" s="658"/>
      <c r="AO5" s="681"/>
      <c r="AP5" s="654" t="s">
        <v>325</v>
      </c>
      <c r="AQ5" s="655"/>
      <c r="AR5" s="655"/>
      <c r="AS5" s="655"/>
      <c r="AT5" s="655"/>
      <c r="AU5" s="655"/>
      <c r="AV5" s="655"/>
      <c r="AW5" s="655"/>
      <c r="AX5" s="655"/>
      <c r="AY5" s="655"/>
      <c r="AZ5" s="655"/>
      <c r="BA5" s="655"/>
      <c r="BB5" s="655"/>
      <c r="BC5" s="655"/>
      <c r="BD5" s="655"/>
      <c r="BE5" s="655"/>
      <c r="BF5" s="656"/>
      <c r="BG5" s="614">
        <v>73896283</v>
      </c>
      <c r="BH5" s="496"/>
      <c r="BI5" s="496"/>
      <c r="BJ5" s="496"/>
      <c r="BK5" s="496"/>
      <c r="BL5" s="496"/>
      <c r="BM5" s="496"/>
      <c r="BN5" s="627"/>
      <c r="BO5" s="640">
        <v>88.3</v>
      </c>
      <c r="BP5" s="640"/>
      <c r="BQ5" s="640"/>
      <c r="BR5" s="640"/>
      <c r="BS5" s="641">
        <v>1548879</v>
      </c>
      <c r="BT5" s="641"/>
      <c r="BU5" s="641"/>
      <c r="BV5" s="641"/>
      <c r="BW5" s="641"/>
      <c r="BX5" s="641"/>
      <c r="BY5" s="641"/>
      <c r="BZ5" s="641"/>
      <c r="CA5" s="641"/>
      <c r="CB5" s="669"/>
      <c r="CD5" s="526" t="s">
        <v>315</v>
      </c>
      <c r="CE5" s="527"/>
      <c r="CF5" s="527"/>
      <c r="CG5" s="527"/>
      <c r="CH5" s="527"/>
      <c r="CI5" s="527"/>
      <c r="CJ5" s="527"/>
      <c r="CK5" s="527"/>
      <c r="CL5" s="527"/>
      <c r="CM5" s="527"/>
      <c r="CN5" s="527"/>
      <c r="CO5" s="527"/>
      <c r="CP5" s="527"/>
      <c r="CQ5" s="569"/>
      <c r="CR5" s="526" t="s">
        <v>327</v>
      </c>
      <c r="CS5" s="527"/>
      <c r="CT5" s="527"/>
      <c r="CU5" s="527"/>
      <c r="CV5" s="527"/>
      <c r="CW5" s="527"/>
      <c r="CX5" s="527"/>
      <c r="CY5" s="569"/>
      <c r="CZ5" s="526" t="s">
        <v>174</v>
      </c>
      <c r="DA5" s="527"/>
      <c r="DB5" s="527"/>
      <c r="DC5" s="569"/>
      <c r="DD5" s="526" t="s">
        <v>329</v>
      </c>
      <c r="DE5" s="527"/>
      <c r="DF5" s="527"/>
      <c r="DG5" s="527"/>
      <c r="DH5" s="527"/>
      <c r="DI5" s="527"/>
      <c r="DJ5" s="527"/>
      <c r="DK5" s="527"/>
      <c r="DL5" s="527"/>
      <c r="DM5" s="527"/>
      <c r="DN5" s="527"/>
      <c r="DO5" s="527"/>
      <c r="DP5" s="569"/>
      <c r="DQ5" s="526" t="s">
        <v>332</v>
      </c>
      <c r="DR5" s="527"/>
      <c r="DS5" s="527"/>
      <c r="DT5" s="527"/>
      <c r="DU5" s="527"/>
      <c r="DV5" s="527"/>
      <c r="DW5" s="527"/>
      <c r="DX5" s="527"/>
      <c r="DY5" s="527"/>
      <c r="DZ5" s="527"/>
      <c r="EA5" s="527"/>
      <c r="EB5" s="527"/>
      <c r="EC5" s="569"/>
    </row>
    <row r="6" spans="2:143" ht="11.25" customHeight="1" x14ac:dyDescent="0.15">
      <c r="B6" s="611" t="s">
        <v>334</v>
      </c>
      <c r="C6" s="612"/>
      <c r="D6" s="612"/>
      <c r="E6" s="612"/>
      <c r="F6" s="612"/>
      <c r="G6" s="612"/>
      <c r="H6" s="612"/>
      <c r="I6" s="612"/>
      <c r="J6" s="612"/>
      <c r="K6" s="612"/>
      <c r="L6" s="612"/>
      <c r="M6" s="612"/>
      <c r="N6" s="612"/>
      <c r="O6" s="612"/>
      <c r="P6" s="612"/>
      <c r="Q6" s="613"/>
      <c r="R6" s="614">
        <v>1225408</v>
      </c>
      <c r="S6" s="496"/>
      <c r="T6" s="496"/>
      <c r="U6" s="496"/>
      <c r="V6" s="496"/>
      <c r="W6" s="496"/>
      <c r="X6" s="496"/>
      <c r="Y6" s="627"/>
      <c r="Z6" s="640">
        <v>0.7</v>
      </c>
      <c r="AA6" s="640"/>
      <c r="AB6" s="640"/>
      <c r="AC6" s="640"/>
      <c r="AD6" s="641">
        <v>1225408</v>
      </c>
      <c r="AE6" s="641"/>
      <c r="AF6" s="641"/>
      <c r="AG6" s="641"/>
      <c r="AH6" s="641"/>
      <c r="AI6" s="641"/>
      <c r="AJ6" s="641"/>
      <c r="AK6" s="641"/>
      <c r="AL6" s="617">
        <v>1.3</v>
      </c>
      <c r="AM6" s="362"/>
      <c r="AN6" s="362"/>
      <c r="AO6" s="642"/>
      <c r="AP6" s="611" t="s">
        <v>103</v>
      </c>
      <c r="AQ6" s="612"/>
      <c r="AR6" s="612"/>
      <c r="AS6" s="612"/>
      <c r="AT6" s="612"/>
      <c r="AU6" s="612"/>
      <c r="AV6" s="612"/>
      <c r="AW6" s="612"/>
      <c r="AX6" s="612"/>
      <c r="AY6" s="612"/>
      <c r="AZ6" s="612"/>
      <c r="BA6" s="612"/>
      <c r="BB6" s="612"/>
      <c r="BC6" s="612"/>
      <c r="BD6" s="612"/>
      <c r="BE6" s="612"/>
      <c r="BF6" s="613"/>
      <c r="BG6" s="614">
        <v>73896283</v>
      </c>
      <c r="BH6" s="496"/>
      <c r="BI6" s="496"/>
      <c r="BJ6" s="496"/>
      <c r="BK6" s="496"/>
      <c r="BL6" s="496"/>
      <c r="BM6" s="496"/>
      <c r="BN6" s="627"/>
      <c r="BO6" s="640">
        <v>88.3</v>
      </c>
      <c r="BP6" s="640"/>
      <c r="BQ6" s="640"/>
      <c r="BR6" s="640"/>
      <c r="BS6" s="641">
        <v>1548879</v>
      </c>
      <c r="BT6" s="641"/>
      <c r="BU6" s="641"/>
      <c r="BV6" s="641"/>
      <c r="BW6" s="641"/>
      <c r="BX6" s="641"/>
      <c r="BY6" s="641"/>
      <c r="BZ6" s="641"/>
      <c r="CA6" s="641"/>
      <c r="CB6" s="669"/>
      <c r="CD6" s="654" t="s">
        <v>335</v>
      </c>
      <c r="CE6" s="655"/>
      <c r="CF6" s="655"/>
      <c r="CG6" s="655"/>
      <c r="CH6" s="655"/>
      <c r="CI6" s="655"/>
      <c r="CJ6" s="655"/>
      <c r="CK6" s="655"/>
      <c r="CL6" s="655"/>
      <c r="CM6" s="655"/>
      <c r="CN6" s="655"/>
      <c r="CO6" s="655"/>
      <c r="CP6" s="655"/>
      <c r="CQ6" s="656"/>
      <c r="CR6" s="614">
        <v>883434</v>
      </c>
      <c r="CS6" s="496"/>
      <c r="CT6" s="496"/>
      <c r="CU6" s="496"/>
      <c r="CV6" s="496"/>
      <c r="CW6" s="496"/>
      <c r="CX6" s="496"/>
      <c r="CY6" s="627"/>
      <c r="CZ6" s="678">
        <v>0.5</v>
      </c>
      <c r="DA6" s="658"/>
      <c r="DB6" s="658"/>
      <c r="DC6" s="679"/>
      <c r="DD6" s="620">
        <v>9720</v>
      </c>
      <c r="DE6" s="496"/>
      <c r="DF6" s="496"/>
      <c r="DG6" s="496"/>
      <c r="DH6" s="496"/>
      <c r="DI6" s="496"/>
      <c r="DJ6" s="496"/>
      <c r="DK6" s="496"/>
      <c r="DL6" s="496"/>
      <c r="DM6" s="496"/>
      <c r="DN6" s="496"/>
      <c r="DO6" s="496"/>
      <c r="DP6" s="627"/>
      <c r="DQ6" s="620">
        <v>883209</v>
      </c>
      <c r="DR6" s="496"/>
      <c r="DS6" s="496"/>
      <c r="DT6" s="496"/>
      <c r="DU6" s="496"/>
      <c r="DV6" s="496"/>
      <c r="DW6" s="496"/>
      <c r="DX6" s="496"/>
      <c r="DY6" s="496"/>
      <c r="DZ6" s="496"/>
      <c r="EA6" s="496"/>
      <c r="EB6" s="496"/>
      <c r="EC6" s="646"/>
    </row>
    <row r="7" spans="2:143" ht="11.25" customHeight="1" x14ac:dyDescent="0.15">
      <c r="B7" s="611" t="s">
        <v>336</v>
      </c>
      <c r="C7" s="612"/>
      <c r="D7" s="612"/>
      <c r="E7" s="612"/>
      <c r="F7" s="612"/>
      <c r="G7" s="612"/>
      <c r="H7" s="612"/>
      <c r="I7" s="612"/>
      <c r="J7" s="612"/>
      <c r="K7" s="612"/>
      <c r="L7" s="612"/>
      <c r="M7" s="612"/>
      <c r="N7" s="612"/>
      <c r="O7" s="612"/>
      <c r="P7" s="612"/>
      <c r="Q7" s="613"/>
      <c r="R7" s="614">
        <v>60093</v>
      </c>
      <c r="S7" s="496"/>
      <c r="T7" s="496"/>
      <c r="U7" s="496"/>
      <c r="V7" s="496"/>
      <c r="W7" s="496"/>
      <c r="X7" s="496"/>
      <c r="Y7" s="627"/>
      <c r="Z7" s="640">
        <v>0</v>
      </c>
      <c r="AA7" s="640"/>
      <c r="AB7" s="640"/>
      <c r="AC7" s="640"/>
      <c r="AD7" s="641">
        <v>60093</v>
      </c>
      <c r="AE7" s="641"/>
      <c r="AF7" s="641"/>
      <c r="AG7" s="641"/>
      <c r="AH7" s="641"/>
      <c r="AI7" s="641"/>
      <c r="AJ7" s="641"/>
      <c r="AK7" s="641"/>
      <c r="AL7" s="617">
        <v>0.1</v>
      </c>
      <c r="AM7" s="362"/>
      <c r="AN7" s="362"/>
      <c r="AO7" s="642"/>
      <c r="AP7" s="611" t="s">
        <v>153</v>
      </c>
      <c r="AQ7" s="612"/>
      <c r="AR7" s="612"/>
      <c r="AS7" s="612"/>
      <c r="AT7" s="612"/>
      <c r="AU7" s="612"/>
      <c r="AV7" s="612"/>
      <c r="AW7" s="612"/>
      <c r="AX7" s="612"/>
      <c r="AY7" s="612"/>
      <c r="AZ7" s="612"/>
      <c r="BA7" s="612"/>
      <c r="BB7" s="612"/>
      <c r="BC7" s="612"/>
      <c r="BD7" s="612"/>
      <c r="BE7" s="612"/>
      <c r="BF7" s="613"/>
      <c r="BG7" s="614">
        <v>38416161</v>
      </c>
      <c r="BH7" s="496"/>
      <c r="BI7" s="496"/>
      <c r="BJ7" s="496"/>
      <c r="BK7" s="496"/>
      <c r="BL7" s="496"/>
      <c r="BM7" s="496"/>
      <c r="BN7" s="627"/>
      <c r="BO7" s="640">
        <v>45.9</v>
      </c>
      <c r="BP7" s="640"/>
      <c r="BQ7" s="640"/>
      <c r="BR7" s="640"/>
      <c r="BS7" s="641">
        <v>1548879</v>
      </c>
      <c r="BT7" s="641"/>
      <c r="BU7" s="641"/>
      <c r="BV7" s="641"/>
      <c r="BW7" s="641"/>
      <c r="BX7" s="641"/>
      <c r="BY7" s="641"/>
      <c r="BZ7" s="641"/>
      <c r="CA7" s="641"/>
      <c r="CB7" s="669"/>
      <c r="CD7" s="611" t="s">
        <v>14</v>
      </c>
      <c r="CE7" s="612"/>
      <c r="CF7" s="612"/>
      <c r="CG7" s="612"/>
      <c r="CH7" s="612"/>
      <c r="CI7" s="612"/>
      <c r="CJ7" s="612"/>
      <c r="CK7" s="612"/>
      <c r="CL7" s="612"/>
      <c r="CM7" s="612"/>
      <c r="CN7" s="612"/>
      <c r="CO7" s="612"/>
      <c r="CP7" s="612"/>
      <c r="CQ7" s="613"/>
      <c r="CR7" s="614">
        <v>17781038</v>
      </c>
      <c r="CS7" s="496"/>
      <c r="CT7" s="496"/>
      <c r="CU7" s="496"/>
      <c r="CV7" s="496"/>
      <c r="CW7" s="496"/>
      <c r="CX7" s="496"/>
      <c r="CY7" s="627"/>
      <c r="CZ7" s="640">
        <v>10</v>
      </c>
      <c r="DA7" s="640"/>
      <c r="DB7" s="640"/>
      <c r="DC7" s="640"/>
      <c r="DD7" s="620">
        <v>5621980</v>
      </c>
      <c r="DE7" s="496"/>
      <c r="DF7" s="496"/>
      <c r="DG7" s="496"/>
      <c r="DH7" s="496"/>
      <c r="DI7" s="496"/>
      <c r="DJ7" s="496"/>
      <c r="DK7" s="496"/>
      <c r="DL7" s="496"/>
      <c r="DM7" s="496"/>
      <c r="DN7" s="496"/>
      <c r="DO7" s="496"/>
      <c r="DP7" s="627"/>
      <c r="DQ7" s="620">
        <v>11544994</v>
      </c>
      <c r="DR7" s="496"/>
      <c r="DS7" s="496"/>
      <c r="DT7" s="496"/>
      <c r="DU7" s="496"/>
      <c r="DV7" s="496"/>
      <c r="DW7" s="496"/>
      <c r="DX7" s="496"/>
      <c r="DY7" s="496"/>
      <c r="DZ7" s="496"/>
      <c r="EA7" s="496"/>
      <c r="EB7" s="496"/>
      <c r="EC7" s="646"/>
    </row>
    <row r="8" spans="2:143" ht="11.25" customHeight="1" x14ac:dyDescent="0.15">
      <c r="B8" s="611" t="s">
        <v>339</v>
      </c>
      <c r="C8" s="612"/>
      <c r="D8" s="612"/>
      <c r="E8" s="612"/>
      <c r="F8" s="612"/>
      <c r="G8" s="612"/>
      <c r="H8" s="612"/>
      <c r="I8" s="612"/>
      <c r="J8" s="612"/>
      <c r="K8" s="612"/>
      <c r="L8" s="612"/>
      <c r="M8" s="612"/>
      <c r="N8" s="612"/>
      <c r="O8" s="612"/>
      <c r="P8" s="612"/>
      <c r="Q8" s="613"/>
      <c r="R8" s="614">
        <v>289775</v>
      </c>
      <c r="S8" s="496"/>
      <c r="T8" s="496"/>
      <c r="U8" s="496"/>
      <c r="V8" s="496"/>
      <c r="W8" s="496"/>
      <c r="X8" s="496"/>
      <c r="Y8" s="627"/>
      <c r="Z8" s="640">
        <v>0.2</v>
      </c>
      <c r="AA8" s="640"/>
      <c r="AB8" s="640"/>
      <c r="AC8" s="640"/>
      <c r="AD8" s="641">
        <v>289775</v>
      </c>
      <c r="AE8" s="641"/>
      <c r="AF8" s="641"/>
      <c r="AG8" s="641"/>
      <c r="AH8" s="641"/>
      <c r="AI8" s="641"/>
      <c r="AJ8" s="641"/>
      <c r="AK8" s="641"/>
      <c r="AL8" s="617">
        <v>0.3</v>
      </c>
      <c r="AM8" s="362"/>
      <c r="AN8" s="362"/>
      <c r="AO8" s="642"/>
      <c r="AP8" s="611" t="s">
        <v>340</v>
      </c>
      <c r="AQ8" s="612"/>
      <c r="AR8" s="612"/>
      <c r="AS8" s="612"/>
      <c r="AT8" s="612"/>
      <c r="AU8" s="612"/>
      <c r="AV8" s="612"/>
      <c r="AW8" s="612"/>
      <c r="AX8" s="612"/>
      <c r="AY8" s="612"/>
      <c r="AZ8" s="612"/>
      <c r="BA8" s="612"/>
      <c r="BB8" s="612"/>
      <c r="BC8" s="612"/>
      <c r="BD8" s="612"/>
      <c r="BE8" s="612"/>
      <c r="BF8" s="613"/>
      <c r="BG8" s="614">
        <v>836725</v>
      </c>
      <c r="BH8" s="496"/>
      <c r="BI8" s="496"/>
      <c r="BJ8" s="496"/>
      <c r="BK8" s="496"/>
      <c r="BL8" s="496"/>
      <c r="BM8" s="496"/>
      <c r="BN8" s="627"/>
      <c r="BO8" s="640">
        <v>1</v>
      </c>
      <c r="BP8" s="640"/>
      <c r="BQ8" s="640"/>
      <c r="BR8" s="640"/>
      <c r="BS8" s="620" t="s">
        <v>173</v>
      </c>
      <c r="BT8" s="496"/>
      <c r="BU8" s="496"/>
      <c r="BV8" s="496"/>
      <c r="BW8" s="496"/>
      <c r="BX8" s="496"/>
      <c r="BY8" s="496"/>
      <c r="BZ8" s="496"/>
      <c r="CA8" s="496"/>
      <c r="CB8" s="646"/>
      <c r="CD8" s="611" t="s">
        <v>328</v>
      </c>
      <c r="CE8" s="612"/>
      <c r="CF8" s="612"/>
      <c r="CG8" s="612"/>
      <c r="CH8" s="612"/>
      <c r="CI8" s="612"/>
      <c r="CJ8" s="612"/>
      <c r="CK8" s="612"/>
      <c r="CL8" s="612"/>
      <c r="CM8" s="612"/>
      <c r="CN8" s="612"/>
      <c r="CO8" s="612"/>
      <c r="CP8" s="612"/>
      <c r="CQ8" s="613"/>
      <c r="CR8" s="614">
        <v>65180050</v>
      </c>
      <c r="CS8" s="496"/>
      <c r="CT8" s="496"/>
      <c r="CU8" s="496"/>
      <c r="CV8" s="496"/>
      <c r="CW8" s="496"/>
      <c r="CX8" s="496"/>
      <c r="CY8" s="627"/>
      <c r="CZ8" s="640">
        <v>36.700000000000003</v>
      </c>
      <c r="DA8" s="640"/>
      <c r="DB8" s="640"/>
      <c r="DC8" s="640"/>
      <c r="DD8" s="620">
        <v>1832166</v>
      </c>
      <c r="DE8" s="496"/>
      <c r="DF8" s="496"/>
      <c r="DG8" s="496"/>
      <c r="DH8" s="496"/>
      <c r="DI8" s="496"/>
      <c r="DJ8" s="496"/>
      <c r="DK8" s="496"/>
      <c r="DL8" s="496"/>
      <c r="DM8" s="496"/>
      <c r="DN8" s="496"/>
      <c r="DO8" s="496"/>
      <c r="DP8" s="627"/>
      <c r="DQ8" s="620">
        <v>31055936</v>
      </c>
      <c r="DR8" s="496"/>
      <c r="DS8" s="496"/>
      <c r="DT8" s="496"/>
      <c r="DU8" s="496"/>
      <c r="DV8" s="496"/>
      <c r="DW8" s="496"/>
      <c r="DX8" s="496"/>
      <c r="DY8" s="496"/>
      <c r="DZ8" s="496"/>
      <c r="EA8" s="496"/>
      <c r="EB8" s="496"/>
      <c r="EC8" s="646"/>
    </row>
    <row r="9" spans="2:143" ht="11.25" customHeight="1" x14ac:dyDescent="0.15">
      <c r="B9" s="611" t="s">
        <v>343</v>
      </c>
      <c r="C9" s="612"/>
      <c r="D9" s="612"/>
      <c r="E9" s="612"/>
      <c r="F9" s="612"/>
      <c r="G9" s="612"/>
      <c r="H9" s="612"/>
      <c r="I9" s="612"/>
      <c r="J9" s="612"/>
      <c r="K9" s="612"/>
      <c r="L9" s="612"/>
      <c r="M9" s="612"/>
      <c r="N9" s="612"/>
      <c r="O9" s="612"/>
      <c r="P9" s="612"/>
      <c r="Q9" s="613"/>
      <c r="R9" s="614">
        <v>175636</v>
      </c>
      <c r="S9" s="496"/>
      <c r="T9" s="496"/>
      <c r="U9" s="496"/>
      <c r="V9" s="496"/>
      <c r="W9" s="496"/>
      <c r="X9" s="496"/>
      <c r="Y9" s="627"/>
      <c r="Z9" s="640">
        <v>0.1</v>
      </c>
      <c r="AA9" s="640"/>
      <c r="AB9" s="640"/>
      <c r="AC9" s="640"/>
      <c r="AD9" s="641">
        <v>175636</v>
      </c>
      <c r="AE9" s="641"/>
      <c r="AF9" s="641"/>
      <c r="AG9" s="641"/>
      <c r="AH9" s="641"/>
      <c r="AI9" s="641"/>
      <c r="AJ9" s="641"/>
      <c r="AK9" s="641"/>
      <c r="AL9" s="617">
        <v>0.2</v>
      </c>
      <c r="AM9" s="362"/>
      <c r="AN9" s="362"/>
      <c r="AO9" s="642"/>
      <c r="AP9" s="611" t="s">
        <v>344</v>
      </c>
      <c r="AQ9" s="612"/>
      <c r="AR9" s="612"/>
      <c r="AS9" s="612"/>
      <c r="AT9" s="612"/>
      <c r="AU9" s="612"/>
      <c r="AV9" s="612"/>
      <c r="AW9" s="612"/>
      <c r="AX9" s="612"/>
      <c r="AY9" s="612"/>
      <c r="AZ9" s="612"/>
      <c r="BA9" s="612"/>
      <c r="BB9" s="612"/>
      <c r="BC9" s="612"/>
      <c r="BD9" s="612"/>
      <c r="BE9" s="612"/>
      <c r="BF9" s="613"/>
      <c r="BG9" s="614">
        <v>27774963</v>
      </c>
      <c r="BH9" s="496"/>
      <c r="BI9" s="496"/>
      <c r="BJ9" s="496"/>
      <c r="BK9" s="496"/>
      <c r="BL9" s="496"/>
      <c r="BM9" s="496"/>
      <c r="BN9" s="627"/>
      <c r="BO9" s="640">
        <v>33.200000000000003</v>
      </c>
      <c r="BP9" s="640"/>
      <c r="BQ9" s="640"/>
      <c r="BR9" s="640"/>
      <c r="BS9" s="620" t="s">
        <v>173</v>
      </c>
      <c r="BT9" s="496"/>
      <c r="BU9" s="496"/>
      <c r="BV9" s="496"/>
      <c r="BW9" s="496"/>
      <c r="BX9" s="496"/>
      <c r="BY9" s="496"/>
      <c r="BZ9" s="496"/>
      <c r="CA9" s="496"/>
      <c r="CB9" s="646"/>
      <c r="CD9" s="611" t="s">
        <v>165</v>
      </c>
      <c r="CE9" s="612"/>
      <c r="CF9" s="612"/>
      <c r="CG9" s="612"/>
      <c r="CH9" s="612"/>
      <c r="CI9" s="612"/>
      <c r="CJ9" s="612"/>
      <c r="CK9" s="612"/>
      <c r="CL9" s="612"/>
      <c r="CM9" s="612"/>
      <c r="CN9" s="612"/>
      <c r="CO9" s="612"/>
      <c r="CP9" s="612"/>
      <c r="CQ9" s="613"/>
      <c r="CR9" s="614">
        <v>14386720</v>
      </c>
      <c r="CS9" s="496"/>
      <c r="CT9" s="496"/>
      <c r="CU9" s="496"/>
      <c r="CV9" s="496"/>
      <c r="CW9" s="496"/>
      <c r="CX9" s="496"/>
      <c r="CY9" s="627"/>
      <c r="CZ9" s="640">
        <v>8.1</v>
      </c>
      <c r="DA9" s="640"/>
      <c r="DB9" s="640"/>
      <c r="DC9" s="640"/>
      <c r="DD9" s="620">
        <v>1984765</v>
      </c>
      <c r="DE9" s="496"/>
      <c r="DF9" s="496"/>
      <c r="DG9" s="496"/>
      <c r="DH9" s="496"/>
      <c r="DI9" s="496"/>
      <c r="DJ9" s="496"/>
      <c r="DK9" s="496"/>
      <c r="DL9" s="496"/>
      <c r="DM9" s="496"/>
      <c r="DN9" s="496"/>
      <c r="DO9" s="496"/>
      <c r="DP9" s="627"/>
      <c r="DQ9" s="620">
        <v>10119827</v>
      </c>
      <c r="DR9" s="496"/>
      <c r="DS9" s="496"/>
      <c r="DT9" s="496"/>
      <c r="DU9" s="496"/>
      <c r="DV9" s="496"/>
      <c r="DW9" s="496"/>
      <c r="DX9" s="496"/>
      <c r="DY9" s="496"/>
      <c r="DZ9" s="496"/>
      <c r="EA9" s="496"/>
      <c r="EB9" s="496"/>
      <c r="EC9" s="646"/>
    </row>
    <row r="10" spans="2:143" ht="11.25" customHeight="1" x14ac:dyDescent="0.15">
      <c r="B10" s="611" t="s">
        <v>192</v>
      </c>
      <c r="C10" s="612"/>
      <c r="D10" s="612"/>
      <c r="E10" s="612"/>
      <c r="F10" s="612"/>
      <c r="G10" s="612"/>
      <c r="H10" s="612"/>
      <c r="I10" s="612"/>
      <c r="J10" s="612"/>
      <c r="K10" s="612"/>
      <c r="L10" s="612"/>
      <c r="M10" s="612"/>
      <c r="N10" s="612"/>
      <c r="O10" s="612"/>
      <c r="P10" s="612"/>
      <c r="Q10" s="613"/>
      <c r="R10" s="614" t="s">
        <v>173</v>
      </c>
      <c r="S10" s="496"/>
      <c r="T10" s="496"/>
      <c r="U10" s="496"/>
      <c r="V10" s="496"/>
      <c r="W10" s="496"/>
      <c r="X10" s="496"/>
      <c r="Y10" s="627"/>
      <c r="Z10" s="640" t="s">
        <v>173</v>
      </c>
      <c r="AA10" s="640"/>
      <c r="AB10" s="640"/>
      <c r="AC10" s="640"/>
      <c r="AD10" s="641" t="s">
        <v>173</v>
      </c>
      <c r="AE10" s="641"/>
      <c r="AF10" s="641"/>
      <c r="AG10" s="641"/>
      <c r="AH10" s="641"/>
      <c r="AI10" s="641"/>
      <c r="AJ10" s="641"/>
      <c r="AK10" s="641"/>
      <c r="AL10" s="617" t="s">
        <v>173</v>
      </c>
      <c r="AM10" s="362"/>
      <c r="AN10" s="362"/>
      <c r="AO10" s="642"/>
      <c r="AP10" s="611" t="s">
        <v>345</v>
      </c>
      <c r="AQ10" s="612"/>
      <c r="AR10" s="612"/>
      <c r="AS10" s="612"/>
      <c r="AT10" s="612"/>
      <c r="AU10" s="612"/>
      <c r="AV10" s="612"/>
      <c r="AW10" s="612"/>
      <c r="AX10" s="612"/>
      <c r="AY10" s="612"/>
      <c r="AZ10" s="612"/>
      <c r="BA10" s="612"/>
      <c r="BB10" s="612"/>
      <c r="BC10" s="612"/>
      <c r="BD10" s="612"/>
      <c r="BE10" s="612"/>
      <c r="BF10" s="613"/>
      <c r="BG10" s="614">
        <v>1966469</v>
      </c>
      <c r="BH10" s="496"/>
      <c r="BI10" s="496"/>
      <c r="BJ10" s="496"/>
      <c r="BK10" s="496"/>
      <c r="BL10" s="496"/>
      <c r="BM10" s="496"/>
      <c r="BN10" s="627"/>
      <c r="BO10" s="640">
        <v>2.4</v>
      </c>
      <c r="BP10" s="640"/>
      <c r="BQ10" s="640"/>
      <c r="BR10" s="640"/>
      <c r="BS10" s="620" t="s">
        <v>173</v>
      </c>
      <c r="BT10" s="496"/>
      <c r="BU10" s="496"/>
      <c r="BV10" s="496"/>
      <c r="BW10" s="496"/>
      <c r="BX10" s="496"/>
      <c r="BY10" s="496"/>
      <c r="BZ10" s="496"/>
      <c r="CA10" s="496"/>
      <c r="CB10" s="646"/>
      <c r="CD10" s="611" t="s">
        <v>342</v>
      </c>
      <c r="CE10" s="612"/>
      <c r="CF10" s="612"/>
      <c r="CG10" s="612"/>
      <c r="CH10" s="612"/>
      <c r="CI10" s="612"/>
      <c r="CJ10" s="612"/>
      <c r="CK10" s="612"/>
      <c r="CL10" s="612"/>
      <c r="CM10" s="612"/>
      <c r="CN10" s="612"/>
      <c r="CO10" s="612"/>
      <c r="CP10" s="612"/>
      <c r="CQ10" s="613"/>
      <c r="CR10" s="614">
        <v>403183</v>
      </c>
      <c r="CS10" s="496"/>
      <c r="CT10" s="496"/>
      <c r="CU10" s="496"/>
      <c r="CV10" s="496"/>
      <c r="CW10" s="496"/>
      <c r="CX10" s="496"/>
      <c r="CY10" s="627"/>
      <c r="CZ10" s="640">
        <v>0.2</v>
      </c>
      <c r="DA10" s="640"/>
      <c r="DB10" s="640"/>
      <c r="DC10" s="640"/>
      <c r="DD10" s="620">
        <v>8193</v>
      </c>
      <c r="DE10" s="496"/>
      <c r="DF10" s="496"/>
      <c r="DG10" s="496"/>
      <c r="DH10" s="496"/>
      <c r="DI10" s="496"/>
      <c r="DJ10" s="496"/>
      <c r="DK10" s="496"/>
      <c r="DL10" s="496"/>
      <c r="DM10" s="496"/>
      <c r="DN10" s="496"/>
      <c r="DO10" s="496"/>
      <c r="DP10" s="627"/>
      <c r="DQ10" s="620">
        <v>402724</v>
      </c>
      <c r="DR10" s="496"/>
      <c r="DS10" s="496"/>
      <c r="DT10" s="496"/>
      <c r="DU10" s="496"/>
      <c r="DV10" s="496"/>
      <c r="DW10" s="496"/>
      <c r="DX10" s="496"/>
      <c r="DY10" s="496"/>
      <c r="DZ10" s="496"/>
      <c r="EA10" s="496"/>
      <c r="EB10" s="496"/>
      <c r="EC10" s="646"/>
    </row>
    <row r="11" spans="2:143" ht="11.25" customHeight="1" x14ac:dyDescent="0.15">
      <c r="B11" s="611" t="s">
        <v>348</v>
      </c>
      <c r="C11" s="612"/>
      <c r="D11" s="612"/>
      <c r="E11" s="612"/>
      <c r="F11" s="612"/>
      <c r="G11" s="612"/>
      <c r="H11" s="612"/>
      <c r="I11" s="612"/>
      <c r="J11" s="612"/>
      <c r="K11" s="612"/>
      <c r="L11" s="612"/>
      <c r="M11" s="612"/>
      <c r="N11" s="612"/>
      <c r="O11" s="612"/>
      <c r="P11" s="612"/>
      <c r="Q11" s="613"/>
      <c r="R11" s="614">
        <v>9093696</v>
      </c>
      <c r="S11" s="496"/>
      <c r="T11" s="496"/>
      <c r="U11" s="496"/>
      <c r="V11" s="496"/>
      <c r="W11" s="496"/>
      <c r="X11" s="496"/>
      <c r="Y11" s="627"/>
      <c r="Z11" s="617">
        <v>5</v>
      </c>
      <c r="AA11" s="362"/>
      <c r="AB11" s="362"/>
      <c r="AC11" s="628"/>
      <c r="AD11" s="620">
        <v>9093696</v>
      </c>
      <c r="AE11" s="496"/>
      <c r="AF11" s="496"/>
      <c r="AG11" s="496"/>
      <c r="AH11" s="496"/>
      <c r="AI11" s="496"/>
      <c r="AJ11" s="496"/>
      <c r="AK11" s="627"/>
      <c r="AL11" s="617">
        <v>9.4</v>
      </c>
      <c r="AM11" s="362"/>
      <c r="AN11" s="362"/>
      <c r="AO11" s="642"/>
      <c r="AP11" s="611" t="s">
        <v>350</v>
      </c>
      <c r="AQ11" s="612"/>
      <c r="AR11" s="612"/>
      <c r="AS11" s="612"/>
      <c r="AT11" s="612"/>
      <c r="AU11" s="612"/>
      <c r="AV11" s="612"/>
      <c r="AW11" s="612"/>
      <c r="AX11" s="612"/>
      <c r="AY11" s="612"/>
      <c r="AZ11" s="612"/>
      <c r="BA11" s="612"/>
      <c r="BB11" s="612"/>
      <c r="BC11" s="612"/>
      <c r="BD11" s="612"/>
      <c r="BE11" s="612"/>
      <c r="BF11" s="613"/>
      <c r="BG11" s="614">
        <v>7838004</v>
      </c>
      <c r="BH11" s="496"/>
      <c r="BI11" s="496"/>
      <c r="BJ11" s="496"/>
      <c r="BK11" s="496"/>
      <c r="BL11" s="496"/>
      <c r="BM11" s="496"/>
      <c r="BN11" s="627"/>
      <c r="BO11" s="640">
        <v>9.4</v>
      </c>
      <c r="BP11" s="640"/>
      <c r="BQ11" s="640"/>
      <c r="BR11" s="640"/>
      <c r="BS11" s="620">
        <v>1548879</v>
      </c>
      <c r="BT11" s="496"/>
      <c r="BU11" s="496"/>
      <c r="BV11" s="496"/>
      <c r="BW11" s="496"/>
      <c r="BX11" s="496"/>
      <c r="BY11" s="496"/>
      <c r="BZ11" s="496"/>
      <c r="CA11" s="496"/>
      <c r="CB11" s="646"/>
      <c r="CD11" s="611" t="s">
        <v>351</v>
      </c>
      <c r="CE11" s="612"/>
      <c r="CF11" s="612"/>
      <c r="CG11" s="612"/>
      <c r="CH11" s="612"/>
      <c r="CI11" s="612"/>
      <c r="CJ11" s="612"/>
      <c r="CK11" s="612"/>
      <c r="CL11" s="612"/>
      <c r="CM11" s="612"/>
      <c r="CN11" s="612"/>
      <c r="CO11" s="612"/>
      <c r="CP11" s="612"/>
      <c r="CQ11" s="613"/>
      <c r="CR11" s="614">
        <v>2733485</v>
      </c>
      <c r="CS11" s="496"/>
      <c r="CT11" s="496"/>
      <c r="CU11" s="496"/>
      <c r="CV11" s="496"/>
      <c r="CW11" s="496"/>
      <c r="CX11" s="496"/>
      <c r="CY11" s="627"/>
      <c r="CZ11" s="640">
        <v>1.5</v>
      </c>
      <c r="DA11" s="640"/>
      <c r="DB11" s="640"/>
      <c r="DC11" s="640"/>
      <c r="DD11" s="620">
        <v>1229106</v>
      </c>
      <c r="DE11" s="496"/>
      <c r="DF11" s="496"/>
      <c r="DG11" s="496"/>
      <c r="DH11" s="496"/>
      <c r="DI11" s="496"/>
      <c r="DJ11" s="496"/>
      <c r="DK11" s="496"/>
      <c r="DL11" s="496"/>
      <c r="DM11" s="496"/>
      <c r="DN11" s="496"/>
      <c r="DO11" s="496"/>
      <c r="DP11" s="627"/>
      <c r="DQ11" s="620">
        <v>1795253</v>
      </c>
      <c r="DR11" s="496"/>
      <c r="DS11" s="496"/>
      <c r="DT11" s="496"/>
      <c r="DU11" s="496"/>
      <c r="DV11" s="496"/>
      <c r="DW11" s="496"/>
      <c r="DX11" s="496"/>
      <c r="DY11" s="496"/>
      <c r="DZ11" s="496"/>
      <c r="EA11" s="496"/>
      <c r="EB11" s="496"/>
      <c r="EC11" s="646"/>
    </row>
    <row r="12" spans="2:143" ht="11.25" customHeight="1" x14ac:dyDescent="0.15">
      <c r="B12" s="611" t="s">
        <v>352</v>
      </c>
      <c r="C12" s="612"/>
      <c r="D12" s="612"/>
      <c r="E12" s="612"/>
      <c r="F12" s="612"/>
      <c r="G12" s="612"/>
      <c r="H12" s="612"/>
      <c r="I12" s="612"/>
      <c r="J12" s="612"/>
      <c r="K12" s="612"/>
      <c r="L12" s="612"/>
      <c r="M12" s="612"/>
      <c r="N12" s="612"/>
      <c r="O12" s="612"/>
      <c r="P12" s="612"/>
      <c r="Q12" s="613"/>
      <c r="R12" s="614">
        <v>51427</v>
      </c>
      <c r="S12" s="496"/>
      <c r="T12" s="496"/>
      <c r="U12" s="496"/>
      <c r="V12" s="496"/>
      <c r="W12" s="496"/>
      <c r="X12" s="496"/>
      <c r="Y12" s="627"/>
      <c r="Z12" s="640">
        <v>0</v>
      </c>
      <c r="AA12" s="640"/>
      <c r="AB12" s="640"/>
      <c r="AC12" s="640"/>
      <c r="AD12" s="641">
        <v>51427</v>
      </c>
      <c r="AE12" s="641"/>
      <c r="AF12" s="641"/>
      <c r="AG12" s="641"/>
      <c r="AH12" s="641"/>
      <c r="AI12" s="641"/>
      <c r="AJ12" s="641"/>
      <c r="AK12" s="641"/>
      <c r="AL12" s="617">
        <v>0.1</v>
      </c>
      <c r="AM12" s="362"/>
      <c r="AN12" s="362"/>
      <c r="AO12" s="642"/>
      <c r="AP12" s="611" t="s">
        <v>353</v>
      </c>
      <c r="AQ12" s="612"/>
      <c r="AR12" s="612"/>
      <c r="AS12" s="612"/>
      <c r="AT12" s="612"/>
      <c r="AU12" s="612"/>
      <c r="AV12" s="612"/>
      <c r="AW12" s="612"/>
      <c r="AX12" s="612"/>
      <c r="AY12" s="612"/>
      <c r="AZ12" s="612"/>
      <c r="BA12" s="612"/>
      <c r="BB12" s="612"/>
      <c r="BC12" s="612"/>
      <c r="BD12" s="612"/>
      <c r="BE12" s="612"/>
      <c r="BF12" s="613"/>
      <c r="BG12" s="614">
        <v>31310854</v>
      </c>
      <c r="BH12" s="496"/>
      <c r="BI12" s="496"/>
      <c r="BJ12" s="496"/>
      <c r="BK12" s="496"/>
      <c r="BL12" s="496"/>
      <c r="BM12" s="496"/>
      <c r="BN12" s="627"/>
      <c r="BO12" s="640">
        <v>37.4</v>
      </c>
      <c r="BP12" s="640"/>
      <c r="BQ12" s="640"/>
      <c r="BR12" s="640"/>
      <c r="BS12" s="620" t="s">
        <v>173</v>
      </c>
      <c r="BT12" s="496"/>
      <c r="BU12" s="496"/>
      <c r="BV12" s="496"/>
      <c r="BW12" s="496"/>
      <c r="BX12" s="496"/>
      <c r="BY12" s="496"/>
      <c r="BZ12" s="496"/>
      <c r="CA12" s="496"/>
      <c r="CB12" s="646"/>
      <c r="CD12" s="611" t="s">
        <v>127</v>
      </c>
      <c r="CE12" s="612"/>
      <c r="CF12" s="612"/>
      <c r="CG12" s="612"/>
      <c r="CH12" s="612"/>
      <c r="CI12" s="612"/>
      <c r="CJ12" s="612"/>
      <c r="CK12" s="612"/>
      <c r="CL12" s="612"/>
      <c r="CM12" s="612"/>
      <c r="CN12" s="612"/>
      <c r="CO12" s="612"/>
      <c r="CP12" s="612"/>
      <c r="CQ12" s="613"/>
      <c r="CR12" s="614">
        <v>3868177</v>
      </c>
      <c r="CS12" s="496"/>
      <c r="CT12" s="496"/>
      <c r="CU12" s="496"/>
      <c r="CV12" s="496"/>
      <c r="CW12" s="496"/>
      <c r="CX12" s="496"/>
      <c r="CY12" s="627"/>
      <c r="CZ12" s="640">
        <v>2.2000000000000002</v>
      </c>
      <c r="DA12" s="640"/>
      <c r="DB12" s="640"/>
      <c r="DC12" s="640"/>
      <c r="DD12" s="620">
        <v>723703</v>
      </c>
      <c r="DE12" s="496"/>
      <c r="DF12" s="496"/>
      <c r="DG12" s="496"/>
      <c r="DH12" s="496"/>
      <c r="DI12" s="496"/>
      <c r="DJ12" s="496"/>
      <c r="DK12" s="496"/>
      <c r="DL12" s="496"/>
      <c r="DM12" s="496"/>
      <c r="DN12" s="496"/>
      <c r="DO12" s="496"/>
      <c r="DP12" s="627"/>
      <c r="DQ12" s="620">
        <v>3057249</v>
      </c>
      <c r="DR12" s="496"/>
      <c r="DS12" s="496"/>
      <c r="DT12" s="496"/>
      <c r="DU12" s="496"/>
      <c r="DV12" s="496"/>
      <c r="DW12" s="496"/>
      <c r="DX12" s="496"/>
      <c r="DY12" s="496"/>
      <c r="DZ12" s="496"/>
      <c r="EA12" s="496"/>
      <c r="EB12" s="496"/>
      <c r="EC12" s="646"/>
    </row>
    <row r="13" spans="2:143" ht="11.25" customHeight="1" x14ac:dyDescent="0.15">
      <c r="B13" s="611" t="s">
        <v>356</v>
      </c>
      <c r="C13" s="612"/>
      <c r="D13" s="612"/>
      <c r="E13" s="612"/>
      <c r="F13" s="612"/>
      <c r="G13" s="612"/>
      <c r="H13" s="612"/>
      <c r="I13" s="612"/>
      <c r="J13" s="612"/>
      <c r="K13" s="612"/>
      <c r="L13" s="612"/>
      <c r="M13" s="612"/>
      <c r="N13" s="612"/>
      <c r="O13" s="612"/>
      <c r="P13" s="612"/>
      <c r="Q13" s="613"/>
      <c r="R13" s="614" t="s">
        <v>173</v>
      </c>
      <c r="S13" s="496"/>
      <c r="T13" s="496"/>
      <c r="U13" s="496"/>
      <c r="V13" s="496"/>
      <c r="W13" s="496"/>
      <c r="X13" s="496"/>
      <c r="Y13" s="627"/>
      <c r="Z13" s="640" t="s">
        <v>173</v>
      </c>
      <c r="AA13" s="640"/>
      <c r="AB13" s="640"/>
      <c r="AC13" s="640"/>
      <c r="AD13" s="641" t="s">
        <v>173</v>
      </c>
      <c r="AE13" s="641"/>
      <c r="AF13" s="641"/>
      <c r="AG13" s="641"/>
      <c r="AH13" s="641"/>
      <c r="AI13" s="641"/>
      <c r="AJ13" s="641"/>
      <c r="AK13" s="641"/>
      <c r="AL13" s="617" t="s">
        <v>173</v>
      </c>
      <c r="AM13" s="362"/>
      <c r="AN13" s="362"/>
      <c r="AO13" s="642"/>
      <c r="AP13" s="611" t="s">
        <v>357</v>
      </c>
      <c r="AQ13" s="612"/>
      <c r="AR13" s="612"/>
      <c r="AS13" s="612"/>
      <c r="AT13" s="612"/>
      <c r="AU13" s="612"/>
      <c r="AV13" s="612"/>
      <c r="AW13" s="612"/>
      <c r="AX13" s="612"/>
      <c r="AY13" s="612"/>
      <c r="AZ13" s="612"/>
      <c r="BA13" s="612"/>
      <c r="BB13" s="612"/>
      <c r="BC13" s="612"/>
      <c r="BD13" s="612"/>
      <c r="BE13" s="612"/>
      <c r="BF13" s="613"/>
      <c r="BG13" s="614">
        <v>31046077</v>
      </c>
      <c r="BH13" s="496"/>
      <c r="BI13" s="496"/>
      <c r="BJ13" s="496"/>
      <c r="BK13" s="496"/>
      <c r="BL13" s="496"/>
      <c r="BM13" s="496"/>
      <c r="BN13" s="627"/>
      <c r="BO13" s="640">
        <v>37.1</v>
      </c>
      <c r="BP13" s="640"/>
      <c r="BQ13" s="640"/>
      <c r="BR13" s="640"/>
      <c r="BS13" s="620" t="s">
        <v>173</v>
      </c>
      <c r="BT13" s="496"/>
      <c r="BU13" s="496"/>
      <c r="BV13" s="496"/>
      <c r="BW13" s="496"/>
      <c r="BX13" s="496"/>
      <c r="BY13" s="496"/>
      <c r="BZ13" s="496"/>
      <c r="CA13" s="496"/>
      <c r="CB13" s="646"/>
      <c r="CD13" s="611" t="s">
        <v>358</v>
      </c>
      <c r="CE13" s="612"/>
      <c r="CF13" s="612"/>
      <c r="CG13" s="612"/>
      <c r="CH13" s="612"/>
      <c r="CI13" s="612"/>
      <c r="CJ13" s="612"/>
      <c r="CK13" s="612"/>
      <c r="CL13" s="612"/>
      <c r="CM13" s="612"/>
      <c r="CN13" s="612"/>
      <c r="CO13" s="612"/>
      <c r="CP13" s="612"/>
      <c r="CQ13" s="613"/>
      <c r="CR13" s="614">
        <v>22557289</v>
      </c>
      <c r="CS13" s="496"/>
      <c r="CT13" s="496"/>
      <c r="CU13" s="496"/>
      <c r="CV13" s="496"/>
      <c r="CW13" s="496"/>
      <c r="CX13" s="496"/>
      <c r="CY13" s="627"/>
      <c r="CZ13" s="640">
        <v>12.7</v>
      </c>
      <c r="DA13" s="640"/>
      <c r="DB13" s="640"/>
      <c r="DC13" s="640"/>
      <c r="DD13" s="620">
        <v>11984936</v>
      </c>
      <c r="DE13" s="496"/>
      <c r="DF13" s="496"/>
      <c r="DG13" s="496"/>
      <c r="DH13" s="496"/>
      <c r="DI13" s="496"/>
      <c r="DJ13" s="496"/>
      <c r="DK13" s="496"/>
      <c r="DL13" s="496"/>
      <c r="DM13" s="496"/>
      <c r="DN13" s="496"/>
      <c r="DO13" s="496"/>
      <c r="DP13" s="627"/>
      <c r="DQ13" s="620">
        <v>12616501</v>
      </c>
      <c r="DR13" s="496"/>
      <c r="DS13" s="496"/>
      <c r="DT13" s="496"/>
      <c r="DU13" s="496"/>
      <c r="DV13" s="496"/>
      <c r="DW13" s="496"/>
      <c r="DX13" s="496"/>
      <c r="DY13" s="496"/>
      <c r="DZ13" s="496"/>
      <c r="EA13" s="496"/>
      <c r="EB13" s="496"/>
      <c r="EC13" s="646"/>
    </row>
    <row r="14" spans="2:143" ht="11.25" customHeight="1" x14ac:dyDescent="0.15">
      <c r="B14" s="611" t="s">
        <v>337</v>
      </c>
      <c r="C14" s="612"/>
      <c r="D14" s="612"/>
      <c r="E14" s="612"/>
      <c r="F14" s="612"/>
      <c r="G14" s="612"/>
      <c r="H14" s="612"/>
      <c r="I14" s="612"/>
      <c r="J14" s="612"/>
      <c r="K14" s="612"/>
      <c r="L14" s="612"/>
      <c r="M14" s="612"/>
      <c r="N14" s="612"/>
      <c r="O14" s="612"/>
      <c r="P14" s="612"/>
      <c r="Q14" s="613"/>
      <c r="R14" s="614">
        <v>223313</v>
      </c>
      <c r="S14" s="496"/>
      <c r="T14" s="496"/>
      <c r="U14" s="496"/>
      <c r="V14" s="496"/>
      <c r="W14" s="496"/>
      <c r="X14" s="496"/>
      <c r="Y14" s="627"/>
      <c r="Z14" s="640">
        <v>0.1</v>
      </c>
      <c r="AA14" s="640"/>
      <c r="AB14" s="640"/>
      <c r="AC14" s="640"/>
      <c r="AD14" s="641">
        <v>223313</v>
      </c>
      <c r="AE14" s="641"/>
      <c r="AF14" s="641"/>
      <c r="AG14" s="641"/>
      <c r="AH14" s="641"/>
      <c r="AI14" s="641"/>
      <c r="AJ14" s="641"/>
      <c r="AK14" s="641"/>
      <c r="AL14" s="617">
        <v>0.2</v>
      </c>
      <c r="AM14" s="362"/>
      <c r="AN14" s="362"/>
      <c r="AO14" s="642"/>
      <c r="AP14" s="611" t="s">
        <v>359</v>
      </c>
      <c r="AQ14" s="612"/>
      <c r="AR14" s="612"/>
      <c r="AS14" s="612"/>
      <c r="AT14" s="612"/>
      <c r="AU14" s="612"/>
      <c r="AV14" s="612"/>
      <c r="AW14" s="612"/>
      <c r="AX14" s="612"/>
      <c r="AY14" s="612"/>
      <c r="AZ14" s="612"/>
      <c r="BA14" s="612"/>
      <c r="BB14" s="612"/>
      <c r="BC14" s="612"/>
      <c r="BD14" s="612"/>
      <c r="BE14" s="612"/>
      <c r="BF14" s="613"/>
      <c r="BG14" s="614">
        <v>1016748</v>
      </c>
      <c r="BH14" s="496"/>
      <c r="BI14" s="496"/>
      <c r="BJ14" s="496"/>
      <c r="BK14" s="496"/>
      <c r="BL14" s="496"/>
      <c r="BM14" s="496"/>
      <c r="BN14" s="627"/>
      <c r="BO14" s="640">
        <v>1.2</v>
      </c>
      <c r="BP14" s="640"/>
      <c r="BQ14" s="640"/>
      <c r="BR14" s="640"/>
      <c r="BS14" s="620" t="s">
        <v>173</v>
      </c>
      <c r="BT14" s="496"/>
      <c r="BU14" s="496"/>
      <c r="BV14" s="496"/>
      <c r="BW14" s="496"/>
      <c r="BX14" s="496"/>
      <c r="BY14" s="496"/>
      <c r="BZ14" s="496"/>
      <c r="CA14" s="496"/>
      <c r="CB14" s="646"/>
      <c r="CD14" s="611" t="s">
        <v>360</v>
      </c>
      <c r="CE14" s="612"/>
      <c r="CF14" s="612"/>
      <c r="CG14" s="612"/>
      <c r="CH14" s="612"/>
      <c r="CI14" s="612"/>
      <c r="CJ14" s="612"/>
      <c r="CK14" s="612"/>
      <c r="CL14" s="612"/>
      <c r="CM14" s="612"/>
      <c r="CN14" s="612"/>
      <c r="CO14" s="612"/>
      <c r="CP14" s="612"/>
      <c r="CQ14" s="613"/>
      <c r="CR14" s="614">
        <v>5036198</v>
      </c>
      <c r="CS14" s="496"/>
      <c r="CT14" s="496"/>
      <c r="CU14" s="496"/>
      <c r="CV14" s="496"/>
      <c r="CW14" s="496"/>
      <c r="CX14" s="496"/>
      <c r="CY14" s="627"/>
      <c r="CZ14" s="640">
        <v>2.8</v>
      </c>
      <c r="DA14" s="640"/>
      <c r="DB14" s="640"/>
      <c r="DC14" s="640"/>
      <c r="DD14" s="620">
        <v>911734</v>
      </c>
      <c r="DE14" s="496"/>
      <c r="DF14" s="496"/>
      <c r="DG14" s="496"/>
      <c r="DH14" s="496"/>
      <c r="DI14" s="496"/>
      <c r="DJ14" s="496"/>
      <c r="DK14" s="496"/>
      <c r="DL14" s="496"/>
      <c r="DM14" s="496"/>
      <c r="DN14" s="496"/>
      <c r="DO14" s="496"/>
      <c r="DP14" s="627"/>
      <c r="DQ14" s="620">
        <v>4460810</v>
      </c>
      <c r="DR14" s="496"/>
      <c r="DS14" s="496"/>
      <c r="DT14" s="496"/>
      <c r="DU14" s="496"/>
      <c r="DV14" s="496"/>
      <c r="DW14" s="496"/>
      <c r="DX14" s="496"/>
      <c r="DY14" s="496"/>
      <c r="DZ14" s="496"/>
      <c r="EA14" s="496"/>
      <c r="EB14" s="496"/>
      <c r="EC14" s="646"/>
    </row>
    <row r="15" spans="2:143" ht="11.25" customHeight="1" x14ac:dyDescent="0.15">
      <c r="B15" s="611" t="s">
        <v>322</v>
      </c>
      <c r="C15" s="612"/>
      <c r="D15" s="612"/>
      <c r="E15" s="612"/>
      <c r="F15" s="612"/>
      <c r="G15" s="612"/>
      <c r="H15" s="612"/>
      <c r="I15" s="612"/>
      <c r="J15" s="612"/>
      <c r="K15" s="612"/>
      <c r="L15" s="612"/>
      <c r="M15" s="612"/>
      <c r="N15" s="612"/>
      <c r="O15" s="612"/>
      <c r="P15" s="612"/>
      <c r="Q15" s="613"/>
      <c r="R15" s="614" t="s">
        <v>173</v>
      </c>
      <c r="S15" s="496"/>
      <c r="T15" s="496"/>
      <c r="U15" s="496"/>
      <c r="V15" s="496"/>
      <c r="W15" s="496"/>
      <c r="X15" s="496"/>
      <c r="Y15" s="627"/>
      <c r="Z15" s="640" t="s">
        <v>173</v>
      </c>
      <c r="AA15" s="640"/>
      <c r="AB15" s="640"/>
      <c r="AC15" s="640"/>
      <c r="AD15" s="641" t="s">
        <v>173</v>
      </c>
      <c r="AE15" s="641"/>
      <c r="AF15" s="641"/>
      <c r="AG15" s="641"/>
      <c r="AH15" s="641"/>
      <c r="AI15" s="641"/>
      <c r="AJ15" s="641"/>
      <c r="AK15" s="641"/>
      <c r="AL15" s="617" t="s">
        <v>173</v>
      </c>
      <c r="AM15" s="362"/>
      <c r="AN15" s="362"/>
      <c r="AO15" s="642"/>
      <c r="AP15" s="611" t="s">
        <v>362</v>
      </c>
      <c r="AQ15" s="612"/>
      <c r="AR15" s="612"/>
      <c r="AS15" s="612"/>
      <c r="AT15" s="612"/>
      <c r="AU15" s="612"/>
      <c r="AV15" s="612"/>
      <c r="AW15" s="612"/>
      <c r="AX15" s="612"/>
      <c r="AY15" s="612"/>
      <c r="AZ15" s="612"/>
      <c r="BA15" s="612"/>
      <c r="BB15" s="612"/>
      <c r="BC15" s="612"/>
      <c r="BD15" s="612"/>
      <c r="BE15" s="612"/>
      <c r="BF15" s="613"/>
      <c r="BG15" s="614">
        <v>3152520</v>
      </c>
      <c r="BH15" s="496"/>
      <c r="BI15" s="496"/>
      <c r="BJ15" s="496"/>
      <c r="BK15" s="496"/>
      <c r="BL15" s="496"/>
      <c r="BM15" s="496"/>
      <c r="BN15" s="627"/>
      <c r="BO15" s="640">
        <v>3.8</v>
      </c>
      <c r="BP15" s="640"/>
      <c r="BQ15" s="640"/>
      <c r="BR15" s="640"/>
      <c r="BS15" s="620" t="s">
        <v>173</v>
      </c>
      <c r="BT15" s="496"/>
      <c r="BU15" s="496"/>
      <c r="BV15" s="496"/>
      <c r="BW15" s="496"/>
      <c r="BX15" s="496"/>
      <c r="BY15" s="496"/>
      <c r="BZ15" s="496"/>
      <c r="CA15" s="496"/>
      <c r="CB15" s="646"/>
      <c r="CD15" s="611" t="s">
        <v>365</v>
      </c>
      <c r="CE15" s="612"/>
      <c r="CF15" s="612"/>
      <c r="CG15" s="612"/>
      <c r="CH15" s="612"/>
      <c r="CI15" s="612"/>
      <c r="CJ15" s="612"/>
      <c r="CK15" s="612"/>
      <c r="CL15" s="612"/>
      <c r="CM15" s="612"/>
      <c r="CN15" s="612"/>
      <c r="CO15" s="612"/>
      <c r="CP15" s="612"/>
      <c r="CQ15" s="613"/>
      <c r="CR15" s="614">
        <v>23566647</v>
      </c>
      <c r="CS15" s="496"/>
      <c r="CT15" s="496"/>
      <c r="CU15" s="496"/>
      <c r="CV15" s="496"/>
      <c r="CW15" s="496"/>
      <c r="CX15" s="496"/>
      <c r="CY15" s="627"/>
      <c r="CZ15" s="640">
        <v>13.3</v>
      </c>
      <c r="DA15" s="640"/>
      <c r="DB15" s="640"/>
      <c r="DC15" s="640"/>
      <c r="DD15" s="620">
        <v>6856542</v>
      </c>
      <c r="DE15" s="496"/>
      <c r="DF15" s="496"/>
      <c r="DG15" s="496"/>
      <c r="DH15" s="496"/>
      <c r="DI15" s="496"/>
      <c r="DJ15" s="496"/>
      <c r="DK15" s="496"/>
      <c r="DL15" s="496"/>
      <c r="DM15" s="496"/>
      <c r="DN15" s="496"/>
      <c r="DO15" s="496"/>
      <c r="DP15" s="627"/>
      <c r="DQ15" s="620">
        <v>15795806</v>
      </c>
      <c r="DR15" s="496"/>
      <c r="DS15" s="496"/>
      <c r="DT15" s="496"/>
      <c r="DU15" s="496"/>
      <c r="DV15" s="496"/>
      <c r="DW15" s="496"/>
      <c r="DX15" s="496"/>
      <c r="DY15" s="496"/>
      <c r="DZ15" s="496"/>
      <c r="EA15" s="496"/>
      <c r="EB15" s="496"/>
      <c r="EC15" s="646"/>
    </row>
    <row r="16" spans="2:143" ht="11.25" customHeight="1" x14ac:dyDescent="0.15">
      <c r="B16" s="611" t="s">
        <v>369</v>
      </c>
      <c r="C16" s="612"/>
      <c r="D16" s="612"/>
      <c r="E16" s="612"/>
      <c r="F16" s="612"/>
      <c r="G16" s="612"/>
      <c r="H16" s="612"/>
      <c r="I16" s="612"/>
      <c r="J16" s="612"/>
      <c r="K16" s="612"/>
      <c r="L16" s="612"/>
      <c r="M16" s="612"/>
      <c r="N16" s="612"/>
      <c r="O16" s="612"/>
      <c r="P16" s="612"/>
      <c r="Q16" s="613"/>
      <c r="R16" s="614">
        <v>70071</v>
      </c>
      <c r="S16" s="496"/>
      <c r="T16" s="496"/>
      <c r="U16" s="496"/>
      <c r="V16" s="496"/>
      <c r="W16" s="496"/>
      <c r="X16" s="496"/>
      <c r="Y16" s="627"/>
      <c r="Z16" s="640">
        <v>0</v>
      </c>
      <c r="AA16" s="640"/>
      <c r="AB16" s="640"/>
      <c r="AC16" s="640"/>
      <c r="AD16" s="641">
        <v>70071</v>
      </c>
      <c r="AE16" s="641"/>
      <c r="AF16" s="641"/>
      <c r="AG16" s="641"/>
      <c r="AH16" s="641"/>
      <c r="AI16" s="641"/>
      <c r="AJ16" s="641"/>
      <c r="AK16" s="641"/>
      <c r="AL16" s="617">
        <v>0.1</v>
      </c>
      <c r="AM16" s="362"/>
      <c r="AN16" s="362"/>
      <c r="AO16" s="642"/>
      <c r="AP16" s="611" t="s">
        <v>78</v>
      </c>
      <c r="AQ16" s="612"/>
      <c r="AR16" s="612"/>
      <c r="AS16" s="612"/>
      <c r="AT16" s="612"/>
      <c r="AU16" s="612"/>
      <c r="AV16" s="612"/>
      <c r="AW16" s="612"/>
      <c r="AX16" s="612"/>
      <c r="AY16" s="612"/>
      <c r="AZ16" s="612"/>
      <c r="BA16" s="612"/>
      <c r="BB16" s="612"/>
      <c r="BC16" s="612"/>
      <c r="BD16" s="612"/>
      <c r="BE16" s="612"/>
      <c r="BF16" s="613"/>
      <c r="BG16" s="614" t="s">
        <v>173</v>
      </c>
      <c r="BH16" s="496"/>
      <c r="BI16" s="496"/>
      <c r="BJ16" s="496"/>
      <c r="BK16" s="496"/>
      <c r="BL16" s="496"/>
      <c r="BM16" s="496"/>
      <c r="BN16" s="627"/>
      <c r="BO16" s="640" t="s">
        <v>173</v>
      </c>
      <c r="BP16" s="640"/>
      <c r="BQ16" s="640"/>
      <c r="BR16" s="640"/>
      <c r="BS16" s="620" t="s">
        <v>173</v>
      </c>
      <c r="BT16" s="496"/>
      <c r="BU16" s="496"/>
      <c r="BV16" s="496"/>
      <c r="BW16" s="496"/>
      <c r="BX16" s="496"/>
      <c r="BY16" s="496"/>
      <c r="BZ16" s="496"/>
      <c r="CA16" s="496"/>
      <c r="CB16" s="646"/>
      <c r="CD16" s="611" t="s">
        <v>118</v>
      </c>
      <c r="CE16" s="612"/>
      <c r="CF16" s="612"/>
      <c r="CG16" s="612"/>
      <c r="CH16" s="612"/>
      <c r="CI16" s="612"/>
      <c r="CJ16" s="612"/>
      <c r="CK16" s="612"/>
      <c r="CL16" s="612"/>
      <c r="CM16" s="612"/>
      <c r="CN16" s="612"/>
      <c r="CO16" s="612"/>
      <c r="CP16" s="612"/>
      <c r="CQ16" s="613"/>
      <c r="CR16" s="614">
        <v>196208</v>
      </c>
      <c r="CS16" s="496"/>
      <c r="CT16" s="496"/>
      <c r="CU16" s="496"/>
      <c r="CV16" s="496"/>
      <c r="CW16" s="496"/>
      <c r="CX16" s="496"/>
      <c r="CY16" s="627"/>
      <c r="CZ16" s="640">
        <v>0.1</v>
      </c>
      <c r="DA16" s="640"/>
      <c r="DB16" s="640"/>
      <c r="DC16" s="640"/>
      <c r="DD16" s="620" t="s">
        <v>173</v>
      </c>
      <c r="DE16" s="496"/>
      <c r="DF16" s="496"/>
      <c r="DG16" s="496"/>
      <c r="DH16" s="496"/>
      <c r="DI16" s="496"/>
      <c r="DJ16" s="496"/>
      <c r="DK16" s="496"/>
      <c r="DL16" s="496"/>
      <c r="DM16" s="496"/>
      <c r="DN16" s="496"/>
      <c r="DO16" s="496"/>
      <c r="DP16" s="627"/>
      <c r="DQ16" s="620">
        <v>20030</v>
      </c>
      <c r="DR16" s="496"/>
      <c r="DS16" s="496"/>
      <c r="DT16" s="496"/>
      <c r="DU16" s="496"/>
      <c r="DV16" s="496"/>
      <c r="DW16" s="496"/>
      <c r="DX16" s="496"/>
      <c r="DY16" s="496"/>
      <c r="DZ16" s="496"/>
      <c r="EA16" s="496"/>
      <c r="EB16" s="496"/>
      <c r="EC16" s="646"/>
    </row>
    <row r="17" spans="2:133" ht="11.25" customHeight="1" x14ac:dyDescent="0.15">
      <c r="B17" s="611" t="s">
        <v>341</v>
      </c>
      <c r="C17" s="612"/>
      <c r="D17" s="612"/>
      <c r="E17" s="612"/>
      <c r="F17" s="612"/>
      <c r="G17" s="612"/>
      <c r="H17" s="612"/>
      <c r="I17" s="612"/>
      <c r="J17" s="612"/>
      <c r="K17" s="612"/>
      <c r="L17" s="612"/>
      <c r="M17" s="612"/>
      <c r="N17" s="612"/>
      <c r="O17" s="612"/>
      <c r="P17" s="612"/>
      <c r="Q17" s="613"/>
      <c r="R17" s="614">
        <v>1051303</v>
      </c>
      <c r="S17" s="496"/>
      <c r="T17" s="496"/>
      <c r="U17" s="496"/>
      <c r="V17" s="496"/>
      <c r="W17" s="496"/>
      <c r="X17" s="496"/>
      <c r="Y17" s="627"/>
      <c r="Z17" s="640">
        <v>0.6</v>
      </c>
      <c r="AA17" s="640"/>
      <c r="AB17" s="640"/>
      <c r="AC17" s="640"/>
      <c r="AD17" s="641">
        <v>1051303</v>
      </c>
      <c r="AE17" s="641"/>
      <c r="AF17" s="641"/>
      <c r="AG17" s="641"/>
      <c r="AH17" s="641"/>
      <c r="AI17" s="641"/>
      <c r="AJ17" s="641"/>
      <c r="AK17" s="641"/>
      <c r="AL17" s="617">
        <v>1.1000000000000001</v>
      </c>
      <c r="AM17" s="362"/>
      <c r="AN17" s="362"/>
      <c r="AO17" s="642"/>
      <c r="AP17" s="611" t="s">
        <v>326</v>
      </c>
      <c r="AQ17" s="612"/>
      <c r="AR17" s="612"/>
      <c r="AS17" s="612"/>
      <c r="AT17" s="612"/>
      <c r="AU17" s="612"/>
      <c r="AV17" s="612"/>
      <c r="AW17" s="612"/>
      <c r="AX17" s="612"/>
      <c r="AY17" s="612"/>
      <c r="AZ17" s="612"/>
      <c r="BA17" s="612"/>
      <c r="BB17" s="612"/>
      <c r="BC17" s="612"/>
      <c r="BD17" s="612"/>
      <c r="BE17" s="612"/>
      <c r="BF17" s="613"/>
      <c r="BG17" s="614" t="s">
        <v>173</v>
      </c>
      <c r="BH17" s="496"/>
      <c r="BI17" s="496"/>
      <c r="BJ17" s="496"/>
      <c r="BK17" s="496"/>
      <c r="BL17" s="496"/>
      <c r="BM17" s="496"/>
      <c r="BN17" s="627"/>
      <c r="BO17" s="640" t="s">
        <v>173</v>
      </c>
      <c r="BP17" s="640"/>
      <c r="BQ17" s="640"/>
      <c r="BR17" s="640"/>
      <c r="BS17" s="620" t="s">
        <v>173</v>
      </c>
      <c r="BT17" s="496"/>
      <c r="BU17" s="496"/>
      <c r="BV17" s="496"/>
      <c r="BW17" s="496"/>
      <c r="BX17" s="496"/>
      <c r="BY17" s="496"/>
      <c r="BZ17" s="496"/>
      <c r="CA17" s="496"/>
      <c r="CB17" s="646"/>
      <c r="CD17" s="611" t="s">
        <v>370</v>
      </c>
      <c r="CE17" s="612"/>
      <c r="CF17" s="612"/>
      <c r="CG17" s="612"/>
      <c r="CH17" s="612"/>
      <c r="CI17" s="612"/>
      <c r="CJ17" s="612"/>
      <c r="CK17" s="612"/>
      <c r="CL17" s="612"/>
      <c r="CM17" s="612"/>
      <c r="CN17" s="612"/>
      <c r="CO17" s="612"/>
      <c r="CP17" s="612"/>
      <c r="CQ17" s="613"/>
      <c r="CR17" s="614">
        <v>20757086</v>
      </c>
      <c r="CS17" s="496"/>
      <c r="CT17" s="496"/>
      <c r="CU17" s="496"/>
      <c r="CV17" s="496"/>
      <c r="CW17" s="496"/>
      <c r="CX17" s="496"/>
      <c r="CY17" s="627"/>
      <c r="CZ17" s="640">
        <v>11.7</v>
      </c>
      <c r="DA17" s="640"/>
      <c r="DB17" s="640"/>
      <c r="DC17" s="640"/>
      <c r="DD17" s="620" t="s">
        <v>173</v>
      </c>
      <c r="DE17" s="496"/>
      <c r="DF17" s="496"/>
      <c r="DG17" s="496"/>
      <c r="DH17" s="496"/>
      <c r="DI17" s="496"/>
      <c r="DJ17" s="496"/>
      <c r="DK17" s="496"/>
      <c r="DL17" s="496"/>
      <c r="DM17" s="496"/>
      <c r="DN17" s="496"/>
      <c r="DO17" s="496"/>
      <c r="DP17" s="627"/>
      <c r="DQ17" s="620">
        <v>20559285</v>
      </c>
      <c r="DR17" s="496"/>
      <c r="DS17" s="496"/>
      <c r="DT17" s="496"/>
      <c r="DU17" s="496"/>
      <c r="DV17" s="496"/>
      <c r="DW17" s="496"/>
      <c r="DX17" s="496"/>
      <c r="DY17" s="496"/>
      <c r="DZ17" s="496"/>
      <c r="EA17" s="496"/>
      <c r="EB17" s="496"/>
      <c r="EC17" s="646"/>
    </row>
    <row r="18" spans="2:133" ht="11.25" customHeight="1" x14ac:dyDescent="0.15">
      <c r="B18" s="611" t="s">
        <v>371</v>
      </c>
      <c r="C18" s="612"/>
      <c r="D18" s="612"/>
      <c r="E18" s="612"/>
      <c r="F18" s="612"/>
      <c r="G18" s="612"/>
      <c r="H18" s="612"/>
      <c r="I18" s="612"/>
      <c r="J18" s="612"/>
      <c r="K18" s="612"/>
      <c r="L18" s="612"/>
      <c r="M18" s="612"/>
      <c r="N18" s="612"/>
      <c r="O18" s="612"/>
      <c r="P18" s="612"/>
      <c r="Q18" s="613"/>
      <c r="R18" s="614">
        <v>408258</v>
      </c>
      <c r="S18" s="496"/>
      <c r="T18" s="496"/>
      <c r="U18" s="496"/>
      <c r="V18" s="496"/>
      <c r="W18" s="496"/>
      <c r="X18" s="496"/>
      <c r="Y18" s="627"/>
      <c r="Z18" s="640">
        <v>0.2</v>
      </c>
      <c r="AA18" s="640"/>
      <c r="AB18" s="640"/>
      <c r="AC18" s="640"/>
      <c r="AD18" s="641">
        <v>408258</v>
      </c>
      <c r="AE18" s="641"/>
      <c r="AF18" s="641"/>
      <c r="AG18" s="641"/>
      <c r="AH18" s="641"/>
      <c r="AI18" s="641"/>
      <c r="AJ18" s="641"/>
      <c r="AK18" s="641"/>
      <c r="AL18" s="617">
        <v>0.4</v>
      </c>
      <c r="AM18" s="362"/>
      <c r="AN18" s="362"/>
      <c r="AO18" s="642"/>
      <c r="AP18" s="611" t="s">
        <v>321</v>
      </c>
      <c r="AQ18" s="612"/>
      <c r="AR18" s="612"/>
      <c r="AS18" s="612"/>
      <c r="AT18" s="612"/>
      <c r="AU18" s="612"/>
      <c r="AV18" s="612"/>
      <c r="AW18" s="612"/>
      <c r="AX18" s="612"/>
      <c r="AY18" s="612"/>
      <c r="AZ18" s="612"/>
      <c r="BA18" s="612"/>
      <c r="BB18" s="612"/>
      <c r="BC18" s="612"/>
      <c r="BD18" s="612"/>
      <c r="BE18" s="612"/>
      <c r="BF18" s="613"/>
      <c r="BG18" s="614" t="s">
        <v>173</v>
      </c>
      <c r="BH18" s="496"/>
      <c r="BI18" s="496"/>
      <c r="BJ18" s="496"/>
      <c r="BK18" s="496"/>
      <c r="BL18" s="496"/>
      <c r="BM18" s="496"/>
      <c r="BN18" s="627"/>
      <c r="BO18" s="640" t="s">
        <v>173</v>
      </c>
      <c r="BP18" s="640"/>
      <c r="BQ18" s="640"/>
      <c r="BR18" s="640"/>
      <c r="BS18" s="620" t="s">
        <v>173</v>
      </c>
      <c r="BT18" s="496"/>
      <c r="BU18" s="496"/>
      <c r="BV18" s="496"/>
      <c r="BW18" s="496"/>
      <c r="BX18" s="496"/>
      <c r="BY18" s="496"/>
      <c r="BZ18" s="496"/>
      <c r="CA18" s="496"/>
      <c r="CB18" s="646"/>
      <c r="CD18" s="611" t="s">
        <v>372</v>
      </c>
      <c r="CE18" s="612"/>
      <c r="CF18" s="612"/>
      <c r="CG18" s="612"/>
      <c r="CH18" s="612"/>
      <c r="CI18" s="612"/>
      <c r="CJ18" s="612"/>
      <c r="CK18" s="612"/>
      <c r="CL18" s="612"/>
      <c r="CM18" s="612"/>
      <c r="CN18" s="612"/>
      <c r="CO18" s="612"/>
      <c r="CP18" s="612"/>
      <c r="CQ18" s="613"/>
      <c r="CR18" s="614">
        <v>41004</v>
      </c>
      <c r="CS18" s="496"/>
      <c r="CT18" s="496"/>
      <c r="CU18" s="496"/>
      <c r="CV18" s="496"/>
      <c r="CW18" s="496"/>
      <c r="CX18" s="496"/>
      <c r="CY18" s="627"/>
      <c r="CZ18" s="640">
        <v>0</v>
      </c>
      <c r="DA18" s="640"/>
      <c r="DB18" s="640"/>
      <c r="DC18" s="640"/>
      <c r="DD18" s="620" t="s">
        <v>173</v>
      </c>
      <c r="DE18" s="496"/>
      <c r="DF18" s="496"/>
      <c r="DG18" s="496"/>
      <c r="DH18" s="496"/>
      <c r="DI18" s="496"/>
      <c r="DJ18" s="496"/>
      <c r="DK18" s="496"/>
      <c r="DL18" s="496"/>
      <c r="DM18" s="496"/>
      <c r="DN18" s="496"/>
      <c r="DO18" s="496"/>
      <c r="DP18" s="627"/>
      <c r="DQ18" s="620">
        <v>40627</v>
      </c>
      <c r="DR18" s="496"/>
      <c r="DS18" s="496"/>
      <c r="DT18" s="496"/>
      <c r="DU18" s="496"/>
      <c r="DV18" s="496"/>
      <c r="DW18" s="496"/>
      <c r="DX18" s="496"/>
      <c r="DY18" s="496"/>
      <c r="DZ18" s="496"/>
      <c r="EA18" s="496"/>
      <c r="EB18" s="496"/>
      <c r="EC18" s="646"/>
    </row>
    <row r="19" spans="2:133" ht="11.25" customHeight="1" x14ac:dyDescent="0.15">
      <c r="B19" s="611" t="s">
        <v>374</v>
      </c>
      <c r="C19" s="612"/>
      <c r="D19" s="612"/>
      <c r="E19" s="612"/>
      <c r="F19" s="612"/>
      <c r="G19" s="612"/>
      <c r="H19" s="612"/>
      <c r="I19" s="612"/>
      <c r="J19" s="612"/>
      <c r="K19" s="612"/>
      <c r="L19" s="612"/>
      <c r="M19" s="612"/>
      <c r="N19" s="612"/>
      <c r="O19" s="612"/>
      <c r="P19" s="612"/>
      <c r="Q19" s="613"/>
      <c r="R19" s="614">
        <v>33431</v>
      </c>
      <c r="S19" s="496"/>
      <c r="T19" s="496"/>
      <c r="U19" s="496"/>
      <c r="V19" s="496"/>
      <c r="W19" s="496"/>
      <c r="X19" s="496"/>
      <c r="Y19" s="627"/>
      <c r="Z19" s="640">
        <v>0</v>
      </c>
      <c r="AA19" s="640"/>
      <c r="AB19" s="640"/>
      <c r="AC19" s="640"/>
      <c r="AD19" s="641">
        <v>33431</v>
      </c>
      <c r="AE19" s="641"/>
      <c r="AF19" s="641"/>
      <c r="AG19" s="641"/>
      <c r="AH19" s="641"/>
      <c r="AI19" s="641"/>
      <c r="AJ19" s="641"/>
      <c r="AK19" s="641"/>
      <c r="AL19" s="617">
        <v>0</v>
      </c>
      <c r="AM19" s="362"/>
      <c r="AN19" s="362"/>
      <c r="AO19" s="642"/>
      <c r="AP19" s="611" t="s">
        <v>378</v>
      </c>
      <c r="AQ19" s="612"/>
      <c r="AR19" s="612"/>
      <c r="AS19" s="612"/>
      <c r="AT19" s="612"/>
      <c r="AU19" s="612"/>
      <c r="AV19" s="612"/>
      <c r="AW19" s="612"/>
      <c r="AX19" s="612"/>
      <c r="AY19" s="612"/>
      <c r="AZ19" s="612"/>
      <c r="BA19" s="612"/>
      <c r="BB19" s="612"/>
      <c r="BC19" s="612"/>
      <c r="BD19" s="612"/>
      <c r="BE19" s="612"/>
      <c r="BF19" s="613"/>
      <c r="BG19" s="614">
        <v>9745485</v>
      </c>
      <c r="BH19" s="496"/>
      <c r="BI19" s="496"/>
      <c r="BJ19" s="496"/>
      <c r="BK19" s="496"/>
      <c r="BL19" s="496"/>
      <c r="BM19" s="496"/>
      <c r="BN19" s="627"/>
      <c r="BO19" s="640">
        <v>11.7</v>
      </c>
      <c r="BP19" s="640"/>
      <c r="BQ19" s="640"/>
      <c r="BR19" s="640"/>
      <c r="BS19" s="620" t="s">
        <v>173</v>
      </c>
      <c r="BT19" s="496"/>
      <c r="BU19" s="496"/>
      <c r="BV19" s="496"/>
      <c r="BW19" s="496"/>
      <c r="BX19" s="496"/>
      <c r="BY19" s="496"/>
      <c r="BZ19" s="496"/>
      <c r="CA19" s="496"/>
      <c r="CB19" s="646"/>
      <c r="CD19" s="611" t="s">
        <v>313</v>
      </c>
      <c r="CE19" s="612"/>
      <c r="CF19" s="612"/>
      <c r="CG19" s="612"/>
      <c r="CH19" s="612"/>
      <c r="CI19" s="612"/>
      <c r="CJ19" s="612"/>
      <c r="CK19" s="612"/>
      <c r="CL19" s="612"/>
      <c r="CM19" s="612"/>
      <c r="CN19" s="612"/>
      <c r="CO19" s="612"/>
      <c r="CP19" s="612"/>
      <c r="CQ19" s="613"/>
      <c r="CR19" s="614" t="s">
        <v>173</v>
      </c>
      <c r="CS19" s="496"/>
      <c r="CT19" s="496"/>
      <c r="CU19" s="496"/>
      <c r="CV19" s="496"/>
      <c r="CW19" s="496"/>
      <c r="CX19" s="496"/>
      <c r="CY19" s="627"/>
      <c r="CZ19" s="640" t="s">
        <v>173</v>
      </c>
      <c r="DA19" s="640"/>
      <c r="DB19" s="640"/>
      <c r="DC19" s="640"/>
      <c r="DD19" s="620" t="s">
        <v>173</v>
      </c>
      <c r="DE19" s="496"/>
      <c r="DF19" s="496"/>
      <c r="DG19" s="496"/>
      <c r="DH19" s="496"/>
      <c r="DI19" s="496"/>
      <c r="DJ19" s="496"/>
      <c r="DK19" s="496"/>
      <c r="DL19" s="496"/>
      <c r="DM19" s="496"/>
      <c r="DN19" s="496"/>
      <c r="DO19" s="496"/>
      <c r="DP19" s="627"/>
      <c r="DQ19" s="620" t="s">
        <v>173</v>
      </c>
      <c r="DR19" s="496"/>
      <c r="DS19" s="496"/>
      <c r="DT19" s="496"/>
      <c r="DU19" s="496"/>
      <c r="DV19" s="496"/>
      <c r="DW19" s="496"/>
      <c r="DX19" s="496"/>
      <c r="DY19" s="496"/>
      <c r="DZ19" s="496"/>
      <c r="EA19" s="496"/>
      <c r="EB19" s="496"/>
      <c r="EC19" s="646"/>
    </row>
    <row r="20" spans="2:133" ht="11.25" customHeight="1" x14ac:dyDescent="0.15">
      <c r="B20" s="611" t="s">
        <v>379</v>
      </c>
      <c r="C20" s="612"/>
      <c r="D20" s="612"/>
      <c r="E20" s="612"/>
      <c r="F20" s="612"/>
      <c r="G20" s="612"/>
      <c r="H20" s="612"/>
      <c r="I20" s="612"/>
      <c r="J20" s="612"/>
      <c r="K20" s="612"/>
      <c r="L20" s="612"/>
      <c r="M20" s="612"/>
      <c r="N20" s="612"/>
      <c r="O20" s="612"/>
      <c r="P20" s="612"/>
      <c r="Q20" s="613"/>
      <c r="R20" s="614">
        <v>8347</v>
      </c>
      <c r="S20" s="496"/>
      <c r="T20" s="496"/>
      <c r="U20" s="496"/>
      <c r="V20" s="496"/>
      <c r="W20" s="496"/>
      <c r="X20" s="496"/>
      <c r="Y20" s="627"/>
      <c r="Z20" s="640">
        <v>0</v>
      </c>
      <c r="AA20" s="640"/>
      <c r="AB20" s="640"/>
      <c r="AC20" s="640"/>
      <c r="AD20" s="641">
        <v>8347</v>
      </c>
      <c r="AE20" s="641"/>
      <c r="AF20" s="641"/>
      <c r="AG20" s="641"/>
      <c r="AH20" s="641"/>
      <c r="AI20" s="641"/>
      <c r="AJ20" s="641"/>
      <c r="AK20" s="641"/>
      <c r="AL20" s="617">
        <v>0</v>
      </c>
      <c r="AM20" s="362"/>
      <c r="AN20" s="362"/>
      <c r="AO20" s="642"/>
      <c r="AP20" s="611" t="s">
        <v>380</v>
      </c>
      <c r="AQ20" s="612"/>
      <c r="AR20" s="612"/>
      <c r="AS20" s="612"/>
      <c r="AT20" s="612"/>
      <c r="AU20" s="612"/>
      <c r="AV20" s="612"/>
      <c r="AW20" s="612"/>
      <c r="AX20" s="612"/>
      <c r="AY20" s="612"/>
      <c r="AZ20" s="612"/>
      <c r="BA20" s="612"/>
      <c r="BB20" s="612"/>
      <c r="BC20" s="612"/>
      <c r="BD20" s="612"/>
      <c r="BE20" s="612"/>
      <c r="BF20" s="613"/>
      <c r="BG20" s="614">
        <v>8976568</v>
      </c>
      <c r="BH20" s="496"/>
      <c r="BI20" s="496"/>
      <c r="BJ20" s="496"/>
      <c r="BK20" s="496"/>
      <c r="BL20" s="496"/>
      <c r="BM20" s="496"/>
      <c r="BN20" s="627"/>
      <c r="BO20" s="640">
        <v>10.7</v>
      </c>
      <c r="BP20" s="640"/>
      <c r="BQ20" s="640"/>
      <c r="BR20" s="640"/>
      <c r="BS20" s="620" t="s">
        <v>173</v>
      </c>
      <c r="BT20" s="496"/>
      <c r="BU20" s="496"/>
      <c r="BV20" s="496"/>
      <c r="BW20" s="496"/>
      <c r="BX20" s="496"/>
      <c r="BY20" s="496"/>
      <c r="BZ20" s="496"/>
      <c r="CA20" s="496"/>
      <c r="CB20" s="646"/>
      <c r="CD20" s="611" t="s">
        <v>10</v>
      </c>
      <c r="CE20" s="612"/>
      <c r="CF20" s="612"/>
      <c r="CG20" s="612"/>
      <c r="CH20" s="612"/>
      <c r="CI20" s="612"/>
      <c r="CJ20" s="612"/>
      <c r="CK20" s="612"/>
      <c r="CL20" s="612"/>
      <c r="CM20" s="612"/>
      <c r="CN20" s="612"/>
      <c r="CO20" s="612"/>
      <c r="CP20" s="612"/>
      <c r="CQ20" s="613"/>
      <c r="CR20" s="614">
        <v>177390519</v>
      </c>
      <c r="CS20" s="496"/>
      <c r="CT20" s="496"/>
      <c r="CU20" s="496"/>
      <c r="CV20" s="496"/>
      <c r="CW20" s="496"/>
      <c r="CX20" s="496"/>
      <c r="CY20" s="627"/>
      <c r="CZ20" s="640">
        <v>100</v>
      </c>
      <c r="DA20" s="640"/>
      <c r="DB20" s="640"/>
      <c r="DC20" s="640"/>
      <c r="DD20" s="620">
        <v>31162845</v>
      </c>
      <c r="DE20" s="496"/>
      <c r="DF20" s="496"/>
      <c r="DG20" s="496"/>
      <c r="DH20" s="496"/>
      <c r="DI20" s="496"/>
      <c r="DJ20" s="496"/>
      <c r="DK20" s="496"/>
      <c r="DL20" s="496"/>
      <c r="DM20" s="496"/>
      <c r="DN20" s="496"/>
      <c r="DO20" s="496"/>
      <c r="DP20" s="627"/>
      <c r="DQ20" s="620">
        <v>112352251</v>
      </c>
      <c r="DR20" s="496"/>
      <c r="DS20" s="496"/>
      <c r="DT20" s="496"/>
      <c r="DU20" s="496"/>
      <c r="DV20" s="496"/>
      <c r="DW20" s="496"/>
      <c r="DX20" s="496"/>
      <c r="DY20" s="496"/>
      <c r="DZ20" s="496"/>
      <c r="EA20" s="496"/>
      <c r="EB20" s="496"/>
      <c r="EC20" s="646"/>
    </row>
    <row r="21" spans="2:133" ht="11.25" customHeight="1" x14ac:dyDescent="0.15">
      <c r="B21" s="611" t="s">
        <v>376</v>
      </c>
      <c r="C21" s="612"/>
      <c r="D21" s="612"/>
      <c r="E21" s="612"/>
      <c r="F21" s="612"/>
      <c r="G21" s="612"/>
      <c r="H21" s="612"/>
      <c r="I21" s="612"/>
      <c r="J21" s="612"/>
      <c r="K21" s="612"/>
      <c r="L21" s="612"/>
      <c r="M21" s="612"/>
      <c r="N21" s="612"/>
      <c r="O21" s="612"/>
      <c r="P21" s="612"/>
      <c r="Q21" s="613"/>
      <c r="R21" s="614">
        <v>601267</v>
      </c>
      <c r="S21" s="496"/>
      <c r="T21" s="496"/>
      <c r="U21" s="496"/>
      <c r="V21" s="496"/>
      <c r="W21" s="496"/>
      <c r="X21" s="496"/>
      <c r="Y21" s="627"/>
      <c r="Z21" s="640">
        <v>0.3</v>
      </c>
      <c r="AA21" s="640"/>
      <c r="AB21" s="640"/>
      <c r="AC21" s="640"/>
      <c r="AD21" s="641">
        <v>601267</v>
      </c>
      <c r="AE21" s="641"/>
      <c r="AF21" s="641"/>
      <c r="AG21" s="641"/>
      <c r="AH21" s="641"/>
      <c r="AI21" s="641"/>
      <c r="AJ21" s="641"/>
      <c r="AK21" s="641"/>
      <c r="AL21" s="617">
        <v>0.6</v>
      </c>
      <c r="AM21" s="362"/>
      <c r="AN21" s="362"/>
      <c r="AO21" s="642"/>
      <c r="AP21" s="670" t="s">
        <v>383</v>
      </c>
      <c r="AQ21" s="673"/>
      <c r="AR21" s="673"/>
      <c r="AS21" s="673"/>
      <c r="AT21" s="673"/>
      <c r="AU21" s="673"/>
      <c r="AV21" s="673"/>
      <c r="AW21" s="673"/>
      <c r="AX21" s="673"/>
      <c r="AY21" s="673"/>
      <c r="AZ21" s="673"/>
      <c r="BA21" s="673"/>
      <c r="BB21" s="673"/>
      <c r="BC21" s="673"/>
      <c r="BD21" s="673"/>
      <c r="BE21" s="673"/>
      <c r="BF21" s="672"/>
      <c r="BG21" s="614">
        <v>31768</v>
      </c>
      <c r="BH21" s="496"/>
      <c r="BI21" s="496"/>
      <c r="BJ21" s="496"/>
      <c r="BK21" s="496"/>
      <c r="BL21" s="496"/>
      <c r="BM21" s="496"/>
      <c r="BN21" s="627"/>
      <c r="BO21" s="640">
        <v>0</v>
      </c>
      <c r="BP21" s="640"/>
      <c r="BQ21" s="640"/>
      <c r="BR21" s="640"/>
      <c r="BS21" s="620" t="s">
        <v>173</v>
      </c>
      <c r="BT21" s="496"/>
      <c r="BU21" s="496"/>
      <c r="BV21" s="496"/>
      <c r="BW21" s="496"/>
      <c r="BX21" s="496"/>
      <c r="BY21" s="496"/>
      <c r="BZ21" s="496"/>
      <c r="CA21" s="496"/>
      <c r="CB21" s="646"/>
      <c r="CD21" s="591"/>
      <c r="CE21" s="592"/>
      <c r="CF21" s="592"/>
      <c r="CG21" s="592"/>
      <c r="CH21" s="592"/>
      <c r="CI21" s="592"/>
      <c r="CJ21" s="592"/>
      <c r="CK21" s="592"/>
      <c r="CL21" s="592"/>
      <c r="CM21" s="592"/>
      <c r="CN21" s="592"/>
      <c r="CO21" s="592"/>
      <c r="CP21" s="592"/>
      <c r="CQ21" s="593"/>
      <c r="CR21" s="682"/>
      <c r="CS21" s="683"/>
      <c r="CT21" s="683"/>
      <c r="CU21" s="683"/>
      <c r="CV21" s="683"/>
      <c r="CW21" s="683"/>
      <c r="CX21" s="683"/>
      <c r="CY21" s="684"/>
      <c r="CZ21" s="685"/>
      <c r="DA21" s="685"/>
      <c r="DB21" s="685"/>
      <c r="DC21" s="685"/>
      <c r="DD21" s="686"/>
      <c r="DE21" s="683"/>
      <c r="DF21" s="683"/>
      <c r="DG21" s="683"/>
      <c r="DH21" s="683"/>
      <c r="DI21" s="683"/>
      <c r="DJ21" s="683"/>
      <c r="DK21" s="683"/>
      <c r="DL21" s="683"/>
      <c r="DM21" s="683"/>
      <c r="DN21" s="683"/>
      <c r="DO21" s="683"/>
      <c r="DP21" s="684"/>
      <c r="DQ21" s="686"/>
      <c r="DR21" s="683"/>
      <c r="DS21" s="683"/>
      <c r="DT21" s="683"/>
      <c r="DU21" s="683"/>
      <c r="DV21" s="683"/>
      <c r="DW21" s="683"/>
      <c r="DX21" s="683"/>
      <c r="DY21" s="683"/>
      <c r="DZ21" s="683"/>
      <c r="EA21" s="683"/>
      <c r="EB21" s="683"/>
      <c r="EC21" s="687"/>
    </row>
    <row r="22" spans="2:133" ht="11.25" customHeight="1" x14ac:dyDescent="0.15">
      <c r="B22" s="611" t="s">
        <v>384</v>
      </c>
      <c r="C22" s="612"/>
      <c r="D22" s="612"/>
      <c r="E22" s="612"/>
      <c r="F22" s="612"/>
      <c r="G22" s="612"/>
      <c r="H22" s="612"/>
      <c r="I22" s="612"/>
      <c r="J22" s="612"/>
      <c r="K22" s="612"/>
      <c r="L22" s="612"/>
      <c r="M22" s="612"/>
      <c r="N22" s="612"/>
      <c r="O22" s="612"/>
      <c r="P22" s="612"/>
      <c r="Q22" s="613"/>
      <c r="R22" s="614">
        <v>9679205</v>
      </c>
      <c r="S22" s="496"/>
      <c r="T22" s="496"/>
      <c r="U22" s="496"/>
      <c r="V22" s="496"/>
      <c r="W22" s="496"/>
      <c r="X22" s="496"/>
      <c r="Y22" s="627"/>
      <c r="Z22" s="640">
        <v>5.4</v>
      </c>
      <c r="AA22" s="640"/>
      <c r="AB22" s="640"/>
      <c r="AC22" s="640"/>
      <c r="AD22" s="641">
        <v>8329304</v>
      </c>
      <c r="AE22" s="641"/>
      <c r="AF22" s="641"/>
      <c r="AG22" s="641"/>
      <c r="AH22" s="641"/>
      <c r="AI22" s="641"/>
      <c r="AJ22" s="641"/>
      <c r="AK22" s="641"/>
      <c r="AL22" s="617">
        <v>8.6</v>
      </c>
      <c r="AM22" s="362"/>
      <c r="AN22" s="362"/>
      <c r="AO22" s="642"/>
      <c r="AP22" s="670" t="s">
        <v>225</v>
      </c>
      <c r="AQ22" s="673"/>
      <c r="AR22" s="673"/>
      <c r="AS22" s="673"/>
      <c r="AT22" s="673"/>
      <c r="AU22" s="673"/>
      <c r="AV22" s="673"/>
      <c r="AW22" s="673"/>
      <c r="AX22" s="673"/>
      <c r="AY22" s="673"/>
      <c r="AZ22" s="673"/>
      <c r="BA22" s="673"/>
      <c r="BB22" s="673"/>
      <c r="BC22" s="673"/>
      <c r="BD22" s="673"/>
      <c r="BE22" s="673"/>
      <c r="BF22" s="672"/>
      <c r="BG22" s="614">
        <v>2568657</v>
      </c>
      <c r="BH22" s="496"/>
      <c r="BI22" s="496"/>
      <c r="BJ22" s="496"/>
      <c r="BK22" s="496"/>
      <c r="BL22" s="496"/>
      <c r="BM22" s="496"/>
      <c r="BN22" s="627"/>
      <c r="BO22" s="640">
        <v>3.1</v>
      </c>
      <c r="BP22" s="640"/>
      <c r="BQ22" s="640"/>
      <c r="BR22" s="640"/>
      <c r="BS22" s="620" t="s">
        <v>173</v>
      </c>
      <c r="BT22" s="496"/>
      <c r="BU22" s="496"/>
      <c r="BV22" s="496"/>
      <c r="BW22" s="496"/>
      <c r="BX22" s="496"/>
      <c r="BY22" s="496"/>
      <c r="BZ22" s="496"/>
      <c r="CA22" s="496"/>
      <c r="CB22" s="646"/>
      <c r="CD22" s="526" t="s">
        <v>189</v>
      </c>
      <c r="CE22" s="527"/>
      <c r="CF22" s="527"/>
      <c r="CG22" s="527"/>
      <c r="CH22" s="527"/>
      <c r="CI22" s="527"/>
      <c r="CJ22" s="527"/>
      <c r="CK22" s="527"/>
      <c r="CL22" s="527"/>
      <c r="CM22" s="527"/>
      <c r="CN22" s="527"/>
      <c r="CO22" s="527"/>
      <c r="CP22" s="527"/>
      <c r="CQ22" s="527"/>
      <c r="CR22" s="527"/>
      <c r="CS22" s="527"/>
      <c r="CT22" s="527"/>
      <c r="CU22" s="527"/>
      <c r="CV22" s="527"/>
      <c r="CW22" s="527"/>
      <c r="CX22" s="527"/>
      <c r="CY22" s="527"/>
      <c r="CZ22" s="527"/>
      <c r="DA22" s="527"/>
      <c r="DB22" s="527"/>
      <c r="DC22" s="527"/>
      <c r="DD22" s="527"/>
      <c r="DE22" s="527"/>
      <c r="DF22" s="527"/>
      <c r="DG22" s="527"/>
      <c r="DH22" s="527"/>
      <c r="DI22" s="527"/>
      <c r="DJ22" s="527"/>
      <c r="DK22" s="527"/>
      <c r="DL22" s="527"/>
      <c r="DM22" s="527"/>
      <c r="DN22" s="527"/>
      <c r="DO22" s="527"/>
      <c r="DP22" s="527"/>
      <c r="DQ22" s="527"/>
      <c r="DR22" s="527"/>
      <c r="DS22" s="527"/>
      <c r="DT22" s="527"/>
      <c r="DU22" s="527"/>
      <c r="DV22" s="527"/>
      <c r="DW22" s="527"/>
      <c r="DX22" s="527"/>
      <c r="DY22" s="527"/>
      <c r="DZ22" s="527"/>
      <c r="EA22" s="527"/>
      <c r="EB22" s="527"/>
      <c r="EC22" s="569"/>
    </row>
    <row r="23" spans="2:133" ht="11.25" customHeight="1" x14ac:dyDescent="0.15">
      <c r="B23" s="611" t="s">
        <v>385</v>
      </c>
      <c r="C23" s="612"/>
      <c r="D23" s="612"/>
      <c r="E23" s="612"/>
      <c r="F23" s="612"/>
      <c r="G23" s="612"/>
      <c r="H23" s="612"/>
      <c r="I23" s="612"/>
      <c r="J23" s="612"/>
      <c r="K23" s="612"/>
      <c r="L23" s="612"/>
      <c r="M23" s="612"/>
      <c r="N23" s="612"/>
      <c r="O23" s="612"/>
      <c r="P23" s="612"/>
      <c r="Q23" s="613"/>
      <c r="R23" s="614">
        <v>8329304</v>
      </c>
      <c r="S23" s="496"/>
      <c r="T23" s="496"/>
      <c r="U23" s="496"/>
      <c r="V23" s="496"/>
      <c r="W23" s="496"/>
      <c r="X23" s="496"/>
      <c r="Y23" s="627"/>
      <c r="Z23" s="640">
        <v>4.5999999999999996</v>
      </c>
      <c r="AA23" s="640"/>
      <c r="AB23" s="640"/>
      <c r="AC23" s="640"/>
      <c r="AD23" s="641">
        <v>8329304</v>
      </c>
      <c r="AE23" s="641"/>
      <c r="AF23" s="641"/>
      <c r="AG23" s="641"/>
      <c r="AH23" s="641"/>
      <c r="AI23" s="641"/>
      <c r="AJ23" s="641"/>
      <c r="AK23" s="641"/>
      <c r="AL23" s="617">
        <v>8.6</v>
      </c>
      <c r="AM23" s="362"/>
      <c r="AN23" s="362"/>
      <c r="AO23" s="642"/>
      <c r="AP23" s="670" t="s">
        <v>83</v>
      </c>
      <c r="AQ23" s="673"/>
      <c r="AR23" s="673"/>
      <c r="AS23" s="673"/>
      <c r="AT23" s="673"/>
      <c r="AU23" s="673"/>
      <c r="AV23" s="673"/>
      <c r="AW23" s="673"/>
      <c r="AX23" s="673"/>
      <c r="AY23" s="673"/>
      <c r="AZ23" s="673"/>
      <c r="BA23" s="673"/>
      <c r="BB23" s="673"/>
      <c r="BC23" s="673"/>
      <c r="BD23" s="673"/>
      <c r="BE23" s="673"/>
      <c r="BF23" s="672"/>
      <c r="BG23" s="614">
        <v>6376143</v>
      </c>
      <c r="BH23" s="496"/>
      <c r="BI23" s="496"/>
      <c r="BJ23" s="496"/>
      <c r="BK23" s="496"/>
      <c r="BL23" s="496"/>
      <c r="BM23" s="496"/>
      <c r="BN23" s="627"/>
      <c r="BO23" s="640">
        <v>7.6</v>
      </c>
      <c r="BP23" s="640"/>
      <c r="BQ23" s="640"/>
      <c r="BR23" s="640"/>
      <c r="BS23" s="620" t="s">
        <v>173</v>
      </c>
      <c r="BT23" s="496"/>
      <c r="BU23" s="496"/>
      <c r="BV23" s="496"/>
      <c r="BW23" s="496"/>
      <c r="BX23" s="496"/>
      <c r="BY23" s="496"/>
      <c r="BZ23" s="496"/>
      <c r="CA23" s="496"/>
      <c r="CB23" s="646"/>
      <c r="CD23" s="526" t="s">
        <v>315</v>
      </c>
      <c r="CE23" s="527"/>
      <c r="CF23" s="527"/>
      <c r="CG23" s="527"/>
      <c r="CH23" s="527"/>
      <c r="CI23" s="527"/>
      <c r="CJ23" s="527"/>
      <c r="CK23" s="527"/>
      <c r="CL23" s="527"/>
      <c r="CM23" s="527"/>
      <c r="CN23" s="527"/>
      <c r="CO23" s="527"/>
      <c r="CP23" s="527"/>
      <c r="CQ23" s="569"/>
      <c r="CR23" s="526" t="s">
        <v>386</v>
      </c>
      <c r="CS23" s="527"/>
      <c r="CT23" s="527"/>
      <c r="CU23" s="527"/>
      <c r="CV23" s="527"/>
      <c r="CW23" s="527"/>
      <c r="CX23" s="527"/>
      <c r="CY23" s="569"/>
      <c r="CZ23" s="526" t="s">
        <v>387</v>
      </c>
      <c r="DA23" s="527"/>
      <c r="DB23" s="527"/>
      <c r="DC23" s="569"/>
      <c r="DD23" s="526" t="s">
        <v>169</v>
      </c>
      <c r="DE23" s="527"/>
      <c r="DF23" s="527"/>
      <c r="DG23" s="527"/>
      <c r="DH23" s="527"/>
      <c r="DI23" s="527"/>
      <c r="DJ23" s="527"/>
      <c r="DK23" s="569"/>
      <c r="DL23" s="674" t="s">
        <v>388</v>
      </c>
      <c r="DM23" s="675"/>
      <c r="DN23" s="675"/>
      <c r="DO23" s="675"/>
      <c r="DP23" s="675"/>
      <c r="DQ23" s="675"/>
      <c r="DR23" s="675"/>
      <c r="DS23" s="675"/>
      <c r="DT23" s="675"/>
      <c r="DU23" s="675"/>
      <c r="DV23" s="676"/>
      <c r="DW23" s="526" t="s">
        <v>391</v>
      </c>
      <c r="DX23" s="527"/>
      <c r="DY23" s="527"/>
      <c r="DZ23" s="527"/>
      <c r="EA23" s="527"/>
      <c r="EB23" s="527"/>
      <c r="EC23" s="569"/>
    </row>
    <row r="24" spans="2:133" ht="11.25" customHeight="1" x14ac:dyDescent="0.15">
      <c r="B24" s="611" t="s">
        <v>4</v>
      </c>
      <c r="C24" s="612"/>
      <c r="D24" s="612"/>
      <c r="E24" s="612"/>
      <c r="F24" s="612"/>
      <c r="G24" s="612"/>
      <c r="H24" s="612"/>
      <c r="I24" s="612"/>
      <c r="J24" s="612"/>
      <c r="K24" s="612"/>
      <c r="L24" s="612"/>
      <c r="M24" s="612"/>
      <c r="N24" s="612"/>
      <c r="O24" s="612"/>
      <c r="P24" s="612"/>
      <c r="Q24" s="613"/>
      <c r="R24" s="614">
        <v>1349499</v>
      </c>
      <c r="S24" s="496"/>
      <c r="T24" s="496"/>
      <c r="U24" s="496"/>
      <c r="V24" s="496"/>
      <c r="W24" s="496"/>
      <c r="X24" s="496"/>
      <c r="Y24" s="627"/>
      <c r="Z24" s="640">
        <v>0.7</v>
      </c>
      <c r="AA24" s="640"/>
      <c r="AB24" s="640"/>
      <c r="AC24" s="640"/>
      <c r="AD24" s="641" t="s">
        <v>173</v>
      </c>
      <c r="AE24" s="641"/>
      <c r="AF24" s="641"/>
      <c r="AG24" s="641"/>
      <c r="AH24" s="641"/>
      <c r="AI24" s="641"/>
      <c r="AJ24" s="641"/>
      <c r="AK24" s="641"/>
      <c r="AL24" s="617" t="s">
        <v>173</v>
      </c>
      <c r="AM24" s="362"/>
      <c r="AN24" s="362"/>
      <c r="AO24" s="642"/>
      <c r="AP24" s="670" t="s">
        <v>363</v>
      </c>
      <c r="AQ24" s="673"/>
      <c r="AR24" s="673"/>
      <c r="AS24" s="673"/>
      <c r="AT24" s="673"/>
      <c r="AU24" s="673"/>
      <c r="AV24" s="673"/>
      <c r="AW24" s="673"/>
      <c r="AX24" s="673"/>
      <c r="AY24" s="673"/>
      <c r="AZ24" s="673"/>
      <c r="BA24" s="673"/>
      <c r="BB24" s="673"/>
      <c r="BC24" s="673"/>
      <c r="BD24" s="673"/>
      <c r="BE24" s="673"/>
      <c r="BF24" s="672"/>
      <c r="BG24" s="614" t="s">
        <v>173</v>
      </c>
      <c r="BH24" s="496"/>
      <c r="BI24" s="496"/>
      <c r="BJ24" s="496"/>
      <c r="BK24" s="496"/>
      <c r="BL24" s="496"/>
      <c r="BM24" s="496"/>
      <c r="BN24" s="627"/>
      <c r="BO24" s="640" t="s">
        <v>173</v>
      </c>
      <c r="BP24" s="640"/>
      <c r="BQ24" s="640"/>
      <c r="BR24" s="640"/>
      <c r="BS24" s="620" t="s">
        <v>173</v>
      </c>
      <c r="BT24" s="496"/>
      <c r="BU24" s="496"/>
      <c r="BV24" s="496"/>
      <c r="BW24" s="496"/>
      <c r="BX24" s="496"/>
      <c r="BY24" s="496"/>
      <c r="BZ24" s="496"/>
      <c r="CA24" s="496"/>
      <c r="CB24" s="646"/>
      <c r="CD24" s="654" t="s">
        <v>392</v>
      </c>
      <c r="CE24" s="655"/>
      <c r="CF24" s="655"/>
      <c r="CG24" s="655"/>
      <c r="CH24" s="655"/>
      <c r="CI24" s="655"/>
      <c r="CJ24" s="655"/>
      <c r="CK24" s="655"/>
      <c r="CL24" s="655"/>
      <c r="CM24" s="655"/>
      <c r="CN24" s="655"/>
      <c r="CO24" s="655"/>
      <c r="CP24" s="655"/>
      <c r="CQ24" s="656"/>
      <c r="CR24" s="651">
        <v>88047033</v>
      </c>
      <c r="CS24" s="652"/>
      <c r="CT24" s="652"/>
      <c r="CU24" s="652"/>
      <c r="CV24" s="652"/>
      <c r="CW24" s="652"/>
      <c r="CX24" s="652"/>
      <c r="CY24" s="677"/>
      <c r="CZ24" s="678">
        <v>49.6</v>
      </c>
      <c r="DA24" s="658"/>
      <c r="DB24" s="658"/>
      <c r="DC24" s="679"/>
      <c r="DD24" s="680">
        <v>54893954</v>
      </c>
      <c r="DE24" s="652"/>
      <c r="DF24" s="652"/>
      <c r="DG24" s="652"/>
      <c r="DH24" s="652"/>
      <c r="DI24" s="652"/>
      <c r="DJ24" s="652"/>
      <c r="DK24" s="677"/>
      <c r="DL24" s="680">
        <v>53938047</v>
      </c>
      <c r="DM24" s="652"/>
      <c r="DN24" s="652"/>
      <c r="DO24" s="652"/>
      <c r="DP24" s="652"/>
      <c r="DQ24" s="652"/>
      <c r="DR24" s="652"/>
      <c r="DS24" s="652"/>
      <c r="DT24" s="652"/>
      <c r="DU24" s="652"/>
      <c r="DV24" s="677"/>
      <c r="DW24" s="678">
        <v>52.2</v>
      </c>
      <c r="DX24" s="658"/>
      <c r="DY24" s="658"/>
      <c r="DZ24" s="658"/>
      <c r="EA24" s="658"/>
      <c r="EB24" s="658"/>
      <c r="EC24" s="681"/>
    </row>
    <row r="25" spans="2:133" ht="11.25" customHeight="1" x14ac:dyDescent="0.15">
      <c r="B25" s="611" t="s">
        <v>293</v>
      </c>
      <c r="C25" s="612"/>
      <c r="D25" s="612"/>
      <c r="E25" s="612"/>
      <c r="F25" s="612"/>
      <c r="G25" s="612"/>
      <c r="H25" s="612"/>
      <c r="I25" s="612"/>
      <c r="J25" s="612"/>
      <c r="K25" s="612"/>
      <c r="L25" s="612"/>
      <c r="M25" s="612"/>
      <c r="N25" s="612"/>
      <c r="O25" s="612"/>
      <c r="P25" s="612"/>
      <c r="Q25" s="613"/>
      <c r="R25" s="614">
        <v>402</v>
      </c>
      <c r="S25" s="496"/>
      <c r="T25" s="496"/>
      <c r="U25" s="496"/>
      <c r="V25" s="496"/>
      <c r="W25" s="496"/>
      <c r="X25" s="496"/>
      <c r="Y25" s="627"/>
      <c r="Z25" s="640">
        <v>0</v>
      </c>
      <c r="AA25" s="640"/>
      <c r="AB25" s="640"/>
      <c r="AC25" s="640"/>
      <c r="AD25" s="641" t="s">
        <v>173</v>
      </c>
      <c r="AE25" s="641"/>
      <c r="AF25" s="641"/>
      <c r="AG25" s="641"/>
      <c r="AH25" s="641"/>
      <c r="AI25" s="641"/>
      <c r="AJ25" s="641"/>
      <c r="AK25" s="641"/>
      <c r="AL25" s="617" t="s">
        <v>173</v>
      </c>
      <c r="AM25" s="362"/>
      <c r="AN25" s="362"/>
      <c r="AO25" s="642"/>
      <c r="AP25" s="670" t="s">
        <v>119</v>
      </c>
      <c r="AQ25" s="673"/>
      <c r="AR25" s="673"/>
      <c r="AS25" s="673"/>
      <c r="AT25" s="673"/>
      <c r="AU25" s="673"/>
      <c r="AV25" s="673"/>
      <c r="AW25" s="673"/>
      <c r="AX25" s="673"/>
      <c r="AY25" s="673"/>
      <c r="AZ25" s="673"/>
      <c r="BA25" s="673"/>
      <c r="BB25" s="673"/>
      <c r="BC25" s="673"/>
      <c r="BD25" s="673"/>
      <c r="BE25" s="673"/>
      <c r="BF25" s="672"/>
      <c r="BG25" s="614">
        <v>768917</v>
      </c>
      <c r="BH25" s="496"/>
      <c r="BI25" s="496"/>
      <c r="BJ25" s="496"/>
      <c r="BK25" s="496"/>
      <c r="BL25" s="496"/>
      <c r="BM25" s="496"/>
      <c r="BN25" s="627"/>
      <c r="BO25" s="640">
        <v>0.9</v>
      </c>
      <c r="BP25" s="640"/>
      <c r="BQ25" s="640"/>
      <c r="BR25" s="640"/>
      <c r="BS25" s="620" t="s">
        <v>173</v>
      </c>
      <c r="BT25" s="496"/>
      <c r="BU25" s="496"/>
      <c r="BV25" s="496"/>
      <c r="BW25" s="496"/>
      <c r="BX25" s="496"/>
      <c r="BY25" s="496"/>
      <c r="BZ25" s="496"/>
      <c r="CA25" s="496"/>
      <c r="CB25" s="646"/>
      <c r="CD25" s="611" t="s">
        <v>393</v>
      </c>
      <c r="CE25" s="612"/>
      <c r="CF25" s="612"/>
      <c r="CG25" s="612"/>
      <c r="CH25" s="612"/>
      <c r="CI25" s="612"/>
      <c r="CJ25" s="612"/>
      <c r="CK25" s="612"/>
      <c r="CL25" s="612"/>
      <c r="CM25" s="612"/>
      <c r="CN25" s="612"/>
      <c r="CO25" s="612"/>
      <c r="CP25" s="612"/>
      <c r="CQ25" s="613"/>
      <c r="CR25" s="614">
        <v>21855102</v>
      </c>
      <c r="CS25" s="615"/>
      <c r="CT25" s="615"/>
      <c r="CU25" s="615"/>
      <c r="CV25" s="615"/>
      <c r="CW25" s="615"/>
      <c r="CX25" s="615"/>
      <c r="CY25" s="616"/>
      <c r="CZ25" s="617">
        <v>12.3</v>
      </c>
      <c r="DA25" s="618"/>
      <c r="DB25" s="618"/>
      <c r="DC25" s="619"/>
      <c r="DD25" s="620">
        <v>20183394</v>
      </c>
      <c r="DE25" s="615"/>
      <c r="DF25" s="615"/>
      <c r="DG25" s="615"/>
      <c r="DH25" s="615"/>
      <c r="DI25" s="615"/>
      <c r="DJ25" s="615"/>
      <c r="DK25" s="616"/>
      <c r="DL25" s="620">
        <v>19869624</v>
      </c>
      <c r="DM25" s="615"/>
      <c r="DN25" s="615"/>
      <c r="DO25" s="615"/>
      <c r="DP25" s="615"/>
      <c r="DQ25" s="615"/>
      <c r="DR25" s="615"/>
      <c r="DS25" s="615"/>
      <c r="DT25" s="615"/>
      <c r="DU25" s="615"/>
      <c r="DV25" s="616"/>
      <c r="DW25" s="617">
        <v>19.2</v>
      </c>
      <c r="DX25" s="618"/>
      <c r="DY25" s="618"/>
      <c r="DZ25" s="618"/>
      <c r="EA25" s="618"/>
      <c r="EB25" s="618"/>
      <c r="EC25" s="647"/>
    </row>
    <row r="26" spans="2:133" ht="11.25" customHeight="1" x14ac:dyDescent="0.15">
      <c r="B26" s="611" t="s">
        <v>18</v>
      </c>
      <c r="C26" s="612"/>
      <c r="D26" s="612"/>
      <c r="E26" s="612"/>
      <c r="F26" s="612"/>
      <c r="G26" s="612"/>
      <c r="H26" s="612"/>
      <c r="I26" s="612"/>
      <c r="J26" s="612"/>
      <c r="K26" s="612"/>
      <c r="L26" s="612"/>
      <c r="M26" s="612"/>
      <c r="N26" s="612"/>
      <c r="O26" s="612"/>
      <c r="P26" s="612"/>
      <c r="Q26" s="613"/>
      <c r="R26" s="614">
        <v>105561695</v>
      </c>
      <c r="S26" s="496"/>
      <c r="T26" s="496"/>
      <c r="U26" s="496"/>
      <c r="V26" s="496"/>
      <c r="W26" s="496"/>
      <c r="X26" s="496"/>
      <c r="Y26" s="627"/>
      <c r="Z26" s="640">
        <v>58.5</v>
      </c>
      <c r="AA26" s="640"/>
      <c r="AB26" s="640"/>
      <c r="AC26" s="640"/>
      <c r="AD26" s="641">
        <v>97066735</v>
      </c>
      <c r="AE26" s="641"/>
      <c r="AF26" s="641"/>
      <c r="AG26" s="641"/>
      <c r="AH26" s="641"/>
      <c r="AI26" s="641"/>
      <c r="AJ26" s="641"/>
      <c r="AK26" s="641"/>
      <c r="AL26" s="617">
        <v>99.9</v>
      </c>
      <c r="AM26" s="362"/>
      <c r="AN26" s="362"/>
      <c r="AO26" s="642"/>
      <c r="AP26" s="670" t="s">
        <v>116</v>
      </c>
      <c r="AQ26" s="671"/>
      <c r="AR26" s="671"/>
      <c r="AS26" s="671"/>
      <c r="AT26" s="671"/>
      <c r="AU26" s="671"/>
      <c r="AV26" s="671"/>
      <c r="AW26" s="671"/>
      <c r="AX26" s="671"/>
      <c r="AY26" s="671"/>
      <c r="AZ26" s="671"/>
      <c r="BA26" s="671"/>
      <c r="BB26" s="671"/>
      <c r="BC26" s="671"/>
      <c r="BD26" s="671"/>
      <c r="BE26" s="671"/>
      <c r="BF26" s="672"/>
      <c r="BG26" s="614" t="s">
        <v>173</v>
      </c>
      <c r="BH26" s="496"/>
      <c r="BI26" s="496"/>
      <c r="BJ26" s="496"/>
      <c r="BK26" s="496"/>
      <c r="BL26" s="496"/>
      <c r="BM26" s="496"/>
      <c r="BN26" s="627"/>
      <c r="BO26" s="640" t="s">
        <v>173</v>
      </c>
      <c r="BP26" s="640"/>
      <c r="BQ26" s="640"/>
      <c r="BR26" s="640"/>
      <c r="BS26" s="620" t="s">
        <v>173</v>
      </c>
      <c r="BT26" s="496"/>
      <c r="BU26" s="496"/>
      <c r="BV26" s="496"/>
      <c r="BW26" s="496"/>
      <c r="BX26" s="496"/>
      <c r="BY26" s="496"/>
      <c r="BZ26" s="496"/>
      <c r="CA26" s="496"/>
      <c r="CB26" s="646"/>
      <c r="CD26" s="611" t="s">
        <v>394</v>
      </c>
      <c r="CE26" s="612"/>
      <c r="CF26" s="612"/>
      <c r="CG26" s="612"/>
      <c r="CH26" s="612"/>
      <c r="CI26" s="612"/>
      <c r="CJ26" s="612"/>
      <c r="CK26" s="612"/>
      <c r="CL26" s="612"/>
      <c r="CM26" s="612"/>
      <c r="CN26" s="612"/>
      <c r="CO26" s="612"/>
      <c r="CP26" s="612"/>
      <c r="CQ26" s="613"/>
      <c r="CR26" s="614">
        <v>14713830</v>
      </c>
      <c r="CS26" s="496"/>
      <c r="CT26" s="496"/>
      <c r="CU26" s="496"/>
      <c r="CV26" s="496"/>
      <c r="CW26" s="496"/>
      <c r="CX26" s="496"/>
      <c r="CY26" s="627"/>
      <c r="CZ26" s="617">
        <v>8.3000000000000007</v>
      </c>
      <c r="DA26" s="618"/>
      <c r="DB26" s="618"/>
      <c r="DC26" s="619"/>
      <c r="DD26" s="620">
        <v>13462347</v>
      </c>
      <c r="DE26" s="496"/>
      <c r="DF26" s="496"/>
      <c r="DG26" s="496"/>
      <c r="DH26" s="496"/>
      <c r="DI26" s="496"/>
      <c r="DJ26" s="496"/>
      <c r="DK26" s="627"/>
      <c r="DL26" s="620" t="s">
        <v>173</v>
      </c>
      <c r="DM26" s="496"/>
      <c r="DN26" s="496"/>
      <c r="DO26" s="496"/>
      <c r="DP26" s="496"/>
      <c r="DQ26" s="496"/>
      <c r="DR26" s="496"/>
      <c r="DS26" s="496"/>
      <c r="DT26" s="496"/>
      <c r="DU26" s="496"/>
      <c r="DV26" s="627"/>
      <c r="DW26" s="617" t="s">
        <v>173</v>
      </c>
      <c r="DX26" s="618"/>
      <c r="DY26" s="618"/>
      <c r="DZ26" s="618"/>
      <c r="EA26" s="618"/>
      <c r="EB26" s="618"/>
      <c r="EC26" s="647"/>
    </row>
    <row r="27" spans="2:133" ht="11.25" customHeight="1" x14ac:dyDescent="0.15">
      <c r="B27" s="611" t="s">
        <v>397</v>
      </c>
      <c r="C27" s="612"/>
      <c r="D27" s="612"/>
      <c r="E27" s="612"/>
      <c r="F27" s="612"/>
      <c r="G27" s="612"/>
      <c r="H27" s="612"/>
      <c r="I27" s="612"/>
      <c r="J27" s="612"/>
      <c r="K27" s="612"/>
      <c r="L27" s="612"/>
      <c r="M27" s="612"/>
      <c r="N27" s="612"/>
      <c r="O27" s="612"/>
      <c r="P27" s="612"/>
      <c r="Q27" s="613"/>
      <c r="R27" s="614">
        <v>63458</v>
      </c>
      <c r="S27" s="496"/>
      <c r="T27" s="496"/>
      <c r="U27" s="496"/>
      <c r="V27" s="496"/>
      <c r="W27" s="496"/>
      <c r="X27" s="496"/>
      <c r="Y27" s="627"/>
      <c r="Z27" s="640">
        <v>0</v>
      </c>
      <c r="AA27" s="640"/>
      <c r="AB27" s="640"/>
      <c r="AC27" s="640"/>
      <c r="AD27" s="641">
        <v>63458</v>
      </c>
      <c r="AE27" s="641"/>
      <c r="AF27" s="641"/>
      <c r="AG27" s="641"/>
      <c r="AH27" s="641"/>
      <c r="AI27" s="641"/>
      <c r="AJ27" s="641"/>
      <c r="AK27" s="641"/>
      <c r="AL27" s="617">
        <v>0.1</v>
      </c>
      <c r="AM27" s="362"/>
      <c r="AN27" s="362"/>
      <c r="AO27" s="642"/>
      <c r="AP27" s="611" t="s">
        <v>373</v>
      </c>
      <c r="AQ27" s="612"/>
      <c r="AR27" s="612"/>
      <c r="AS27" s="612"/>
      <c r="AT27" s="612"/>
      <c r="AU27" s="612"/>
      <c r="AV27" s="612"/>
      <c r="AW27" s="612"/>
      <c r="AX27" s="612"/>
      <c r="AY27" s="612"/>
      <c r="AZ27" s="612"/>
      <c r="BA27" s="612"/>
      <c r="BB27" s="612"/>
      <c r="BC27" s="612"/>
      <c r="BD27" s="612"/>
      <c r="BE27" s="612"/>
      <c r="BF27" s="613"/>
      <c r="BG27" s="614">
        <v>83641768</v>
      </c>
      <c r="BH27" s="496"/>
      <c r="BI27" s="496"/>
      <c r="BJ27" s="496"/>
      <c r="BK27" s="496"/>
      <c r="BL27" s="496"/>
      <c r="BM27" s="496"/>
      <c r="BN27" s="627"/>
      <c r="BO27" s="640">
        <v>100</v>
      </c>
      <c r="BP27" s="640"/>
      <c r="BQ27" s="640"/>
      <c r="BR27" s="640"/>
      <c r="BS27" s="620">
        <v>1548879</v>
      </c>
      <c r="BT27" s="496"/>
      <c r="BU27" s="496"/>
      <c r="BV27" s="496"/>
      <c r="BW27" s="496"/>
      <c r="BX27" s="496"/>
      <c r="BY27" s="496"/>
      <c r="BZ27" s="496"/>
      <c r="CA27" s="496"/>
      <c r="CB27" s="646"/>
      <c r="CD27" s="611" t="s">
        <v>399</v>
      </c>
      <c r="CE27" s="612"/>
      <c r="CF27" s="612"/>
      <c r="CG27" s="612"/>
      <c r="CH27" s="612"/>
      <c r="CI27" s="612"/>
      <c r="CJ27" s="612"/>
      <c r="CK27" s="612"/>
      <c r="CL27" s="612"/>
      <c r="CM27" s="612"/>
      <c r="CN27" s="612"/>
      <c r="CO27" s="612"/>
      <c r="CP27" s="612"/>
      <c r="CQ27" s="613"/>
      <c r="CR27" s="614">
        <v>45434845</v>
      </c>
      <c r="CS27" s="615"/>
      <c r="CT27" s="615"/>
      <c r="CU27" s="615"/>
      <c r="CV27" s="615"/>
      <c r="CW27" s="615"/>
      <c r="CX27" s="615"/>
      <c r="CY27" s="616"/>
      <c r="CZ27" s="617">
        <v>25.6</v>
      </c>
      <c r="DA27" s="618"/>
      <c r="DB27" s="618"/>
      <c r="DC27" s="619"/>
      <c r="DD27" s="620">
        <v>14151275</v>
      </c>
      <c r="DE27" s="615"/>
      <c r="DF27" s="615"/>
      <c r="DG27" s="615"/>
      <c r="DH27" s="615"/>
      <c r="DI27" s="615"/>
      <c r="DJ27" s="615"/>
      <c r="DK27" s="616"/>
      <c r="DL27" s="620">
        <v>14062323</v>
      </c>
      <c r="DM27" s="615"/>
      <c r="DN27" s="615"/>
      <c r="DO27" s="615"/>
      <c r="DP27" s="615"/>
      <c r="DQ27" s="615"/>
      <c r="DR27" s="615"/>
      <c r="DS27" s="615"/>
      <c r="DT27" s="615"/>
      <c r="DU27" s="615"/>
      <c r="DV27" s="616"/>
      <c r="DW27" s="617">
        <v>13.6</v>
      </c>
      <c r="DX27" s="618"/>
      <c r="DY27" s="618"/>
      <c r="DZ27" s="618"/>
      <c r="EA27" s="618"/>
      <c r="EB27" s="618"/>
      <c r="EC27" s="647"/>
    </row>
    <row r="28" spans="2:133" ht="11.25" customHeight="1" x14ac:dyDescent="0.15">
      <c r="B28" s="611" t="s">
        <v>402</v>
      </c>
      <c r="C28" s="612"/>
      <c r="D28" s="612"/>
      <c r="E28" s="612"/>
      <c r="F28" s="612"/>
      <c r="G28" s="612"/>
      <c r="H28" s="612"/>
      <c r="I28" s="612"/>
      <c r="J28" s="612"/>
      <c r="K28" s="612"/>
      <c r="L28" s="612"/>
      <c r="M28" s="612"/>
      <c r="N28" s="612"/>
      <c r="O28" s="612"/>
      <c r="P28" s="612"/>
      <c r="Q28" s="613"/>
      <c r="R28" s="614">
        <v>847651</v>
      </c>
      <c r="S28" s="496"/>
      <c r="T28" s="496"/>
      <c r="U28" s="496"/>
      <c r="V28" s="496"/>
      <c r="W28" s="496"/>
      <c r="X28" s="496"/>
      <c r="Y28" s="627"/>
      <c r="Z28" s="640">
        <v>0.5</v>
      </c>
      <c r="AA28" s="640"/>
      <c r="AB28" s="640"/>
      <c r="AC28" s="640"/>
      <c r="AD28" s="641" t="s">
        <v>173</v>
      </c>
      <c r="AE28" s="641"/>
      <c r="AF28" s="641"/>
      <c r="AG28" s="641"/>
      <c r="AH28" s="641"/>
      <c r="AI28" s="641"/>
      <c r="AJ28" s="641"/>
      <c r="AK28" s="641"/>
      <c r="AL28" s="617" t="s">
        <v>173</v>
      </c>
      <c r="AM28" s="362"/>
      <c r="AN28" s="362"/>
      <c r="AO28" s="642"/>
      <c r="AP28" s="611"/>
      <c r="AQ28" s="612"/>
      <c r="AR28" s="612"/>
      <c r="AS28" s="612"/>
      <c r="AT28" s="612"/>
      <c r="AU28" s="612"/>
      <c r="AV28" s="612"/>
      <c r="AW28" s="612"/>
      <c r="AX28" s="612"/>
      <c r="AY28" s="612"/>
      <c r="AZ28" s="612"/>
      <c r="BA28" s="612"/>
      <c r="BB28" s="612"/>
      <c r="BC28" s="612"/>
      <c r="BD28" s="612"/>
      <c r="BE28" s="612"/>
      <c r="BF28" s="613"/>
      <c r="BG28" s="614"/>
      <c r="BH28" s="496"/>
      <c r="BI28" s="496"/>
      <c r="BJ28" s="496"/>
      <c r="BK28" s="496"/>
      <c r="BL28" s="496"/>
      <c r="BM28" s="496"/>
      <c r="BN28" s="627"/>
      <c r="BO28" s="640"/>
      <c r="BP28" s="640"/>
      <c r="BQ28" s="640"/>
      <c r="BR28" s="640"/>
      <c r="BS28" s="620"/>
      <c r="BT28" s="496"/>
      <c r="BU28" s="496"/>
      <c r="BV28" s="496"/>
      <c r="BW28" s="496"/>
      <c r="BX28" s="496"/>
      <c r="BY28" s="496"/>
      <c r="BZ28" s="496"/>
      <c r="CA28" s="496"/>
      <c r="CB28" s="646"/>
      <c r="CD28" s="611" t="s">
        <v>73</v>
      </c>
      <c r="CE28" s="612"/>
      <c r="CF28" s="612"/>
      <c r="CG28" s="612"/>
      <c r="CH28" s="612"/>
      <c r="CI28" s="612"/>
      <c r="CJ28" s="612"/>
      <c r="CK28" s="612"/>
      <c r="CL28" s="612"/>
      <c r="CM28" s="612"/>
      <c r="CN28" s="612"/>
      <c r="CO28" s="612"/>
      <c r="CP28" s="612"/>
      <c r="CQ28" s="613"/>
      <c r="CR28" s="614">
        <v>20757086</v>
      </c>
      <c r="CS28" s="496"/>
      <c r="CT28" s="496"/>
      <c r="CU28" s="496"/>
      <c r="CV28" s="496"/>
      <c r="CW28" s="496"/>
      <c r="CX28" s="496"/>
      <c r="CY28" s="627"/>
      <c r="CZ28" s="617">
        <v>11.7</v>
      </c>
      <c r="DA28" s="618"/>
      <c r="DB28" s="618"/>
      <c r="DC28" s="619"/>
      <c r="DD28" s="620">
        <v>20559285</v>
      </c>
      <c r="DE28" s="496"/>
      <c r="DF28" s="496"/>
      <c r="DG28" s="496"/>
      <c r="DH28" s="496"/>
      <c r="DI28" s="496"/>
      <c r="DJ28" s="496"/>
      <c r="DK28" s="627"/>
      <c r="DL28" s="620">
        <v>20006100</v>
      </c>
      <c r="DM28" s="496"/>
      <c r="DN28" s="496"/>
      <c r="DO28" s="496"/>
      <c r="DP28" s="496"/>
      <c r="DQ28" s="496"/>
      <c r="DR28" s="496"/>
      <c r="DS28" s="496"/>
      <c r="DT28" s="496"/>
      <c r="DU28" s="496"/>
      <c r="DV28" s="627"/>
      <c r="DW28" s="617">
        <v>19.399999999999999</v>
      </c>
      <c r="DX28" s="618"/>
      <c r="DY28" s="618"/>
      <c r="DZ28" s="618"/>
      <c r="EA28" s="618"/>
      <c r="EB28" s="618"/>
      <c r="EC28" s="647"/>
    </row>
    <row r="29" spans="2:133" ht="11.25" customHeight="1" x14ac:dyDescent="0.15">
      <c r="B29" s="611" t="s">
        <v>17</v>
      </c>
      <c r="C29" s="612"/>
      <c r="D29" s="612"/>
      <c r="E29" s="612"/>
      <c r="F29" s="612"/>
      <c r="G29" s="612"/>
      <c r="H29" s="612"/>
      <c r="I29" s="612"/>
      <c r="J29" s="612"/>
      <c r="K29" s="612"/>
      <c r="L29" s="612"/>
      <c r="M29" s="612"/>
      <c r="N29" s="612"/>
      <c r="O29" s="612"/>
      <c r="P29" s="612"/>
      <c r="Q29" s="613"/>
      <c r="R29" s="614">
        <v>1656557</v>
      </c>
      <c r="S29" s="496"/>
      <c r="T29" s="496"/>
      <c r="U29" s="496"/>
      <c r="V29" s="496"/>
      <c r="W29" s="496"/>
      <c r="X29" s="496"/>
      <c r="Y29" s="627"/>
      <c r="Z29" s="640">
        <v>0.9</v>
      </c>
      <c r="AA29" s="640"/>
      <c r="AB29" s="640"/>
      <c r="AC29" s="640"/>
      <c r="AD29" s="641" t="s">
        <v>173</v>
      </c>
      <c r="AE29" s="641"/>
      <c r="AF29" s="641"/>
      <c r="AG29" s="641"/>
      <c r="AH29" s="641"/>
      <c r="AI29" s="641"/>
      <c r="AJ29" s="641"/>
      <c r="AK29" s="641"/>
      <c r="AL29" s="617" t="s">
        <v>173</v>
      </c>
      <c r="AM29" s="362"/>
      <c r="AN29" s="362"/>
      <c r="AO29" s="642"/>
      <c r="AP29" s="591"/>
      <c r="AQ29" s="592"/>
      <c r="AR29" s="592"/>
      <c r="AS29" s="592"/>
      <c r="AT29" s="592"/>
      <c r="AU29" s="592"/>
      <c r="AV29" s="592"/>
      <c r="AW29" s="592"/>
      <c r="AX29" s="592"/>
      <c r="AY29" s="592"/>
      <c r="AZ29" s="592"/>
      <c r="BA29" s="592"/>
      <c r="BB29" s="592"/>
      <c r="BC29" s="592"/>
      <c r="BD29" s="592"/>
      <c r="BE29" s="592"/>
      <c r="BF29" s="593"/>
      <c r="BG29" s="614"/>
      <c r="BH29" s="496"/>
      <c r="BI29" s="496"/>
      <c r="BJ29" s="496"/>
      <c r="BK29" s="496"/>
      <c r="BL29" s="496"/>
      <c r="BM29" s="496"/>
      <c r="BN29" s="627"/>
      <c r="BO29" s="640"/>
      <c r="BP29" s="640"/>
      <c r="BQ29" s="640"/>
      <c r="BR29" s="640"/>
      <c r="BS29" s="641"/>
      <c r="BT29" s="641"/>
      <c r="BU29" s="641"/>
      <c r="BV29" s="641"/>
      <c r="BW29" s="641"/>
      <c r="BX29" s="641"/>
      <c r="BY29" s="641"/>
      <c r="BZ29" s="641"/>
      <c r="CA29" s="641"/>
      <c r="CB29" s="669"/>
      <c r="CD29" s="397" t="s">
        <v>366</v>
      </c>
      <c r="CE29" s="399"/>
      <c r="CF29" s="611" t="s">
        <v>29</v>
      </c>
      <c r="CG29" s="612"/>
      <c r="CH29" s="612"/>
      <c r="CI29" s="612"/>
      <c r="CJ29" s="612"/>
      <c r="CK29" s="612"/>
      <c r="CL29" s="612"/>
      <c r="CM29" s="612"/>
      <c r="CN29" s="612"/>
      <c r="CO29" s="612"/>
      <c r="CP29" s="612"/>
      <c r="CQ29" s="613"/>
      <c r="CR29" s="614">
        <v>20756894</v>
      </c>
      <c r="CS29" s="615"/>
      <c r="CT29" s="615"/>
      <c r="CU29" s="615"/>
      <c r="CV29" s="615"/>
      <c r="CW29" s="615"/>
      <c r="CX29" s="615"/>
      <c r="CY29" s="616"/>
      <c r="CZ29" s="617">
        <v>11.7</v>
      </c>
      <c r="DA29" s="618"/>
      <c r="DB29" s="618"/>
      <c r="DC29" s="619"/>
      <c r="DD29" s="620">
        <v>20559093</v>
      </c>
      <c r="DE29" s="615"/>
      <c r="DF29" s="615"/>
      <c r="DG29" s="615"/>
      <c r="DH29" s="615"/>
      <c r="DI29" s="615"/>
      <c r="DJ29" s="615"/>
      <c r="DK29" s="616"/>
      <c r="DL29" s="620">
        <v>20005908</v>
      </c>
      <c r="DM29" s="615"/>
      <c r="DN29" s="615"/>
      <c r="DO29" s="615"/>
      <c r="DP29" s="615"/>
      <c r="DQ29" s="615"/>
      <c r="DR29" s="615"/>
      <c r="DS29" s="615"/>
      <c r="DT29" s="615"/>
      <c r="DU29" s="615"/>
      <c r="DV29" s="616"/>
      <c r="DW29" s="617">
        <v>19.399999999999999</v>
      </c>
      <c r="DX29" s="618"/>
      <c r="DY29" s="618"/>
      <c r="DZ29" s="618"/>
      <c r="EA29" s="618"/>
      <c r="EB29" s="618"/>
      <c r="EC29" s="647"/>
    </row>
    <row r="30" spans="2:133" ht="11.25" customHeight="1" x14ac:dyDescent="0.15">
      <c r="B30" s="611" t="s">
        <v>404</v>
      </c>
      <c r="C30" s="612"/>
      <c r="D30" s="612"/>
      <c r="E30" s="612"/>
      <c r="F30" s="612"/>
      <c r="G30" s="612"/>
      <c r="H30" s="612"/>
      <c r="I30" s="612"/>
      <c r="J30" s="612"/>
      <c r="K30" s="612"/>
      <c r="L30" s="612"/>
      <c r="M30" s="612"/>
      <c r="N30" s="612"/>
      <c r="O30" s="612"/>
      <c r="P30" s="612"/>
      <c r="Q30" s="613"/>
      <c r="R30" s="614">
        <v>1812538</v>
      </c>
      <c r="S30" s="496"/>
      <c r="T30" s="496"/>
      <c r="U30" s="496"/>
      <c r="V30" s="496"/>
      <c r="W30" s="496"/>
      <c r="X30" s="496"/>
      <c r="Y30" s="627"/>
      <c r="Z30" s="640">
        <v>1</v>
      </c>
      <c r="AA30" s="640"/>
      <c r="AB30" s="640"/>
      <c r="AC30" s="640"/>
      <c r="AD30" s="641" t="s">
        <v>173</v>
      </c>
      <c r="AE30" s="641"/>
      <c r="AF30" s="641"/>
      <c r="AG30" s="641"/>
      <c r="AH30" s="641"/>
      <c r="AI30" s="641"/>
      <c r="AJ30" s="641"/>
      <c r="AK30" s="641"/>
      <c r="AL30" s="617" t="s">
        <v>173</v>
      </c>
      <c r="AM30" s="362"/>
      <c r="AN30" s="362"/>
      <c r="AO30" s="642"/>
      <c r="AP30" s="526" t="s">
        <v>315</v>
      </c>
      <c r="AQ30" s="527"/>
      <c r="AR30" s="527"/>
      <c r="AS30" s="527"/>
      <c r="AT30" s="527"/>
      <c r="AU30" s="527"/>
      <c r="AV30" s="527"/>
      <c r="AW30" s="527"/>
      <c r="AX30" s="527"/>
      <c r="AY30" s="527"/>
      <c r="AZ30" s="527"/>
      <c r="BA30" s="527"/>
      <c r="BB30" s="527"/>
      <c r="BC30" s="527"/>
      <c r="BD30" s="527"/>
      <c r="BE30" s="527"/>
      <c r="BF30" s="569"/>
      <c r="BG30" s="526" t="s">
        <v>405</v>
      </c>
      <c r="BH30" s="667"/>
      <c r="BI30" s="667"/>
      <c r="BJ30" s="667"/>
      <c r="BK30" s="667"/>
      <c r="BL30" s="667"/>
      <c r="BM30" s="667"/>
      <c r="BN30" s="667"/>
      <c r="BO30" s="667"/>
      <c r="BP30" s="667"/>
      <c r="BQ30" s="668"/>
      <c r="BR30" s="526" t="s">
        <v>406</v>
      </c>
      <c r="BS30" s="667"/>
      <c r="BT30" s="667"/>
      <c r="BU30" s="667"/>
      <c r="BV30" s="667"/>
      <c r="BW30" s="667"/>
      <c r="BX30" s="667"/>
      <c r="BY30" s="667"/>
      <c r="BZ30" s="667"/>
      <c r="CA30" s="667"/>
      <c r="CB30" s="668"/>
      <c r="CD30" s="400"/>
      <c r="CE30" s="402"/>
      <c r="CF30" s="611" t="s">
        <v>408</v>
      </c>
      <c r="CG30" s="612"/>
      <c r="CH30" s="612"/>
      <c r="CI30" s="612"/>
      <c r="CJ30" s="612"/>
      <c r="CK30" s="612"/>
      <c r="CL30" s="612"/>
      <c r="CM30" s="612"/>
      <c r="CN30" s="612"/>
      <c r="CO30" s="612"/>
      <c r="CP30" s="612"/>
      <c r="CQ30" s="613"/>
      <c r="CR30" s="614">
        <v>19431969</v>
      </c>
      <c r="CS30" s="496"/>
      <c r="CT30" s="496"/>
      <c r="CU30" s="496"/>
      <c r="CV30" s="496"/>
      <c r="CW30" s="496"/>
      <c r="CX30" s="496"/>
      <c r="CY30" s="627"/>
      <c r="CZ30" s="617">
        <v>11</v>
      </c>
      <c r="DA30" s="618"/>
      <c r="DB30" s="618"/>
      <c r="DC30" s="619"/>
      <c r="DD30" s="620">
        <v>19244841</v>
      </c>
      <c r="DE30" s="496"/>
      <c r="DF30" s="496"/>
      <c r="DG30" s="496"/>
      <c r="DH30" s="496"/>
      <c r="DI30" s="496"/>
      <c r="DJ30" s="496"/>
      <c r="DK30" s="627"/>
      <c r="DL30" s="620">
        <v>18691656</v>
      </c>
      <c r="DM30" s="496"/>
      <c r="DN30" s="496"/>
      <c r="DO30" s="496"/>
      <c r="DP30" s="496"/>
      <c r="DQ30" s="496"/>
      <c r="DR30" s="496"/>
      <c r="DS30" s="496"/>
      <c r="DT30" s="496"/>
      <c r="DU30" s="496"/>
      <c r="DV30" s="627"/>
      <c r="DW30" s="617">
        <v>18.100000000000001</v>
      </c>
      <c r="DX30" s="618"/>
      <c r="DY30" s="618"/>
      <c r="DZ30" s="618"/>
      <c r="EA30" s="618"/>
      <c r="EB30" s="618"/>
      <c r="EC30" s="647"/>
    </row>
    <row r="31" spans="2:133" ht="11.25" customHeight="1" x14ac:dyDescent="0.15">
      <c r="B31" s="611" t="s">
        <v>410</v>
      </c>
      <c r="C31" s="612"/>
      <c r="D31" s="612"/>
      <c r="E31" s="612"/>
      <c r="F31" s="612"/>
      <c r="G31" s="612"/>
      <c r="H31" s="612"/>
      <c r="I31" s="612"/>
      <c r="J31" s="612"/>
      <c r="K31" s="612"/>
      <c r="L31" s="612"/>
      <c r="M31" s="612"/>
      <c r="N31" s="612"/>
      <c r="O31" s="612"/>
      <c r="P31" s="612"/>
      <c r="Q31" s="613"/>
      <c r="R31" s="614">
        <v>31595014</v>
      </c>
      <c r="S31" s="496"/>
      <c r="T31" s="496"/>
      <c r="U31" s="496"/>
      <c r="V31" s="496"/>
      <c r="W31" s="496"/>
      <c r="X31" s="496"/>
      <c r="Y31" s="627"/>
      <c r="Z31" s="640">
        <v>17.5</v>
      </c>
      <c r="AA31" s="640"/>
      <c r="AB31" s="640"/>
      <c r="AC31" s="640"/>
      <c r="AD31" s="641" t="s">
        <v>173</v>
      </c>
      <c r="AE31" s="641"/>
      <c r="AF31" s="641"/>
      <c r="AG31" s="641"/>
      <c r="AH31" s="641"/>
      <c r="AI31" s="641"/>
      <c r="AJ31" s="641"/>
      <c r="AK31" s="641"/>
      <c r="AL31" s="617" t="s">
        <v>173</v>
      </c>
      <c r="AM31" s="362"/>
      <c r="AN31" s="362"/>
      <c r="AO31" s="642"/>
      <c r="AP31" s="389" t="s">
        <v>349</v>
      </c>
      <c r="AQ31" s="390"/>
      <c r="AR31" s="390"/>
      <c r="AS31" s="390"/>
      <c r="AT31" s="608" t="s">
        <v>412</v>
      </c>
      <c r="AU31" s="46"/>
      <c r="AV31" s="46"/>
      <c r="AW31" s="46"/>
      <c r="AX31" s="654" t="s">
        <v>283</v>
      </c>
      <c r="AY31" s="655"/>
      <c r="AZ31" s="655"/>
      <c r="BA31" s="655"/>
      <c r="BB31" s="655"/>
      <c r="BC31" s="655"/>
      <c r="BD31" s="655"/>
      <c r="BE31" s="655"/>
      <c r="BF31" s="656"/>
      <c r="BG31" s="666">
        <v>99.3</v>
      </c>
      <c r="BH31" s="659"/>
      <c r="BI31" s="659"/>
      <c r="BJ31" s="659"/>
      <c r="BK31" s="659"/>
      <c r="BL31" s="659"/>
      <c r="BM31" s="658">
        <v>97.3</v>
      </c>
      <c r="BN31" s="659"/>
      <c r="BO31" s="659"/>
      <c r="BP31" s="659"/>
      <c r="BQ31" s="660"/>
      <c r="BR31" s="666">
        <v>99.3</v>
      </c>
      <c r="BS31" s="659"/>
      <c r="BT31" s="659"/>
      <c r="BU31" s="659"/>
      <c r="BV31" s="659"/>
      <c r="BW31" s="659"/>
      <c r="BX31" s="658">
        <v>96.8</v>
      </c>
      <c r="BY31" s="659"/>
      <c r="BZ31" s="659"/>
      <c r="CA31" s="659"/>
      <c r="CB31" s="660"/>
      <c r="CD31" s="400"/>
      <c r="CE31" s="402"/>
      <c r="CF31" s="611" t="s">
        <v>58</v>
      </c>
      <c r="CG31" s="612"/>
      <c r="CH31" s="612"/>
      <c r="CI31" s="612"/>
      <c r="CJ31" s="612"/>
      <c r="CK31" s="612"/>
      <c r="CL31" s="612"/>
      <c r="CM31" s="612"/>
      <c r="CN31" s="612"/>
      <c r="CO31" s="612"/>
      <c r="CP31" s="612"/>
      <c r="CQ31" s="613"/>
      <c r="CR31" s="614">
        <v>1324925</v>
      </c>
      <c r="CS31" s="615"/>
      <c r="CT31" s="615"/>
      <c r="CU31" s="615"/>
      <c r="CV31" s="615"/>
      <c r="CW31" s="615"/>
      <c r="CX31" s="615"/>
      <c r="CY31" s="616"/>
      <c r="CZ31" s="617">
        <v>0.7</v>
      </c>
      <c r="DA31" s="618"/>
      <c r="DB31" s="618"/>
      <c r="DC31" s="619"/>
      <c r="DD31" s="620">
        <v>1314252</v>
      </c>
      <c r="DE31" s="615"/>
      <c r="DF31" s="615"/>
      <c r="DG31" s="615"/>
      <c r="DH31" s="615"/>
      <c r="DI31" s="615"/>
      <c r="DJ31" s="615"/>
      <c r="DK31" s="616"/>
      <c r="DL31" s="620">
        <v>1314252</v>
      </c>
      <c r="DM31" s="615"/>
      <c r="DN31" s="615"/>
      <c r="DO31" s="615"/>
      <c r="DP31" s="615"/>
      <c r="DQ31" s="615"/>
      <c r="DR31" s="615"/>
      <c r="DS31" s="615"/>
      <c r="DT31" s="615"/>
      <c r="DU31" s="615"/>
      <c r="DV31" s="616"/>
      <c r="DW31" s="617">
        <v>1.3</v>
      </c>
      <c r="DX31" s="618"/>
      <c r="DY31" s="618"/>
      <c r="DZ31" s="618"/>
      <c r="EA31" s="618"/>
      <c r="EB31" s="618"/>
      <c r="EC31" s="647"/>
    </row>
    <row r="32" spans="2:133" ht="11.25" customHeight="1" x14ac:dyDescent="0.15">
      <c r="B32" s="661" t="s">
        <v>414</v>
      </c>
      <c r="C32" s="662"/>
      <c r="D32" s="662"/>
      <c r="E32" s="662"/>
      <c r="F32" s="662"/>
      <c r="G32" s="662"/>
      <c r="H32" s="662"/>
      <c r="I32" s="662"/>
      <c r="J32" s="662"/>
      <c r="K32" s="662"/>
      <c r="L32" s="662"/>
      <c r="M32" s="662"/>
      <c r="N32" s="662"/>
      <c r="O32" s="662"/>
      <c r="P32" s="662"/>
      <c r="Q32" s="663"/>
      <c r="R32" s="614">
        <v>14003</v>
      </c>
      <c r="S32" s="496"/>
      <c r="T32" s="496"/>
      <c r="U32" s="496"/>
      <c r="V32" s="496"/>
      <c r="W32" s="496"/>
      <c r="X32" s="496"/>
      <c r="Y32" s="627"/>
      <c r="Z32" s="640">
        <v>0</v>
      </c>
      <c r="AA32" s="640"/>
      <c r="AB32" s="640"/>
      <c r="AC32" s="640"/>
      <c r="AD32" s="641">
        <v>14003</v>
      </c>
      <c r="AE32" s="641"/>
      <c r="AF32" s="641"/>
      <c r="AG32" s="641"/>
      <c r="AH32" s="641"/>
      <c r="AI32" s="641"/>
      <c r="AJ32" s="641"/>
      <c r="AK32" s="641"/>
      <c r="AL32" s="617">
        <v>0</v>
      </c>
      <c r="AM32" s="362"/>
      <c r="AN32" s="362"/>
      <c r="AO32" s="642"/>
      <c r="AP32" s="607"/>
      <c r="AQ32" s="453"/>
      <c r="AR32" s="453"/>
      <c r="AS32" s="453"/>
      <c r="AT32" s="609"/>
      <c r="AU32" s="8" t="s">
        <v>416</v>
      </c>
      <c r="AV32" s="8"/>
      <c r="AW32" s="8"/>
      <c r="AX32" s="611" t="s">
        <v>150</v>
      </c>
      <c r="AY32" s="612"/>
      <c r="AZ32" s="612"/>
      <c r="BA32" s="612"/>
      <c r="BB32" s="612"/>
      <c r="BC32" s="612"/>
      <c r="BD32" s="612"/>
      <c r="BE32" s="612"/>
      <c r="BF32" s="613"/>
      <c r="BG32" s="664">
        <v>99.3</v>
      </c>
      <c r="BH32" s="615"/>
      <c r="BI32" s="615"/>
      <c r="BJ32" s="615"/>
      <c r="BK32" s="615"/>
      <c r="BL32" s="615"/>
      <c r="BM32" s="362">
        <v>97.2</v>
      </c>
      <c r="BN32" s="665"/>
      <c r="BO32" s="665"/>
      <c r="BP32" s="665"/>
      <c r="BQ32" s="645"/>
      <c r="BR32" s="664">
        <v>99.2</v>
      </c>
      <c r="BS32" s="615"/>
      <c r="BT32" s="615"/>
      <c r="BU32" s="615"/>
      <c r="BV32" s="615"/>
      <c r="BW32" s="615"/>
      <c r="BX32" s="362">
        <v>97</v>
      </c>
      <c r="BY32" s="665"/>
      <c r="BZ32" s="665"/>
      <c r="CA32" s="665"/>
      <c r="CB32" s="645"/>
      <c r="CD32" s="403"/>
      <c r="CE32" s="405"/>
      <c r="CF32" s="611" t="s">
        <v>417</v>
      </c>
      <c r="CG32" s="612"/>
      <c r="CH32" s="612"/>
      <c r="CI32" s="612"/>
      <c r="CJ32" s="612"/>
      <c r="CK32" s="612"/>
      <c r="CL32" s="612"/>
      <c r="CM32" s="612"/>
      <c r="CN32" s="612"/>
      <c r="CO32" s="612"/>
      <c r="CP32" s="612"/>
      <c r="CQ32" s="613"/>
      <c r="CR32" s="614">
        <v>192</v>
      </c>
      <c r="CS32" s="496"/>
      <c r="CT32" s="496"/>
      <c r="CU32" s="496"/>
      <c r="CV32" s="496"/>
      <c r="CW32" s="496"/>
      <c r="CX32" s="496"/>
      <c r="CY32" s="627"/>
      <c r="CZ32" s="617">
        <v>0</v>
      </c>
      <c r="DA32" s="618"/>
      <c r="DB32" s="618"/>
      <c r="DC32" s="619"/>
      <c r="DD32" s="620">
        <v>192</v>
      </c>
      <c r="DE32" s="496"/>
      <c r="DF32" s="496"/>
      <c r="DG32" s="496"/>
      <c r="DH32" s="496"/>
      <c r="DI32" s="496"/>
      <c r="DJ32" s="496"/>
      <c r="DK32" s="627"/>
      <c r="DL32" s="620">
        <v>192</v>
      </c>
      <c r="DM32" s="496"/>
      <c r="DN32" s="496"/>
      <c r="DO32" s="496"/>
      <c r="DP32" s="496"/>
      <c r="DQ32" s="496"/>
      <c r="DR32" s="496"/>
      <c r="DS32" s="496"/>
      <c r="DT32" s="496"/>
      <c r="DU32" s="496"/>
      <c r="DV32" s="627"/>
      <c r="DW32" s="617">
        <v>0</v>
      </c>
      <c r="DX32" s="618"/>
      <c r="DY32" s="618"/>
      <c r="DZ32" s="618"/>
      <c r="EA32" s="618"/>
      <c r="EB32" s="618"/>
      <c r="EC32" s="647"/>
    </row>
    <row r="33" spans="2:133" ht="11.25" customHeight="1" x14ac:dyDescent="0.15">
      <c r="B33" s="611" t="s">
        <v>418</v>
      </c>
      <c r="C33" s="612"/>
      <c r="D33" s="612"/>
      <c r="E33" s="612"/>
      <c r="F33" s="612"/>
      <c r="G33" s="612"/>
      <c r="H33" s="612"/>
      <c r="I33" s="612"/>
      <c r="J33" s="612"/>
      <c r="K33" s="612"/>
      <c r="L33" s="612"/>
      <c r="M33" s="612"/>
      <c r="N33" s="612"/>
      <c r="O33" s="612"/>
      <c r="P33" s="612"/>
      <c r="Q33" s="613"/>
      <c r="R33" s="614">
        <v>12034980</v>
      </c>
      <c r="S33" s="496"/>
      <c r="T33" s="496"/>
      <c r="U33" s="496"/>
      <c r="V33" s="496"/>
      <c r="W33" s="496"/>
      <c r="X33" s="496"/>
      <c r="Y33" s="627"/>
      <c r="Z33" s="640">
        <v>6.7</v>
      </c>
      <c r="AA33" s="640"/>
      <c r="AB33" s="640"/>
      <c r="AC33" s="640"/>
      <c r="AD33" s="641" t="s">
        <v>173</v>
      </c>
      <c r="AE33" s="641"/>
      <c r="AF33" s="641"/>
      <c r="AG33" s="641"/>
      <c r="AH33" s="641"/>
      <c r="AI33" s="641"/>
      <c r="AJ33" s="641"/>
      <c r="AK33" s="641"/>
      <c r="AL33" s="617" t="s">
        <v>173</v>
      </c>
      <c r="AM33" s="362"/>
      <c r="AN33" s="362"/>
      <c r="AO33" s="642"/>
      <c r="AP33" s="392"/>
      <c r="AQ33" s="393"/>
      <c r="AR33" s="393"/>
      <c r="AS33" s="393"/>
      <c r="AT33" s="610"/>
      <c r="AU33" s="47"/>
      <c r="AV33" s="47"/>
      <c r="AW33" s="47"/>
      <c r="AX33" s="591" t="s">
        <v>419</v>
      </c>
      <c r="AY33" s="592"/>
      <c r="AZ33" s="592"/>
      <c r="BA33" s="592"/>
      <c r="BB33" s="592"/>
      <c r="BC33" s="592"/>
      <c r="BD33" s="592"/>
      <c r="BE33" s="592"/>
      <c r="BF33" s="593"/>
      <c r="BG33" s="657">
        <v>99.2</v>
      </c>
      <c r="BH33" s="595"/>
      <c r="BI33" s="595"/>
      <c r="BJ33" s="595"/>
      <c r="BK33" s="595"/>
      <c r="BL33" s="595"/>
      <c r="BM33" s="633">
        <v>97</v>
      </c>
      <c r="BN33" s="595"/>
      <c r="BO33" s="595"/>
      <c r="BP33" s="595"/>
      <c r="BQ33" s="638"/>
      <c r="BR33" s="657">
        <v>99.3</v>
      </c>
      <c r="BS33" s="595"/>
      <c r="BT33" s="595"/>
      <c r="BU33" s="595"/>
      <c r="BV33" s="595"/>
      <c r="BW33" s="595"/>
      <c r="BX33" s="633">
        <v>96.3</v>
      </c>
      <c r="BY33" s="595"/>
      <c r="BZ33" s="595"/>
      <c r="CA33" s="595"/>
      <c r="CB33" s="638"/>
      <c r="CD33" s="611" t="s">
        <v>132</v>
      </c>
      <c r="CE33" s="612"/>
      <c r="CF33" s="612"/>
      <c r="CG33" s="612"/>
      <c r="CH33" s="612"/>
      <c r="CI33" s="612"/>
      <c r="CJ33" s="612"/>
      <c r="CK33" s="612"/>
      <c r="CL33" s="612"/>
      <c r="CM33" s="612"/>
      <c r="CN33" s="612"/>
      <c r="CO33" s="612"/>
      <c r="CP33" s="612"/>
      <c r="CQ33" s="613"/>
      <c r="CR33" s="614">
        <v>57984433</v>
      </c>
      <c r="CS33" s="615"/>
      <c r="CT33" s="615"/>
      <c r="CU33" s="615"/>
      <c r="CV33" s="615"/>
      <c r="CW33" s="615"/>
      <c r="CX33" s="615"/>
      <c r="CY33" s="616"/>
      <c r="CZ33" s="617">
        <v>32.700000000000003</v>
      </c>
      <c r="DA33" s="618"/>
      <c r="DB33" s="618"/>
      <c r="DC33" s="619"/>
      <c r="DD33" s="620">
        <v>48374140</v>
      </c>
      <c r="DE33" s="615"/>
      <c r="DF33" s="615"/>
      <c r="DG33" s="615"/>
      <c r="DH33" s="615"/>
      <c r="DI33" s="615"/>
      <c r="DJ33" s="615"/>
      <c r="DK33" s="616"/>
      <c r="DL33" s="620">
        <v>38907950</v>
      </c>
      <c r="DM33" s="615"/>
      <c r="DN33" s="615"/>
      <c r="DO33" s="615"/>
      <c r="DP33" s="615"/>
      <c r="DQ33" s="615"/>
      <c r="DR33" s="615"/>
      <c r="DS33" s="615"/>
      <c r="DT33" s="615"/>
      <c r="DU33" s="615"/>
      <c r="DV33" s="616"/>
      <c r="DW33" s="617">
        <v>37.700000000000003</v>
      </c>
      <c r="DX33" s="618"/>
      <c r="DY33" s="618"/>
      <c r="DZ33" s="618"/>
      <c r="EA33" s="618"/>
      <c r="EB33" s="618"/>
      <c r="EC33" s="647"/>
    </row>
    <row r="34" spans="2:133" ht="11.25" customHeight="1" x14ac:dyDescent="0.15">
      <c r="B34" s="611" t="s">
        <v>33</v>
      </c>
      <c r="C34" s="612"/>
      <c r="D34" s="612"/>
      <c r="E34" s="612"/>
      <c r="F34" s="612"/>
      <c r="G34" s="612"/>
      <c r="H34" s="612"/>
      <c r="I34" s="612"/>
      <c r="J34" s="612"/>
      <c r="K34" s="612"/>
      <c r="L34" s="612"/>
      <c r="M34" s="612"/>
      <c r="N34" s="612"/>
      <c r="O34" s="612"/>
      <c r="P34" s="612"/>
      <c r="Q34" s="613"/>
      <c r="R34" s="614">
        <v>340964</v>
      </c>
      <c r="S34" s="496"/>
      <c r="T34" s="496"/>
      <c r="U34" s="496"/>
      <c r="V34" s="496"/>
      <c r="W34" s="496"/>
      <c r="X34" s="496"/>
      <c r="Y34" s="627"/>
      <c r="Z34" s="640">
        <v>0.2</v>
      </c>
      <c r="AA34" s="640"/>
      <c r="AB34" s="640"/>
      <c r="AC34" s="640"/>
      <c r="AD34" s="641" t="s">
        <v>173</v>
      </c>
      <c r="AE34" s="641"/>
      <c r="AF34" s="641"/>
      <c r="AG34" s="641"/>
      <c r="AH34" s="641"/>
      <c r="AI34" s="641"/>
      <c r="AJ34" s="641"/>
      <c r="AK34" s="641"/>
      <c r="AL34" s="617" t="s">
        <v>173</v>
      </c>
      <c r="AM34" s="362"/>
      <c r="AN34" s="362"/>
      <c r="AO34" s="642"/>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11" t="s">
        <v>109</v>
      </c>
      <c r="CE34" s="612"/>
      <c r="CF34" s="612"/>
      <c r="CG34" s="612"/>
      <c r="CH34" s="612"/>
      <c r="CI34" s="612"/>
      <c r="CJ34" s="612"/>
      <c r="CK34" s="612"/>
      <c r="CL34" s="612"/>
      <c r="CM34" s="612"/>
      <c r="CN34" s="612"/>
      <c r="CO34" s="612"/>
      <c r="CP34" s="612"/>
      <c r="CQ34" s="613"/>
      <c r="CR34" s="614">
        <v>23846819</v>
      </c>
      <c r="CS34" s="496"/>
      <c r="CT34" s="496"/>
      <c r="CU34" s="496"/>
      <c r="CV34" s="496"/>
      <c r="CW34" s="496"/>
      <c r="CX34" s="496"/>
      <c r="CY34" s="627"/>
      <c r="CZ34" s="617">
        <v>13.4</v>
      </c>
      <c r="DA34" s="618"/>
      <c r="DB34" s="618"/>
      <c r="DC34" s="619"/>
      <c r="DD34" s="620">
        <v>19350950</v>
      </c>
      <c r="DE34" s="496"/>
      <c r="DF34" s="496"/>
      <c r="DG34" s="496"/>
      <c r="DH34" s="496"/>
      <c r="DI34" s="496"/>
      <c r="DJ34" s="496"/>
      <c r="DK34" s="627"/>
      <c r="DL34" s="620">
        <v>16094012</v>
      </c>
      <c r="DM34" s="496"/>
      <c r="DN34" s="496"/>
      <c r="DO34" s="496"/>
      <c r="DP34" s="496"/>
      <c r="DQ34" s="496"/>
      <c r="DR34" s="496"/>
      <c r="DS34" s="496"/>
      <c r="DT34" s="496"/>
      <c r="DU34" s="496"/>
      <c r="DV34" s="627"/>
      <c r="DW34" s="617">
        <v>15.6</v>
      </c>
      <c r="DX34" s="618"/>
      <c r="DY34" s="618"/>
      <c r="DZ34" s="618"/>
      <c r="EA34" s="618"/>
      <c r="EB34" s="618"/>
      <c r="EC34" s="647"/>
    </row>
    <row r="35" spans="2:133" ht="11.25" customHeight="1" x14ac:dyDescent="0.15">
      <c r="B35" s="611" t="s">
        <v>420</v>
      </c>
      <c r="C35" s="612"/>
      <c r="D35" s="612"/>
      <c r="E35" s="612"/>
      <c r="F35" s="612"/>
      <c r="G35" s="612"/>
      <c r="H35" s="612"/>
      <c r="I35" s="612"/>
      <c r="J35" s="612"/>
      <c r="K35" s="612"/>
      <c r="L35" s="612"/>
      <c r="M35" s="612"/>
      <c r="N35" s="612"/>
      <c r="O35" s="612"/>
      <c r="P35" s="612"/>
      <c r="Q35" s="613"/>
      <c r="R35" s="614">
        <v>246945</v>
      </c>
      <c r="S35" s="496"/>
      <c r="T35" s="496"/>
      <c r="U35" s="496"/>
      <c r="V35" s="496"/>
      <c r="W35" s="496"/>
      <c r="X35" s="496"/>
      <c r="Y35" s="627"/>
      <c r="Z35" s="640">
        <v>0.1</v>
      </c>
      <c r="AA35" s="640"/>
      <c r="AB35" s="640"/>
      <c r="AC35" s="640"/>
      <c r="AD35" s="641" t="s">
        <v>173</v>
      </c>
      <c r="AE35" s="641"/>
      <c r="AF35" s="641"/>
      <c r="AG35" s="641"/>
      <c r="AH35" s="641"/>
      <c r="AI35" s="641"/>
      <c r="AJ35" s="641"/>
      <c r="AK35" s="641"/>
      <c r="AL35" s="617" t="s">
        <v>173</v>
      </c>
      <c r="AM35" s="362"/>
      <c r="AN35" s="362"/>
      <c r="AO35" s="642"/>
      <c r="AP35" s="18"/>
      <c r="AQ35" s="526" t="s">
        <v>201</v>
      </c>
      <c r="AR35" s="527"/>
      <c r="AS35" s="527"/>
      <c r="AT35" s="527"/>
      <c r="AU35" s="527"/>
      <c r="AV35" s="527"/>
      <c r="AW35" s="527"/>
      <c r="AX35" s="527"/>
      <c r="AY35" s="527"/>
      <c r="AZ35" s="527"/>
      <c r="BA35" s="527"/>
      <c r="BB35" s="527"/>
      <c r="BC35" s="527"/>
      <c r="BD35" s="527"/>
      <c r="BE35" s="527"/>
      <c r="BF35" s="569"/>
      <c r="BG35" s="526" t="s">
        <v>49</v>
      </c>
      <c r="BH35" s="527"/>
      <c r="BI35" s="527"/>
      <c r="BJ35" s="527"/>
      <c r="BK35" s="527"/>
      <c r="BL35" s="527"/>
      <c r="BM35" s="527"/>
      <c r="BN35" s="527"/>
      <c r="BO35" s="527"/>
      <c r="BP35" s="527"/>
      <c r="BQ35" s="527"/>
      <c r="BR35" s="527"/>
      <c r="BS35" s="527"/>
      <c r="BT35" s="527"/>
      <c r="BU35" s="527"/>
      <c r="BV35" s="527"/>
      <c r="BW35" s="527"/>
      <c r="BX35" s="527"/>
      <c r="BY35" s="527"/>
      <c r="BZ35" s="527"/>
      <c r="CA35" s="527"/>
      <c r="CB35" s="569"/>
      <c r="CD35" s="611" t="s">
        <v>346</v>
      </c>
      <c r="CE35" s="612"/>
      <c r="CF35" s="612"/>
      <c r="CG35" s="612"/>
      <c r="CH35" s="612"/>
      <c r="CI35" s="612"/>
      <c r="CJ35" s="612"/>
      <c r="CK35" s="612"/>
      <c r="CL35" s="612"/>
      <c r="CM35" s="612"/>
      <c r="CN35" s="612"/>
      <c r="CO35" s="612"/>
      <c r="CP35" s="612"/>
      <c r="CQ35" s="613"/>
      <c r="CR35" s="614">
        <v>1411261</v>
      </c>
      <c r="CS35" s="615"/>
      <c r="CT35" s="615"/>
      <c r="CU35" s="615"/>
      <c r="CV35" s="615"/>
      <c r="CW35" s="615"/>
      <c r="CX35" s="615"/>
      <c r="CY35" s="616"/>
      <c r="CZ35" s="617">
        <v>0.8</v>
      </c>
      <c r="DA35" s="618"/>
      <c r="DB35" s="618"/>
      <c r="DC35" s="619"/>
      <c r="DD35" s="620">
        <v>810277</v>
      </c>
      <c r="DE35" s="615"/>
      <c r="DF35" s="615"/>
      <c r="DG35" s="615"/>
      <c r="DH35" s="615"/>
      <c r="DI35" s="615"/>
      <c r="DJ35" s="615"/>
      <c r="DK35" s="616"/>
      <c r="DL35" s="620">
        <v>810277</v>
      </c>
      <c r="DM35" s="615"/>
      <c r="DN35" s="615"/>
      <c r="DO35" s="615"/>
      <c r="DP35" s="615"/>
      <c r="DQ35" s="615"/>
      <c r="DR35" s="615"/>
      <c r="DS35" s="615"/>
      <c r="DT35" s="615"/>
      <c r="DU35" s="615"/>
      <c r="DV35" s="616"/>
      <c r="DW35" s="617">
        <v>0.8</v>
      </c>
      <c r="DX35" s="618"/>
      <c r="DY35" s="618"/>
      <c r="DZ35" s="618"/>
      <c r="EA35" s="618"/>
      <c r="EB35" s="618"/>
      <c r="EC35" s="647"/>
    </row>
    <row r="36" spans="2:133" ht="11.25" customHeight="1" x14ac:dyDescent="0.15">
      <c r="B36" s="611" t="s">
        <v>423</v>
      </c>
      <c r="C36" s="612"/>
      <c r="D36" s="612"/>
      <c r="E36" s="612"/>
      <c r="F36" s="612"/>
      <c r="G36" s="612"/>
      <c r="H36" s="612"/>
      <c r="I36" s="612"/>
      <c r="J36" s="612"/>
      <c r="K36" s="612"/>
      <c r="L36" s="612"/>
      <c r="M36" s="612"/>
      <c r="N36" s="612"/>
      <c r="O36" s="612"/>
      <c r="P36" s="612"/>
      <c r="Q36" s="613"/>
      <c r="R36" s="614">
        <v>2264892</v>
      </c>
      <c r="S36" s="496"/>
      <c r="T36" s="496"/>
      <c r="U36" s="496"/>
      <c r="V36" s="496"/>
      <c r="W36" s="496"/>
      <c r="X36" s="496"/>
      <c r="Y36" s="627"/>
      <c r="Z36" s="640">
        <v>1.3</v>
      </c>
      <c r="AA36" s="640"/>
      <c r="AB36" s="640"/>
      <c r="AC36" s="640"/>
      <c r="AD36" s="641" t="s">
        <v>173</v>
      </c>
      <c r="AE36" s="641"/>
      <c r="AF36" s="641"/>
      <c r="AG36" s="641"/>
      <c r="AH36" s="641"/>
      <c r="AI36" s="641"/>
      <c r="AJ36" s="641"/>
      <c r="AK36" s="641"/>
      <c r="AL36" s="617" t="s">
        <v>173</v>
      </c>
      <c r="AM36" s="362"/>
      <c r="AN36" s="362"/>
      <c r="AO36" s="642"/>
      <c r="AP36" s="18"/>
      <c r="AQ36" s="648" t="s">
        <v>373</v>
      </c>
      <c r="AR36" s="649"/>
      <c r="AS36" s="649"/>
      <c r="AT36" s="649"/>
      <c r="AU36" s="649"/>
      <c r="AV36" s="649"/>
      <c r="AW36" s="649"/>
      <c r="AX36" s="649"/>
      <c r="AY36" s="650"/>
      <c r="AZ36" s="651">
        <v>22982454</v>
      </c>
      <c r="BA36" s="652"/>
      <c r="BB36" s="652"/>
      <c r="BC36" s="652"/>
      <c r="BD36" s="652"/>
      <c r="BE36" s="652"/>
      <c r="BF36" s="653"/>
      <c r="BG36" s="654" t="s">
        <v>424</v>
      </c>
      <c r="BH36" s="655"/>
      <c r="BI36" s="655"/>
      <c r="BJ36" s="655"/>
      <c r="BK36" s="655"/>
      <c r="BL36" s="655"/>
      <c r="BM36" s="655"/>
      <c r="BN36" s="655"/>
      <c r="BO36" s="655"/>
      <c r="BP36" s="655"/>
      <c r="BQ36" s="655"/>
      <c r="BR36" s="655"/>
      <c r="BS36" s="655"/>
      <c r="BT36" s="655"/>
      <c r="BU36" s="656"/>
      <c r="BV36" s="651">
        <v>199759</v>
      </c>
      <c r="BW36" s="652"/>
      <c r="BX36" s="652"/>
      <c r="BY36" s="652"/>
      <c r="BZ36" s="652"/>
      <c r="CA36" s="652"/>
      <c r="CB36" s="653"/>
      <c r="CD36" s="611" t="s">
        <v>427</v>
      </c>
      <c r="CE36" s="612"/>
      <c r="CF36" s="612"/>
      <c r="CG36" s="612"/>
      <c r="CH36" s="612"/>
      <c r="CI36" s="612"/>
      <c r="CJ36" s="612"/>
      <c r="CK36" s="612"/>
      <c r="CL36" s="612"/>
      <c r="CM36" s="612"/>
      <c r="CN36" s="612"/>
      <c r="CO36" s="612"/>
      <c r="CP36" s="612"/>
      <c r="CQ36" s="613"/>
      <c r="CR36" s="614">
        <v>14715020</v>
      </c>
      <c r="CS36" s="496"/>
      <c r="CT36" s="496"/>
      <c r="CU36" s="496"/>
      <c r="CV36" s="496"/>
      <c r="CW36" s="496"/>
      <c r="CX36" s="496"/>
      <c r="CY36" s="627"/>
      <c r="CZ36" s="617">
        <v>8.3000000000000007</v>
      </c>
      <c r="DA36" s="618"/>
      <c r="DB36" s="618"/>
      <c r="DC36" s="619"/>
      <c r="DD36" s="620">
        <v>13530676</v>
      </c>
      <c r="DE36" s="496"/>
      <c r="DF36" s="496"/>
      <c r="DG36" s="496"/>
      <c r="DH36" s="496"/>
      <c r="DI36" s="496"/>
      <c r="DJ36" s="496"/>
      <c r="DK36" s="627"/>
      <c r="DL36" s="620">
        <v>10244098</v>
      </c>
      <c r="DM36" s="496"/>
      <c r="DN36" s="496"/>
      <c r="DO36" s="496"/>
      <c r="DP36" s="496"/>
      <c r="DQ36" s="496"/>
      <c r="DR36" s="496"/>
      <c r="DS36" s="496"/>
      <c r="DT36" s="496"/>
      <c r="DU36" s="496"/>
      <c r="DV36" s="627"/>
      <c r="DW36" s="617">
        <v>9.9</v>
      </c>
      <c r="DX36" s="618"/>
      <c r="DY36" s="618"/>
      <c r="DZ36" s="618"/>
      <c r="EA36" s="618"/>
      <c r="EB36" s="618"/>
      <c r="EC36" s="647"/>
    </row>
    <row r="37" spans="2:133" ht="11.25" customHeight="1" x14ac:dyDescent="0.15">
      <c r="B37" s="611" t="s">
        <v>428</v>
      </c>
      <c r="C37" s="612"/>
      <c r="D37" s="612"/>
      <c r="E37" s="612"/>
      <c r="F37" s="612"/>
      <c r="G37" s="612"/>
      <c r="H37" s="612"/>
      <c r="I37" s="612"/>
      <c r="J37" s="612"/>
      <c r="K37" s="612"/>
      <c r="L37" s="612"/>
      <c r="M37" s="612"/>
      <c r="N37" s="612"/>
      <c r="O37" s="612"/>
      <c r="P37" s="612"/>
      <c r="Q37" s="613"/>
      <c r="R37" s="614">
        <v>2767926</v>
      </c>
      <c r="S37" s="496"/>
      <c r="T37" s="496"/>
      <c r="U37" s="496"/>
      <c r="V37" s="496"/>
      <c r="W37" s="496"/>
      <c r="X37" s="496"/>
      <c r="Y37" s="627"/>
      <c r="Z37" s="640">
        <v>1.5</v>
      </c>
      <c r="AA37" s="640"/>
      <c r="AB37" s="640"/>
      <c r="AC37" s="640"/>
      <c r="AD37" s="641" t="s">
        <v>173</v>
      </c>
      <c r="AE37" s="641"/>
      <c r="AF37" s="641"/>
      <c r="AG37" s="641"/>
      <c r="AH37" s="641"/>
      <c r="AI37" s="641"/>
      <c r="AJ37" s="641"/>
      <c r="AK37" s="641"/>
      <c r="AL37" s="617" t="s">
        <v>173</v>
      </c>
      <c r="AM37" s="362"/>
      <c r="AN37" s="362"/>
      <c r="AO37" s="642"/>
      <c r="AQ37" s="643" t="s">
        <v>429</v>
      </c>
      <c r="AR37" s="507"/>
      <c r="AS37" s="507"/>
      <c r="AT37" s="507"/>
      <c r="AU37" s="507"/>
      <c r="AV37" s="507"/>
      <c r="AW37" s="507"/>
      <c r="AX37" s="507"/>
      <c r="AY37" s="644"/>
      <c r="AZ37" s="614">
        <v>6400891</v>
      </c>
      <c r="BA37" s="496"/>
      <c r="BB37" s="496"/>
      <c r="BC37" s="496"/>
      <c r="BD37" s="615"/>
      <c r="BE37" s="615"/>
      <c r="BF37" s="645"/>
      <c r="BG37" s="611" t="s">
        <v>316</v>
      </c>
      <c r="BH37" s="612"/>
      <c r="BI37" s="612"/>
      <c r="BJ37" s="612"/>
      <c r="BK37" s="612"/>
      <c r="BL37" s="612"/>
      <c r="BM37" s="612"/>
      <c r="BN37" s="612"/>
      <c r="BO37" s="612"/>
      <c r="BP37" s="612"/>
      <c r="BQ37" s="612"/>
      <c r="BR37" s="612"/>
      <c r="BS37" s="612"/>
      <c r="BT37" s="612"/>
      <c r="BU37" s="613"/>
      <c r="BV37" s="614">
        <v>-224736</v>
      </c>
      <c r="BW37" s="496"/>
      <c r="BX37" s="496"/>
      <c r="BY37" s="496"/>
      <c r="BZ37" s="496"/>
      <c r="CA37" s="496"/>
      <c r="CB37" s="646"/>
      <c r="CD37" s="611" t="s">
        <v>430</v>
      </c>
      <c r="CE37" s="612"/>
      <c r="CF37" s="612"/>
      <c r="CG37" s="612"/>
      <c r="CH37" s="612"/>
      <c r="CI37" s="612"/>
      <c r="CJ37" s="612"/>
      <c r="CK37" s="612"/>
      <c r="CL37" s="612"/>
      <c r="CM37" s="612"/>
      <c r="CN37" s="612"/>
      <c r="CO37" s="612"/>
      <c r="CP37" s="612"/>
      <c r="CQ37" s="613"/>
      <c r="CR37" s="614">
        <v>22381</v>
      </c>
      <c r="CS37" s="615"/>
      <c r="CT37" s="615"/>
      <c r="CU37" s="615"/>
      <c r="CV37" s="615"/>
      <c r="CW37" s="615"/>
      <c r="CX37" s="615"/>
      <c r="CY37" s="616"/>
      <c r="CZ37" s="617">
        <v>0</v>
      </c>
      <c r="DA37" s="618"/>
      <c r="DB37" s="618"/>
      <c r="DC37" s="619"/>
      <c r="DD37" s="620">
        <v>22381</v>
      </c>
      <c r="DE37" s="615"/>
      <c r="DF37" s="615"/>
      <c r="DG37" s="615"/>
      <c r="DH37" s="615"/>
      <c r="DI37" s="615"/>
      <c r="DJ37" s="615"/>
      <c r="DK37" s="616"/>
      <c r="DL37" s="620">
        <v>19557</v>
      </c>
      <c r="DM37" s="615"/>
      <c r="DN37" s="615"/>
      <c r="DO37" s="615"/>
      <c r="DP37" s="615"/>
      <c r="DQ37" s="615"/>
      <c r="DR37" s="615"/>
      <c r="DS37" s="615"/>
      <c r="DT37" s="615"/>
      <c r="DU37" s="615"/>
      <c r="DV37" s="616"/>
      <c r="DW37" s="617">
        <v>0</v>
      </c>
      <c r="DX37" s="618"/>
      <c r="DY37" s="618"/>
      <c r="DZ37" s="618"/>
      <c r="EA37" s="618"/>
      <c r="EB37" s="618"/>
      <c r="EC37" s="647"/>
    </row>
    <row r="38" spans="2:133" ht="11.25" customHeight="1" x14ac:dyDescent="0.15">
      <c r="B38" s="611" t="s">
        <v>94</v>
      </c>
      <c r="C38" s="612"/>
      <c r="D38" s="612"/>
      <c r="E38" s="612"/>
      <c r="F38" s="612"/>
      <c r="G38" s="612"/>
      <c r="H38" s="612"/>
      <c r="I38" s="612"/>
      <c r="J38" s="612"/>
      <c r="K38" s="612"/>
      <c r="L38" s="612"/>
      <c r="M38" s="612"/>
      <c r="N38" s="612"/>
      <c r="O38" s="612"/>
      <c r="P38" s="612"/>
      <c r="Q38" s="613"/>
      <c r="R38" s="614">
        <v>1942107</v>
      </c>
      <c r="S38" s="496"/>
      <c r="T38" s="496"/>
      <c r="U38" s="496"/>
      <c r="V38" s="496"/>
      <c r="W38" s="496"/>
      <c r="X38" s="496"/>
      <c r="Y38" s="627"/>
      <c r="Z38" s="640">
        <v>1.1000000000000001</v>
      </c>
      <c r="AA38" s="640"/>
      <c r="AB38" s="640"/>
      <c r="AC38" s="640"/>
      <c r="AD38" s="641">
        <v>18066</v>
      </c>
      <c r="AE38" s="641"/>
      <c r="AF38" s="641"/>
      <c r="AG38" s="641"/>
      <c r="AH38" s="641"/>
      <c r="AI38" s="641"/>
      <c r="AJ38" s="641"/>
      <c r="AK38" s="641"/>
      <c r="AL38" s="617">
        <v>0</v>
      </c>
      <c r="AM38" s="362"/>
      <c r="AN38" s="362"/>
      <c r="AO38" s="642"/>
      <c r="AQ38" s="643" t="s">
        <v>403</v>
      </c>
      <c r="AR38" s="507"/>
      <c r="AS38" s="507"/>
      <c r="AT38" s="507"/>
      <c r="AU38" s="507"/>
      <c r="AV38" s="507"/>
      <c r="AW38" s="507"/>
      <c r="AX38" s="507"/>
      <c r="AY38" s="644"/>
      <c r="AZ38" s="614">
        <v>750027</v>
      </c>
      <c r="BA38" s="496"/>
      <c r="BB38" s="496"/>
      <c r="BC38" s="496"/>
      <c r="BD38" s="615"/>
      <c r="BE38" s="615"/>
      <c r="BF38" s="645"/>
      <c r="BG38" s="611" t="s">
        <v>431</v>
      </c>
      <c r="BH38" s="612"/>
      <c r="BI38" s="612"/>
      <c r="BJ38" s="612"/>
      <c r="BK38" s="612"/>
      <c r="BL38" s="612"/>
      <c r="BM38" s="612"/>
      <c r="BN38" s="612"/>
      <c r="BO38" s="612"/>
      <c r="BP38" s="612"/>
      <c r="BQ38" s="612"/>
      <c r="BR38" s="612"/>
      <c r="BS38" s="612"/>
      <c r="BT38" s="612"/>
      <c r="BU38" s="613"/>
      <c r="BV38" s="614">
        <v>56348</v>
      </c>
      <c r="BW38" s="496"/>
      <c r="BX38" s="496"/>
      <c r="BY38" s="496"/>
      <c r="BZ38" s="496"/>
      <c r="CA38" s="496"/>
      <c r="CB38" s="646"/>
      <c r="CD38" s="611" t="s">
        <v>285</v>
      </c>
      <c r="CE38" s="612"/>
      <c r="CF38" s="612"/>
      <c r="CG38" s="612"/>
      <c r="CH38" s="612"/>
      <c r="CI38" s="612"/>
      <c r="CJ38" s="612"/>
      <c r="CK38" s="612"/>
      <c r="CL38" s="612"/>
      <c r="CM38" s="612"/>
      <c r="CN38" s="612"/>
      <c r="CO38" s="612"/>
      <c r="CP38" s="612"/>
      <c r="CQ38" s="613"/>
      <c r="CR38" s="614">
        <v>15086542</v>
      </c>
      <c r="CS38" s="496"/>
      <c r="CT38" s="496"/>
      <c r="CU38" s="496"/>
      <c r="CV38" s="496"/>
      <c r="CW38" s="496"/>
      <c r="CX38" s="496"/>
      <c r="CY38" s="627"/>
      <c r="CZ38" s="617">
        <v>8.5</v>
      </c>
      <c r="DA38" s="618"/>
      <c r="DB38" s="618"/>
      <c r="DC38" s="619"/>
      <c r="DD38" s="620">
        <v>12395573</v>
      </c>
      <c r="DE38" s="496"/>
      <c r="DF38" s="496"/>
      <c r="DG38" s="496"/>
      <c r="DH38" s="496"/>
      <c r="DI38" s="496"/>
      <c r="DJ38" s="496"/>
      <c r="DK38" s="627"/>
      <c r="DL38" s="620">
        <v>11759563</v>
      </c>
      <c r="DM38" s="496"/>
      <c r="DN38" s="496"/>
      <c r="DO38" s="496"/>
      <c r="DP38" s="496"/>
      <c r="DQ38" s="496"/>
      <c r="DR38" s="496"/>
      <c r="DS38" s="496"/>
      <c r="DT38" s="496"/>
      <c r="DU38" s="496"/>
      <c r="DV38" s="627"/>
      <c r="DW38" s="617">
        <v>11.4</v>
      </c>
      <c r="DX38" s="618"/>
      <c r="DY38" s="618"/>
      <c r="DZ38" s="618"/>
      <c r="EA38" s="618"/>
      <c r="EB38" s="618"/>
      <c r="EC38" s="647"/>
    </row>
    <row r="39" spans="2:133" ht="11.25" customHeight="1" x14ac:dyDescent="0.15">
      <c r="B39" s="611" t="s">
        <v>413</v>
      </c>
      <c r="C39" s="612"/>
      <c r="D39" s="612"/>
      <c r="E39" s="612"/>
      <c r="F39" s="612"/>
      <c r="G39" s="612"/>
      <c r="H39" s="612"/>
      <c r="I39" s="612"/>
      <c r="J39" s="612"/>
      <c r="K39" s="612"/>
      <c r="L39" s="612"/>
      <c r="M39" s="612"/>
      <c r="N39" s="612"/>
      <c r="O39" s="612"/>
      <c r="P39" s="612"/>
      <c r="Q39" s="613"/>
      <c r="R39" s="614">
        <v>19406200</v>
      </c>
      <c r="S39" s="496"/>
      <c r="T39" s="496"/>
      <c r="U39" s="496"/>
      <c r="V39" s="496"/>
      <c r="W39" s="496"/>
      <c r="X39" s="496"/>
      <c r="Y39" s="627"/>
      <c r="Z39" s="640">
        <v>10.7</v>
      </c>
      <c r="AA39" s="640"/>
      <c r="AB39" s="640"/>
      <c r="AC39" s="640"/>
      <c r="AD39" s="641" t="s">
        <v>173</v>
      </c>
      <c r="AE39" s="641"/>
      <c r="AF39" s="641"/>
      <c r="AG39" s="641"/>
      <c r="AH39" s="641"/>
      <c r="AI39" s="641"/>
      <c r="AJ39" s="641"/>
      <c r="AK39" s="641"/>
      <c r="AL39" s="617" t="s">
        <v>173</v>
      </c>
      <c r="AM39" s="362"/>
      <c r="AN39" s="362"/>
      <c r="AO39" s="642"/>
      <c r="AQ39" s="643" t="s">
        <v>67</v>
      </c>
      <c r="AR39" s="507"/>
      <c r="AS39" s="507"/>
      <c r="AT39" s="507"/>
      <c r="AU39" s="507"/>
      <c r="AV39" s="507"/>
      <c r="AW39" s="507"/>
      <c r="AX39" s="507"/>
      <c r="AY39" s="644"/>
      <c r="AZ39" s="614">
        <v>335974</v>
      </c>
      <c r="BA39" s="496"/>
      <c r="BB39" s="496"/>
      <c r="BC39" s="496"/>
      <c r="BD39" s="615"/>
      <c r="BE39" s="615"/>
      <c r="BF39" s="645"/>
      <c r="BG39" s="611" t="s">
        <v>306</v>
      </c>
      <c r="BH39" s="612"/>
      <c r="BI39" s="612"/>
      <c r="BJ39" s="612"/>
      <c r="BK39" s="612"/>
      <c r="BL39" s="612"/>
      <c r="BM39" s="612"/>
      <c r="BN39" s="612"/>
      <c r="BO39" s="612"/>
      <c r="BP39" s="612"/>
      <c r="BQ39" s="612"/>
      <c r="BR39" s="612"/>
      <c r="BS39" s="612"/>
      <c r="BT39" s="612"/>
      <c r="BU39" s="613"/>
      <c r="BV39" s="614">
        <v>84602</v>
      </c>
      <c r="BW39" s="496"/>
      <c r="BX39" s="496"/>
      <c r="BY39" s="496"/>
      <c r="BZ39" s="496"/>
      <c r="CA39" s="496"/>
      <c r="CB39" s="646"/>
      <c r="CD39" s="611" t="s">
        <v>9</v>
      </c>
      <c r="CE39" s="612"/>
      <c r="CF39" s="612"/>
      <c r="CG39" s="612"/>
      <c r="CH39" s="612"/>
      <c r="CI39" s="612"/>
      <c r="CJ39" s="612"/>
      <c r="CK39" s="612"/>
      <c r="CL39" s="612"/>
      <c r="CM39" s="612"/>
      <c r="CN39" s="612"/>
      <c r="CO39" s="612"/>
      <c r="CP39" s="612"/>
      <c r="CQ39" s="613"/>
      <c r="CR39" s="614">
        <v>1569699</v>
      </c>
      <c r="CS39" s="615"/>
      <c r="CT39" s="615"/>
      <c r="CU39" s="615"/>
      <c r="CV39" s="615"/>
      <c r="CW39" s="615"/>
      <c r="CX39" s="615"/>
      <c r="CY39" s="616"/>
      <c r="CZ39" s="617">
        <v>0.9</v>
      </c>
      <c r="DA39" s="618"/>
      <c r="DB39" s="618"/>
      <c r="DC39" s="619"/>
      <c r="DD39" s="620">
        <v>1145568</v>
      </c>
      <c r="DE39" s="615"/>
      <c r="DF39" s="615"/>
      <c r="DG39" s="615"/>
      <c r="DH39" s="615"/>
      <c r="DI39" s="615"/>
      <c r="DJ39" s="615"/>
      <c r="DK39" s="616"/>
      <c r="DL39" s="620" t="s">
        <v>173</v>
      </c>
      <c r="DM39" s="615"/>
      <c r="DN39" s="615"/>
      <c r="DO39" s="615"/>
      <c r="DP39" s="615"/>
      <c r="DQ39" s="615"/>
      <c r="DR39" s="615"/>
      <c r="DS39" s="615"/>
      <c r="DT39" s="615"/>
      <c r="DU39" s="615"/>
      <c r="DV39" s="616"/>
      <c r="DW39" s="617" t="s">
        <v>173</v>
      </c>
      <c r="DX39" s="618"/>
      <c r="DY39" s="618"/>
      <c r="DZ39" s="618"/>
      <c r="EA39" s="618"/>
      <c r="EB39" s="618"/>
      <c r="EC39" s="647"/>
    </row>
    <row r="40" spans="2:133" ht="11.25" customHeight="1" x14ac:dyDescent="0.15">
      <c r="B40" s="611" t="s">
        <v>432</v>
      </c>
      <c r="C40" s="612"/>
      <c r="D40" s="612"/>
      <c r="E40" s="612"/>
      <c r="F40" s="612"/>
      <c r="G40" s="612"/>
      <c r="H40" s="612"/>
      <c r="I40" s="612"/>
      <c r="J40" s="612"/>
      <c r="K40" s="612"/>
      <c r="L40" s="612"/>
      <c r="M40" s="612"/>
      <c r="N40" s="612"/>
      <c r="O40" s="612"/>
      <c r="P40" s="612"/>
      <c r="Q40" s="613"/>
      <c r="R40" s="614" t="s">
        <v>173</v>
      </c>
      <c r="S40" s="496"/>
      <c r="T40" s="496"/>
      <c r="U40" s="496"/>
      <c r="V40" s="496"/>
      <c r="W40" s="496"/>
      <c r="X40" s="496"/>
      <c r="Y40" s="627"/>
      <c r="Z40" s="640" t="s">
        <v>173</v>
      </c>
      <c r="AA40" s="640"/>
      <c r="AB40" s="640"/>
      <c r="AC40" s="640"/>
      <c r="AD40" s="641" t="s">
        <v>173</v>
      </c>
      <c r="AE40" s="641"/>
      <c r="AF40" s="641"/>
      <c r="AG40" s="641"/>
      <c r="AH40" s="641"/>
      <c r="AI40" s="641"/>
      <c r="AJ40" s="641"/>
      <c r="AK40" s="641"/>
      <c r="AL40" s="617" t="s">
        <v>173</v>
      </c>
      <c r="AM40" s="362"/>
      <c r="AN40" s="362"/>
      <c r="AO40" s="642"/>
      <c r="AQ40" s="643" t="s">
        <v>433</v>
      </c>
      <c r="AR40" s="507"/>
      <c r="AS40" s="507"/>
      <c r="AT40" s="507"/>
      <c r="AU40" s="507"/>
      <c r="AV40" s="507"/>
      <c r="AW40" s="507"/>
      <c r="AX40" s="507"/>
      <c r="AY40" s="644"/>
      <c r="AZ40" s="614">
        <v>335713</v>
      </c>
      <c r="BA40" s="496"/>
      <c r="BB40" s="496"/>
      <c r="BC40" s="496"/>
      <c r="BD40" s="615"/>
      <c r="BE40" s="615"/>
      <c r="BF40" s="645"/>
      <c r="BG40" s="607" t="s">
        <v>250</v>
      </c>
      <c r="BH40" s="453"/>
      <c r="BI40" s="453"/>
      <c r="BJ40" s="453"/>
      <c r="BK40" s="453"/>
      <c r="BL40" s="7"/>
      <c r="BM40" s="612" t="s">
        <v>235</v>
      </c>
      <c r="BN40" s="612"/>
      <c r="BO40" s="612"/>
      <c r="BP40" s="612"/>
      <c r="BQ40" s="612"/>
      <c r="BR40" s="612"/>
      <c r="BS40" s="612"/>
      <c r="BT40" s="612"/>
      <c r="BU40" s="613"/>
      <c r="BV40" s="614">
        <v>109</v>
      </c>
      <c r="BW40" s="496"/>
      <c r="BX40" s="496"/>
      <c r="BY40" s="496"/>
      <c r="BZ40" s="496"/>
      <c r="CA40" s="496"/>
      <c r="CB40" s="646"/>
      <c r="CD40" s="611" t="s">
        <v>434</v>
      </c>
      <c r="CE40" s="612"/>
      <c r="CF40" s="612"/>
      <c r="CG40" s="612"/>
      <c r="CH40" s="612"/>
      <c r="CI40" s="612"/>
      <c r="CJ40" s="612"/>
      <c r="CK40" s="612"/>
      <c r="CL40" s="612"/>
      <c r="CM40" s="612"/>
      <c r="CN40" s="612"/>
      <c r="CO40" s="612"/>
      <c r="CP40" s="612"/>
      <c r="CQ40" s="613"/>
      <c r="CR40" s="614">
        <v>1355092</v>
      </c>
      <c r="CS40" s="496"/>
      <c r="CT40" s="496"/>
      <c r="CU40" s="496"/>
      <c r="CV40" s="496"/>
      <c r="CW40" s="496"/>
      <c r="CX40" s="496"/>
      <c r="CY40" s="627"/>
      <c r="CZ40" s="617">
        <v>0.8</v>
      </c>
      <c r="DA40" s="618"/>
      <c r="DB40" s="618"/>
      <c r="DC40" s="619"/>
      <c r="DD40" s="620">
        <v>1141096</v>
      </c>
      <c r="DE40" s="496"/>
      <c r="DF40" s="496"/>
      <c r="DG40" s="496"/>
      <c r="DH40" s="496"/>
      <c r="DI40" s="496"/>
      <c r="DJ40" s="496"/>
      <c r="DK40" s="627"/>
      <c r="DL40" s="620" t="s">
        <v>173</v>
      </c>
      <c r="DM40" s="496"/>
      <c r="DN40" s="496"/>
      <c r="DO40" s="496"/>
      <c r="DP40" s="496"/>
      <c r="DQ40" s="496"/>
      <c r="DR40" s="496"/>
      <c r="DS40" s="496"/>
      <c r="DT40" s="496"/>
      <c r="DU40" s="496"/>
      <c r="DV40" s="627"/>
      <c r="DW40" s="617" t="s">
        <v>173</v>
      </c>
      <c r="DX40" s="618"/>
      <c r="DY40" s="618"/>
      <c r="DZ40" s="618"/>
      <c r="EA40" s="618"/>
      <c r="EB40" s="618"/>
      <c r="EC40" s="647"/>
    </row>
    <row r="41" spans="2:133" ht="11.25" customHeight="1" x14ac:dyDescent="0.15">
      <c r="B41" s="611" t="s">
        <v>218</v>
      </c>
      <c r="C41" s="612"/>
      <c r="D41" s="612"/>
      <c r="E41" s="612"/>
      <c r="F41" s="612"/>
      <c r="G41" s="612"/>
      <c r="H41" s="612"/>
      <c r="I41" s="612"/>
      <c r="J41" s="612"/>
      <c r="K41" s="612"/>
      <c r="L41" s="612"/>
      <c r="M41" s="612"/>
      <c r="N41" s="612"/>
      <c r="O41" s="612"/>
      <c r="P41" s="612"/>
      <c r="Q41" s="613"/>
      <c r="R41" s="614">
        <v>6100200</v>
      </c>
      <c r="S41" s="496"/>
      <c r="T41" s="496"/>
      <c r="U41" s="496"/>
      <c r="V41" s="496"/>
      <c r="W41" s="496"/>
      <c r="X41" s="496"/>
      <c r="Y41" s="627"/>
      <c r="Z41" s="640">
        <v>3.4</v>
      </c>
      <c r="AA41" s="640"/>
      <c r="AB41" s="640"/>
      <c r="AC41" s="640"/>
      <c r="AD41" s="641" t="s">
        <v>173</v>
      </c>
      <c r="AE41" s="641"/>
      <c r="AF41" s="641"/>
      <c r="AG41" s="641"/>
      <c r="AH41" s="641"/>
      <c r="AI41" s="641"/>
      <c r="AJ41" s="641"/>
      <c r="AK41" s="641"/>
      <c r="AL41" s="617" t="s">
        <v>173</v>
      </c>
      <c r="AM41" s="362"/>
      <c r="AN41" s="362"/>
      <c r="AO41" s="642"/>
      <c r="AQ41" s="643" t="s">
        <v>436</v>
      </c>
      <c r="AR41" s="507"/>
      <c r="AS41" s="507"/>
      <c r="AT41" s="507"/>
      <c r="AU41" s="507"/>
      <c r="AV41" s="507"/>
      <c r="AW41" s="507"/>
      <c r="AX41" s="507"/>
      <c r="AY41" s="644"/>
      <c r="AZ41" s="614">
        <v>3380625</v>
      </c>
      <c r="BA41" s="496"/>
      <c r="BB41" s="496"/>
      <c r="BC41" s="496"/>
      <c r="BD41" s="615"/>
      <c r="BE41" s="615"/>
      <c r="BF41" s="645"/>
      <c r="BG41" s="607"/>
      <c r="BH41" s="453"/>
      <c r="BI41" s="453"/>
      <c r="BJ41" s="453"/>
      <c r="BK41" s="453"/>
      <c r="BL41" s="7"/>
      <c r="BM41" s="612" t="s">
        <v>410</v>
      </c>
      <c r="BN41" s="612"/>
      <c r="BO41" s="612"/>
      <c r="BP41" s="612"/>
      <c r="BQ41" s="612"/>
      <c r="BR41" s="612"/>
      <c r="BS41" s="612"/>
      <c r="BT41" s="612"/>
      <c r="BU41" s="613"/>
      <c r="BV41" s="614" t="s">
        <v>173</v>
      </c>
      <c r="BW41" s="496"/>
      <c r="BX41" s="496"/>
      <c r="BY41" s="496"/>
      <c r="BZ41" s="496"/>
      <c r="CA41" s="496"/>
      <c r="CB41" s="646"/>
      <c r="CD41" s="611" t="s">
        <v>437</v>
      </c>
      <c r="CE41" s="612"/>
      <c r="CF41" s="612"/>
      <c r="CG41" s="612"/>
      <c r="CH41" s="612"/>
      <c r="CI41" s="612"/>
      <c r="CJ41" s="612"/>
      <c r="CK41" s="612"/>
      <c r="CL41" s="612"/>
      <c r="CM41" s="612"/>
      <c r="CN41" s="612"/>
      <c r="CO41" s="612"/>
      <c r="CP41" s="612"/>
      <c r="CQ41" s="613"/>
      <c r="CR41" s="614" t="s">
        <v>173</v>
      </c>
      <c r="CS41" s="615"/>
      <c r="CT41" s="615"/>
      <c r="CU41" s="615"/>
      <c r="CV41" s="615"/>
      <c r="CW41" s="615"/>
      <c r="CX41" s="615"/>
      <c r="CY41" s="616"/>
      <c r="CZ41" s="617" t="s">
        <v>173</v>
      </c>
      <c r="DA41" s="618"/>
      <c r="DB41" s="618"/>
      <c r="DC41" s="619"/>
      <c r="DD41" s="620" t="s">
        <v>173</v>
      </c>
      <c r="DE41" s="615"/>
      <c r="DF41" s="615"/>
      <c r="DG41" s="615"/>
      <c r="DH41" s="615"/>
      <c r="DI41" s="615"/>
      <c r="DJ41" s="615"/>
      <c r="DK41" s="616"/>
      <c r="DL41" s="621"/>
      <c r="DM41" s="622"/>
      <c r="DN41" s="622"/>
      <c r="DO41" s="622"/>
      <c r="DP41" s="622"/>
      <c r="DQ41" s="622"/>
      <c r="DR41" s="622"/>
      <c r="DS41" s="622"/>
      <c r="DT41" s="622"/>
      <c r="DU41" s="622"/>
      <c r="DV41" s="623"/>
      <c r="DW41" s="624"/>
      <c r="DX41" s="625"/>
      <c r="DY41" s="625"/>
      <c r="DZ41" s="625"/>
      <c r="EA41" s="625"/>
      <c r="EB41" s="625"/>
      <c r="EC41" s="626"/>
    </row>
    <row r="42" spans="2:133" ht="11.25" customHeight="1" x14ac:dyDescent="0.15">
      <c r="B42" s="591" t="s">
        <v>438</v>
      </c>
      <c r="C42" s="592"/>
      <c r="D42" s="592"/>
      <c r="E42" s="592"/>
      <c r="F42" s="592"/>
      <c r="G42" s="592"/>
      <c r="H42" s="592"/>
      <c r="I42" s="592"/>
      <c r="J42" s="592"/>
      <c r="K42" s="592"/>
      <c r="L42" s="592"/>
      <c r="M42" s="592"/>
      <c r="N42" s="592"/>
      <c r="O42" s="592"/>
      <c r="P42" s="592"/>
      <c r="Q42" s="593"/>
      <c r="R42" s="594">
        <v>180554930</v>
      </c>
      <c r="S42" s="629"/>
      <c r="T42" s="629"/>
      <c r="U42" s="629"/>
      <c r="V42" s="629"/>
      <c r="W42" s="629"/>
      <c r="X42" s="629"/>
      <c r="Y42" s="630"/>
      <c r="Z42" s="631">
        <v>100</v>
      </c>
      <c r="AA42" s="631"/>
      <c r="AB42" s="631"/>
      <c r="AC42" s="631"/>
      <c r="AD42" s="632">
        <v>97162262</v>
      </c>
      <c r="AE42" s="632"/>
      <c r="AF42" s="632"/>
      <c r="AG42" s="632"/>
      <c r="AH42" s="632"/>
      <c r="AI42" s="632"/>
      <c r="AJ42" s="632"/>
      <c r="AK42" s="632"/>
      <c r="AL42" s="597">
        <v>100</v>
      </c>
      <c r="AM42" s="633"/>
      <c r="AN42" s="633"/>
      <c r="AO42" s="634"/>
      <c r="AQ42" s="635" t="s">
        <v>439</v>
      </c>
      <c r="AR42" s="636"/>
      <c r="AS42" s="636"/>
      <c r="AT42" s="636"/>
      <c r="AU42" s="636"/>
      <c r="AV42" s="636"/>
      <c r="AW42" s="636"/>
      <c r="AX42" s="636"/>
      <c r="AY42" s="637"/>
      <c r="AZ42" s="594">
        <v>11779224</v>
      </c>
      <c r="BA42" s="629"/>
      <c r="BB42" s="629"/>
      <c r="BC42" s="629"/>
      <c r="BD42" s="595"/>
      <c r="BE42" s="595"/>
      <c r="BF42" s="638"/>
      <c r="BG42" s="392"/>
      <c r="BH42" s="393"/>
      <c r="BI42" s="393"/>
      <c r="BJ42" s="393"/>
      <c r="BK42" s="393"/>
      <c r="BL42" s="23"/>
      <c r="BM42" s="592" t="s">
        <v>389</v>
      </c>
      <c r="BN42" s="592"/>
      <c r="BO42" s="592"/>
      <c r="BP42" s="592"/>
      <c r="BQ42" s="592"/>
      <c r="BR42" s="592"/>
      <c r="BS42" s="592"/>
      <c r="BT42" s="592"/>
      <c r="BU42" s="593"/>
      <c r="BV42" s="594">
        <v>371</v>
      </c>
      <c r="BW42" s="629"/>
      <c r="BX42" s="629"/>
      <c r="BY42" s="629"/>
      <c r="BZ42" s="629"/>
      <c r="CA42" s="629"/>
      <c r="CB42" s="639"/>
      <c r="CD42" s="611" t="s">
        <v>440</v>
      </c>
      <c r="CE42" s="612"/>
      <c r="CF42" s="612"/>
      <c r="CG42" s="612"/>
      <c r="CH42" s="612"/>
      <c r="CI42" s="612"/>
      <c r="CJ42" s="612"/>
      <c r="CK42" s="612"/>
      <c r="CL42" s="612"/>
      <c r="CM42" s="612"/>
      <c r="CN42" s="612"/>
      <c r="CO42" s="612"/>
      <c r="CP42" s="612"/>
      <c r="CQ42" s="613"/>
      <c r="CR42" s="614">
        <v>31359053</v>
      </c>
      <c r="CS42" s="496"/>
      <c r="CT42" s="496"/>
      <c r="CU42" s="496"/>
      <c r="CV42" s="496"/>
      <c r="CW42" s="496"/>
      <c r="CX42" s="496"/>
      <c r="CY42" s="627"/>
      <c r="CZ42" s="617">
        <v>17.7</v>
      </c>
      <c r="DA42" s="362"/>
      <c r="DB42" s="362"/>
      <c r="DC42" s="628"/>
      <c r="DD42" s="620">
        <v>9084157</v>
      </c>
      <c r="DE42" s="496"/>
      <c r="DF42" s="496"/>
      <c r="DG42" s="496"/>
      <c r="DH42" s="496"/>
      <c r="DI42" s="496"/>
      <c r="DJ42" s="496"/>
      <c r="DK42" s="627"/>
      <c r="DL42" s="621"/>
      <c r="DM42" s="622"/>
      <c r="DN42" s="622"/>
      <c r="DO42" s="622"/>
      <c r="DP42" s="622"/>
      <c r="DQ42" s="622"/>
      <c r="DR42" s="622"/>
      <c r="DS42" s="622"/>
      <c r="DT42" s="622"/>
      <c r="DU42" s="622"/>
      <c r="DV42" s="623"/>
      <c r="DW42" s="624"/>
      <c r="DX42" s="625"/>
      <c r="DY42" s="625"/>
      <c r="DZ42" s="625"/>
      <c r="EA42" s="625"/>
      <c r="EB42" s="625"/>
      <c r="EC42" s="626"/>
    </row>
    <row r="43" spans="2:133" ht="11.25" customHeight="1" x14ac:dyDescent="0.15">
      <c r="CD43" s="611" t="s">
        <v>282</v>
      </c>
      <c r="CE43" s="612"/>
      <c r="CF43" s="612"/>
      <c r="CG43" s="612"/>
      <c r="CH43" s="612"/>
      <c r="CI43" s="612"/>
      <c r="CJ43" s="612"/>
      <c r="CK43" s="612"/>
      <c r="CL43" s="612"/>
      <c r="CM43" s="612"/>
      <c r="CN43" s="612"/>
      <c r="CO43" s="612"/>
      <c r="CP43" s="612"/>
      <c r="CQ43" s="613"/>
      <c r="CR43" s="614">
        <v>566038</v>
      </c>
      <c r="CS43" s="615"/>
      <c r="CT43" s="615"/>
      <c r="CU43" s="615"/>
      <c r="CV43" s="615"/>
      <c r="CW43" s="615"/>
      <c r="CX43" s="615"/>
      <c r="CY43" s="616"/>
      <c r="CZ43" s="617">
        <v>0.3</v>
      </c>
      <c r="DA43" s="618"/>
      <c r="DB43" s="618"/>
      <c r="DC43" s="619"/>
      <c r="DD43" s="620">
        <v>566038</v>
      </c>
      <c r="DE43" s="615"/>
      <c r="DF43" s="615"/>
      <c r="DG43" s="615"/>
      <c r="DH43" s="615"/>
      <c r="DI43" s="615"/>
      <c r="DJ43" s="615"/>
      <c r="DK43" s="616"/>
      <c r="DL43" s="621"/>
      <c r="DM43" s="622"/>
      <c r="DN43" s="622"/>
      <c r="DO43" s="622"/>
      <c r="DP43" s="622"/>
      <c r="DQ43" s="622"/>
      <c r="DR43" s="622"/>
      <c r="DS43" s="622"/>
      <c r="DT43" s="622"/>
      <c r="DU43" s="622"/>
      <c r="DV43" s="623"/>
      <c r="DW43" s="624"/>
      <c r="DX43" s="625"/>
      <c r="DY43" s="625"/>
      <c r="DZ43" s="625"/>
      <c r="EA43" s="625"/>
      <c r="EB43" s="625"/>
      <c r="EC43" s="626"/>
    </row>
    <row r="44" spans="2:133" ht="11.25" customHeight="1" x14ac:dyDescent="0.15">
      <c r="CD44" s="397" t="s">
        <v>366</v>
      </c>
      <c r="CE44" s="399"/>
      <c r="CF44" s="611" t="s">
        <v>209</v>
      </c>
      <c r="CG44" s="612"/>
      <c r="CH44" s="612"/>
      <c r="CI44" s="612"/>
      <c r="CJ44" s="612"/>
      <c r="CK44" s="612"/>
      <c r="CL44" s="612"/>
      <c r="CM44" s="612"/>
      <c r="CN44" s="612"/>
      <c r="CO44" s="612"/>
      <c r="CP44" s="612"/>
      <c r="CQ44" s="613"/>
      <c r="CR44" s="614">
        <v>31162845</v>
      </c>
      <c r="CS44" s="496"/>
      <c r="CT44" s="496"/>
      <c r="CU44" s="496"/>
      <c r="CV44" s="496"/>
      <c r="CW44" s="496"/>
      <c r="CX44" s="496"/>
      <c r="CY44" s="627"/>
      <c r="CZ44" s="617">
        <v>17.600000000000001</v>
      </c>
      <c r="DA44" s="362"/>
      <c r="DB44" s="362"/>
      <c r="DC44" s="628"/>
      <c r="DD44" s="620">
        <v>9064127</v>
      </c>
      <c r="DE44" s="496"/>
      <c r="DF44" s="496"/>
      <c r="DG44" s="496"/>
      <c r="DH44" s="496"/>
      <c r="DI44" s="496"/>
      <c r="DJ44" s="496"/>
      <c r="DK44" s="627"/>
      <c r="DL44" s="621"/>
      <c r="DM44" s="622"/>
      <c r="DN44" s="622"/>
      <c r="DO44" s="622"/>
      <c r="DP44" s="622"/>
      <c r="DQ44" s="622"/>
      <c r="DR44" s="622"/>
      <c r="DS44" s="622"/>
      <c r="DT44" s="622"/>
      <c r="DU44" s="622"/>
      <c r="DV44" s="623"/>
      <c r="DW44" s="624"/>
      <c r="DX44" s="625"/>
      <c r="DY44" s="625"/>
      <c r="DZ44" s="625"/>
      <c r="EA44" s="625"/>
      <c r="EB44" s="625"/>
      <c r="EC44" s="626"/>
    </row>
    <row r="45" spans="2:133" ht="11.25" customHeight="1" x14ac:dyDescent="0.15">
      <c r="CD45" s="400"/>
      <c r="CE45" s="402"/>
      <c r="CF45" s="611" t="s">
        <v>441</v>
      </c>
      <c r="CG45" s="612"/>
      <c r="CH45" s="612"/>
      <c r="CI45" s="612"/>
      <c r="CJ45" s="612"/>
      <c r="CK45" s="612"/>
      <c r="CL45" s="612"/>
      <c r="CM45" s="612"/>
      <c r="CN45" s="612"/>
      <c r="CO45" s="612"/>
      <c r="CP45" s="612"/>
      <c r="CQ45" s="613"/>
      <c r="CR45" s="614">
        <v>12881337</v>
      </c>
      <c r="CS45" s="615"/>
      <c r="CT45" s="615"/>
      <c r="CU45" s="615"/>
      <c r="CV45" s="615"/>
      <c r="CW45" s="615"/>
      <c r="CX45" s="615"/>
      <c r="CY45" s="616"/>
      <c r="CZ45" s="617">
        <v>7.3</v>
      </c>
      <c r="DA45" s="618"/>
      <c r="DB45" s="618"/>
      <c r="DC45" s="619"/>
      <c r="DD45" s="620">
        <v>1114275</v>
      </c>
      <c r="DE45" s="615"/>
      <c r="DF45" s="615"/>
      <c r="DG45" s="615"/>
      <c r="DH45" s="615"/>
      <c r="DI45" s="615"/>
      <c r="DJ45" s="615"/>
      <c r="DK45" s="616"/>
      <c r="DL45" s="621"/>
      <c r="DM45" s="622"/>
      <c r="DN45" s="622"/>
      <c r="DO45" s="622"/>
      <c r="DP45" s="622"/>
      <c r="DQ45" s="622"/>
      <c r="DR45" s="622"/>
      <c r="DS45" s="622"/>
      <c r="DT45" s="622"/>
      <c r="DU45" s="622"/>
      <c r="DV45" s="623"/>
      <c r="DW45" s="624"/>
      <c r="DX45" s="625"/>
      <c r="DY45" s="625"/>
      <c r="DZ45" s="625"/>
      <c r="EA45" s="625"/>
      <c r="EB45" s="625"/>
      <c r="EC45" s="626"/>
    </row>
    <row r="46" spans="2:133" ht="11.25" customHeight="1" x14ac:dyDescent="0.15">
      <c r="B46" s="8" t="s">
        <v>442</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400"/>
      <c r="CE46" s="402"/>
      <c r="CF46" s="611" t="s">
        <v>95</v>
      </c>
      <c r="CG46" s="612"/>
      <c r="CH46" s="612"/>
      <c r="CI46" s="612"/>
      <c r="CJ46" s="612"/>
      <c r="CK46" s="612"/>
      <c r="CL46" s="612"/>
      <c r="CM46" s="612"/>
      <c r="CN46" s="612"/>
      <c r="CO46" s="612"/>
      <c r="CP46" s="612"/>
      <c r="CQ46" s="613"/>
      <c r="CR46" s="614">
        <v>15679866</v>
      </c>
      <c r="CS46" s="496"/>
      <c r="CT46" s="496"/>
      <c r="CU46" s="496"/>
      <c r="CV46" s="496"/>
      <c r="CW46" s="496"/>
      <c r="CX46" s="496"/>
      <c r="CY46" s="627"/>
      <c r="CZ46" s="617">
        <v>8.8000000000000007</v>
      </c>
      <c r="DA46" s="362"/>
      <c r="DB46" s="362"/>
      <c r="DC46" s="628"/>
      <c r="DD46" s="620">
        <v>7647426</v>
      </c>
      <c r="DE46" s="496"/>
      <c r="DF46" s="496"/>
      <c r="DG46" s="496"/>
      <c r="DH46" s="496"/>
      <c r="DI46" s="496"/>
      <c r="DJ46" s="496"/>
      <c r="DK46" s="627"/>
      <c r="DL46" s="621"/>
      <c r="DM46" s="622"/>
      <c r="DN46" s="622"/>
      <c r="DO46" s="622"/>
      <c r="DP46" s="622"/>
      <c r="DQ46" s="622"/>
      <c r="DR46" s="622"/>
      <c r="DS46" s="622"/>
      <c r="DT46" s="622"/>
      <c r="DU46" s="622"/>
      <c r="DV46" s="623"/>
      <c r="DW46" s="624"/>
      <c r="DX46" s="625"/>
      <c r="DY46" s="625"/>
      <c r="DZ46" s="625"/>
      <c r="EA46" s="625"/>
      <c r="EB46" s="625"/>
      <c r="EC46" s="626"/>
    </row>
    <row r="47" spans="2:133" ht="11.25" customHeight="1" x14ac:dyDescent="0.15">
      <c r="B47" s="44" t="s">
        <v>212</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400"/>
      <c r="CE47" s="402"/>
      <c r="CF47" s="611" t="s">
        <v>444</v>
      </c>
      <c r="CG47" s="612"/>
      <c r="CH47" s="612"/>
      <c r="CI47" s="612"/>
      <c r="CJ47" s="612"/>
      <c r="CK47" s="612"/>
      <c r="CL47" s="612"/>
      <c r="CM47" s="612"/>
      <c r="CN47" s="612"/>
      <c r="CO47" s="612"/>
      <c r="CP47" s="612"/>
      <c r="CQ47" s="613"/>
      <c r="CR47" s="614">
        <v>196208</v>
      </c>
      <c r="CS47" s="615"/>
      <c r="CT47" s="615"/>
      <c r="CU47" s="615"/>
      <c r="CV47" s="615"/>
      <c r="CW47" s="615"/>
      <c r="CX47" s="615"/>
      <c r="CY47" s="616"/>
      <c r="CZ47" s="617">
        <v>0.1</v>
      </c>
      <c r="DA47" s="618"/>
      <c r="DB47" s="618"/>
      <c r="DC47" s="619"/>
      <c r="DD47" s="620">
        <v>20030</v>
      </c>
      <c r="DE47" s="615"/>
      <c r="DF47" s="615"/>
      <c r="DG47" s="615"/>
      <c r="DH47" s="615"/>
      <c r="DI47" s="615"/>
      <c r="DJ47" s="615"/>
      <c r="DK47" s="616"/>
      <c r="DL47" s="621"/>
      <c r="DM47" s="622"/>
      <c r="DN47" s="622"/>
      <c r="DO47" s="622"/>
      <c r="DP47" s="622"/>
      <c r="DQ47" s="622"/>
      <c r="DR47" s="622"/>
      <c r="DS47" s="622"/>
      <c r="DT47" s="622"/>
      <c r="DU47" s="622"/>
      <c r="DV47" s="623"/>
      <c r="DW47" s="624"/>
      <c r="DX47" s="625"/>
      <c r="DY47" s="625"/>
      <c r="DZ47" s="625"/>
      <c r="EA47" s="625"/>
      <c r="EB47" s="625"/>
      <c r="EC47" s="626"/>
    </row>
    <row r="48" spans="2:133" x14ac:dyDescent="0.15">
      <c r="B48" s="45" t="s">
        <v>398</v>
      </c>
      <c r="CD48" s="403"/>
      <c r="CE48" s="405"/>
      <c r="CF48" s="611" t="s">
        <v>76</v>
      </c>
      <c r="CG48" s="612"/>
      <c r="CH48" s="612"/>
      <c r="CI48" s="612"/>
      <c r="CJ48" s="612"/>
      <c r="CK48" s="612"/>
      <c r="CL48" s="612"/>
      <c r="CM48" s="612"/>
      <c r="CN48" s="612"/>
      <c r="CO48" s="612"/>
      <c r="CP48" s="612"/>
      <c r="CQ48" s="613"/>
      <c r="CR48" s="614" t="s">
        <v>173</v>
      </c>
      <c r="CS48" s="496"/>
      <c r="CT48" s="496"/>
      <c r="CU48" s="496"/>
      <c r="CV48" s="496"/>
      <c r="CW48" s="496"/>
      <c r="CX48" s="496"/>
      <c r="CY48" s="627"/>
      <c r="CZ48" s="617" t="s">
        <v>173</v>
      </c>
      <c r="DA48" s="362"/>
      <c r="DB48" s="362"/>
      <c r="DC48" s="628"/>
      <c r="DD48" s="620" t="s">
        <v>173</v>
      </c>
      <c r="DE48" s="496"/>
      <c r="DF48" s="496"/>
      <c r="DG48" s="496"/>
      <c r="DH48" s="496"/>
      <c r="DI48" s="496"/>
      <c r="DJ48" s="496"/>
      <c r="DK48" s="627"/>
      <c r="DL48" s="621"/>
      <c r="DM48" s="622"/>
      <c r="DN48" s="622"/>
      <c r="DO48" s="622"/>
      <c r="DP48" s="622"/>
      <c r="DQ48" s="622"/>
      <c r="DR48" s="622"/>
      <c r="DS48" s="622"/>
      <c r="DT48" s="622"/>
      <c r="DU48" s="622"/>
      <c r="DV48" s="623"/>
      <c r="DW48" s="624"/>
      <c r="DX48" s="625"/>
      <c r="DY48" s="625"/>
      <c r="DZ48" s="625"/>
      <c r="EA48" s="625"/>
      <c r="EB48" s="625"/>
      <c r="EC48" s="626"/>
    </row>
    <row r="49" spans="82:133" ht="11.25" customHeight="1" x14ac:dyDescent="0.15">
      <c r="CD49" s="591" t="s">
        <v>10</v>
      </c>
      <c r="CE49" s="592"/>
      <c r="CF49" s="592"/>
      <c r="CG49" s="592"/>
      <c r="CH49" s="592"/>
      <c r="CI49" s="592"/>
      <c r="CJ49" s="592"/>
      <c r="CK49" s="592"/>
      <c r="CL49" s="592"/>
      <c r="CM49" s="592"/>
      <c r="CN49" s="592"/>
      <c r="CO49" s="592"/>
      <c r="CP49" s="592"/>
      <c r="CQ49" s="593"/>
      <c r="CR49" s="594">
        <v>177390519</v>
      </c>
      <c r="CS49" s="595"/>
      <c r="CT49" s="595"/>
      <c r="CU49" s="595"/>
      <c r="CV49" s="595"/>
      <c r="CW49" s="595"/>
      <c r="CX49" s="595"/>
      <c r="CY49" s="596"/>
      <c r="CZ49" s="597">
        <v>100</v>
      </c>
      <c r="DA49" s="598"/>
      <c r="DB49" s="598"/>
      <c r="DC49" s="599"/>
      <c r="DD49" s="600">
        <v>112352251</v>
      </c>
      <c r="DE49" s="595"/>
      <c r="DF49" s="595"/>
      <c r="DG49" s="595"/>
      <c r="DH49" s="595"/>
      <c r="DI49" s="595"/>
      <c r="DJ49" s="595"/>
      <c r="DK49" s="596"/>
      <c r="DL49" s="601"/>
      <c r="DM49" s="602"/>
      <c r="DN49" s="602"/>
      <c r="DO49" s="602"/>
      <c r="DP49" s="602"/>
      <c r="DQ49" s="602"/>
      <c r="DR49" s="602"/>
      <c r="DS49" s="602"/>
      <c r="DT49" s="602"/>
      <c r="DU49" s="602"/>
      <c r="DV49" s="603"/>
      <c r="DW49" s="604"/>
      <c r="DX49" s="605"/>
      <c r="DY49" s="605"/>
      <c r="DZ49" s="605"/>
      <c r="EA49" s="605"/>
      <c r="EB49" s="605"/>
      <c r="EC49" s="606"/>
    </row>
  </sheetData>
  <sheetProtection algorithmName="SHA-512" hashValue="D/FPmlqu7b6ezK8xjnbSymXWcDjbk8cHtTDcpphI5Wl0l1GLIAvFbEw5ndZIoOiRSQ8L1PfRR0PajCXLSECzYQ==" saltValue="0jYY/Tnyh0kh3HSfhx0k9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CD43:CQ43"/>
    <mergeCell ref="CR43:CY43"/>
    <mergeCell ref="CZ43:DC43"/>
    <mergeCell ref="DD43:DK43"/>
    <mergeCell ref="DL43:DV43"/>
    <mergeCell ref="DW43:EC43"/>
    <mergeCell ref="CF44:CQ44"/>
    <mergeCell ref="CR44:CY44"/>
    <mergeCell ref="CZ44:DC44"/>
    <mergeCell ref="DD44:DK44"/>
    <mergeCell ref="DL44:DV44"/>
    <mergeCell ref="DW44:EC44"/>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s>
  <phoneticPr fontId="5"/>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election activeCell="BQ5" sqref="BQ5:CG6"/>
    </sheetView>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445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23" t="s">
        <v>309</v>
      </c>
      <c r="DK2" s="1024"/>
      <c r="DL2" s="1024"/>
      <c r="DM2" s="1024"/>
      <c r="DN2" s="1024"/>
      <c r="DO2" s="1025"/>
      <c r="DP2" s="69"/>
      <c r="DQ2" s="1023" t="s">
        <v>310</v>
      </c>
      <c r="DR2" s="1024"/>
      <c r="DS2" s="1024"/>
      <c r="DT2" s="1024"/>
      <c r="DU2" s="1024"/>
      <c r="DV2" s="1024"/>
      <c r="DW2" s="1024"/>
      <c r="DX2" s="1024"/>
      <c r="DY2" s="1024"/>
      <c r="DZ2" s="1025"/>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1014" t="s">
        <v>330</v>
      </c>
      <c r="B4" s="1014"/>
      <c r="C4" s="1014"/>
      <c r="D4" s="1014"/>
      <c r="E4" s="1014"/>
      <c r="F4" s="1014"/>
      <c r="G4" s="1014"/>
      <c r="H4" s="1014"/>
      <c r="I4" s="1014"/>
      <c r="J4" s="1014"/>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014"/>
      <c r="AY4" s="1014"/>
      <c r="AZ4" s="63"/>
      <c r="BA4" s="63"/>
      <c r="BB4" s="63"/>
      <c r="BC4" s="63"/>
      <c r="BD4" s="63"/>
      <c r="BE4" s="81"/>
      <c r="BF4" s="81"/>
      <c r="BG4" s="81"/>
      <c r="BH4" s="81"/>
      <c r="BI4" s="81"/>
      <c r="BJ4" s="81"/>
      <c r="BK4" s="81"/>
      <c r="BL4" s="81"/>
      <c r="BM4" s="81"/>
      <c r="BN4" s="81"/>
      <c r="BO4" s="81"/>
      <c r="BP4" s="81"/>
      <c r="BQ4" s="63" t="s">
        <v>447</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702" t="s">
        <v>2</v>
      </c>
      <c r="B5" s="703"/>
      <c r="C5" s="703"/>
      <c r="D5" s="703"/>
      <c r="E5" s="703"/>
      <c r="F5" s="703"/>
      <c r="G5" s="703"/>
      <c r="H5" s="703"/>
      <c r="I5" s="703"/>
      <c r="J5" s="703"/>
      <c r="K5" s="703"/>
      <c r="L5" s="703"/>
      <c r="M5" s="703"/>
      <c r="N5" s="703"/>
      <c r="O5" s="703"/>
      <c r="P5" s="704"/>
      <c r="Q5" s="694" t="s">
        <v>262</v>
      </c>
      <c r="R5" s="695"/>
      <c r="S5" s="695"/>
      <c r="T5" s="695"/>
      <c r="U5" s="696"/>
      <c r="V5" s="694" t="s">
        <v>108</v>
      </c>
      <c r="W5" s="695"/>
      <c r="X5" s="695"/>
      <c r="Y5" s="695"/>
      <c r="Z5" s="696"/>
      <c r="AA5" s="694" t="s">
        <v>448</v>
      </c>
      <c r="AB5" s="695"/>
      <c r="AC5" s="695"/>
      <c r="AD5" s="695"/>
      <c r="AE5" s="695"/>
      <c r="AF5" s="778" t="s">
        <v>171</v>
      </c>
      <c r="AG5" s="695"/>
      <c r="AH5" s="695"/>
      <c r="AI5" s="695"/>
      <c r="AJ5" s="700"/>
      <c r="AK5" s="695" t="s">
        <v>426</v>
      </c>
      <c r="AL5" s="695"/>
      <c r="AM5" s="695"/>
      <c r="AN5" s="695"/>
      <c r="AO5" s="696"/>
      <c r="AP5" s="694" t="s">
        <v>175</v>
      </c>
      <c r="AQ5" s="695"/>
      <c r="AR5" s="695"/>
      <c r="AS5" s="695"/>
      <c r="AT5" s="696"/>
      <c r="AU5" s="694" t="s">
        <v>450</v>
      </c>
      <c r="AV5" s="695"/>
      <c r="AW5" s="695"/>
      <c r="AX5" s="695"/>
      <c r="AY5" s="700"/>
      <c r="AZ5" s="72"/>
      <c r="BA5" s="72"/>
      <c r="BB5" s="72"/>
      <c r="BC5" s="72"/>
      <c r="BD5" s="72"/>
      <c r="BE5" s="84"/>
      <c r="BF5" s="84"/>
      <c r="BG5" s="84"/>
      <c r="BH5" s="84"/>
      <c r="BI5" s="84"/>
      <c r="BJ5" s="84"/>
      <c r="BK5" s="84"/>
      <c r="BL5" s="84"/>
      <c r="BM5" s="84"/>
      <c r="BN5" s="84"/>
      <c r="BO5" s="84"/>
      <c r="BP5" s="84"/>
      <c r="BQ5" s="702" t="s">
        <v>304</v>
      </c>
      <c r="BR5" s="703"/>
      <c r="BS5" s="703"/>
      <c r="BT5" s="703"/>
      <c r="BU5" s="703"/>
      <c r="BV5" s="703"/>
      <c r="BW5" s="703"/>
      <c r="BX5" s="703"/>
      <c r="BY5" s="703"/>
      <c r="BZ5" s="703"/>
      <c r="CA5" s="703"/>
      <c r="CB5" s="703"/>
      <c r="CC5" s="703"/>
      <c r="CD5" s="703"/>
      <c r="CE5" s="703"/>
      <c r="CF5" s="703"/>
      <c r="CG5" s="704"/>
      <c r="CH5" s="694" t="s">
        <v>400</v>
      </c>
      <c r="CI5" s="695"/>
      <c r="CJ5" s="695"/>
      <c r="CK5" s="695"/>
      <c r="CL5" s="696"/>
      <c r="CM5" s="694" t="s">
        <v>451</v>
      </c>
      <c r="CN5" s="695"/>
      <c r="CO5" s="695"/>
      <c r="CP5" s="695"/>
      <c r="CQ5" s="696"/>
      <c r="CR5" s="694" t="s">
        <v>179</v>
      </c>
      <c r="CS5" s="695"/>
      <c r="CT5" s="695"/>
      <c r="CU5" s="695"/>
      <c r="CV5" s="696"/>
      <c r="CW5" s="694" t="s">
        <v>367</v>
      </c>
      <c r="CX5" s="695"/>
      <c r="CY5" s="695"/>
      <c r="CZ5" s="695"/>
      <c r="DA5" s="696"/>
      <c r="DB5" s="694" t="s">
        <v>454</v>
      </c>
      <c r="DC5" s="695"/>
      <c r="DD5" s="695"/>
      <c r="DE5" s="695"/>
      <c r="DF5" s="696"/>
      <c r="DG5" s="1035" t="s">
        <v>66</v>
      </c>
      <c r="DH5" s="1036"/>
      <c r="DI5" s="1036"/>
      <c r="DJ5" s="1036"/>
      <c r="DK5" s="1037"/>
      <c r="DL5" s="1035" t="s">
        <v>455</v>
      </c>
      <c r="DM5" s="1036"/>
      <c r="DN5" s="1036"/>
      <c r="DO5" s="1036"/>
      <c r="DP5" s="1037"/>
      <c r="DQ5" s="694" t="s">
        <v>456</v>
      </c>
      <c r="DR5" s="695"/>
      <c r="DS5" s="695"/>
      <c r="DT5" s="695"/>
      <c r="DU5" s="696"/>
      <c r="DV5" s="694" t="s">
        <v>450</v>
      </c>
      <c r="DW5" s="695"/>
      <c r="DX5" s="695"/>
      <c r="DY5" s="695"/>
      <c r="DZ5" s="700"/>
      <c r="EA5" s="81"/>
    </row>
    <row r="6" spans="1:131" s="53" customFormat="1" ht="26.25" customHeight="1" x14ac:dyDescent="0.15">
      <c r="A6" s="705"/>
      <c r="B6" s="706"/>
      <c r="C6" s="706"/>
      <c r="D6" s="706"/>
      <c r="E6" s="706"/>
      <c r="F6" s="706"/>
      <c r="G6" s="706"/>
      <c r="H6" s="706"/>
      <c r="I6" s="706"/>
      <c r="J6" s="706"/>
      <c r="K6" s="706"/>
      <c r="L6" s="706"/>
      <c r="M6" s="706"/>
      <c r="N6" s="706"/>
      <c r="O6" s="706"/>
      <c r="P6" s="707"/>
      <c r="Q6" s="697"/>
      <c r="R6" s="698"/>
      <c r="S6" s="698"/>
      <c r="T6" s="698"/>
      <c r="U6" s="699"/>
      <c r="V6" s="697"/>
      <c r="W6" s="698"/>
      <c r="X6" s="698"/>
      <c r="Y6" s="698"/>
      <c r="Z6" s="699"/>
      <c r="AA6" s="697"/>
      <c r="AB6" s="698"/>
      <c r="AC6" s="698"/>
      <c r="AD6" s="698"/>
      <c r="AE6" s="698"/>
      <c r="AF6" s="779"/>
      <c r="AG6" s="698"/>
      <c r="AH6" s="698"/>
      <c r="AI6" s="698"/>
      <c r="AJ6" s="701"/>
      <c r="AK6" s="698"/>
      <c r="AL6" s="698"/>
      <c r="AM6" s="698"/>
      <c r="AN6" s="698"/>
      <c r="AO6" s="699"/>
      <c r="AP6" s="697"/>
      <c r="AQ6" s="698"/>
      <c r="AR6" s="698"/>
      <c r="AS6" s="698"/>
      <c r="AT6" s="699"/>
      <c r="AU6" s="697"/>
      <c r="AV6" s="698"/>
      <c r="AW6" s="698"/>
      <c r="AX6" s="698"/>
      <c r="AY6" s="701"/>
      <c r="AZ6" s="63"/>
      <c r="BA6" s="63"/>
      <c r="BB6" s="63"/>
      <c r="BC6" s="63"/>
      <c r="BD6" s="63"/>
      <c r="BE6" s="81"/>
      <c r="BF6" s="81"/>
      <c r="BG6" s="81"/>
      <c r="BH6" s="81"/>
      <c r="BI6" s="81"/>
      <c r="BJ6" s="81"/>
      <c r="BK6" s="81"/>
      <c r="BL6" s="81"/>
      <c r="BM6" s="81"/>
      <c r="BN6" s="81"/>
      <c r="BO6" s="81"/>
      <c r="BP6" s="81"/>
      <c r="BQ6" s="705"/>
      <c r="BR6" s="706"/>
      <c r="BS6" s="706"/>
      <c r="BT6" s="706"/>
      <c r="BU6" s="706"/>
      <c r="BV6" s="706"/>
      <c r="BW6" s="706"/>
      <c r="BX6" s="706"/>
      <c r="BY6" s="706"/>
      <c r="BZ6" s="706"/>
      <c r="CA6" s="706"/>
      <c r="CB6" s="706"/>
      <c r="CC6" s="706"/>
      <c r="CD6" s="706"/>
      <c r="CE6" s="706"/>
      <c r="CF6" s="706"/>
      <c r="CG6" s="707"/>
      <c r="CH6" s="697"/>
      <c r="CI6" s="698"/>
      <c r="CJ6" s="698"/>
      <c r="CK6" s="698"/>
      <c r="CL6" s="699"/>
      <c r="CM6" s="697"/>
      <c r="CN6" s="698"/>
      <c r="CO6" s="698"/>
      <c r="CP6" s="698"/>
      <c r="CQ6" s="699"/>
      <c r="CR6" s="697"/>
      <c r="CS6" s="698"/>
      <c r="CT6" s="698"/>
      <c r="CU6" s="698"/>
      <c r="CV6" s="699"/>
      <c r="CW6" s="697"/>
      <c r="CX6" s="698"/>
      <c r="CY6" s="698"/>
      <c r="CZ6" s="698"/>
      <c r="DA6" s="699"/>
      <c r="DB6" s="697"/>
      <c r="DC6" s="698"/>
      <c r="DD6" s="698"/>
      <c r="DE6" s="698"/>
      <c r="DF6" s="699"/>
      <c r="DG6" s="1038"/>
      <c r="DH6" s="1039"/>
      <c r="DI6" s="1039"/>
      <c r="DJ6" s="1039"/>
      <c r="DK6" s="1040"/>
      <c r="DL6" s="1038"/>
      <c r="DM6" s="1039"/>
      <c r="DN6" s="1039"/>
      <c r="DO6" s="1039"/>
      <c r="DP6" s="1040"/>
      <c r="DQ6" s="697"/>
      <c r="DR6" s="698"/>
      <c r="DS6" s="698"/>
      <c r="DT6" s="698"/>
      <c r="DU6" s="699"/>
      <c r="DV6" s="697"/>
      <c r="DW6" s="698"/>
      <c r="DX6" s="698"/>
      <c r="DY6" s="698"/>
      <c r="DZ6" s="701"/>
      <c r="EA6" s="81"/>
    </row>
    <row r="7" spans="1:131" s="53" customFormat="1" ht="26.25" customHeight="1" x14ac:dyDescent="0.15">
      <c r="A7" s="58">
        <v>1</v>
      </c>
      <c r="B7" s="977" t="s">
        <v>368</v>
      </c>
      <c r="C7" s="978"/>
      <c r="D7" s="978"/>
      <c r="E7" s="978"/>
      <c r="F7" s="978"/>
      <c r="G7" s="978"/>
      <c r="H7" s="978"/>
      <c r="I7" s="978"/>
      <c r="J7" s="978"/>
      <c r="K7" s="978"/>
      <c r="L7" s="978"/>
      <c r="M7" s="978"/>
      <c r="N7" s="978"/>
      <c r="O7" s="978"/>
      <c r="P7" s="979"/>
      <c r="Q7" s="980">
        <v>181330</v>
      </c>
      <c r="R7" s="981"/>
      <c r="S7" s="981"/>
      <c r="T7" s="981"/>
      <c r="U7" s="981"/>
      <c r="V7" s="981">
        <v>178197</v>
      </c>
      <c r="W7" s="981"/>
      <c r="X7" s="981"/>
      <c r="Y7" s="981"/>
      <c r="Z7" s="981"/>
      <c r="AA7" s="981">
        <v>3133</v>
      </c>
      <c r="AB7" s="981"/>
      <c r="AC7" s="981"/>
      <c r="AD7" s="981"/>
      <c r="AE7" s="1026"/>
      <c r="AF7" s="1027">
        <v>1678</v>
      </c>
      <c r="AG7" s="1028"/>
      <c r="AH7" s="1028"/>
      <c r="AI7" s="1028"/>
      <c r="AJ7" s="1029"/>
      <c r="AK7" s="1030">
        <v>2701</v>
      </c>
      <c r="AL7" s="981"/>
      <c r="AM7" s="981"/>
      <c r="AN7" s="981"/>
      <c r="AO7" s="981"/>
      <c r="AP7" s="981">
        <v>214380</v>
      </c>
      <c r="AQ7" s="981"/>
      <c r="AR7" s="981"/>
      <c r="AS7" s="981"/>
      <c r="AT7" s="981"/>
      <c r="AU7" s="982"/>
      <c r="AV7" s="982"/>
      <c r="AW7" s="982"/>
      <c r="AX7" s="982"/>
      <c r="AY7" s="983"/>
      <c r="AZ7" s="63"/>
      <c r="BA7" s="63"/>
      <c r="BB7" s="63"/>
      <c r="BC7" s="63"/>
      <c r="BD7" s="63"/>
      <c r="BE7" s="81"/>
      <c r="BF7" s="81"/>
      <c r="BG7" s="81"/>
      <c r="BH7" s="81"/>
      <c r="BI7" s="81"/>
      <c r="BJ7" s="81"/>
      <c r="BK7" s="81"/>
      <c r="BL7" s="81"/>
      <c r="BM7" s="81"/>
      <c r="BN7" s="81"/>
      <c r="BO7" s="81"/>
      <c r="BP7" s="81"/>
      <c r="BQ7" s="58">
        <v>1</v>
      </c>
      <c r="BR7" s="86"/>
      <c r="BS7" s="977" t="s">
        <v>554</v>
      </c>
      <c r="BT7" s="978"/>
      <c r="BU7" s="978"/>
      <c r="BV7" s="978"/>
      <c r="BW7" s="978"/>
      <c r="BX7" s="978"/>
      <c r="BY7" s="978"/>
      <c r="BZ7" s="978"/>
      <c r="CA7" s="978"/>
      <c r="CB7" s="978"/>
      <c r="CC7" s="978"/>
      <c r="CD7" s="978"/>
      <c r="CE7" s="978"/>
      <c r="CF7" s="978"/>
      <c r="CG7" s="979"/>
      <c r="CH7" s="1031">
        <v>1</v>
      </c>
      <c r="CI7" s="1032"/>
      <c r="CJ7" s="1032"/>
      <c r="CK7" s="1032"/>
      <c r="CL7" s="1033"/>
      <c r="CM7" s="1031">
        <v>78</v>
      </c>
      <c r="CN7" s="1032"/>
      <c r="CO7" s="1032"/>
      <c r="CP7" s="1032"/>
      <c r="CQ7" s="1033"/>
      <c r="CR7" s="1031">
        <v>23</v>
      </c>
      <c r="CS7" s="1032"/>
      <c r="CT7" s="1032"/>
      <c r="CU7" s="1032"/>
      <c r="CV7" s="1033"/>
      <c r="CW7" s="1031">
        <v>4</v>
      </c>
      <c r="CX7" s="1032"/>
      <c r="CY7" s="1032"/>
      <c r="CZ7" s="1032"/>
      <c r="DA7" s="1033"/>
      <c r="DB7" s="1031"/>
      <c r="DC7" s="1032"/>
      <c r="DD7" s="1032"/>
      <c r="DE7" s="1032"/>
      <c r="DF7" s="1033"/>
      <c r="DG7" s="1031"/>
      <c r="DH7" s="1032"/>
      <c r="DI7" s="1032"/>
      <c r="DJ7" s="1032"/>
      <c r="DK7" s="1033"/>
      <c r="DL7" s="1031"/>
      <c r="DM7" s="1032"/>
      <c r="DN7" s="1032"/>
      <c r="DO7" s="1032"/>
      <c r="DP7" s="1033"/>
      <c r="DQ7" s="1031"/>
      <c r="DR7" s="1032"/>
      <c r="DS7" s="1032"/>
      <c r="DT7" s="1032"/>
      <c r="DU7" s="1033"/>
      <c r="DV7" s="977"/>
      <c r="DW7" s="978"/>
      <c r="DX7" s="978"/>
      <c r="DY7" s="978"/>
      <c r="DZ7" s="1034"/>
      <c r="EA7" s="81"/>
    </row>
    <row r="8" spans="1:131" s="53" customFormat="1" ht="26.25" customHeight="1" x14ac:dyDescent="0.15">
      <c r="A8" s="59">
        <v>2</v>
      </c>
      <c r="B8" s="966" t="s">
        <v>312</v>
      </c>
      <c r="C8" s="967"/>
      <c r="D8" s="967"/>
      <c r="E8" s="967"/>
      <c r="F8" s="967"/>
      <c r="G8" s="967"/>
      <c r="H8" s="967"/>
      <c r="I8" s="967"/>
      <c r="J8" s="967"/>
      <c r="K8" s="967"/>
      <c r="L8" s="967"/>
      <c r="M8" s="967"/>
      <c r="N8" s="967"/>
      <c r="O8" s="967"/>
      <c r="P8" s="968"/>
      <c r="Q8" s="969">
        <v>466</v>
      </c>
      <c r="R8" s="970"/>
      <c r="S8" s="970"/>
      <c r="T8" s="970"/>
      <c r="U8" s="970"/>
      <c r="V8" s="970">
        <v>466</v>
      </c>
      <c r="W8" s="970"/>
      <c r="X8" s="970"/>
      <c r="Y8" s="970"/>
      <c r="Z8" s="970"/>
      <c r="AA8" s="970">
        <v>0</v>
      </c>
      <c r="AB8" s="970"/>
      <c r="AC8" s="970"/>
      <c r="AD8" s="970"/>
      <c r="AE8" s="976"/>
      <c r="AF8" s="996" t="s">
        <v>173</v>
      </c>
      <c r="AG8" s="974"/>
      <c r="AH8" s="974"/>
      <c r="AI8" s="974"/>
      <c r="AJ8" s="997"/>
      <c r="AK8" s="975">
        <v>281</v>
      </c>
      <c r="AL8" s="970"/>
      <c r="AM8" s="970"/>
      <c r="AN8" s="970"/>
      <c r="AO8" s="970"/>
      <c r="AP8" s="970">
        <v>2021</v>
      </c>
      <c r="AQ8" s="970"/>
      <c r="AR8" s="970"/>
      <c r="AS8" s="970"/>
      <c r="AT8" s="970"/>
      <c r="AU8" s="971"/>
      <c r="AV8" s="971"/>
      <c r="AW8" s="971"/>
      <c r="AX8" s="971"/>
      <c r="AY8" s="972"/>
      <c r="AZ8" s="63"/>
      <c r="BA8" s="63"/>
      <c r="BB8" s="63"/>
      <c r="BC8" s="63"/>
      <c r="BD8" s="63"/>
      <c r="BE8" s="81"/>
      <c r="BF8" s="81"/>
      <c r="BG8" s="81"/>
      <c r="BH8" s="81"/>
      <c r="BI8" s="81"/>
      <c r="BJ8" s="81"/>
      <c r="BK8" s="81"/>
      <c r="BL8" s="81"/>
      <c r="BM8" s="81"/>
      <c r="BN8" s="81"/>
      <c r="BO8" s="81"/>
      <c r="BP8" s="81"/>
      <c r="BQ8" s="59">
        <v>2</v>
      </c>
      <c r="BR8" s="87"/>
      <c r="BS8" s="966" t="s">
        <v>443</v>
      </c>
      <c r="BT8" s="967"/>
      <c r="BU8" s="967"/>
      <c r="BV8" s="967"/>
      <c r="BW8" s="967"/>
      <c r="BX8" s="967"/>
      <c r="BY8" s="967"/>
      <c r="BZ8" s="967"/>
      <c r="CA8" s="967"/>
      <c r="CB8" s="967"/>
      <c r="CC8" s="967"/>
      <c r="CD8" s="967"/>
      <c r="CE8" s="967"/>
      <c r="CF8" s="967"/>
      <c r="CG8" s="968"/>
      <c r="CH8" s="973">
        <v>79</v>
      </c>
      <c r="CI8" s="974"/>
      <c r="CJ8" s="974"/>
      <c r="CK8" s="974"/>
      <c r="CL8" s="984"/>
      <c r="CM8" s="973">
        <v>724</v>
      </c>
      <c r="CN8" s="974"/>
      <c r="CO8" s="974"/>
      <c r="CP8" s="974"/>
      <c r="CQ8" s="984"/>
      <c r="CR8" s="973">
        <v>10</v>
      </c>
      <c r="CS8" s="974"/>
      <c r="CT8" s="974"/>
      <c r="CU8" s="974"/>
      <c r="CV8" s="984"/>
      <c r="CW8" s="973">
        <v>135</v>
      </c>
      <c r="CX8" s="974"/>
      <c r="CY8" s="974"/>
      <c r="CZ8" s="974"/>
      <c r="DA8" s="984"/>
      <c r="DB8" s="973"/>
      <c r="DC8" s="974"/>
      <c r="DD8" s="974"/>
      <c r="DE8" s="974"/>
      <c r="DF8" s="984"/>
      <c r="DG8" s="973"/>
      <c r="DH8" s="974"/>
      <c r="DI8" s="974"/>
      <c r="DJ8" s="974"/>
      <c r="DK8" s="984"/>
      <c r="DL8" s="973"/>
      <c r="DM8" s="974"/>
      <c r="DN8" s="974"/>
      <c r="DO8" s="974"/>
      <c r="DP8" s="984"/>
      <c r="DQ8" s="973"/>
      <c r="DR8" s="974"/>
      <c r="DS8" s="974"/>
      <c r="DT8" s="974"/>
      <c r="DU8" s="984"/>
      <c r="DV8" s="966"/>
      <c r="DW8" s="967"/>
      <c r="DX8" s="967"/>
      <c r="DY8" s="967"/>
      <c r="DZ8" s="985"/>
      <c r="EA8" s="81"/>
    </row>
    <row r="9" spans="1:131" s="53" customFormat="1" ht="26.25" customHeight="1" x14ac:dyDescent="0.15">
      <c r="A9" s="59">
        <v>3</v>
      </c>
      <c r="B9" s="966" t="s">
        <v>295</v>
      </c>
      <c r="C9" s="967"/>
      <c r="D9" s="967"/>
      <c r="E9" s="967"/>
      <c r="F9" s="967"/>
      <c r="G9" s="967"/>
      <c r="H9" s="967"/>
      <c r="I9" s="967"/>
      <c r="J9" s="967"/>
      <c r="K9" s="967"/>
      <c r="L9" s="967"/>
      <c r="M9" s="967"/>
      <c r="N9" s="967"/>
      <c r="O9" s="967"/>
      <c r="P9" s="968"/>
      <c r="Q9" s="969">
        <v>44</v>
      </c>
      <c r="R9" s="970"/>
      <c r="S9" s="970"/>
      <c r="T9" s="970"/>
      <c r="U9" s="970"/>
      <c r="V9" s="970">
        <v>13</v>
      </c>
      <c r="W9" s="970"/>
      <c r="X9" s="970"/>
      <c r="Y9" s="970"/>
      <c r="Z9" s="970"/>
      <c r="AA9" s="970">
        <v>31</v>
      </c>
      <c r="AB9" s="970"/>
      <c r="AC9" s="970"/>
      <c r="AD9" s="970"/>
      <c r="AE9" s="976"/>
      <c r="AF9" s="996">
        <v>31</v>
      </c>
      <c r="AG9" s="974"/>
      <c r="AH9" s="974"/>
      <c r="AI9" s="974"/>
      <c r="AJ9" s="997"/>
      <c r="AK9" s="975" t="s">
        <v>173</v>
      </c>
      <c r="AL9" s="970"/>
      <c r="AM9" s="970"/>
      <c r="AN9" s="970"/>
      <c r="AO9" s="970"/>
      <c r="AP9" s="970">
        <v>195</v>
      </c>
      <c r="AQ9" s="970"/>
      <c r="AR9" s="970"/>
      <c r="AS9" s="970"/>
      <c r="AT9" s="970"/>
      <c r="AU9" s="971"/>
      <c r="AV9" s="971"/>
      <c r="AW9" s="971"/>
      <c r="AX9" s="971"/>
      <c r="AY9" s="972"/>
      <c r="AZ9" s="63"/>
      <c r="BA9" s="63"/>
      <c r="BB9" s="63"/>
      <c r="BC9" s="63"/>
      <c r="BD9" s="63"/>
      <c r="BE9" s="81"/>
      <c r="BF9" s="81"/>
      <c r="BG9" s="81"/>
      <c r="BH9" s="81"/>
      <c r="BI9" s="81"/>
      <c r="BJ9" s="81"/>
      <c r="BK9" s="81"/>
      <c r="BL9" s="81"/>
      <c r="BM9" s="81"/>
      <c r="BN9" s="81"/>
      <c r="BO9" s="81"/>
      <c r="BP9" s="81"/>
      <c r="BQ9" s="59">
        <v>3</v>
      </c>
      <c r="BR9" s="87"/>
      <c r="BS9" s="966" t="s">
        <v>555</v>
      </c>
      <c r="BT9" s="967"/>
      <c r="BU9" s="967"/>
      <c r="BV9" s="967"/>
      <c r="BW9" s="967"/>
      <c r="BX9" s="967"/>
      <c r="BY9" s="967"/>
      <c r="BZ9" s="967"/>
      <c r="CA9" s="967"/>
      <c r="CB9" s="967"/>
      <c r="CC9" s="967"/>
      <c r="CD9" s="967"/>
      <c r="CE9" s="967"/>
      <c r="CF9" s="967"/>
      <c r="CG9" s="968"/>
      <c r="CH9" s="973">
        <v>2</v>
      </c>
      <c r="CI9" s="974"/>
      <c r="CJ9" s="974"/>
      <c r="CK9" s="974"/>
      <c r="CL9" s="984"/>
      <c r="CM9" s="973">
        <v>160</v>
      </c>
      <c r="CN9" s="974"/>
      <c r="CO9" s="974"/>
      <c r="CP9" s="974"/>
      <c r="CQ9" s="984"/>
      <c r="CR9" s="973">
        <v>70</v>
      </c>
      <c r="CS9" s="974"/>
      <c r="CT9" s="974"/>
      <c r="CU9" s="974"/>
      <c r="CV9" s="984"/>
      <c r="CW9" s="973">
        <v>0</v>
      </c>
      <c r="CX9" s="974"/>
      <c r="CY9" s="974"/>
      <c r="CZ9" s="974"/>
      <c r="DA9" s="984"/>
      <c r="DB9" s="973"/>
      <c r="DC9" s="974"/>
      <c r="DD9" s="974"/>
      <c r="DE9" s="974"/>
      <c r="DF9" s="984"/>
      <c r="DG9" s="973"/>
      <c r="DH9" s="974"/>
      <c r="DI9" s="974"/>
      <c r="DJ9" s="974"/>
      <c r="DK9" s="984"/>
      <c r="DL9" s="973"/>
      <c r="DM9" s="974"/>
      <c r="DN9" s="974"/>
      <c r="DO9" s="974"/>
      <c r="DP9" s="984"/>
      <c r="DQ9" s="973"/>
      <c r="DR9" s="974"/>
      <c r="DS9" s="974"/>
      <c r="DT9" s="974"/>
      <c r="DU9" s="984"/>
      <c r="DV9" s="966"/>
      <c r="DW9" s="967"/>
      <c r="DX9" s="967"/>
      <c r="DY9" s="967"/>
      <c r="DZ9" s="985"/>
      <c r="EA9" s="81"/>
    </row>
    <row r="10" spans="1:131" s="53" customFormat="1" ht="26.25" customHeight="1" x14ac:dyDescent="0.15">
      <c r="A10" s="59">
        <v>4</v>
      </c>
      <c r="B10" s="966"/>
      <c r="C10" s="967"/>
      <c r="D10" s="967"/>
      <c r="E10" s="967"/>
      <c r="F10" s="967"/>
      <c r="G10" s="967"/>
      <c r="H10" s="967"/>
      <c r="I10" s="967"/>
      <c r="J10" s="967"/>
      <c r="K10" s="967"/>
      <c r="L10" s="967"/>
      <c r="M10" s="967"/>
      <c r="N10" s="967"/>
      <c r="O10" s="967"/>
      <c r="P10" s="968"/>
      <c r="Q10" s="969"/>
      <c r="R10" s="970"/>
      <c r="S10" s="970"/>
      <c r="T10" s="970"/>
      <c r="U10" s="970"/>
      <c r="V10" s="970"/>
      <c r="W10" s="970"/>
      <c r="X10" s="970"/>
      <c r="Y10" s="970"/>
      <c r="Z10" s="970"/>
      <c r="AA10" s="970"/>
      <c r="AB10" s="970"/>
      <c r="AC10" s="970"/>
      <c r="AD10" s="970"/>
      <c r="AE10" s="976"/>
      <c r="AF10" s="996"/>
      <c r="AG10" s="974"/>
      <c r="AH10" s="974"/>
      <c r="AI10" s="974"/>
      <c r="AJ10" s="997"/>
      <c r="AK10" s="975"/>
      <c r="AL10" s="970"/>
      <c r="AM10" s="970"/>
      <c r="AN10" s="970"/>
      <c r="AO10" s="970"/>
      <c r="AP10" s="970"/>
      <c r="AQ10" s="970"/>
      <c r="AR10" s="970"/>
      <c r="AS10" s="970"/>
      <c r="AT10" s="970"/>
      <c r="AU10" s="971"/>
      <c r="AV10" s="971"/>
      <c r="AW10" s="971"/>
      <c r="AX10" s="971"/>
      <c r="AY10" s="972"/>
      <c r="AZ10" s="63"/>
      <c r="BA10" s="63"/>
      <c r="BB10" s="63"/>
      <c r="BC10" s="63"/>
      <c r="BD10" s="63"/>
      <c r="BE10" s="81"/>
      <c r="BF10" s="81"/>
      <c r="BG10" s="81"/>
      <c r="BH10" s="81"/>
      <c r="BI10" s="81"/>
      <c r="BJ10" s="81"/>
      <c r="BK10" s="81"/>
      <c r="BL10" s="81"/>
      <c r="BM10" s="81"/>
      <c r="BN10" s="81"/>
      <c r="BO10" s="81"/>
      <c r="BP10" s="81"/>
      <c r="BQ10" s="59">
        <v>4</v>
      </c>
      <c r="BR10" s="87"/>
      <c r="BS10" s="966" t="s">
        <v>355</v>
      </c>
      <c r="BT10" s="967"/>
      <c r="BU10" s="967"/>
      <c r="BV10" s="967"/>
      <c r="BW10" s="967"/>
      <c r="BX10" s="967"/>
      <c r="BY10" s="967"/>
      <c r="BZ10" s="967"/>
      <c r="CA10" s="967"/>
      <c r="CB10" s="967"/>
      <c r="CC10" s="967"/>
      <c r="CD10" s="967"/>
      <c r="CE10" s="967"/>
      <c r="CF10" s="967"/>
      <c r="CG10" s="968"/>
      <c r="CH10" s="973">
        <v>85</v>
      </c>
      <c r="CI10" s="974"/>
      <c r="CJ10" s="974"/>
      <c r="CK10" s="974"/>
      <c r="CL10" s="984"/>
      <c r="CM10" s="973">
        <v>259</v>
      </c>
      <c r="CN10" s="974"/>
      <c r="CO10" s="974"/>
      <c r="CP10" s="974"/>
      <c r="CQ10" s="984"/>
      <c r="CR10" s="973">
        <v>40</v>
      </c>
      <c r="CS10" s="974"/>
      <c r="CT10" s="974"/>
      <c r="CU10" s="974"/>
      <c r="CV10" s="984"/>
      <c r="CW10" s="973">
        <v>90</v>
      </c>
      <c r="CX10" s="974"/>
      <c r="CY10" s="974"/>
      <c r="CZ10" s="974"/>
      <c r="DA10" s="984"/>
      <c r="DB10" s="973"/>
      <c r="DC10" s="974"/>
      <c r="DD10" s="974"/>
      <c r="DE10" s="974"/>
      <c r="DF10" s="984"/>
      <c r="DG10" s="973"/>
      <c r="DH10" s="974"/>
      <c r="DI10" s="974"/>
      <c r="DJ10" s="974"/>
      <c r="DK10" s="984"/>
      <c r="DL10" s="973"/>
      <c r="DM10" s="974"/>
      <c r="DN10" s="974"/>
      <c r="DO10" s="974"/>
      <c r="DP10" s="984"/>
      <c r="DQ10" s="973"/>
      <c r="DR10" s="974"/>
      <c r="DS10" s="974"/>
      <c r="DT10" s="974"/>
      <c r="DU10" s="984"/>
      <c r="DV10" s="966"/>
      <c r="DW10" s="967"/>
      <c r="DX10" s="967"/>
      <c r="DY10" s="967"/>
      <c r="DZ10" s="985"/>
      <c r="EA10" s="81"/>
    </row>
    <row r="11" spans="1:131" s="53" customFormat="1" ht="26.25" customHeight="1" x14ac:dyDescent="0.15">
      <c r="A11" s="59">
        <v>5</v>
      </c>
      <c r="B11" s="966"/>
      <c r="C11" s="967"/>
      <c r="D11" s="967"/>
      <c r="E11" s="967"/>
      <c r="F11" s="967"/>
      <c r="G11" s="967"/>
      <c r="H11" s="967"/>
      <c r="I11" s="967"/>
      <c r="J11" s="967"/>
      <c r="K11" s="967"/>
      <c r="L11" s="967"/>
      <c r="M11" s="967"/>
      <c r="N11" s="967"/>
      <c r="O11" s="967"/>
      <c r="P11" s="968"/>
      <c r="Q11" s="969"/>
      <c r="R11" s="970"/>
      <c r="S11" s="970"/>
      <c r="T11" s="970"/>
      <c r="U11" s="970"/>
      <c r="V11" s="970"/>
      <c r="W11" s="970"/>
      <c r="X11" s="970"/>
      <c r="Y11" s="970"/>
      <c r="Z11" s="970"/>
      <c r="AA11" s="970"/>
      <c r="AB11" s="970"/>
      <c r="AC11" s="970"/>
      <c r="AD11" s="970"/>
      <c r="AE11" s="976"/>
      <c r="AF11" s="996"/>
      <c r="AG11" s="974"/>
      <c r="AH11" s="974"/>
      <c r="AI11" s="974"/>
      <c r="AJ11" s="997"/>
      <c r="AK11" s="975"/>
      <c r="AL11" s="970"/>
      <c r="AM11" s="970"/>
      <c r="AN11" s="970"/>
      <c r="AO11" s="970"/>
      <c r="AP11" s="970"/>
      <c r="AQ11" s="970"/>
      <c r="AR11" s="970"/>
      <c r="AS11" s="970"/>
      <c r="AT11" s="970"/>
      <c r="AU11" s="971"/>
      <c r="AV11" s="971"/>
      <c r="AW11" s="971"/>
      <c r="AX11" s="971"/>
      <c r="AY11" s="972"/>
      <c r="AZ11" s="63"/>
      <c r="BA11" s="63"/>
      <c r="BB11" s="63"/>
      <c r="BC11" s="63"/>
      <c r="BD11" s="63"/>
      <c r="BE11" s="81"/>
      <c r="BF11" s="81"/>
      <c r="BG11" s="81"/>
      <c r="BH11" s="81"/>
      <c r="BI11" s="81"/>
      <c r="BJ11" s="81"/>
      <c r="BK11" s="81"/>
      <c r="BL11" s="81"/>
      <c r="BM11" s="81"/>
      <c r="BN11" s="81"/>
      <c r="BO11" s="81"/>
      <c r="BP11" s="81"/>
      <c r="BQ11" s="59">
        <v>5</v>
      </c>
      <c r="BR11" s="87"/>
      <c r="BS11" s="966" t="s">
        <v>556</v>
      </c>
      <c r="BT11" s="967"/>
      <c r="BU11" s="967"/>
      <c r="BV11" s="967"/>
      <c r="BW11" s="967"/>
      <c r="BX11" s="967"/>
      <c r="BY11" s="967"/>
      <c r="BZ11" s="967"/>
      <c r="CA11" s="967"/>
      <c r="CB11" s="967"/>
      <c r="CC11" s="967"/>
      <c r="CD11" s="967"/>
      <c r="CE11" s="967"/>
      <c r="CF11" s="967"/>
      <c r="CG11" s="968"/>
      <c r="CH11" s="973">
        <v>31</v>
      </c>
      <c r="CI11" s="974"/>
      <c r="CJ11" s="974"/>
      <c r="CK11" s="974"/>
      <c r="CL11" s="984"/>
      <c r="CM11" s="973">
        <v>80</v>
      </c>
      <c r="CN11" s="974"/>
      <c r="CO11" s="974"/>
      <c r="CP11" s="974"/>
      <c r="CQ11" s="984"/>
      <c r="CR11" s="973">
        <v>20</v>
      </c>
      <c r="CS11" s="974"/>
      <c r="CT11" s="974"/>
      <c r="CU11" s="974"/>
      <c r="CV11" s="984"/>
      <c r="CW11" s="973">
        <v>80</v>
      </c>
      <c r="CX11" s="974"/>
      <c r="CY11" s="974"/>
      <c r="CZ11" s="974"/>
      <c r="DA11" s="984"/>
      <c r="DB11" s="973"/>
      <c r="DC11" s="974"/>
      <c r="DD11" s="974"/>
      <c r="DE11" s="974"/>
      <c r="DF11" s="984"/>
      <c r="DG11" s="973"/>
      <c r="DH11" s="974"/>
      <c r="DI11" s="974"/>
      <c r="DJ11" s="974"/>
      <c r="DK11" s="984"/>
      <c r="DL11" s="973"/>
      <c r="DM11" s="974"/>
      <c r="DN11" s="974"/>
      <c r="DO11" s="974"/>
      <c r="DP11" s="984"/>
      <c r="DQ11" s="973"/>
      <c r="DR11" s="974"/>
      <c r="DS11" s="974"/>
      <c r="DT11" s="974"/>
      <c r="DU11" s="984"/>
      <c r="DV11" s="966"/>
      <c r="DW11" s="967"/>
      <c r="DX11" s="967"/>
      <c r="DY11" s="967"/>
      <c r="DZ11" s="985"/>
      <c r="EA11" s="81"/>
    </row>
    <row r="12" spans="1:131" s="53" customFormat="1" ht="26.25" customHeight="1" x14ac:dyDescent="0.15">
      <c r="A12" s="59">
        <v>6</v>
      </c>
      <c r="B12" s="966"/>
      <c r="C12" s="967"/>
      <c r="D12" s="967"/>
      <c r="E12" s="967"/>
      <c r="F12" s="967"/>
      <c r="G12" s="967"/>
      <c r="H12" s="967"/>
      <c r="I12" s="967"/>
      <c r="J12" s="967"/>
      <c r="K12" s="967"/>
      <c r="L12" s="967"/>
      <c r="M12" s="967"/>
      <c r="N12" s="967"/>
      <c r="O12" s="967"/>
      <c r="P12" s="968"/>
      <c r="Q12" s="969"/>
      <c r="R12" s="970"/>
      <c r="S12" s="970"/>
      <c r="T12" s="970"/>
      <c r="U12" s="970"/>
      <c r="V12" s="970"/>
      <c r="W12" s="970"/>
      <c r="X12" s="970"/>
      <c r="Y12" s="970"/>
      <c r="Z12" s="970"/>
      <c r="AA12" s="970"/>
      <c r="AB12" s="970"/>
      <c r="AC12" s="970"/>
      <c r="AD12" s="970"/>
      <c r="AE12" s="976"/>
      <c r="AF12" s="996"/>
      <c r="AG12" s="974"/>
      <c r="AH12" s="974"/>
      <c r="AI12" s="974"/>
      <c r="AJ12" s="997"/>
      <c r="AK12" s="975"/>
      <c r="AL12" s="970"/>
      <c r="AM12" s="970"/>
      <c r="AN12" s="970"/>
      <c r="AO12" s="970"/>
      <c r="AP12" s="970"/>
      <c r="AQ12" s="970"/>
      <c r="AR12" s="970"/>
      <c r="AS12" s="970"/>
      <c r="AT12" s="970"/>
      <c r="AU12" s="971"/>
      <c r="AV12" s="971"/>
      <c r="AW12" s="971"/>
      <c r="AX12" s="971"/>
      <c r="AY12" s="972"/>
      <c r="AZ12" s="63"/>
      <c r="BA12" s="63"/>
      <c r="BB12" s="63"/>
      <c r="BC12" s="63"/>
      <c r="BD12" s="63"/>
      <c r="BE12" s="81"/>
      <c r="BF12" s="81"/>
      <c r="BG12" s="81"/>
      <c r="BH12" s="81"/>
      <c r="BI12" s="81"/>
      <c r="BJ12" s="81"/>
      <c r="BK12" s="81"/>
      <c r="BL12" s="81"/>
      <c r="BM12" s="81"/>
      <c r="BN12" s="81"/>
      <c r="BO12" s="81"/>
      <c r="BP12" s="81"/>
      <c r="BQ12" s="59">
        <v>6</v>
      </c>
      <c r="BR12" s="87"/>
      <c r="BS12" s="966" t="s">
        <v>557</v>
      </c>
      <c r="BT12" s="967"/>
      <c r="BU12" s="967"/>
      <c r="BV12" s="967"/>
      <c r="BW12" s="967"/>
      <c r="BX12" s="967"/>
      <c r="BY12" s="967"/>
      <c r="BZ12" s="967"/>
      <c r="CA12" s="967"/>
      <c r="CB12" s="967"/>
      <c r="CC12" s="967"/>
      <c r="CD12" s="967"/>
      <c r="CE12" s="967"/>
      <c r="CF12" s="967"/>
      <c r="CG12" s="968"/>
      <c r="CH12" s="973">
        <v>0</v>
      </c>
      <c r="CI12" s="974"/>
      <c r="CJ12" s="974"/>
      <c r="CK12" s="974"/>
      <c r="CL12" s="984"/>
      <c r="CM12" s="973">
        <v>90</v>
      </c>
      <c r="CN12" s="974"/>
      <c r="CO12" s="974"/>
      <c r="CP12" s="974"/>
      <c r="CQ12" s="984"/>
      <c r="CR12" s="973">
        <v>20</v>
      </c>
      <c r="CS12" s="974"/>
      <c r="CT12" s="974"/>
      <c r="CU12" s="974"/>
      <c r="CV12" s="984"/>
      <c r="CW12" s="973">
        <v>32</v>
      </c>
      <c r="CX12" s="974"/>
      <c r="CY12" s="974"/>
      <c r="CZ12" s="974"/>
      <c r="DA12" s="984"/>
      <c r="DB12" s="973"/>
      <c r="DC12" s="974"/>
      <c r="DD12" s="974"/>
      <c r="DE12" s="974"/>
      <c r="DF12" s="984"/>
      <c r="DG12" s="973"/>
      <c r="DH12" s="974"/>
      <c r="DI12" s="974"/>
      <c r="DJ12" s="974"/>
      <c r="DK12" s="984"/>
      <c r="DL12" s="973"/>
      <c r="DM12" s="974"/>
      <c r="DN12" s="974"/>
      <c r="DO12" s="974"/>
      <c r="DP12" s="984"/>
      <c r="DQ12" s="973"/>
      <c r="DR12" s="974"/>
      <c r="DS12" s="974"/>
      <c r="DT12" s="974"/>
      <c r="DU12" s="984"/>
      <c r="DV12" s="966"/>
      <c r="DW12" s="967"/>
      <c r="DX12" s="967"/>
      <c r="DY12" s="967"/>
      <c r="DZ12" s="985"/>
      <c r="EA12" s="81"/>
    </row>
    <row r="13" spans="1:131" s="53" customFormat="1" ht="26.25" customHeight="1" x14ac:dyDescent="0.15">
      <c r="A13" s="59">
        <v>7</v>
      </c>
      <c r="B13" s="966"/>
      <c r="C13" s="967"/>
      <c r="D13" s="967"/>
      <c r="E13" s="967"/>
      <c r="F13" s="967"/>
      <c r="G13" s="967"/>
      <c r="H13" s="967"/>
      <c r="I13" s="967"/>
      <c r="J13" s="967"/>
      <c r="K13" s="967"/>
      <c r="L13" s="967"/>
      <c r="M13" s="967"/>
      <c r="N13" s="967"/>
      <c r="O13" s="967"/>
      <c r="P13" s="968"/>
      <c r="Q13" s="969"/>
      <c r="R13" s="970"/>
      <c r="S13" s="970"/>
      <c r="T13" s="970"/>
      <c r="U13" s="970"/>
      <c r="V13" s="970"/>
      <c r="W13" s="970"/>
      <c r="X13" s="970"/>
      <c r="Y13" s="970"/>
      <c r="Z13" s="970"/>
      <c r="AA13" s="970"/>
      <c r="AB13" s="970"/>
      <c r="AC13" s="970"/>
      <c r="AD13" s="970"/>
      <c r="AE13" s="976"/>
      <c r="AF13" s="996"/>
      <c r="AG13" s="974"/>
      <c r="AH13" s="974"/>
      <c r="AI13" s="974"/>
      <c r="AJ13" s="997"/>
      <c r="AK13" s="975"/>
      <c r="AL13" s="970"/>
      <c r="AM13" s="970"/>
      <c r="AN13" s="970"/>
      <c r="AO13" s="970"/>
      <c r="AP13" s="970"/>
      <c r="AQ13" s="970"/>
      <c r="AR13" s="970"/>
      <c r="AS13" s="970"/>
      <c r="AT13" s="970"/>
      <c r="AU13" s="971"/>
      <c r="AV13" s="971"/>
      <c r="AW13" s="971"/>
      <c r="AX13" s="971"/>
      <c r="AY13" s="972"/>
      <c r="AZ13" s="63"/>
      <c r="BA13" s="63"/>
      <c r="BB13" s="63"/>
      <c r="BC13" s="63"/>
      <c r="BD13" s="63"/>
      <c r="BE13" s="81"/>
      <c r="BF13" s="81"/>
      <c r="BG13" s="81"/>
      <c r="BH13" s="81"/>
      <c r="BI13" s="81"/>
      <c r="BJ13" s="81"/>
      <c r="BK13" s="81"/>
      <c r="BL13" s="81"/>
      <c r="BM13" s="81"/>
      <c r="BN13" s="81"/>
      <c r="BO13" s="81"/>
      <c r="BP13" s="81"/>
      <c r="BQ13" s="59">
        <v>7</v>
      </c>
      <c r="BR13" s="87"/>
      <c r="BS13" s="966" t="s">
        <v>472</v>
      </c>
      <c r="BT13" s="967"/>
      <c r="BU13" s="967"/>
      <c r="BV13" s="967"/>
      <c r="BW13" s="967"/>
      <c r="BX13" s="967"/>
      <c r="BY13" s="967"/>
      <c r="BZ13" s="967"/>
      <c r="CA13" s="967"/>
      <c r="CB13" s="967"/>
      <c r="CC13" s="967"/>
      <c r="CD13" s="967"/>
      <c r="CE13" s="967"/>
      <c r="CF13" s="967"/>
      <c r="CG13" s="968"/>
      <c r="CH13" s="973">
        <v>0</v>
      </c>
      <c r="CI13" s="974"/>
      <c r="CJ13" s="974"/>
      <c r="CK13" s="974"/>
      <c r="CL13" s="984"/>
      <c r="CM13" s="973">
        <v>10</v>
      </c>
      <c r="CN13" s="974"/>
      <c r="CO13" s="974"/>
      <c r="CP13" s="974"/>
      <c r="CQ13" s="984"/>
      <c r="CR13" s="973">
        <v>10</v>
      </c>
      <c r="CS13" s="974"/>
      <c r="CT13" s="974"/>
      <c r="CU13" s="974"/>
      <c r="CV13" s="984"/>
      <c r="CW13" s="973"/>
      <c r="CX13" s="974"/>
      <c r="CY13" s="974"/>
      <c r="CZ13" s="974"/>
      <c r="DA13" s="984"/>
      <c r="DB13" s="973"/>
      <c r="DC13" s="974"/>
      <c r="DD13" s="974"/>
      <c r="DE13" s="974"/>
      <c r="DF13" s="984"/>
      <c r="DG13" s="973"/>
      <c r="DH13" s="974"/>
      <c r="DI13" s="974"/>
      <c r="DJ13" s="974"/>
      <c r="DK13" s="984"/>
      <c r="DL13" s="973"/>
      <c r="DM13" s="974"/>
      <c r="DN13" s="974"/>
      <c r="DO13" s="974"/>
      <c r="DP13" s="984"/>
      <c r="DQ13" s="973"/>
      <c r="DR13" s="974"/>
      <c r="DS13" s="974"/>
      <c r="DT13" s="974"/>
      <c r="DU13" s="984"/>
      <c r="DV13" s="966"/>
      <c r="DW13" s="967"/>
      <c r="DX13" s="967"/>
      <c r="DY13" s="967"/>
      <c r="DZ13" s="985"/>
      <c r="EA13" s="81"/>
    </row>
    <row r="14" spans="1:131" s="53" customFormat="1" ht="26.25" customHeight="1" x14ac:dyDescent="0.15">
      <c r="A14" s="59">
        <v>8</v>
      </c>
      <c r="B14" s="966"/>
      <c r="C14" s="967"/>
      <c r="D14" s="967"/>
      <c r="E14" s="967"/>
      <c r="F14" s="967"/>
      <c r="G14" s="967"/>
      <c r="H14" s="967"/>
      <c r="I14" s="967"/>
      <c r="J14" s="967"/>
      <c r="K14" s="967"/>
      <c r="L14" s="967"/>
      <c r="M14" s="967"/>
      <c r="N14" s="967"/>
      <c r="O14" s="967"/>
      <c r="P14" s="968"/>
      <c r="Q14" s="969"/>
      <c r="R14" s="970"/>
      <c r="S14" s="970"/>
      <c r="T14" s="970"/>
      <c r="U14" s="970"/>
      <c r="V14" s="970"/>
      <c r="W14" s="970"/>
      <c r="X14" s="970"/>
      <c r="Y14" s="970"/>
      <c r="Z14" s="970"/>
      <c r="AA14" s="970"/>
      <c r="AB14" s="970"/>
      <c r="AC14" s="970"/>
      <c r="AD14" s="970"/>
      <c r="AE14" s="976"/>
      <c r="AF14" s="996"/>
      <c r="AG14" s="974"/>
      <c r="AH14" s="974"/>
      <c r="AI14" s="974"/>
      <c r="AJ14" s="997"/>
      <c r="AK14" s="975"/>
      <c r="AL14" s="970"/>
      <c r="AM14" s="970"/>
      <c r="AN14" s="970"/>
      <c r="AO14" s="970"/>
      <c r="AP14" s="970"/>
      <c r="AQ14" s="970"/>
      <c r="AR14" s="970"/>
      <c r="AS14" s="970"/>
      <c r="AT14" s="970"/>
      <c r="AU14" s="971"/>
      <c r="AV14" s="971"/>
      <c r="AW14" s="971"/>
      <c r="AX14" s="971"/>
      <c r="AY14" s="972"/>
      <c r="AZ14" s="63"/>
      <c r="BA14" s="63"/>
      <c r="BB14" s="63"/>
      <c r="BC14" s="63"/>
      <c r="BD14" s="63"/>
      <c r="BE14" s="81"/>
      <c r="BF14" s="81"/>
      <c r="BG14" s="81"/>
      <c r="BH14" s="81"/>
      <c r="BI14" s="81"/>
      <c r="BJ14" s="81"/>
      <c r="BK14" s="81"/>
      <c r="BL14" s="81"/>
      <c r="BM14" s="81"/>
      <c r="BN14" s="81"/>
      <c r="BO14" s="81"/>
      <c r="BP14" s="81"/>
      <c r="BQ14" s="59">
        <v>8</v>
      </c>
      <c r="BR14" s="87"/>
      <c r="BS14" s="966" t="s">
        <v>354</v>
      </c>
      <c r="BT14" s="967"/>
      <c r="BU14" s="967"/>
      <c r="BV14" s="967"/>
      <c r="BW14" s="967"/>
      <c r="BX14" s="967"/>
      <c r="BY14" s="967"/>
      <c r="BZ14" s="967"/>
      <c r="CA14" s="967"/>
      <c r="CB14" s="967"/>
      <c r="CC14" s="967"/>
      <c r="CD14" s="967"/>
      <c r="CE14" s="967"/>
      <c r="CF14" s="967"/>
      <c r="CG14" s="968"/>
      <c r="CH14" s="973">
        <v>66</v>
      </c>
      <c r="CI14" s="974"/>
      <c r="CJ14" s="974"/>
      <c r="CK14" s="974"/>
      <c r="CL14" s="984"/>
      <c r="CM14" s="973">
        <v>3302</v>
      </c>
      <c r="CN14" s="974"/>
      <c r="CO14" s="974"/>
      <c r="CP14" s="974"/>
      <c r="CQ14" s="984"/>
      <c r="CR14" s="973">
        <v>3140</v>
      </c>
      <c r="CS14" s="974"/>
      <c r="CT14" s="974"/>
      <c r="CU14" s="974"/>
      <c r="CV14" s="984"/>
      <c r="CW14" s="973">
        <v>865</v>
      </c>
      <c r="CX14" s="974"/>
      <c r="CY14" s="974"/>
      <c r="CZ14" s="974"/>
      <c r="DA14" s="984"/>
      <c r="DB14" s="973"/>
      <c r="DC14" s="974"/>
      <c r="DD14" s="974"/>
      <c r="DE14" s="974"/>
      <c r="DF14" s="984"/>
      <c r="DG14" s="973"/>
      <c r="DH14" s="974"/>
      <c r="DI14" s="974"/>
      <c r="DJ14" s="974"/>
      <c r="DK14" s="984"/>
      <c r="DL14" s="973"/>
      <c r="DM14" s="974"/>
      <c r="DN14" s="974"/>
      <c r="DO14" s="974"/>
      <c r="DP14" s="984"/>
      <c r="DQ14" s="973"/>
      <c r="DR14" s="974"/>
      <c r="DS14" s="974"/>
      <c r="DT14" s="974"/>
      <c r="DU14" s="984"/>
      <c r="DV14" s="966"/>
      <c r="DW14" s="967"/>
      <c r="DX14" s="967"/>
      <c r="DY14" s="967"/>
      <c r="DZ14" s="985"/>
      <c r="EA14" s="81"/>
    </row>
    <row r="15" spans="1:131" s="53" customFormat="1" ht="26.25" customHeight="1" x14ac:dyDescent="0.15">
      <c r="A15" s="59">
        <v>9</v>
      </c>
      <c r="B15" s="966"/>
      <c r="C15" s="967"/>
      <c r="D15" s="967"/>
      <c r="E15" s="967"/>
      <c r="F15" s="967"/>
      <c r="G15" s="967"/>
      <c r="H15" s="967"/>
      <c r="I15" s="967"/>
      <c r="J15" s="967"/>
      <c r="K15" s="967"/>
      <c r="L15" s="967"/>
      <c r="M15" s="967"/>
      <c r="N15" s="967"/>
      <c r="O15" s="967"/>
      <c r="P15" s="968"/>
      <c r="Q15" s="969"/>
      <c r="R15" s="970"/>
      <c r="S15" s="970"/>
      <c r="T15" s="970"/>
      <c r="U15" s="970"/>
      <c r="V15" s="970"/>
      <c r="W15" s="970"/>
      <c r="X15" s="970"/>
      <c r="Y15" s="970"/>
      <c r="Z15" s="970"/>
      <c r="AA15" s="970"/>
      <c r="AB15" s="970"/>
      <c r="AC15" s="970"/>
      <c r="AD15" s="970"/>
      <c r="AE15" s="976"/>
      <c r="AF15" s="996"/>
      <c r="AG15" s="974"/>
      <c r="AH15" s="974"/>
      <c r="AI15" s="974"/>
      <c r="AJ15" s="997"/>
      <c r="AK15" s="975"/>
      <c r="AL15" s="970"/>
      <c r="AM15" s="970"/>
      <c r="AN15" s="970"/>
      <c r="AO15" s="970"/>
      <c r="AP15" s="970"/>
      <c r="AQ15" s="970"/>
      <c r="AR15" s="970"/>
      <c r="AS15" s="970"/>
      <c r="AT15" s="970"/>
      <c r="AU15" s="971"/>
      <c r="AV15" s="971"/>
      <c r="AW15" s="971"/>
      <c r="AX15" s="971"/>
      <c r="AY15" s="972"/>
      <c r="AZ15" s="63"/>
      <c r="BA15" s="63"/>
      <c r="BB15" s="63"/>
      <c r="BC15" s="63"/>
      <c r="BD15" s="63"/>
      <c r="BE15" s="81"/>
      <c r="BF15" s="81"/>
      <c r="BG15" s="81"/>
      <c r="BH15" s="81"/>
      <c r="BI15" s="81"/>
      <c r="BJ15" s="81"/>
      <c r="BK15" s="81"/>
      <c r="BL15" s="81"/>
      <c r="BM15" s="81"/>
      <c r="BN15" s="81"/>
      <c r="BO15" s="81"/>
      <c r="BP15" s="81"/>
      <c r="BQ15" s="59">
        <v>9</v>
      </c>
      <c r="BR15" s="87"/>
      <c r="BS15" s="966" t="s">
        <v>425</v>
      </c>
      <c r="BT15" s="967"/>
      <c r="BU15" s="967"/>
      <c r="BV15" s="967"/>
      <c r="BW15" s="967"/>
      <c r="BX15" s="967"/>
      <c r="BY15" s="967"/>
      <c r="BZ15" s="967"/>
      <c r="CA15" s="967"/>
      <c r="CB15" s="967"/>
      <c r="CC15" s="967"/>
      <c r="CD15" s="967"/>
      <c r="CE15" s="967"/>
      <c r="CF15" s="967"/>
      <c r="CG15" s="968"/>
      <c r="CH15" s="973">
        <v>0</v>
      </c>
      <c r="CI15" s="974"/>
      <c r="CJ15" s="974"/>
      <c r="CK15" s="974"/>
      <c r="CL15" s="984"/>
      <c r="CM15" s="973">
        <v>212</v>
      </c>
      <c r="CN15" s="974"/>
      <c r="CO15" s="974"/>
      <c r="CP15" s="974"/>
      <c r="CQ15" s="984"/>
      <c r="CR15" s="973">
        <v>213</v>
      </c>
      <c r="CS15" s="974"/>
      <c r="CT15" s="974"/>
      <c r="CU15" s="974"/>
      <c r="CV15" s="984"/>
      <c r="CW15" s="973"/>
      <c r="CX15" s="974"/>
      <c r="CY15" s="974"/>
      <c r="CZ15" s="974"/>
      <c r="DA15" s="984"/>
      <c r="DB15" s="973"/>
      <c r="DC15" s="974"/>
      <c r="DD15" s="974"/>
      <c r="DE15" s="974"/>
      <c r="DF15" s="984"/>
      <c r="DG15" s="973"/>
      <c r="DH15" s="974"/>
      <c r="DI15" s="974"/>
      <c r="DJ15" s="974"/>
      <c r="DK15" s="984"/>
      <c r="DL15" s="973"/>
      <c r="DM15" s="974"/>
      <c r="DN15" s="974"/>
      <c r="DO15" s="974"/>
      <c r="DP15" s="984"/>
      <c r="DQ15" s="973"/>
      <c r="DR15" s="974"/>
      <c r="DS15" s="974"/>
      <c r="DT15" s="974"/>
      <c r="DU15" s="984"/>
      <c r="DV15" s="966"/>
      <c r="DW15" s="967"/>
      <c r="DX15" s="967"/>
      <c r="DY15" s="967"/>
      <c r="DZ15" s="985"/>
      <c r="EA15" s="81"/>
    </row>
    <row r="16" spans="1:131" s="53" customFormat="1" ht="26.25" customHeight="1" x14ac:dyDescent="0.15">
      <c r="A16" s="59">
        <v>10</v>
      </c>
      <c r="B16" s="966"/>
      <c r="C16" s="967"/>
      <c r="D16" s="967"/>
      <c r="E16" s="967"/>
      <c r="F16" s="967"/>
      <c r="G16" s="967"/>
      <c r="H16" s="967"/>
      <c r="I16" s="967"/>
      <c r="J16" s="967"/>
      <c r="K16" s="967"/>
      <c r="L16" s="967"/>
      <c r="M16" s="967"/>
      <c r="N16" s="967"/>
      <c r="O16" s="967"/>
      <c r="P16" s="968"/>
      <c r="Q16" s="969"/>
      <c r="R16" s="970"/>
      <c r="S16" s="970"/>
      <c r="T16" s="970"/>
      <c r="U16" s="970"/>
      <c r="V16" s="970"/>
      <c r="W16" s="970"/>
      <c r="X16" s="970"/>
      <c r="Y16" s="970"/>
      <c r="Z16" s="970"/>
      <c r="AA16" s="970"/>
      <c r="AB16" s="970"/>
      <c r="AC16" s="970"/>
      <c r="AD16" s="970"/>
      <c r="AE16" s="976"/>
      <c r="AF16" s="996"/>
      <c r="AG16" s="974"/>
      <c r="AH16" s="974"/>
      <c r="AI16" s="974"/>
      <c r="AJ16" s="997"/>
      <c r="AK16" s="975"/>
      <c r="AL16" s="970"/>
      <c r="AM16" s="970"/>
      <c r="AN16" s="970"/>
      <c r="AO16" s="970"/>
      <c r="AP16" s="970"/>
      <c r="AQ16" s="970"/>
      <c r="AR16" s="970"/>
      <c r="AS16" s="970"/>
      <c r="AT16" s="970"/>
      <c r="AU16" s="971"/>
      <c r="AV16" s="971"/>
      <c r="AW16" s="971"/>
      <c r="AX16" s="971"/>
      <c r="AY16" s="972"/>
      <c r="AZ16" s="63"/>
      <c r="BA16" s="63"/>
      <c r="BB16" s="63"/>
      <c r="BC16" s="63"/>
      <c r="BD16" s="63"/>
      <c r="BE16" s="81"/>
      <c r="BF16" s="81"/>
      <c r="BG16" s="81"/>
      <c r="BH16" s="81"/>
      <c r="BI16" s="81"/>
      <c r="BJ16" s="81"/>
      <c r="BK16" s="81"/>
      <c r="BL16" s="81"/>
      <c r="BM16" s="81"/>
      <c r="BN16" s="81"/>
      <c r="BO16" s="81"/>
      <c r="BP16" s="81"/>
      <c r="BQ16" s="59">
        <v>10</v>
      </c>
      <c r="BR16" s="87"/>
      <c r="BS16" s="966" t="s">
        <v>435</v>
      </c>
      <c r="BT16" s="967"/>
      <c r="BU16" s="967"/>
      <c r="BV16" s="967"/>
      <c r="BW16" s="967"/>
      <c r="BX16" s="967"/>
      <c r="BY16" s="967"/>
      <c r="BZ16" s="967"/>
      <c r="CA16" s="967"/>
      <c r="CB16" s="967"/>
      <c r="CC16" s="967"/>
      <c r="CD16" s="967"/>
      <c r="CE16" s="967"/>
      <c r="CF16" s="967"/>
      <c r="CG16" s="968"/>
      <c r="CH16" s="973">
        <v>-1</v>
      </c>
      <c r="CI16" s="974"/>
      <c r="CJ16" s="974"/>
      <c r="CK16" s="974"/>
      <c r="CL16" s="984"/>
      <c r="CM16" s="973">
        <v>26</v>
      </c>
      <c r="CN16" s="974"/>
      <c r="CO16" s="974"/>
      <c r="CP16" s="974"/>
      <c r="CQ16" s="984"/>
      <c r="CR16" s="973">
        <v>5</v>
      </c>
      <c r="CS16" s="974"/>
      <c r="CT16" s="974"/>
      <c r="CU16" s="974"/>
      <c r="CV16" s="984"/>
      <c r="CW16" s="973">
        <v>20</v>
      </c>
      <c r="CX16" s="974"/>
      <c r="CY16" s="974"/>
      <c r="CZ16" s="974"/>
      <c r="DA16" s="984"/>
      <c r="DB16" s="973">
        <v>5</v>
      </c>
      <c r="DC16" s="974"/>
      <c r="DD16" s="974"/>
      <c r="DE16" s="974"/>
      <c r="DF16" s="984"/>
      <c r="DG16" s="973"/>
      <c r="DH16" s="974"/>
      <c r="DI16" s="974"/>
      <c r="DJ16" s="974"/>
      <c r="DK16" s="984"/>
      <c r="DL16" s="973"/>
      <c r="DM16" s="974"/>
      <c r="DN16" s="974"/>
      <c r="DO16" s="974"/>
      <c r="DP16" s="984"/>
      <c r="DQ16" s="973"/>
      <c r="DR16" s="974"/>
      <c r="DS16" s="974"/>
      <c r="DT16" s="974"/>
      <c r="DU16" s="984"/>
      <c r="DV16" s="966"/>
      <c r="DW16" s="967"/>
      <c r="DX16" s="967"/>
      <c r="DY16" s="967"/>
      <c r="DZ16" s="985"/>
      <c r="EA16" s="81"/>
    </row>
    <row r="17" spans="1:131" s="53" customFormat="1" ht="26.25" customHeight="1" x14ac:dyDescent="0.15">
      <c r="A17" s="59">
        <v>11</v>
      </c>
      <c r="B17" s="966"/>
      <c r="C17" s="967"/>
      <c r="D17" s="967"/>
      <c r="E17" s="967"/>
      <c r="F17" s="967"/>
      <c r="G17" s="967"/>
      <c r="H17" s="967"/>
      <c r="I17" s="967"/>
      <c r="J17" s="967"/>
      <c r="K17" s="967"/>
      <c r="L17" s="967"/>
      <c r="M17" s="967"/>
      <c r="N17" s="967"/>
      <c r="O17" s="967"/>
      <c r="P17" s="968"/>
      <c r="Q17" s="969"/>
      <c r="R17" s="970"/>
      <c r="S17" s="970"/>
      <c r="T17" s="970"/>
      <c r="U17" s="970"/>
      <c r="V17" s="970"/>
      <c r="W17" s="970"/>
      <c r="X17" s="970"/>
      <c r="Y17" s="970"/>
      <c r="Z17" s="970"/>
      <c r="AA17" s="970"/>
      <c r="AB17" s="970"/>
      <c r="AC17" s="970"/>
      <c r="AD17" s="970"/>
      <c r="AE17" s="976"/>
      <c r="AF17" s="996"/>
      <c r="AG17" s="974"/>
      <c r="AH17" s="974"/>
      <c r="AI17" s="974"/>
      <c r="AJ17" s="997"/>
      <c r="AK17" s="975"/>
      <c r="AL17" s="970"/>
      <c r="AM17" s="970"/>
      <c r="AN17" s="970"/>
      <c r="AO17" s="970"/>
      <c r="AP17" s="970"/>
      <c r="AQ17" s="970"/>
      <c r="AR17" s="970"/>
      <c r="AS17" s="970"/>
      <c r="AT17" s="970"/>
      <c r="AU17" s="971"/>
      <c r="AV17" s="971"/>
      <c r="AW17" s="971"/>
      <c r="AX17" s="971"/>
      <c r="AY17" s="972"/>
      <c r="AZ17" s="63"/>
      <c r="BA17" s="63"/>
      <c r="BB17" s="63"/>
      <c r="BC17" s="63"/>
      <c r="BD17" s="63"/>
      <c r="BE17" s="81"/>
      <c r="BF17" s="81"/>
      <c r="BG17" s="81"/>
      <c r="BH17" s="81"/>
      <c r="BI17" s="81"/>
      <c r="BJ17" s="81"/>
      <c r="BK17" s="81"/>
      <c r="BL17" s="81"/>
      <c r="BM17" s="81"/>
      <c r="BN17" s="81"/>
      <c r="BO17" s="81"/>
      <c r="BP17" s="81"/>
      <c r="BQ17" s="59">
        <v>11</v>
      </c>
      <c r="BR17" s="87"/>
      <c r="BS17" s="966" t="s">
        <v>401</v>
      </c>
      <c r="BT17" s="967"/>
      <c r="BU17" s="967"/>
      <c r="BV17" s="967"/>
      <c r="BW17" s="967"/>
      <c r="BX17" s="967"/>
      <c r="BY17" s="967"/>
      <c r="BZ17" s="967"/>
      <c r="CA17" s="967"/>
      <c r="CB17" s="967"/>
      <c r="CC17" s="967"/>
      <c r="CD17" s="967"/>
      <c r="CE17" s="967"/>
      <c r="CF17" s="967"/>
      <c r="CG17" s="968"/>
      <c r="CH17" s="973">
        <v>0</v>
      </c>
      <c r="CI17" s="974"/>
      <c r="CJ17" s="974"/>
      <c r="CK17" s="974"/>
      <c r="CL17" s="984"/>
      <c r="CM17" s="973">
        <v>13</v>
      </c>
      <c r="CN17" s="974"/>
      <c r="CO17" s="974"/>
      <c r="CP17" s="974"/>
      <c r="CQ17" s="984"/>
      <c r="CR17" s="973">
        <v>5</v>
      </c>
      <c r="CS17" s="974"/>
      <c r="CT17" s="974"/>
      <c r="CU17" s="974"/>
      <c r="CV17" s="984"/>
      <c r="CW17" s="973">
        <v>17</v>
      </c>
      <c r="CX17" s="974"/>
      <c r="CY17" s="974"/>
      <c r="CZ17" s="974"/>
      <c r="DA17" s="984"/>
      <c r="DB17" s="973"/>
      <c r="DC17" s="974"/>
      <c r="DD17" s="974"/>
      <c r="DE17" s="974"/>
      <c r="DF17" s="984"/>
      <c r="DG17" s="973"/>
      <c r="DH17" s="974"/>
      <c r="DI17" s="974"/>
      <c r="DJ17" s="974"/>
      <c r="DK17" s="984"/>
      <c r="DL17" s="973"/>
      <c r="DM17" s="974"/>
      <c r="DN17" s="974"/>
      <c r="DO17" s="974"/>
      <c r="DP17" s="984"/>
      <c r="DQ17" s="973"/>
      <c r="DR17" s="974"/>
      <c r="DS17" s="974"/>
      <c r="DT17" s="974"/>
      <c r="DU17" s="984"/>
      <c r="DV17" s="966"/>
      <c r="DW17" s="967"/>
      <c r="DX17" s="967"/>
      <c r="DY17" s="967"/>
      <c r="DZ17" s="985"/>
      <c r="EA17" s="81"/>
    </row>
    <row r="18" spans="1:131" s="53" customFormat="1" ht="26.25" customHeight="1" x14ac:dyDescent="0.15">
      <c r="A18" s="59">
        <v>12</v>
      </c>
      <c r="B18" s="966"/>
      <c r="C18" s="967"/>
      <c r="D18" s="967"/>
      <c r="E18" s="967"/>
      <c r="F18" s="967"/>
      <c r="G18" s="967"/>
      <c r="H18" s="967"/>
      <c r="I18" s="967"/>
      <c r="J18" s="967"/>
      <c r="K18" s="967"/>
      <c r="L18" s="967"/>
      <c r="M18" s="967"/>
      <c r="N18" s="967"/>
      <c r="O18" s="967"/>
      <c r="P18" s="968"/>
      <c r="Q18" s="969"/>
      <c r="R18" s="970"/>
      <c r="S18" s="970"/>
      <c r="T18" s="970"/>
      <c r="U18" s="970"/>
      <c r="V18" s="970"/>
      <c r="W18" s="970"/>
      <c r="X18" s="970"/>
      <c r="Y18" s="970"/>
      <c r="Z18" s="970"/>
      <c r="AA18" s="970"/>
      <c r="AB18" s="970"/>
      <c r="AC18" s="970"/>
      <c r="AD18" s="970"/>
      <c r="AE18" s="976"/>
      <c r="AF18" s="996"/>
      <c r="AG18" s="974"/>
      <c r="AH18" s="974"/>
      <c r="AI18" s="974"/>
      <c r="AJ18" s="997"/>
      <c r="AK18" s="975"/>
      <c r="AL18" s="970"/>
      <c r="AM18" s="970"/>
      <c r="AN18" s="970"/>
      <c r="AO18" s="970"/>
      <c r="AP18" s="970"/>
      <c r="AQ18" s="970"/>
      <c r="AR18" s="970"/>
      <c r="AS18" s="970"/>
      <c r="AT18" s="970"/>
      <c r="AU18" s="971"/>
      <c r="AV18" s="971"/>
      <c r="AW18" s="971"/>
      <c r="AX18" s="971"/>
      <c r="AY18" s="972"/>
      <c r="AZ18" s="63"/>
      <c r="BA18" s="63"/>
      <c r="BB18" s="63"/>
      <c r="BC18" s="63"/>
      <c r="BD18" s="63"/>
      <c r="BE18" s="81"/>
      <c r="BF18" s="81"/>
      <c r="BG18" s="81"/>
      <c r="BH18" s="81"/>
      <c r="BI18" s="81"/>
      <c r="BJ18" s="81"/>
      <c r="BK18" s="81"/>
      <c r="BL18" s="81"/>
      <c r="BM18" s="81"/>
      <c r="BN18" s="81"/>
      <c r="BO18" s="81"/>
      <c r="BP18" s="81"/>
      <c r="BQ18" s="59">
        <v>12</v>
      </c>
      <c r="BR18" s="87"/>
      <c r="BS18" s="966" t="s">
        <v>190</v>
      </c>
      <c r="BT18" s="967"/>
      <c r="BU18" s="967"/>
      <c r="BV18" s="967"/>
      <c r="BW18" s="967"/>
      <c r="BX18" s="967"/>
      <c r="BY18" s="967"/>
      <c r="BZ18" s="967"/>
      <c r="CA18" s="967"/>
      <c r="CB18" s="967"/>
      <c r="CC18" s="967"/>
      <c r="CD18" s="967"/>
      <c r="CE18" s="967"/>
      <c r="CF18" s="967"/>
      <c r="CG18" s="968"/>
      <c r="CH18" s="973">
        <v>3</v>
      </c>
      <c r="CI18" s="974"/>
      <c r="CJ18" s="974"/>
      <c r="CK18" s="974"/>
      <c r="CL18" s="984"/>
      <c r="CM18" s="973">
        <v>147</v>
      </c>
      <c r="CN18" s="974"/>
      <c r="CO18" s="974"/>
      <c r="CP18" s="974"/>
      <c r="CQ18" s="984"/>
      <c r="CR18" s="973">
        <v>30</v>
      </c>
      <c r="CS18" s="974"/>
      <c r="CT18" s="974"/>
      <c r="CU18" s="974"/>
      <c r="CV18" s="984"/>
      <c r="CW18" s="973">
        <v>14</v>
      </c>
      <c r="CX18" s="974"/>
      <c r="CY18" s="974"/>
      <c r="CZ18" s="974"/>
      <c r="DA18" s="984"/>
      <c r="DB18" s="973"/>
      <c r="DC18" s="974"/>
      <c r="DD18" s="974"/>
      <c r="DE18" s="974"/>
      <c r="DF18" s="984"/>
      <c r="DG18" s="973"/>
      <c r="DH18" s="974"/>
      <c r="DI18" s="974"/>
      <c r="DJ18" s="974"/>
      <c r="DK18" s="984"/>
      <c r="DL18" s="973"/>
      <c r="DM18" s="974"/>
      <c r="DN18" s="974"/>
      <c r="DO18" s="974"/>
      <c r="DP18" s="984"/>
      <c r="DQ18" s="973"/>
      <c r="DR18" s="974"/>
      <c r="DS18" s="974"/>
      <c r="DT18" s="974"/>
      <c r="DU18" s="984"/>
      <c r="DV18" s="966"/>
      <c r="DW18" s="967"/>
      <c r="DX18" s="967"/>
      <c r="DY18" s="967"/>
      <c r="DZ18" s="985"/>
      <c r="EA18" s="81"/>
    </row>
    <row r="19" spans="1:131" s="53" customFormat="1" ht="26.25" customHeight="1" x14ac:dyDescent="0.15">
      <c r="A19" s="59">
        <v>13</v>
      </c>
      <c r="B19" s="966"/>
      <c r="C19" s="967"/>
      <c r="D19" s="967"/>
      <c r="E19" s="967"/>
      <c r="F19" s="967"/>
      <c r="G19" s="967"/>
      <c r="H19" s="967"/>
      <c r="I19" s="967"/>
      <c r="J19" s="967"/>
      <c r="K19" s="967"/>
      <c r="L19" s="967"/>
      <c r="M19" s="967"/>
      <c r="N19" s="967"/>
      <c r="O19" s="967"/>
      <c r="P19" s="968"/>
      <c r="Q19" s="969"/>
      <c r="R19" s="970"/>
      <c r="S19" s="970"/>
      <c r="T19" s="970"/>
      <c r="U19" s="970"/>
      <c r="V19" s="970"/>
      <c r="W19" s="970"/>
      <c r="X19" s="970"/>
      <c r="Y19" s="970"/>
      <c r="Z19" s="970"/>
      <c r="AA19" s="970"/>
      <c r="AB19" s="970"/>
      <c r="AC19" s="970"/>
      <c r="AD19" s="970"/>
      <c r="AE19" s="976"/>
      <c r="AF19" s="996"/>
      <c r="AG19" s="974"/>
      <c r="AH19" s="974"/>
      <c r="AI19" s="974"/>
      <c r="AJ19" s="997"/>
      <c r="AK19" s="975"/>
      <c r="AL19" s="970"/>
      <c r="AM19" s="970"/>
      <c r="AN19" s="970"/>
      <c r="AO19" s="970"/>
      <c r="AP19" s="970"/>
      <c r="AQ19" s="970"/>
      <c r="AR19" s="970"/>
      <c r="AS19" s="970"/>
      <c r="AT19" s="970"/>
      <c r="AU19" s="971"/>
      <c r="AV19" s="971"/>
      <c r="AW19" s="971"/>
      <c r="AX19" s="971"/>
      <c r="AY19" s="972"/>
      <c r="AZ19" s="63"/>
      <c r="BA19" s="63"/>
      <c r="BB19" s="63"/>
      <c r="BC19" s="63"/>
      <c r="BD19" s="63"/>
      <c r="BE19" s="81"/>
      <c r="BF19" s="81"/>
      <c r="BG19" s="81"/>
      <c r="BH19" s="81"/>
      <c r="BI19" s="81"/>
      <c r="BJ19" s="81"/>
      <c r="BK19" s="81"/>
      <c r="BL19" s="81"/>
      <c r="BM19" s="81"/>
      <c r="BN19" s="81"/>
      <c r="BO19" s="81"/>
      <c r="BP19" s="81"/>
      <c r="BQ19" s="59">
        <v>13</v>
      </c>
      <c r="BR19" s="87"/>
      <c r="BS19" s="966" t="s">
        <v>558</v>
      </c>
      <c r="BT19" s="967"/>
      <c r="BU19" s="967"/>
      <c r="BV19" s="967"/>
      <c r="BW19" s="967"/>
      <c r="BX19" s="967"/>
      <c r="BY19" s="967"/>
      <c r="BZ19" s="967"/>
      <c r="CA19" s="967"/>
      <c r="CB19" s="967"/>
      <c r="CC19" s="967"/>
      <c r="CD19" s="967"/>
      <c r="CE19" s="967"/>
      <c r="CF19" s="967"/>
      <c r="CG19" s="968"/>
      <c r="CH19" s="973">
        <v>5</v>
      </c>
      <c r="CI19" s="974"/>
      <c r="CJ19" s="974"/>
      <c r="CK19" s="974"/>
      <c r="CL19" s="984"/>
      <c r="CM19" s="973">
        <v>-110</v>
      </c>
      <c r="CN19" s="974"/>
      <c r="CO19" s="974"/>
      <c r="CP19" s="974"/>
      <c r="CQ19" s="984"/>
      <c r="CR19" s="973">
        <v>15</v>
      </c>
      <c r="CS19" s="974"/>
      <c r="CT19" s="974"/>
      <c r="CU19" s="974"/>
      <c r="CV19" s="984"/>
      <c r="CW19" s="973">
        <v>52</v>
      </c>
      <c r="CX19" s="974"/>
      <c r="CY19" s="974"/>
      <c r="CZ19" s="974"/>
      <c r="DA19" s="984"/>
      <c r="DB19" s="973">
        <v>24</v>
      </c>
      <c r="DC19" s="974"/>
      <c r="DD19" s="974"/>
      <c r="DE19" s="974"/>
      <c r="DF19" s="984"/>
      <c r="DG19" s="973"/>
      <c r="DH19" s="974"/>
      <c r="DI19" s="974"/>
      <c r="DJ19" s="974"/>
      <c r="DK19" s="984"/>
      <c r="DL19" s="973"/>
      <c r="DM19" s="974"/>
      <c r="DN19" s="974"/>
      <c r="DO19" s="974"/>
      <c r="DP19" s="984"/>
      <c r="DQ19" s="973"/>
      <c r="DR19" s="974"/>
      <c r="DS19" s="974"/>
      <c r="DT19" s="974"/>
      <c r="DU19" s="984"/>
      <c r="DV19" s="966"/>
      <c r="DW19" s="967"/>
      <c r="DX19" s="967"/>
      <c r="DY19" s="967"/>
      <c r="DZ19" s="985"/>
      <c r="EA19" s="81"/>
    </row>
    <row r="20" spans="1:131" s="53" customFormat="1" ht="26.25" customHeight="1" x14ac:dyDescent="0.15">
      <c r="A20" s="59">
        <v>14</v>
      </c>
      <c r="B20" s="966"/>
      <c r="C20" s="967"/>
      <c r="D20" s="967"/>
      <c r="E20" s="967"/>
      <c r="F20" s="967"/>
      <c r="G20" s="967"/>
      <c r="H20" s="967"/>
      <c r="I20" s="967"/>
      <c r="J20" s="967"/>
      <c r="K20" s="967"/>
      <c r="L20" s="967"/>
      <c r="M20" s="967"/>
      <c r="N20" s="967"/>
      <c r="O20" s="967"/>
      <c r="P20" s="968"/>
      <c r="Q20" s="969"/>
      <c r="R20" s="970"/>
      <c r="S20" s="970"/>
      <c r="T20" s="970"/>
      <c r="U20" s="970"/>
      <c r="V20" s="970"/>
      <c r="W20" s="970"/>
      <c r="X20" s="970"/>
      <c r="Y20" s="970"/>
      <c r="Z20" s="970"/>
      <c r="AA20" s="970"/>
      <c r="AB20" s="970"/>
      <c r="AC20" s="970"/>
      <c r="AD20" s="970"/>
      <c r="AE20" s="976"/>
      <c r="AF20" s="996"/>
      <c r="AG20" s="974"/>
      <c r="AH20" s="974"/>
      <c r="AI20" s="974"/>
      <c r="AJ20" s="997"/>
      <c r="AK20" s="975"/>
      <c r="AL20" s="970"/>
      <c r="AM20" s="970"/>
      <c r="AN20" s="970"/>
      <c r="AO20" s="970"/>
      <c r="AP20" s="970"/>
      <c r="AQ20" s="970"/>
      <c r="AR20" s="970"/>
      <c r="AS20" s="970"/>
      <c r="AT20" s="970"/>
      <c r="AU20" s="971"/>
      <c r="AV20" s="971"/>
      <c r="AW20" s="971"/>
      <c r="AX20" s="971"/>
      <c r="AY20" s="972"/>
      <c r="AZ20" s="63"/>
      <c r="BA20" s="63"/>
      <c r="BB20" s="63"/>
      <c r="BC20" s="63"/>
      <c r="BD20" s="63"/>
      <c r="BE20" s="81"/>
      <c r="BF20" s="81"/>
      <c r="BG20" s="81"/>
      <c r="BH20" s="81"/>
      <c r="BI20" s="81"/>
      <c r="BJ20" s="81"/>
      <c r="BK20" s="81"/>
      <c r="BL20" s="81"/>
      <c r="BM20" s="81"/>
      <c r="BN20" s="81"/>
      <c r="BO20" s="81"/>
      <c r="BP20" s="81"/>
      <c r="BQ20" s="59">
        <v>14</v>
      </c>
      <c r="BR20" s="87"/>
      <c r="BS20" s="966" t="s">
        <v>559</v>
      </c>
      <c r="BT20" s="967"/>
      <c r="BU20" s="967"/>
      <c r="BV20" s="967"/>
      <c r="BW20" s="967"/>
      <c r="BX20" s="967"/>
      <c r="BY20" s="967"/>
      <c r="BZ20" s="967"/>
      <c r="CA20" s="967"/>
      <c r="CB20" s="967"/>
      <c r="CC20" s="967"/>
      <c r="CD20" s="967"/>
      <c r="CE20" s="967"/>
      <c r="CF20" s="967"/>
      <c r="CG20" s="968"/>
      <c r="CH20" s="973">
        <v>0</v>
      </c>
      <c r="CI20" s="974"/>
      <c r="CJ20" s="974"/>
      <c r="CK20" s="974"/>
      <c r="CL20" s="984"/>
      <c r="CM20" s="973">
        <v>18</v>
      </c>
      <c r="CN20" s="974"/>
      <c r="CO20" s="974"/>
      <c r="CP20" s="974"/>
      <c r="CQ20" s="984"/>
      <c r="CR20" s="973">
        <v>10</v>
      </c>
      <c r="CS20" s="974"/>
      <c r="CT20" s="974"/>
      <c r="CU20" s="974"/>
      <c r="CV20" s="984"/>
      <c r="CW20" s="973">
        <v>21</v>
      </c>
      <c r="CX20" s="974"/>
      <c r="CY20" s="974"/>
      <c r="CZ20" s="974"/>
      <c r="DA20" s="984"/>
      <c r="DB20" s="973"/>
      <c r="DC20" s="974"/>
      <c r="DD20" s="974"/>
      <c r="DE20" s="974"/>
      <c r="DF20" s="984"/>
      <c r="DG20" s="973"/>
      <c r="DH20" s="974"/>
      <c r="DI20" s="974"/>
      <c r="DJ20" s="974"/>
      <c r="DK20" s="984"/>
      <c r="DL20" s="973"/>
      <c r="DM20" s="974"/>
      <c r="DN20" s="974"/>
      <c r="DO20" s="974"/>
      <c r="DP20" s="984"/>
      <c r="DQ20" s="973"/>
      <c r="DR20" s="974"/>
      <c r="DS20" s="974"/>
      <c r="DT20" s="974"/>
      <c r="DU20" s="984"/>
      <c r="DV20" s="966"/>
      <c r="DW20" s="967"/>
      <c r="DX20" s="967"/>
      <c r="DY20" s="967"/>
      <c r="DZ20" s="985"/>
      <c r="EA20" s="81"/>
    </row>
    <row r="21" spans="1:131" s="53" customFormat="1" ht="26.25" customHeight="1" x14ac:dyDescent="0.15">
      <c r="A21" s="59">
        <v>15</v>
      </c>
      <c r="B21" s="966"/>
      <c r="C21" s="967"/>
      <c r="D21" s="967"/>
      <c r="E21" s="967"/>
      <c r="F21" s="967"/>
      <c r="G21" s="967"/>
      <c r="H21" s="967"/>
      <c r="I21" s="967"/>
      <c r="J21" s="967"/>
      <c r="K21" s="967"/>
      <c r="L21" s="967"/>
      <c r="M21" s="967"/>
      <c r="N21" s="967"/>
      <c r="O21" s="967"/>
      <c r="P21" s="968"/>
      <c r="Q21" s="969"/>
      <c r="R21" s="970"/>
      <c r="S21" s="970"/>
      <c r="T21" s="970"/>
      <c r="U21" s="970"/>
      <c r="V21" s="970"/>
      <c r="W21" s="970"/>
      <c r="X21" s="970"/>
      <c r="Y21" s="970"/>
      <c r="Z21" s="970"/>
      <c r="AA21" s="970"/>
      <c r="AB21" s="970"/>
      <c r="AC21" s="970"/>
      <c r="AD21" s="970"/>
      <c r="AE21" s="976"/>
      <c r="AF21" s="996"/>
      <c r="AG21" s="974"/>
      <c r="AH21" s="974"/>
      <c r="AI21" s="974"/>
      <c r="AJ21" s="997"/>
      <c r="AK21" s="975"/>
      <c r="AL21" s="970"/>
      <c r="AM21" s="970"/>
      <c r="AN21" s="970"/>
      <c r="AO21" s="970"/>
      <c r="AP21" s="970"/>
      <c r="AQ21" s="970"/>
      <c r="AR21" s="970"/>
      <c r="AS21" s="970"/>
      <c r="AT21" s="970"/>
      <c r="AU21" s="971"/>
      <c r="AV21" s="971"/>
      <c r="AW21" s="971"/>
      <c r="AX21" s="971"/>
      <c r="AY21" s="972"/>
      <c r="AZ21" s="63"/>
      <c r="BA21" s="63"/>
      <c r="BB21" s="63"/>
      <c r="BC21" s="63"/>
      <c r="BD21" s="63"/>
      <c r="BE21" s="81"/>
      <c r="BF21" s="81"/>
      <c r="BG21" s="81"/>
      <c r="BH21" s="81"/>
      <c r="BI21" s="81"/>
      <c r="BJ21" s="81"/>
      <c r="BK21" s="81"/>
      <c r="BL21" s="81"/>
      <c r="BM21" s="81"/>
      <c r="BN21" s="81"/>
      <c r="BO21" s="81"/>
      <c r="BP21" s="81"/>
      <c r="BQ21" s="59">
        <v>15</v>
      </c>
      <c r="BR21" s="87"/>
      <c r="BS21" s="966" t="s">
        <v>560</v>
      </c>
      <c r="BT21" s="967"/>
      <c r="BU21" s="967"/>
      <c r="BV21" s="967"/>
      <c r="BW21" s="967"/>
      <c r="BX21" s="967"/>
      <c r="BY21" s="967"/>
      <c r="BZ21" s="967"/>
      <c r="CA21" s="967"/>
      <c r="CB21" s="967"/>
      <c r="CC21" s="967"/>
      <c r="CD21" s="967"/>
      <c r="CE21" s="967"/>
      <c r="CF21" s="967"/>
      <c r="CG21" s="968"/>
      <c r="CH21" s="973">
        <v>17</v>
      </c>
      <c r="CI21" s="974"/>
      <c r="CJ21" s="974"/>
      <c r="CK21" s="974"/>
      <c r="CL21" s="984"/>
      <c r="CM21" s="973">
        <v>59</v>
      </c>
      <c r="CN21" s="974"/>
      <c r="CO21" s="974"/>
      <c r="CP21" s="974"/>
      <c r="CQ21" s="984"/>
      <c r="CR21" s="973">
        <v>10</v>
      </c>
      <c r="CS21" s="974"/>
      <c r="CT21" s="974"/>
      <c r="CU21" s="974"/>
      <c r="CV21" s="984"/>
      <c r="CW21" s="973">
        <v>89</v>
      </c>
      <c r="CX21" s="974"/>
      <c r="CY21" s="974"/>
      <c r="CZ21" s="974"/>
      <c r="DA21" s="984"/>
      <c r="DB21" s="973"/>
      <c r="DC21" s="974"/>
      <c r="DD21" s="974"/>
      <c r="DE21" s="974"/>
      <c r="DF21" s="984"/>
      <c r="DG21" s="973"/>
      <c r="DH21" s="974"/>
      <c r="DI21" s="974"/>
      <c r="DJ21" s="974"/>
      <c r="DK21" s="984"/>
      <c r="DL21" s="973"/>
      <c r="DM21" s="974"/>
      <c r="DN21" s="974"/>
      <c r="DO21" s="974"/>
      <c r="DP21" s="984"/>
      <c r="DQ21" s="973"/>
      <c r="DR21" s="974"/>
      <c r="DS21" s="974"/>
      <c r="DT21" s="974"/>
      <c r="DU21" s="984"/>
      <c r="DV21" s="966"/>
      <c r="DW21" s="967"/>
      <c r="DX21" s="967"/>
      <c r="DY21" s="967"/>
      <c r="DZ21" s="985"/>
      <c r="EA21" s="81"/>
    </row>
    <row r="22" spans="1:131" s="53" customFormat="1" ht="26.25" customHeight="1" x14ac:dyDescent="0.15">
      <c r="A22" s="59">
        <v>16</v>
      </c>
      <c r="B22" s="966"/>
      <c r="C22" s="967"/>
      <c r="D22" s="967"/>
      <c r="E22" s="967"/>
      <c r="F22" s="967"/>
      <c r="G22" s="967"/>
      <c r="H22" s="967"/>
      <c r="I22" s="967"/>
      <c r="J22" s="967"/>
      <c r="K22" s="967"/>
      <c r="L22" s="967"/>
      <c r="M22" s="967"/>
      <c r="N22" s="967"/>
      <c r="O22" s="967"/>
      <c r="P22" s="968"/>
      <c r="Q22" s="1017"/>
      <c r="R22" s="1018"/>
      <c r="S22" s="1018"/>
      <c r="T22" s="1018"/>
      <c r="U22" s="1018"/>
      <c r="V22" s="1018"/>
      <c r="W22" s="1018"/>
      <c r="X22" s="1018"/>
      <c r="Y22" s="1018"/>
      <c r="Z22" s="1018"/>
      <c r="AA22" s="1018"/>
      <c r="AB22" s="1018"/>
      <c r="AC22" s="1018"/>
      <c r="AD22" s="1018"/>
      <c r="AE22" s="1019"/>
      <c r="AF22" s="996"/>
      <c r="AG22" s="974"/>
      <c r="AH22" s="974"/>
      <c r="AI22" s="974"/>
      <c r="AJ22" s="997"/>
      <c r="AK22" s="1020"/>
      <c r="AL22" s="1018"/>
      <c r="AM22" s="1018"/>
      <c r="AN22" s="1018"/>
      <c r="AO22" s="1018"/>
      <c r="AP22" s="1018"/>
      <c r="AQ22" s="1018"/>
      <c r="AR22" s="1018"/>
      <c r="AS22" s="1018"/>
      <c r="AT22" s="1018"/>
      <c r="AU22" s="1021"/>
      <c r="AV22" s="1021"/>
      <c r="AW22" s="1021"/>
      <c r="AX22" s="1021"/>
      <c r="AY22" s="1022"/>
      <c r="AZ22" s="1001" t="s">
        <v>101</v>
      </c>
      <c r="BA22" s="1001"/>
      <c r="BB22" s="1001"/>
      <c r="BC22" s="1001"/>
      <c r="BD22" s="1002"/>
      <c r="BE22" s="81"/>
      <c r="BF22" s="81"/>
      <c r="BG22" s="81"/>
      <c r="BH22" s="81"/>
      <c r="BI22" s="81"/>
      <c r="BJ22" s="81"/>
      <c r="BK22" s="81"/>
      <c r="BL22" s="81"/>
      <c r="BM22" s="81"/>
      <c r="BN22" s="81"/>
      <c r="BO22" s="81"/>
      <c r="BP22" s="81"/>
      <c r="BQ22" s="59">
        <v>16</v>
      </c>
      <c r="BR22" s="87"/>
      <c r="BS22" s="966" t="s">
        <v>155</v>
      </c>
      <c r="BT22" s="967"/>
      <c r="BU22" s="967"/>
      <c r="BV22" s="967"/>
      <c r="BW22" s="967"/>
      <c r="BX22" s="967"/>
      <c r="BY22" s="967"/>
      <c r="BZ22" s="967"/>
      <c r="CA22" s="967"/>
      <c r="CB22" s="967"/>
      <c r="CC22" s="967"/>
      <c r="CD22" s="967"/>
      <c r="CE22" s="967"/>
      <c r="CF22" s="967"/>
      <c r="CG22" s="968"/>
      <c r="CH22" s="973">
        <v>9</v>
      </c>
      <c r="CI22" s="974"/>
      <c r="CJ22" s="974"/>
      <c r="CK22" s="974"/>
      <c r="CL22" s="984"/>
      <c r="CM22" s="973">
        <v>490</v>
      </c>
      <c r="CN22" s="974"/>
      <c r="CO22" s="974"/>
      <c r="CP22" s="974"/>
      <c r="CQ22" s="984"/>
      <c r="CR22" s="973">
        <v>35</v>
      </c>
      <c r="CS22" s="974"/>
      <c r="CT22" s="974"/>
      <c r="CU22" s="974"/>
      <c r="CV22" s="984"/>
      <c r="CW22" s="973">
        <v>25</v>
      </c>
      <c r="CX22" s="974"/>
      <c r="CY22" s="974"/>
      <c r="CZ22" s="974"/>
      <c r="DA22" s="984"/>
      <c r="DB22" s="973"/>
      <c r="DC22" s="974"/>
      <c r="DD22" s="974"/>
      <c r="DE22" s="974"/>
      <c r="DF22" s="984"/>
      <c r="DG22" s="973"/>
      <c r="DH22" s="974"/>
      <c r="DI22" s="974"/>
      <c r="DJ22" s="974"/>
      <c r="DK22" s="984"/>
      <c r="DL22" s="973"/>
      <c r="DM22" s="974"/>
      <c r="DN22" s="974"/>
      <c r="DO22" s="974"/>
      <c r="DP22" s="984"/>
      <c r="DQ22" s="973"/>
      <c r="DR22" s="974"/>
      <c r="DS22" s="974"/>
      <c r="DT22" s="974"/>
      <c r="DU22" s="984"/>
      <c r="DV22" s="966"/>
      <c r="DW22" s="967"/>
      <c r="DX22" s="967"/>
      <c r="DY22" s="967"/>
      <c r="DZ22" s="985"/>
      <c r="EA22" s="81"/>
    </row>
    <row r="23" spans="1:131" s="53" customFormat="1" ht="26.25" customHeight="1" x14ac:dyDescent="0.15">
      <c r="A23" s="60" t="s">
        <v>457</v>
      </c>
      <c r="B23" s="944" t="s">
        <v>254</v>
      </c>
      <c r="C23" s="945"/>
      <c r="D23" s="945"/>
      <c r="E23" s="945"/>
      <c r="F23" s="945"/>
      <c r="G23" s="945"/>
      <c r="H23" s="945"/>
      <c r="I23" s="945"/>
      <c r="J23" s="945"/>
      <c r="K23" s="945"/>
      <c r="L23" s="945"/>
      <c r="M23" s="945"/>
      <c r="N23" s="945"/>
      <c r="O23" s="945"/>
      <c r="P23" s="946"/>
      <c r="Q23" s="1015">
        <v>181840</v>
      </c>
      <c r="R23" s="956"/>
      <c r="S23" s="956"/>
      <c r="T23" s="956"/>
      <c r="U23" s="956"/>
      <c r="V23" s="956">
        <v>178675</v>
      </c>
      <c r="W23" s="956"/>
      <c r="X23" s="956"/>
      <c r="Y23" s="956"/>
      <c r="Z23" s="956"/>
      <c r="AA23" s="956">
        <v>3164</v>
      </c>
      <c r="AB23" s="956"/>
      <c r="AC23" s="956"/>
      <c r="AD23" s="956"/>
      <c r="AE23" s="1016"/>
      <c r="AF23" s="987">
        <v>1710</v>
      </c>
      <c r="AG23" s="956"/>
      <c r="AH23" s="956"/>
      <c r="AI23" s="956"/>
      <c r="AJ23" s="988"/>
      <c r="AK23" s="989"/>
      <c r="AL23" s="955"/>
      <c r="AM23" s="955"/>
      <c r="AN23" s="955"/>
      <c r="AO23" s="955"/>
      <c r="AP23" s="956">
        <v>216595</v>
      </c>
      <c r="AQ23" s="956"/>
      <c r="AR23" s="956"/>
      <c r="AS23" s="956"/>
      <c r="AT23" s="956"/>
      <c r="AU23" s="957"/>
      <c r="AV23" s="957"/>
      <c r="AW23" s="957"/>
      <c r="AX23" s="957"/>
      <c r="AY23" s="958"/>
      <c r="AZ23" s="991" t="s">
        <v>173</v>
      </c>
      <c r="BA23" s="951"/>
      <c r="BB23" s="951"/>
      <c r="BC23" s="951"/>
      <c r="BD23" s="992"/>
      <c r="BE23" s="81"/>
      <c r="BF23" s="81"/>
      <c r="BG23" s="81"/>
      <c r="BH23" s="81"/>
      <c r="BI23" s="81"/>
      <c r="BJ23" s="81"/>
      <c r="BK23" s="81"/>
      <c r="BL23" s="81"/>
      <c r="BM23" s="81"/>
      <c r="BN23" s="81"/>
      <c r="BO23" s="81"/>
      <c r="BP23" s="81"/>
      <c r="BQ23" s="59">
        <v>17</v>
      </c>
      <c r="BR23" s="87"/>
      <c r="BS23" s="966" t="s">
        <v>561</v>
      </c>
      <c r="BT23" s="967"/>
      <c r="BU23" s="967"/>
      <c r="BV23" s="967"/>
      <c r="BW23" s="967"/>
      <c r="BX23" s="967"/>
      <c r="BY23" s="967"/>
      <c r="BZ23" s="967"/>
      <c r="CA23" s="967"/>
      <c r="CB23" s="967"/>
      <c r="CC23" s="967"/>
      <c r="CD23" s="967"/>
      <c r="CE23" s="967"/>
      <c r="CF23" s="967"/>
      <c r="CG23" s="968"/>
      <c r="CH23" s="973">
        <v>28</v>
      </c>
      <c r="CI23" s="974"/>
      <c r="CJ23" s="974"/>
      <c r="CK23" s="974"/>
      <c r="CL23" s="984"/>
      <c r="CM23" s="973">
        <v>2389</v>
      </c>
      <c r="CN23" s="974"/>
      <c r="CO23" s="974"/>
      <c r="CP23" s="974"/>
      <c r="CQ23" s="984"/>
      <c r="CR23" s="973">
        <v>5</v>
      </c>
      <c r="CS23" s="974"/>
      <c r="CT23" s="974"/>
      <c r="CU23" s="974"/>
      <c r="CV23" s="984"/>
      <c r="CW23" s="973">
        <v>2</v>
      </c>
      <c r="CX23" s="974"/>
      <c r="CY23" s="974"/>
      <c r="CZ23" s="974"/>
      <c r="DA23" s="984"/>
      <c r="DB23" s="973"/>
      <c r="DC23" s="974"/>
      <c r="DD23" s="974"/>
      <c r="DE23" s="974"/>
      <c r="DF23" s="984"/>
      <c r="DG23" s="973"/>
      <c r="DH23" s="974"/>
      <c r="DI23" s="974"/>
      <c r="DJ23" s="974"/>
      <c r="DK23" s="984"/>
      <c r="DL23" s="973"/>
      <c r="DM23" s="974"/>
      <c r="DN23" s="974"/>
      <c r="DO23" s="974"/>
      <c r="DP23" s="984"/>
      <c r="DQ23" s="973"/>
      <c r="DR23" s="974"/>
      <c r="DS23" s="974"/>
      <c r="DT23" s="974"/>
      <c r="DU23" s="984"/>
      <c r="DV23" s="966"/>
      <c r="DW23" s="967"/>
      <c r="DX23" s="967"/>
      <c r="DY23" s="967"/>
      <c r="DZ23" s="985"/>
      <c r="EA23" s="81"/>
    </row>
    <row r="24" spans="1:131" s="53" customFormat="1" ht="26.25" customHeight="1" x14ac:dyDescent="0.15">
      <c r="A24" s="1013" t="s">
        <v>377</v>
      </c>
      <c r="B24" s="1013"/>
      <c r="C24" s="1013"/>
      <c r="D24" s="1013"/>
      <c r="E24" s="1013"/>
      <c r="F24" s="1013"/>
      <c r="G24" s="1013"/>
      <c r="H24" s="1013"/>
      <c r="I24" s="1013"/>
      <c r="J24" s="1013"/>
      <c r="K24" s="1013"/>
      <c r="L24" s="1013"/>
      <c r="M24" s="1013"/>
      <c r="N24" s="1013"/>
      <c r="O24" s="1013"/>
      <c r="P24" s="1013"/>
      <c r="Q24" s="1013"/>
      <c r="R24" s="1013"/>
      <c r="S24" s="1013"/>
      <c r="T24" s="1013"/>
      <c r="U24" s="1013"/>
      <c r="V24" s="1013"/>
      <c r="W24" s="1013"/>
      <c r="X24" s="1013"/>
      <c r="Y24" s="1013"/>
      <c r="Z24" s="1013"/>
      <c r="AA24" s="1013"/>
      <c r="AB24" s="1013"/>
      <c r="AC24" s="1013"/>
      <c r="AD24" s="1013"/>
      <c r="AE24" s="1013"/>
      <c r="AF24" s="1013"/>
      <c r="AG24" s="1013"/>
      <c r="AH24" s="1013"/>
      <c r="AI24" s="1013"/>
      <c r="AJ24" s="1013"/>
      <c r="AK24" s="1013"/>
      <c r="AL24" s="1013"/>
      <c r="AM24" s="1013"/>
      <c r="AN24" s="1013"/>
      <c r="AO24" s="1013"/>
      <c r="AP24" s="1013"/>
      <c r="AQ24" s="1013"/>
      <c r="AR24" s="1013"/>
      <c r="AS24" s="1013"/>
      <c r="AT24" s="1013"/>
      <c r="AU24" s="1013"/>
      <c r="AV24" s="1013"/>
      <c r="AW24" s="1013"/>
      <c r="AX24" s="1013"/>
      <c r="AY24" s="1013"/>
      <c r="AZ24" s="63"/>
      <c r="BA24" s="63"/>
      <c r="BB24" s="63"/>
      <c r="BC24" s="63"/>
      <c r="BD24" s="63"/>
      <c r="BE24" s="81"/>
      <c r="BF24" s="81"/>
      <c r="BG24" s="81"/>
      <c r="BH24" s="81"/>
      <c r="BI24" s="81"/>
      <c r="BJ24" s="81"/>
      <c r="BK24" s="81"/>
      <c r="BL24" s="81"/>
      <c r="BM24" s="81"/>
      <c r="BN24" s="81"/>
      <c r="BO24" s="81"/>
      <c r="BP24" s="81"/>
      <c r="BQ24" s="59">
        <v>18</v>
      </c>
      <c r="BR24" s="87"/>
      <c r="BS24" s="966" t="s">
        <v>562</v>
      </c>
      <c r="BT24" s="967"/>
      <c r="BU24" s="967"/>
      <c r="BV24" s="967"/>
      <c r="BW24" s="967"/>
      <c r="BX24" s="967"/>
      <c r="BY24" s="967"/>
      <c r="BZ24" s="967"/>
      <c r="CA24" s="967"/>
      <c r="CB24" s="967"/>
      <c r="CC24" s="967"/>
      <c r="CD24" s="967"/>
      <c r="CE24" s="967"/>
      <c r="CF24" s="967"/>
      <c r="CG24" s="968"/>
      <c r="CH24" s="973">
        <v>-12</v>
      </c>
      <c r="CI24" s="974"/>
      <c r="CJ24" s="974"/>
      <c r="CK24" s="974"/>
      <c r="CL24" s="984"/>
      <c r="CM24" s="973">
        <v>554</v>
      </c>
      <c r="CN24" s="974"/>
      <c r="CO24" s="974"/>
      <c r="CP24" s="974"/>
      <c r="CQ24" s="984"/>
      <c r="CR24" s="973">
        <v>40</v>
      </c>
      <c r="CS24" s="974"/>
      <c r="CT24" s="974"/>
      <c r="CU24" s="974"/>
      <c r="CV24" s="984"/>
      <c r="CW24" s="973">
        <v>48</v>
      </c>
      <c r="CX24" s="974"/>
      <c r="CY24" s="974"/>
      <c r="CZ24" s="974"/>
      <c r="DA24" s="984"/>
      <c r="DB24" s="973"/>
      <c r="DC24" s="974"/>
      <c r="DD24" s="974"/>
      <c r="DE24" s="974"/>
      <c r="DF24" s="984"/>
      <c r="DG24" s="973"/>
      <c r="DH24" s="974"/>
      <c r="DI24" s="974"/>
      <c r="DJ24" s="974"/>
      <c r="DK24" s="984"/>
      <c r="DL24" s="973"/>
      <c r="DM24" s="974"/>
      <c r="DN24" s="974"/>
      <c r="DO24" s="974"/>
      <c r="DP24" s="984"/>
      <c r="DQ24" s="973"/>
      <c r="DR24" s="974"/>
      <c r="DS24" s="974"/>
      <c r="DT24" s="974"/>
      <c r="DU24" s="984"/>
      <c r="DV24" s="966"/>
      <c r="DW24" s="967"/>
      <c r="DX24" s="967"/>
      <c r="DY24" s="967"/>
      <c r="DZ24" s="985"/>
      <c r="EA24" s="81"/>
    </row>
    <row r="25" spans="1:131" s="51" customFormat="1" ht="26.25" customHeight="1" x14ac:dyDescent="0.15">
      <c r="A25" s="1014" t="s">
        <v>459</v>
      </c>
      <c r="B25" s="1014"/>
      <c r="C25" s="1014"/>
      <c r="D25" s="1014"/>
      <c r="E25" s="1014"/>
      <c r="F25" s="1014"/>
      <c r="G25" s="1014"/>
      <c r="H25" s="1014"/>
      <c r="I25" s="1014"/>
      <c r="J25" s="1014"/>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4"/>
      <c r="AI25" s="1014"/>
      <c r="AJ25" s="1014"/>
      <c r="AK25" s="1014"/>
      <c r="AL25" s="1014"/>
      <c r="AM25" s="1014"/>
      <c r="AN25" s="1014"/>
      <c r="AO25" s="1014"/>
      <c r="AP25" s="1014"/>
      <c r="AQ25" s="1014"/>
      <c r="AR25" s="1014"/>
      <c r="AS25" s="1014"/>
      <c r="AT25" s="1014"/>
      <c r="AU25" s="1014"/>
      <c r="AV25" s="1014"/>
      <c r="AW25" s="1014"/>
      <c r="AX25" s="1014"/>
      <c r="AY25" s="1014"/>
      <c r="AZ25" s="1014"/>
      <c r="BA25" s="1014"/>
      <c r="BB25" s="1014"/>
      <c r="BC25" s="1014"/>
      <c r="BD25" s="1014"/>
      <c r="BE25" s="1014"/>
      <c r="BF25" s="1014"/>
      <c r="BG25" s="1014"/>
      <c r="BH25" s="1014"/>
      <c r="BI25" s="1014"/>
      <c r="BJ25" s="63"/>
      <c r="BK25" s="63"/>
      <c r="BL25" s="63"/>
      <c r="BM25" s="63"/>
      <c r="BN25" s="63"/>
      <c r="BO25" s="62"/>
      <c r="BP25" s="62"/>
      <c r="BQ25" s="59">
        <v>19</v>
      </c>
      <c r="BR25" s="87"/>
      <c r="BS25" s="966" t="s">
        <v>157</v>
      </c>
      <c r="BT25" s="967"/>
      <c r="BU25" s="967"/>
      <c r="BV25" s="967"/>
      <c r="BW25" s="967"/>
      <c r="BX25" s="967"/>
      <c r="BY25" s="967"/>
      <c r="BZ25" s="967"/>
      <c r="CA25" s="967"/>
      <c r="CB25" s="967"/>
      <c r="CC25" s="967"/>
      <c r="CD25" s="967"/>
      <c r="CE25" s="967"/>
      <c r="CF25" s="967"/>
      <c r="CG25" s="968"/>
      <c r="CH25" s="973">
        <v>0</v>
      </c>
      <c r="CI25" s="974"/>
      <c r="CJ25" s="974"/>
      <c r="CK25" s="974"/>
      <c r="CL25" s="984"/>
      <c r="CM25" s="973">
        <v>193</v>
      </c>
      <c r="CN25" s="974"/>
      <c r="CO25" s="974"/>
      <c r="CP25" s="974"/>
      <c r="CQ25" s="984"/>
      <c r="CR25" s="973">
        <v>30</v>
      </c>
      <c r="CS25" s="974"/>
      <c r="CT25" s="974"/>
      <c r="CU25" s="974"/>
      <c r="CV25" s="984"/>
      <c r="CW25" s="973">
        <v>35</v>
      </c>
      <c r="CX25" s="974"/>
      <c r="CY25" s="974"/>
      <c r="CZ25" s="974"/>
      <c r="DA25" s="984"/>
      <c r="DB25" s="973"/>
      <c r="DC25" s="974"/>
      <c r="DD25" s="974"/>
      <c r="DE25" s="974"/>
      <c r="DF25" s="984"/>
      <c r="DG25" s="973"/>
      <c r="DH25" s="974"/>
      <c r="DI25" s="974"/>
      <c r="DJ25" s="974"/>
      <c r="DK25" s="984"/>
      <c r="DL25" s="973"/>
      <c r="DM25" s="974"/>
      <c r="DN25" s="974"/>
      <c r="DO25" s="974"/>
      <c r="DP25" s="984"/>
      <c r="DQ25" s="973"/>
      <c r="DR25" s="974"/>
      <c r="DS25" s="974"/>
      <c r="DT25" s="974"/>
      <c r="DU25" s="984"/>
      <c r="DV25" s="966"/>
      <c r="DW25" s="967"/>
      <c r="DX25" s="967"/>
      <c r="DY25" s="967"/>
      <c r="DZ25" s="985"/>
      <c r="EA25" s="54"/>
    </row>
    <row r="26" spans="1:131" s="51" customFormat="1" ht="26.25" customHeight="1" x14ac:dyDescent="0.15">
      <c r="A26" s="702" t="s">
        <v>2</v>
      </c>
      <c r="B26" s="703"/>
      <c r="C26" s="703"/>
      <c r="D26" s="703"/>
      <c r="E26" s="703"/>
      <c r="F26" s="703"/>
      <c r="G26" s="703"/>
      <c r="H26" s="703"/>
      <c r="I26" s="703"/>
      <c r="J26" s="703"/>
      <c r="K26" s="703"/>
      <c r="L26" s="703"/>
      <c r="M26" s="703"/>
      <c r="N26" s="703"/>
      <c r="O26" s="703"/>
      <c r="P26" s="704"/>
      <c r="Q26" s="694" t="s">
        <v>280</v>
      </c>
      <c r="R26" s="695"/>
      <c r="S26" s="695"/>
      <c r="T26" s="695"/>
      <c r="U26" s="696"/>
      <c r="V26" s="694" t="s">
        <v>331</v>
      </c>
      <c r="W26" s="695"/>
      <c r="X26" s="695"/>
      <c r="Y26" s="695"/>
      <c r="Z26" s="696"/>
      <c r="AA26" s="694" t="s">
        <v>298</v>
      </c>
      <c r="AB26" s="695"/>
      <c r="AC26" s="695"/>
      <c r="AD26" s="695"/>
      <c r="AE26" s="695"/>
      <c r="AF26" s="780" t="s">
        <v>460</v>
      </c>
      <c r="AG26" s="709"/>
      <c r="AH26" s="709"/>
      <c r="AI26" s="709"/>
      <c r="AJ26" s="781"/>
      <c r="AK26" s="695" t="s">
        <v>461</v>
      </c>
      <c r="AL26" s="695"/>
      <c r="AM26" s="695"/>
      <c r="AN26" s="695"/>
      <c r="AO26" s="696"/>
      <c r="AP26" s="694" t="s">
        <v>35</v>
      </c>
      <c r="AQ26" s="695"/>
      <c r="AR26" s="695"/>
      <c r="AS26" s="695"/>
      <c r="AT26" s="696"/>
      <c r="AU26" s="694" t="s">
        <v>462</v>
      </c>
      <c r="AV26" s="695"/>
      <c r="AW26" s="695"/>
      <c r="AX26" s="695"/>
      <c r="AY26" s="696"/>
      <c r="AZ26" s="694" t="s">
        <v>463</v>
      </c>
      <c r="BA26" s="695"/>
      <c r="BB26" s="695"/>
      <c r="BC26" s="695"/>
      <c r="BD26" s="696"/>
      <c r="BE26" s="694" t="s">
        <v>450</v>
      </c>
      <c r="BF26" s="695"/>
      <c r="BG26" s="695"/>
      <c r="BH26" s="695"/>
      <c r="BI26" s="700"/>
      <c r="BJ26" s="63"/>
      <c r="BK26" s="63"/>
      <c r="BL26" s="63"/>
      <c r="BM26" s="63"/>
      <c r="BN26" s="63"/>
      <c r="BO26" s="62"/>
      <c r="BP26" s="62"/>
      <c r="BQ26" s="59">
        <v>20</v>
      </c>
      <c r="BR26" s="87"/>
      <c r="BS26" s="966" t="s">
        <v>563</v>
      </c>
      <c r="BT26" s="967"/>
      <c r="BU26" s="967"/>
      <c r="BV26" s="967"/>
      <c r="BW26" s="967"/>
      <c r="BX26" s="967"/>
      <c r="BY26" s="967"/>
      <c r="BZ26" s="967"/>
      <c r="CA26" s="967"/>
      <c r="CB26" s="967"/>
      <c r="CC26" s="967"/>
      <c r="CD26" s="967"/>
      <c r="CE26" s="967"/>
      <c r="CF26" s="967"/>
      <c r="CG26" s="968"/>
      <c r="CH26" s="973">
        <v>9</v>
      </c>
      <c r="CI26" s="974"/>
      <c r="CJ26" s="974"/>
      <c r="CK26" s="974"/>
      <c r="CL26" s="984"/>
      <c r="CM26" s="973">
        <v>104</v>
      </c>
      <c r="CN26" s="974"/>
      <c r="CO26" s="974"/>
      <c r="CP26" s="974"/>
      <c r="CQ26" s="984"/>
      <c r="CR26" s="973">
        <v>10</v>
      </c>
      <c r="CS26" s="974"/>
      <c r="CT26" s="974"/>
      <c r="CU26" s="974"/>
      <c r="CV26" s="984"/>
      <c r="CW26" s="973"/>
      <c r="CX26" s="974"/>
      <c r="CY26" s="974"/>
      <c r="CZ26" s="974"/>
      <c r="DA26" s="984"/>
      <c r="DB26" s="973"/>
      <c r="DC26" s="974"/>
      <c r="DD26" s="974"/>
      <c r="DE26" s="974"/>
      <c r="DF26" s="984"/>
      <c r="DG26" s="973"/>
      <c r="DH26" s="974"/>
      <c r="DI26" s="974"/>
      <c r="DJ26" s="974"/>
      <c r="DK26" s="984"/>
      <c r="DL26" s="973"/>
      <c r="DM26" s="974"/>
      <c r="DN26" s="974"/>
      <c r="DO26" s="974"/>
      <c r="DP26" s="984"/>
      <c r="DQ26" s="973"/>
      <c r="DR26" s="974"/>
      <c r="DS26" s="974"/>
      <c r="DT26" s="974"/>
      <c r="DU26" s="984"/>
      <c r="DV26" s="966"/>
      <c r="DW26" s="967"/>
      <c r="DX26" s="967"/>
      <c r="DY26" s="967"/>
      <c r="DZ26" s="985"/>
      <c r="EA26" s="54"/>
    </row>
    <row r="27" spans="1:131" s="51" customFormat="1" ht="26.25" customHeight="1" x14ac:dyDescent="0.15">
      <c r="A27" s="705"/>
      <c r="B27" s="706"/>
      <c r="C27" s="706"/>
      <c r="D27" s="706"/>
      <c r="E27" s="706"/>
      <c r="F27" s="706"/>
      <c r="G27" s="706"/>
      <c r="H27" s="706"/>
      <c r="I27" s="706"/>
      <c r="J27" s="706"/>
      <c r="K27" s="706"/>
      <c r="L27" s="706"/>
      <c r="M27" s="706"/>
      <c r="N27" s="706"/>
      <c r="O27" s="706"/>
      <c r="P27" s="707"/>
      <c r="Q27" s="697"/>
      <c r="R27" s="698"/>
      <c r="S27" s="698"/>
      <c r="T27" s="698"/>
      <c r="U27" s="699"/>
      <c r="V27" s="697"/>
      <c r="W27" s="698"/>
      <c r="X27" s="698"/>
      <c r="Y27" s="698"/>
      <c r="Z27" s="699"/>
      <c r="AA27" s="697"/>
      <c r="AB27" s="698"/>
      <c r="AC27" s="698"/>
      <c r="AD27" s="698"/>
      <c r="AE27" s="698"/>
      <c r="AF27" s="782"/>
      <c r="AG27" s="712"/>
      <c r="AH27" s="712"/>
      <c r="AI27" s="712"/>
      <c r="AJ27" s="783"/>
      <c r="AK27" s="698"/>
      <c r="AL27" s="698"/>
      <c r="AM27" s="698"/>
      <c r="AN27" s="698"/>
      <c r="AO27" s="699"/>
      <c r="AP27" s="697"/>
      <c r="AQ27" s="698"/>
      <c r="AR27" s="698"/>
      <c r="AS27" s="698"/>
      <c r="AT27" s="699"/>
      <c r="AU27" s="697"/>
      <c r="AV27" s="698"/>
      <c r="AW27" s="698"/>
      <c r="AX27" s="698"/>
      <c r="AY27" s="699"/>
      <c r="AZ27" s="697"/>
      <c r="BA27" s="698"/>
      <c r="BB27" s="698"/>
      <c r="BC27" s="698"/>
      <c r="BD27" s="699"/>
      <c r="BE27" s="697"/>
      <c r="BF27" s="698"/>
      <c r="BG27" s="698"/>
      <c r="BH27" s="698"/>
      <c r="BI27" s="701"/>
      <c r="BJ27" s="63"/>
      <c r="BK27" s="63"/>
      <c r="BL27" s="63"/>
      <c r="BM27" s="63"/>
      <c r="BN27" s="63"/>
      <c r="BO27" s="62"/>
      <c r="BP27" s="62"/>
      <c r="BQ27" s="59">
        <v>21</v>
      </c>
      <c r="BR27" s="87"/>
      <c r="BS27" s="966"/>
      <c r="BT27" s="967"/>
      <c r="BU27" s="967"/>
      <c r="BV27" s="967"/>
      <c r="BW27" s="967"/>
      <c r="BX27" s="967"/>
      <c r="BY27" s="967"/>
      <c r="BZ27" s="967"/>
      <c r="CA27" s="967"/>
      <c r="CB27" s="967"/>
      <c r="CC27" s="967"/>
      <c r="CD27" s="967"/>
      <c r="CE27" s="967"/>
      <c r="CF27" s="967"/>
      <c r="CG27" s="968"/>
      <c r="CH27" s="973"/>
      <c r="CI27" s="974"/>
      <c r="CJ27" s="974"/>
      <c r="CK27" s="974"/>
      <c r="CL27" s="984"/>
      <c r="CM27" s="973"/>
      <c r="CN27" s="974"/>
      <c r="CO27" s="974"/>
      <c r="CP27" s="974"/>
      <c r="CQ27" s="984"/>
      <c r="CR27" s="973"/>
      <c r="CS27" s="974"/>
      <c r="CT27" s="974"/>
      <c r="CU27" s="974"/>
      <c r="CV27" s="984"/>
      <c r="CW27" s="973"/>
      <c r="CX27" s="974"/>
      <c r="CY27" s="974"/>
      <c r="CZ27" s="974"/>
      <c r="DA27" s="984"/>
      <c r="DB27" s="973"/>
      <c r="DC27" s="974"/>
      <c r="DD27" s="974"/>
      <c r="DE27" s="974"/>
      <c r="DF27" s="984"/>
      <c r="DG27" s="973"/>
      <c r="DH27" s="974"/>
      <c r="DI27" s="974"/>
      <c r="DJ27" s="974"/>
      <c r="DK27" s="984"/>
      <c r="DL27" s="973"/>
      <c r="DM27" s="974"/>
      <c r="DN27" s="974"/>
      <c r="DO27" s="974"/>
      <c r="DP27" s="984"/>
      <c r="DQ27" s="973"/>
      <c r="DR27" s="974"/>
      <c r="DS27" s="974"/>
      <c r="DT27" s="974"/>
      <c r="DU27" s="984"/>
      <c r="DV27" s="966"/>
      <c r="DW27" s="967"/>
      <c r="DX27" s="967"/>
      <c r="DY27" s="967"/>
      <c r="DZ27" s="985"/>
      <c r="EA27" s="54"/>
    </row>
    <row r="28" spans="1:131" s="51" customFormat="1" ht="26.25" customHeight="1" x14ac:dyDescent="0.15">
      <c r="A28" s="61">
        <v>1</v>
      </c>
      <c r="B28" s="977" t="s">
        <v>464</v>
      </c>
      <c r="C28" s="978"/>
      <c r="D28" s="978"/>
      <c r="E28" s="978"/>
      <c r="F28" s="978"/>
      <c r="G28" s="978"/>
      <c r="H28" s="978"/>
      <c r="I28" s="978"/>
      <c r="J28" s="978"/>
      <c r="K28" s="978"/>
      <c r="L28" s="978"/>
      <c r="M28" s="978"/>
      <c r="N28" s="978"/>
      <c r="O28" s="978"/>
      <c r="P28" s="979"/>
      <c r="Q28" s="1004">
        <v>3104</v>
      </c>
      <c r="R28" s="1005"/>
      <c r="S28" s="1005"/>
      <c r="T28" s="1005"/>
      <c r="U28" s="1005"/>
      <c r="V28" s="1005">
        <v>3080</v>
      </c>
      <c r="W28" s="1005"/>
      <c r="X28" s="1005"/>
      <c r="Y28" s="1005"/>
      <c r="Z28" s="1005"/>
      <c r="AA28" s="1005">
        <v>24</v>
      </c>
      <c r="AB28" s="1005"/>
      <c r="AC28" s="1005"/>
      <c r="AD28" s="1005"/>
      <c r="AE28" s="1006"/>
      <c r="AF28" s="1007">
        <v>24</v>
      </c>
      <c r="AG28" s="1005"/>
      <c r="AH28" s="1005"/>
      <c r="AI28" s="1005"/>
      <c r="AJ28" s="1008"/>
      <c r="AK28" s="1009">
        <v>0</v>
      </c>
      <c r="AL28" s="1005"/>
      <c r="AM28" s="1005"/>
      <c r="AN28" s="1005"/>
      <c r="AO28" s="1005"/>
      <c r="AP28" s="1005">
        <v>0</v>
      </c>
      <c r="AQ28" s="1005"/>
      <c r="AR28" s="1005"/>
      <c r="AS28" s="1005"/>
      <c r="AT28" s="1005"/>
      <c r="AU28" s="1005">
        <v>0</v>
      </c>
      <c r="AV28" s="1005"/>
      <c r="AW28" s="1005"/>
      <c r="AX28" s="1005"/>
      <c r="AY28" s="1005"/>
      <c r="AZ28" s="1010"/>
      <c r="BA28" s="1010"/>
      <c r="BB28" s="1010"/>
      <c r="BC28" s="1010"/>
      <c r="BD28" s="1010"/>
      <c r="BE28" s="1011"/>
      <c r="BF28" s="1011"/>
      <c r="BG28" s="1011"/>
      <c r="BH28" s="1011"/>
      <c r="BI28" s="1012"/>
      <c r="BJ28" s="63"/>
      <c r="BK28" s="63"/>
      <c r="BL28" s="63"/>
      <c r="BM28" s="63"/>
      <c r="BN28" s="63"/>
      <c r="BO28" s="62"/>
      <c r="BP28" s="62"/>
      <c r="BQ28" s="59">
        <v>22</v>
      </c>
      <c r="BR28" s="87"/>
      <c r="BS28" s="966"/>
      <c r="BT28" s="967"/>
      <c r="BU28" s="967"/>
      <c r="BV28" s="967"/>
      <c r="BW28" s="967"/>
      <c r="BX28" s="967"/>
      <c r="BY28" s="967"/>
      <c r="BZ28" s="967"/>
      <c r="CA28" s="967"/>
      <c r="CB28" s="967"/>
      <c r="CC28" s="967"/>
      <c r="CD28" s="967"/>
      <c r="CE28" s="967"/>
      <c r="CF28" s="967"/>
      <c r="CG28" s="968"/>
      <c r="CH28" s="973"/>
      <c r="CI28" s="974"/>
      <c r="CJ28" s="974"/>
      <c r="CK28" s="974"/>
      <c r="CL28" s="984"/>
      <c r="CM28" s="973"/>
      <c r="CN28" s="974"/>
      <c r="CO28" s="974"/>
      <c r="CP28" s="974"/>
      <c r="CQ28" s="984"/>
      <c r="CR28" s="973"/>
      <c r="CS28" s="974"/>
      <c r="CT28" s="974"/>
      <c r="CU28" s="974"/>
      <c r="CV28" s="984"/>
      <c r="CW28" s="973"/>
      <c r="CX28" s="974"/>
      <c r="CY28" s="974"/>
      <c r="CZ28" s="974"/>
      <c r="DA28" s="984"/>
      <c r="DB28" s="973"/>
      <c r="DC28" s="974"/>
      <c r="DD28" s="974"/>
      <c r="DE28" s="974"/>
      <c r="DF28" s="984"/>
      <c r="DG28" s="973"/>
      <c r="DH28" s="974"/>
      <c r="DI28" s="974"/>
      <c r="DJ28" s="974"/>
      <c r="DK28" s="984"/>
      <c r="DL28" s="973"/>
      <c r="DM28" s="974"/>
      <c r="DN28" s="974"/>
      <c r="DO28" s="974"/>
      <c r="DP28" s="984"/>
      <c r="DQ28" s="973"/>
      <c r="DR28" s="974"/>
      <c r="DS28" s="974"/>
      <c r="DT28" s="974"/>
      <c r="DU28" s="984"/>
      <c r="DV28" s="966"/>
      <c r="DW28" s="967"/>
      <c r="DX28" s="967"/>
      <c r="DY28" s="967"/>
      <c r="DZ28" s="985"/>
      <c r="EA28" s="54"/>
    </row>
    <row r="29" spans="1:131" s="51" customFormat="1" ht="26.25" customHeight="1" x14ac:dyDescent="0.15">
      <c r="A29" s="61">
        <v>2</v>
      </c>
      <c r="B29" s="966" t="s">
        <v>465</v>
      </c>
      <c r="C29" s="967"/>
      <c r="D29" s="967"/>
      <c r="E29" s="967"/>
      <c r="F29" s="967"/>
      <c r="G29" s="967"/>
      <c r="H29" s="967"/>
      <c r="I29" s="967"/>
      <c r="J29" s="967"/>
      <c r="K29" s="967"/>
      <c r="L29" s="967"/>
      <c r="M29" s="967"/>
      <c r="N29" s="967"/>
      <c r="O29" s="967"/>
      <c r="P29" s="968"/>
      <c r="Q29" s="969">
        <v>238</v>
      </c>
      <c r="R29" s="970"/>
      <c r="S29" s="970"/>
      <c r="T29" s="970"/>
      <c r="U29" s="970"/>
      <c r="V29" s="970">
        <v>238</v>
      </c>
      <c r="W29" s="970"/>
      <c r="X29" s="970"/>
      <c r="Y29" s="970"/>
      <c r="Z29" s="970"/>
      <c r="AA29" s="970">
        <v>0</v>
      </c>
      <c r="AB29" s="970"/>
      <c r="AC29" s="970"/>
      <c r="AD29" s="970"/>
      <c r="AE29" s="976"/>
      <c r="AF29" s="996" t="s">
        <v>173</v>
      </c>
      <c r="AG29" s="974"/>
      <c r="AH29" s="974"/>
      <c r="AI29" s="974"/>
      <c r="AJ29" s="997"/>
      <c r="AK29" s="975">
        <v>0</v>
      </c>
      <c r="AL29" s="970"/>
      <c r="AM29" s="970"/>
      <c r="AN29" s="970"/>
      <c r="AO29" s="970"/>
      <c r="AP29" s="970">
        <v>120</v>
      </c>
      <c r="AQ29" s="970"/>
      <c r="AR29" s="970"/>
      <c r="AS29" s="970"/>
      <c r="AT29" s="970"/>
      <c r="AU29" s="970">
        <v>0</v>
      </c>
      <c r="AV29" s="970"/>
      <c r="AW29" s="970"/>
      <c r="AX29" s="970"/>
      <c r="AY29" s="970"/>
      <c r="AZ29" s="1003"/>
      <c r="BA29" s="1003"/>
      <c r="BB29" s="1003"/>
      <c r="BC29" s="1003"/>
      <c r="BD29" s="1003"/>
      <c r="BE29" s="971"/>
      <c r="BF29" s="971"/>
      <c r="BG29" s="971"/>
      <c r="BH29" s="971"/>
      <c r="BI29" s="972"/>
      <c r="BJ29" s="63"/>
      <c r="BK29" s="63"/>
      <c r="BL29" s="63"/>
      <c r="BM29" s="63"/>
      <c r="BN29" s="63"/>
      <c r="BO29" s="62"/>
      <c r="BP29" s="62"/>
      <c r="BQ29" s="59">
        <v>23</v>
      </c>
      <c r="BR29" s="87"/>
      <c r="BS29" s="966"/>
      <c r="BT29" s="967"/>
      <c r="BU29" s="967"/>
      <c r="BV29" s="967"/>
      <c r="BW29" s="967"/>
      <c r="BX29" s="967"/>
      <c r="BY29" s="967"/>
      <c r="BZ29" s="967"/>
      <c r="CA29" s="967"/>
      <c r="CB29" s="967"/>
      <c r="CC29" s="967"/>
      <c r="CD29" s="967"/>
      <c r="CE29" s="967"/>
      <c r="CF29" s="967"/>
      <c r="CG29" s="968"/>
      <c r="CH29" s="973"/>
      <c r="CI29" s="974"/>
      <c r="CJ29" s="974"/>
      <c r="CK29" s="974"/>
      <c r="CL29" s="984"/>
      <c r="CM29" s="973"/>
      <c r="CN29" s="974"/>
      <c r="CO29" s="974"/>
      <c r="CP29" s="974"/>
      <c r="CQ29" s="984"/>
      <c r="CR29" s="973"/>
      <c r="CS29" s="974"/>
      <c r="CT29" s="974"/>
      <c r="CU29" s="974"/>
      <c r="CV29" s="984"/>
      <c r="CW29" s="973"/>
      <c r="CX29" s="974"/>
      <c r="CY29" s="974"/>
      <c r="CZ29" s="974"/>
      <c r="DA29" s="984"/>
      <c r="DB29" s="973"/>
      <c r="DC29" s="974"/>
      <c r="DD29" s="974"/>
      <c r="DE29" s="974"/>
      <c r="DF29" s="984"/>
      <c r="DG29" s="973"/>
      <c r="DH29" s="974"/>
      <c r="DI29" s="974"/>
      <c r="DJ29" s="974"/>
      <c r="DK29" s="984"/>
      <c r="DL29" s="973"/>
      <c r="DM29" s="974"/>
      <c r="DN29" s="974"/>
      <c r="DO29" s="974"/>
      <c r="DP29" s="984"/>
      <c r="DQ29" s="973"/>
      <c r="DR29" s="974"/>
      <c r="DS29" s="974"/>
      <c r="DT29" s="974"/>
      <c r="DU29" s="984"/>
      <c r="DV29" s="966"/>
      <c r="DW29" s="967"/>
      <c r="DX29" s="967"/>
      <c r="DY29" s="967"/>
      <c r="DZ29" s="985"/>
      <c r="EA29" s="54"/>
    </row>
    <row r="30" spans="1:131" s="51" customFormat="1" ht="26.25" customHeight="1" x14ac:dyDescent="0.15">
      <c r="A30" s="61">
        <v>3</v>
      </c>
      <c r="B30" s="966" t="s">
        <v>466</v>
      </c>
      <c r="C30" s="967"/>
      <c r="D30" s="967"/>
      <c r="E30" s="967"/>
      <c r="F30" s="967"/>
      <c r="G30" s="967"/>
      <c r="H30" s="967"/>
      <c r="I30" s="967"/>
      <c r="J30" s="967"/>
      <c r="K30" s="967"/>
      <c r="L30" s="967"/>
      <c r="M30" s="967"/>
      <c r="N30" s="967"/>
      <c r="O30" s="967"/>
      <c r="P30" s="968"/>
      <c r="Q30" s="969">
        <v>45357</v>
      </c>
      <c r="R30" s="970"/>
      <c r="S30" s="970"/>
      <c r="T30" s="970"/>
      <c r="U30" s="970"/>
      <c r="V30" s="970">
        <v>45158</v>
      </c>
      <c r="W30" s="970"/>
      <c r="X30" s="970"/>
      <c r="Y30" s="970"/>
      <c r="Z30" s="970"/>
      <c r="AA30" s="970">
        <v>200</v>
      </c>
      <c r="AB30" s="970"/>
      <c r="AC30" s="970"/>
      <c r="AD30" s="970"/>
      <c r="AE30" s="976"/>
      <c r="AF30" s="996">
        <v>200</v>
      </c>
      <c r="AG30" s="974"/>
      <c r="AH30" s="974"/>
      <c r="AI30" s="974"/>
      <c r="AJ30" s="997"/>
      <c r="AK30" s="975">
        <v>3344</v>
      </c>
      <c r="AL30" s="970"/>
      <c r="AM30" s="970"/>
      <c r="AN30" s="970"/>
      <c r="AO30" s="970"/>
      <c r="AP30" s="970">
        <v>0</v>
      </c>
      <c r="AQ30" s="970"/>
      <c r="AR30" s="970"/>
      <c r="AS30" s="970"/>
      <c r="AT30" s="970"/>
      <c r="AU30" s="970">
        <v>0</v>
      </c>
      <c r="AV30" s="970"/>
      <c r="AW30" s="970"/>
      <c r="AX30" s="970"/>
      <c r="AY30" s="970"/>
      <c r="AZ30" s="1003"/>
      <c r="BA30" s="1003"/>
      <c r="BB30" s="1003"/>
      <c r="BC30" s="1003"/>
      <c r="BD30" s="1003"/>
      <c r="BE30" s="971"/>
      <c r="BF30" s="971"/>
      <c r="BG30" s="971"/>
      <c r="BH30" s="971"/>
      <c r="BI30" s="972"/>
      <c r="BJ30" s="63"/>
      <c r="BK30" s="63"/>
      <c r="BL30" s="63"/>
      <c r="BM30" s="63"/>
      <c r="BN30" s="63"/>
      <c r="BO30" s="62"/>
      <c r="BP30" s="62"/>
      <c r="BQ30" s="59">
        <v>24</v>
      </c>
      <c r="BR30" s="87"/>
      <c r="BS30" s="966"/>
      <c r="BT30" s="967"/>
      <c r="BU30" s="967"/>
      <c r="BV30" s="967"/>
      <c r="BW30" s="967"/>
      <c r="BX30" s="967"/>
      <c r="BY30" s="967"/>
      <c r="BZ30" s="967"/>
      <c r="CA30" s="967"/>
      <c r="CB30" s="967"/>
      <c r="CC30" s="967"/>
      <c r="CD30" s="967"/>
      <c r="CE30" s="967"/>
      <c r="CF30" s="967"/>
      <c r="CG30" s="968"/>
      <c r="CH30" s="973"/>
      <c r="CI30" s="974"/>
      <c r="CJ30" s="974"/>
      <c r="CK30" s="974"/>
      <c r="CL30" s="984"/>
      <c r="CM30" s="973"/>
      <c r="CN30" s="974"/>
      <c r="CO30" s="974"/>
      <c r="CP30" s="974"/>
      <c r="CQ30" s="984"/>
      <c r="CR30" s="973"/>
      <c r="CS30" s="974"/>
      <c r="CT30" s="974"/>
      <c r="CU30" s="974"/>
      <c r="CV30" s="984"/>
      <c r="CW30" s="973"/>
      <c r="CX30" s="974"/>
      <c r="CY30" s="974"/>
      <c r="CZ30" s="974"/>
      <c r="DA30" s="984"/>
      <c r="DB30" s="973"/>
      <c r="DC30" s="974"/>
      <c r="DD30" s="974"/>
      <c r="DE30" s="974"/>
      <c r="DF30" s="984"/>
      <c r="DG30" s="973"/>
      <c r="DH30" s="974"/>
      <c r="DI30" s="974"/>
      <c r="DJ30" s="974"/>
      <c r="DK30" s="984"/>
      <c r="DL30" s="973"/>
      <c r="DM30" s="974"/>
      <c r="DN30" s="974"/>
      <c r="DO30" s="974"/>
      <c r="DP30" s="984"/>
      <c r="DQ30" s="973"/>
      <c r="DR30" s="974"/>
      <c r="DS30" s="974"/>
      <c r="DT30" s="974"/>
      <c r="DU30" s="984"/>
      <c r="DV30" s="966"/>
      <c r="DW30" s="967"/>
      <c r="DX30" s="967"/>
      <c r="DY30" s="967"/>
      <c r="DZ30" s="985"/>
      <c r="EA30" s="54"/>
    </row>
    <row r="31" spans="1:131" s="51" customFormat="1" ht="26.25" customHeight="1" x14ac:dyDescent="0.15">
      <c r="A31" s="61">
        <v>4</v>
      </c>
      <c r="B31" s="966" t="s">
        <v>145</v>
      </c>
      <c r="C31" s="967"/>
      <c r="D31" s="967"/>
      <c r="E31" s="967"/>
      <c r="F31" s="967"/>
      <c r="G31" s="967"/>
      <c r="H31" s="967"/>
      <c r="I31" s="967"/>
      <c r="J31" s="967"/>
      <c r="K31" s="967"/>
      <c r="L31" s="967"/>
      <c r="M31" s="967"/>
      <c r="N31" s="967"/>
      <c r="O31" s="967"/>
      <c r="P31" s="968"/>
      <c r="Q31" s="969">
        <v>6281</v>
      </c>
      <c r="R31" s="970"/>
      <c r="S31" s="970"/>
      <c r="T31" s="970"/>
      <c r="U31" s="970"/>
      <c r="V31" s="970">
        <v>6270</v>
      </c>
      <c r="W31" s="970"/>
      <c r="X31" s="970"/>
      <c r="Y31" s="970"/>
      <c r="Z31" s="970"/>
      <c r="AA31" s="970">
        <v>12</v>
      </c>
      <c r="AB31" s="970"/>
      <c r="AC31" s="970"/>
      <c r="AD31" s="970"/>
      <c r="AE31" s="976"/>
      <c r="AF31" s="996">
        <v>12</v>
      </c>
      <c r="AG31" s="974"/>
      <c r="AH31" s="974"/>
      <c r="AI31" s="974"/>
      <c r="AJ31" s="997"/>
      <c r="AK31" s="975">
        <v>1228</v>
      </c>
      <c r="AL31" s="970"/>
      <c r="AM31" s="970"/>
      <c r="AN31" s="970"/>
      <c r="AO31" s="970"/>
      <c r="AP31" s="970">
        <v>0</v>
      </c>
      <c r="AQ31" s="970"/>
      <c r="AR31" s="970"/>
      <c r="AS31" s="970"/>
      <c r="AT31" s="970"/>
      <c r="AU31" s="970">
        <v>0</v>
      </c>
      <c r="AV31" s="970"/>
      <c r="AW31" s="970"/>
      <c r="AX31" s="970"/>
      <c r="AY31" s="970"/>
      <c r="AZ31" s="1003"/>
      <c r="BA31" s="1003"/>
      <c r="BB31" s="1003"/>
      <c r="BC31" s="1003"/>
      <c r="BD31" s="1003"/>
      <c r="BE31" s="971"/>
      <c r="BF31" s="971"/>
      <c r="BG31" s="971"/>
      <c r="BH31" s="971"/>
      <c r="BI31" s="972"/>
      <c r="BJ31" s="63"/>
      <c r="BK31" s="63"/>
      <c r="BL31" s="63"/>
      <c r="BM31" s="63"/>
      <c r="BN31" s="63"/>
      <c r="BO31" s="62"/>
      <c r="BP31" s="62"/>
      <c r="BQ31" s="59">
        <v>25</v>
      </c>
      <c r="BR31" s="87"/>
      <c r="BS31" s="966"/>
      <c r="BT31" s="967"/>
      <c r="BU31" s="967"/>
      <c r="BV31" s="967"/>
      <c r="BW31" s="967"/>
      <c r="BX31" s="967"/>
      <c r="BY31" s="967"/>
      <c r="BZ31" s="967"/>
      <c r="CA31" s="967"/>
      <c r="CB31" s="967"/>
      <c r="CC31" s="967"/>
      <c r="CD31" s="967"/>
      <c r="CE31" s="967"/>
      <c r="CF31" s="967"/>
      <c r="CG31" s="968"/>
      <c r="CH31" s="973"/>
      <c r="CI31" s="974"/>
      <c r="CJ31" s="974"/>
      <c r="CK31" s="974"/>
      <c r="CL31" s="984"/>
      <c r="CM31" s="973"/>
      <c r="CN31" s="974"/>
      <c r="CO31" s="974"/>
      <c r="CP31" s="974"/>
      <c r="CQ31" s="984"/>
      <c r="CR31" s="973"/>
      <c r="CS31" s="974"/>
      <c r="CT31" s="974"/>
      <c r="CU31" s="974"/>
      <c r="CV31" s="984"/>
      <c r="CW31" s="973"/>
      <c r="CX31" s="974"/>
      <c r="CY31" s="974"/>
      <c r="CZ31" s="974"/>
      <c r="DA31" s="984"/>
      <c r="DB31" s="973"/>
      <c r="DC31" s="974"/>
      <c r="DD31" s="974"/>
      <c r="DE31" s="974"/>
      <c r="DF31" s="984"/>
      <c r="DG31" s="973"/>
      <c r="DH31" s="974"/>
      <c r="DI31" s="974"/>
      <c r="DJ31" s="974"/>
      <c r="DK31" s="984"/>
      <c r="DL31" s="973"/>
      <c r="DM31" s="974"/>
      <c r="DN31" s="974"/>
      <c r="DO31" s="974"/>
      <c r="DP31" s="984"/>
      <c r="DQ31" s="973"/>
      <c r="DR31" s="974"/>
      <c r="DS31" s="974"/>
      <c r="DT31" s="974"/>
      <c r="DU31" s="984"/>
      <c r="DV31" s="966"/>
      <c r="DW31" s="967"/>
      <c r="DX31" s="967"/>
      <c r="DY31" s="967"/>
      <c r="DZ31" s="985"/>
      <c r="EA31" s="54"/>
    </row>
    <row r="32" spans="1:131" s="51" customFormat="1" ht="26.25" customHeight="1" x14ac:dyDescent="0.15">
      <c r="A32" s="61">
        <v>5</v>
      </c>
      <c r="B32" s="966" t="s">
        <v>361</v>
      </c>
      <c r="C32" s="967"/>
      <c r="D32" s="967"/>
      <c r="E32" s="967"/>
      <c r="F32" s="967"/>
      <c r="G32" s="967"/>
      <c r="H32" s="967"/>
      <c r="I32" s="967"/>
      <c r="J32" s="967"/>
      <c r="K32" s="967"/>
      <c r="L32" s="967"/>
      <c r="M32" s="967"/>
      <c r="N32" s="967"/>
      <c r="O32" s="967"/>
      <c r="P32" s="968"/>
      <c r="Q32" s="969">
        <v>39421</v>
      </c>
      <c r="R32" s="970"/>
      <c r="S32" s="970"/>
      <c r="T32" s="970"/>
      <c r="U32" s="970"/>
      <c r="V32" s="970">
        <v>38543</v>
      </c>
      <c r="W32" s="970"/>
      <c r="X32" s="970"/>
      <c r="Y32" s="970"/>
      <c r="Z32" s="970"/>
      <c r="AA32" s="970">
        <v>878</v>
      </c>
      <c r="AB32" s="970"/>
      <c r="AC32" s="970"/>
      <c r="AD32" s="970"/>
      <c r="AE32" s="976"/>
      <c r="AF32" s="996">
        <v>878</v>
      </c>
      <c r="AG32" s="974"/>
      <c r="AH32" s="974"/>
      <c r="AI32" s="974"/>
      <c r="AJ32" s="997"/>
      <c r="AK32" s="975">
        <v>5318</v>
      </c>
      <c r="AL32" s="970"/>
      <c r="AM32" s="970"/>
      <c r="AN32" s="970"/>
      <c r="AO32" s="970"/>
      <c r="AP32" s="970">
        <v>0</v>
      </c>
      <c r="AQ32" s="970"/>
      <c r="AR32" s="970"/>
      <c r="AS32" s="970"/>
      <c r="AT32" s="970"/>
      <c r="AU32" s="970">
        <v>0</v>
      </c>
      <c r="AV32" s="970"/>
      <c r="AW32" s="970"/>
      <c r="AX32" s="970"/>
      <c r="AY32" s="970"/>
      <c r="AZ32" s="1003"/>
      <c r="BA32" s="1003"/>
      <c r="BB32" s="1003"/>
      <c r="BC32" s="1003"/>
      <c r="BD32" s="1003"/>
      <c r="BE32" s="971"/>
      <c r="BF32" s="971"/>
      <c r="BG32" s="971"/>
      <c r="BH32" s="971"/>
      <c r="BI32" s="972"/>
      <c r="BJ32" s="63"/>
      <c r="BK32" s="63"/>
      <c r="BL32" s="63"/>
      <c r="BM32" s="63"/>
      <c r="BN32" s="63"/>
      <c r="BO32" s="62"/>
      <c r="BP32" s="62"/>
      <c r="BQ32" s="59">
        <v>26</v>
      </c>
      <c r="BR32" s="87"/>
      <c r="BS32" s="966"/>
      <c r="BT32" s="967"/>
      <c r="BU32" s="967"/>
      <c r="BV32" s="967"/>
      <c r="BW32" s="967"/>
      <c r="BX32" s="967"/>
      <c r="BY32" s="967"/>
      <c r="BZ32" s="967"/>
      <c r="CA32" s="967"/>
      <c r="CB32" s="967"/>
      <c r="CC32" s="967"/>
      <c r="CD32" s="967"/>
      <c r="CE32" s="967"/>
      <c r="CF32" s="967"/>
      <c r="CG32" s="968"/>
      <c r="CH32" s="973"/>
      <c r="CI32" s="974"/>
      <c r="CJ32" s="974"/>
      <c r="CK32" s="974"/>
      <c r="CL32" s="984"/>
      <c r="CM32" s="973"/>
      <c r="CN32" s="974"/>
      <c r="CO32" s="974"/>
      <c r="CP32" s="974"/>
      <c r="CQ32" s="984"/>
      <c r="CR32" s="973"/>
      <c r="CS32" s="974"/>
      <c r="CT32" s="974"/>
      <c r="CU32" s="974"/>
      <c r="CV32" s="984"/>
      <c r="CW32" s="973"/>
      <c r="CX32" s="974"/>
      <c r="CY32" s="974"/>
      <c r="CZ32" s="974"/>
      <c r="DA32" s="984"/>
      <c r="DB32" s="973"/>
      <c r="DC32" s="974"/>
      <c r="DD32" s="974"/>
      <c r="DE32" s="974"/>
      <c r="DF32" s="984"/>
      <c r="DG32" s="973"/>
      <c r="DH32" s="974"/>
      <c r="DI32" s="974"/>
      <c r="DJ32" s="974"/>
      <c r="DK32" s="984"/>
      <c r="DL32" s="973"/>
      <c r="DM32" s="974"/>
      <c r="DN32" s="974"/>
      <c r="DO32" s="974"/>
      <c r="DP32" s="984"/>
      <c r="DQ32" s="973"/>
      <c r="DR32" s="974"/>
      <c r="DS32" s="974"/>
      <c r="DT32" s="974"/>
      <c r="DU32" s="984"/>
      <c r="DV32" s="966"/>
      <c r="DW32" s="967"/>
      <c r="DX32" s="967"/>
      <c r="DY32" s="967"/>
      <c r="DZ32" s="985"/>
      <c r="EA32" s="54"/>
    </row>
    <row r="33" spans="1:131" s="51" customFormat="1" ht="26.25" customHeight="1" x14ac:dyDescent="0.15">
      <c r="A33" s="61">
        <v>6</v>
      </c>
      <c r="B33" s="966" t="s">
        <v>468</v>
      </c>
      <c r="C33" s="967"/>
      <c r="D33" s="967"/>
      <c r="E33" s="967"/>
      <c r="F33" s="967"/>
      <c r="G33" s="967"/>
      <c r="H33" s="967"/>
      <c r="I33" s="967"/>
      <c r="J33" s="967"/>
      <c r="K33" s="967"/>
      <c r="L33" s="967"/>
      <c r="M33" s="967"/>
      <c r="N33" s="967"/>
      <c r="O33" s="967"/>
      <c r="P33" s="968"/>
      <c r="Q33" s="969">
        <v>6515</v>
      </c>
      <c r="R33" s="970"/>
      <c r="S33" s="970"/>
      <c r="T33" s="970"/>
      <c r="U33" s="970"/>
      <c r="V33" s="970">
        <v>5475</v>
      </c>
      <c r="W33" s="970"/>
      <c r="X33" s="970"/>
      <c r="Y33" s="970"/>
      <c r="Z33" s="970"/>
      <c r="AA33" s="970">
        <v>1040</v>
      </c>
      <c r="AB33" s="970"/>
      <c r="AC33" s="970"/>
      <c r="AD33" s="970"/>
      <c r="AE33" s="976"/>
      <c r="AF33" s="996">
        <v>3301</v>
      </c>
      <c r="AG33" s="974"/>
      <c r="AH33" s="974"/>
      <c r="AI33" s="974"/>
      <c r="AJ33" s="997"/>
      <c r="AK33" s="975">
        <v>39</v>
      </c>
      <c r="AL33" s="970"/>
      <c r="AM33" s="970"/>
      <c r="AN33" s="970"/>
      <c r="AO33" s="970"/>
      <c r="AP33" s="970">
        <v>10479</v>
      </c>
      <c r="AQ33" s="970"/>
      <c r="AR33" s="970"/>
      <c r="AS33" s="970"/>
      <c r="AT33" s="970"/>
      <c r="AU33" s="970">
        <v>0</v>
      </c>
      <c r="AV33" s="970"/>
      <c r="AW33" s="970"/>
      <c r="AX33" s="970"/>
      <c r="AY33" s="970"/>
      <c r="AZ33" s="1003"/>
      <c r="BA33" s="1003"/>
      <c r="BB33" s="1003"/>
      <c r="BC33" s="1003"/>
      <c r="BD33" s="1003"/>
      <c r="BE33" s="971" t="s">
        <v>469</v>
      </c>
      <c r="BF33" s="971"/>
      <c r="BG33" s="971"/>
      <c r="BH33" s="971"/>
      <c r="BI33" s="972"/>
      <c r="BJ33" s="63"/>
      <c r="BK33" s="63"/>
      <c r="BL33" s="63"/>
      <c r="BM33" s="63"/>
      <c r="BN33" s="63"/>
      <c r="BO33" s="62"/>
      <c r="BP33" s="62"/>
      <c r="BQ33" s="59">
        <v>27</v>
      </c>
      <c r="BR33" s="87"/>
      <c r="BS33" s="966"/>
      <c r="BT33" s="967"/>
      <c r="BU33" s="967"/>
      <c r="BV33" s="967"/>
      <c r="BW33" s="967"/>
      <c r="BX33" s="967"/>
      <c r="BY33" s="967"/>
      <c r="BZ33" s="967"/>
      <c r="CA33" s="967"/>
      <c r="CB33" s="967"/>
      <c r="CC33" s="967"/>
      <c r="CD33" s="967"/>
      <c r="CE33" s="967"/>
      <c r="CF33" s="967"/>
      <c r="CG33" s="968"/>
      <c r="CH33" s="973"/>
      <c r="CI33" s="974"/>
      <c r="CJ33" s="974"/>
      <c r="CK33" s="974"/>
      <c r="CL33" s="984"/>
      <c r="CM33" s="973"/>
      <c r="CN33" s="974"/>
      <c r="CO33" s="974"/>
      <c r="CP33" s="974"/>
      <c r="CQ33" s="984"/>
      <c r="CR33" s="973"/>
      <c r="CS33" s="974"/>
      <c r="CT33" s="974"/>
      <c r="CU33" s="974"/>
      <c r="CV33" s="984"/>
      <c r="CW33" s="973"/>
      <c r="CX33" s="974"/>
      <c r="CY33" s="974"/>
      <c r="CZ33" s="974"/>
      <c r="DA33" s="984"/>
      <c r="DB33" s="973"/>
      <c r="DC33" s="974"/>
      <c r="DD33" s="974"/>
      <c r="DE33" s="974"/>
      <c r="DF33" s="984"/>
      <c r="DG33" s="973"/>
      <c r="DH33" s="974"/>
      <c r="DI33" s="974"/>
      <c r="DJ33" s="974"/>
      <c r="DK33" s="984"/>
      <c r="DL33" s="973"/>
      <c r="DM33" s="974"/>
      <c r="DN33" s="974"/>
      <c r="DO33" s="974"/>
      <c r="DP33" s="984"/>
      <c r="DQ33" s="973"/>
      <c r="DR33" s="974"/>
      <c r="DS33" s="974"/>
      <c r="DT33" s="974"/>
      <c r="DU33" s="984"/>
      <c r="DV33" s="966"/>
      <c r="DW33" s="967"/>
      <c r="DX33" s="967"/>
      <c r="DY33" s="967"/>
      <c r="DZ33" s="985"/>
      <c r="EA33" s="54"/>
    </row>
    <row r="34" spans="1:131" s="51" customFormat="1" ht="26.25" customHeight="1" x14ac:dyDescent="0.15">
      <c r="A34" s="61">
        <v>7</v>
      </c>
      <c r="B34" s="966" t="s">
        <v>300</v>
      </c>
      <c r="C34" s="967"/>
      <c r="D34" s="967"/>
      <c r="E34" s="967"/>
      <c r="F34" s="967"/>
      <c r="G34" s="967"/>
      <c r="H34" s="967"/>
      <c r="I34" s="967"/>
      <c r="J34" s="967"/>
      <c r="K34" s="967"/>
      <c r="L34" s="967"/>
      <c r="M34" s="967"/>
      <c r="N34" s="967"/>
      <c r="O34" s="967"/>
      <c r="P34" s="968"/>
      <c r="Q34" s="969">
        <v>8792</v>
      </c>
      <c r="R34" s="970"/>
      <c r="S34" s="970"/>
      <c r="T34" s="970"/>
      <c r="U34" s="970"/>
      <c r="V34" s="970">
        <v>7592</v>
      </c>
      <c r="W34" s="970"/>
      <c r="X34" s="970"/>
      <c r="Y34" s="970"/>
      <c r="Z34" s="970"/>
      <c r="AA34" s="970">
        <v>1200</v>
      </c>
      <c r="AB34" s="970"/>
      <c r="AC34" s="970"/>
      <c r="AD34" s="970"/>
      <c r="AE34" s="976"/>
      <c r="AF34" s="996">
        <v>6965</v>
      </c>
      <c r="AG34" s="974"/>
      <c r="AH34" s="974"/>
      <c r="AI34" s="974"/>
      <c r="AJ34" s="997"/>
      <c r="AK34" s="975">
        <v>336</v>
      </c>
      <c r="AL34" s="970"/>
      <c r="AM34" s="970"/>
      <c r="AN34" s="970"/>
      <c r="AO34" s="970"/>
      <c r="AP34" s="970">
        <v>9445</v>
      </c>
      <c r="AQ34" s="970"/>
      <c r="AR34" s="970"/>
      <c r="AS34" s="970"/>
      <c r="AT34" s="970"/>
      <c r="AU34" s="970">
        <v>66</v>
      </c>
      <c r="AV34" s="970"/>
      <c r="AW34" s="970"/>
      <c r="AX34" s="970"/>
      <c r="AY34" s="970"/>
      <c r="AZ34" s="1003"/>
      <c r="BA34" s="1003"/>
      <c r="BB34" s="1003"/>
      <c r="BC34" s="1003"/>
      <c r="BD34" s="1003"/>
      <c r="BE34" s="971" t="s">
        <v>469</v>
      </c>
      <c r="BF34" s="971"/>
      <c r="BG34" s="971"/>
      <c r="BH34" s="971"/>
      <c r="BI34" s="972"/>
      <c r="BJ34" s="63"/>
      <c r="BK34" s="63"/>
      <c r="BL34" s="63"/>
      <c r="BM34" s="63"/>
      <c r="BN34" s="63"/>
      <c r="BO34" s="62"/>
      <c r="BP34" s="62"/>
      <c r="BQ34" s="59">
        <v>28</v>
      </c>
      <c r="BR34" s="87"/>
      <c r="BS34" s="966"/>
      <c r="BT34" s="967"/>
      <c r="BU34" s="967"/>
      <c r="BV34" s="967"/>
      <c r="BW34" s="967"/>
      <c r="BX34" s="967"/>
      <c r="BY34" s="967"/>
      <c r="BZ34" s="967"/>
      <c r="CA34" s="967"/>
      <c r="CB34" s="967"/>
      <c r="CC34" s="967"/>
      <c r="CD34" s="967"/>
      <c r="CE34" s="967"/>
      <c r="CF34" s="967"/>
      <c r="CG34" s="968"/>
      <c r="CH34" s="973"/>
      <c r="CI34" s="974"/>
      <c r="CJ34" s="974"/>
      <c r="CK34" s="974"/>
      <c r="CL34" s="984"/>
      <c r="CM34" s="973"/>
      <c r="CN34" s="974"/>
      <c r="CO34" s="974"/>
      <c r="CP34" s="974"/>
      <c r="CQ34" s="984"/>
      <c r="CR34" s="973"/>
      <c r="CS34" s="974"/>
      <c r="CT34" s="974"/>
      <c r="CU34" s="974"/>
      <c r="CV34" s="984"/>
      <c r="CW34" s="973"/>
      <c r="CX34" s="974"/>
      <c r="CY34" s="974"/>
      <c r="CZ34" s="974"/>
      <c r="DA34" s="984"/>
      <c r="DB34" s="973"/>
      <c r="DC34" s="974"/>
      <c r="DD34" s="974"/>
      <c r="DE34" s="974"/>
      <c r="DF34" s="984"/>
      <c r="DG34" s="973"/>
      <c r="DH34" s="974"/>
      <c r="DI34" s="974"/>
      <c r="DJ34" s="974"/>
      <c r="DK34" s="984"/>
      <c r="DL34" s="973"/>
      <c r="DM34" s="974"/>
      <c r="DN34" s="974"/>
      <c r="DO34" s="974"/>
      <c r="DP34" s="984"/>
      <c r="DQ34" s="973"/>
      <c r="DR34" s="974"/>
      <c r="DS34" s="974"/>
      <c r="DT34" s="974"/>
      <c r="DU34" s="984"/>
      <c r="DV34" s="966"/>
      <c r="DW34" s="967"/>
      <c r="DX34" s="967"/>
      <c r="DY34" s="967"/>
      <c r="DZ34" s="985"/>
      <c r="EA34" s="54"/>
    </row>
    <row r="35" spans="1:131" s="51" customFormat="1" ht="26.25" customHeight="1" x14ac:dyDescent="0.15">
      <c r="A35" s="61">
        <v>8</v>
      </c>
      <c r="B35" s="966" t="s">
        <v>160</v>
      </c>
      <c r="C35" s="967"/>
      <c r="D35" s="967"/>
      <c r="E35" s="967"/>
      <c r="F35" s="967"/>
      <c r="G35" s="967"/>
      <c r="H35" s="967"/>
      <c r="I35" s="967"/>
      <c r="J35" s="967"/>
      <c r="K35" s="967"/>
      <c r="L35" s="967"/>
      <c r="M35" s="967"/>
      <c r="N35" s="967"/>
      <c r="O35" s="967"/>
      <c r="P35" s="968"/>
      <c r="Q35" s="969">
        <v>16777</v>
      </c>
      <c r="R35" s="970"/>
      <c r="S35" s="970"/>
      <c r="T35" s="970"/>
      <c r="U35" s="970"/>
      <c r="V35" s="970">
        <v>15650</v>
      </c>
      <c r="W35" s="970"/>
      <c r="X35" s="970"/>
      <c r="Y35" s="970"/>
      <c r="Z35" s="970"/>
      <c r="AA35" s="970">
        <v>1127</v>
      </c>
      <c r="AB35" s="970"/>
      <c r="AC35" s="970"/>
      <c r="AD35" s="970"/>
      <c r="AE35" s="976"/>
      <c r="AF35" s="996">
        <v>3941</v>
      </c>
      <c r="AG35" s="974"/>
      <c r="AH35" s="974"/>
      <c r="AI35" s="974"/>
      <c r="AJ35" s="997"/>
      <c r="AK35" s="975">
        <v>5311</v>
      </c>
      <c r="AL35" s="970"/>
      <c r="AM35" s="970"/>
      <c r="AN35" s="970"/>
      <c r="AO35" s="970"/>
      <c r="AP35" s="970">
        <v>129093</v>
      </c>
      <c r="AQ35" s="970"/>
      <c r="AR35" s="970"/>
      <c r="AS35" s="970"/>
      <c r="AT35" s="970"/>
      <c r="AU35" s="970">
        <v>68290</v>
      </c>
      <c r="AV35" s="970"/>
      <c r="AW35" s="970"/>
      <c r="AX35" s="970"/>
      <c r="AY35" s="970"/>
      <c r="AZ35" s="1003"/>
      <c r="BA35" s="1003"/>
      <c r="BB35" s="1003"/>
      <c r="BC35" s="1003"/>
      <c r="BD35" s="1003"/>
      <c r="BE35" s="971" t="s">
        <v>469</v>
      </c>
      <c r="BF35" s="971"/>
      <c r="BG35" s="971"/>
      <c r="BH35" s="971"/>
      <c r="BI35" s="972"/>
      <c r="BJ35" s="63"/>
      <c r="BK35" s="63"/>
      <c r="BL35" s="63"/>
      <c r="BM35" s="63"/>
      <c r="BN35" s="63"/>
      <c r="BO35" s="62"/>
      <c r="BP35" s="62"/>
      <c r="BQ35" s="59">
        <v>29</v>
      </c>
      <c r="BR35" s="87"/>
      <c r="BS35" s="966"/>
      <c r="BT35" s="967"/>
      <c r="BU35" s="967"/>
      <c r="BV35" s="967"/>
      <c r="BW35" s="967"/>
      <c r="BX35" s="967"/>
      <c r="BY35" s="967"/>
      <c r="BZ35" s="967"/>
      <c r="CA35" s="967"/>
      <c r="CB35" s="967"/>
      <c r="CC35" s="967"/>
      <c r="CD35" s="967"/>
      <c r="CE35" s="967"/>
      <c r="CF35" s="967"/>
      <c r="CG35" s="968"/>
      <c r="CH35" s="973"/>
      <c r="CI35" s="974"/>
      <c r="CJ35" s="974"/>
      <c r="CK35" s="974"/>
      <c r="CL35" s="984"/>
      <c r="CM35" s="973"/>
      <c r="CN35" s="974"/>
      <c r="CO35" s="974"/>
      <c r="CP35" s="974"/>
      <c r="CQ35" s="984"/>
      <c r="CR35" s="973"/>
      <c r="CS35" s="974"/>
      <c r="CT35" s="974"/>
      <c r="CU35" s="974"/>
      <c r="CV35" s="984"/>
      <c r="CW35" s="973"/>
      <c r="CX35" s="974"/>
      <c r="CY35" s="974"/>
      <c r="CZ35" s="974"/>
      <c r="DA35" s="984"/>
      <c r="DB35" s="973"/>
      <c r="DC35" s="974"/>
      <c r="DD35" s="974"/>
      <c r="DE35" s="974"/>
      <c r="DF35" s="984"/>
      <c r="DG35" s="973"/>
      <c r="DH35" s="974"/>
      <c r="DI35" s="974"/>
      <c r="DJ35" s="974"/>
      <c r="DK35" s="984"/>
      <c r="DL35" s="973"/>
      <c r="DM35" s="974"/>
      <c r="DN35" s="974"/>
      <c r="DO35" s="974"/>
      <c r="DP35" s="984"/>
      <c r="DQ35" s="973"/>
      <c r="DR35" s="974"/>
      <c r="DS35" s="974"/>
      <c r="DT35" s="974"/>
      <c r="DU35" s="984"/>
      <c r="DV35" s="966"/>
      <c r="DW35" s="967"/>
      <c r="DX35" s="967"/>
      <c r="DY35" s="967"/>
      <c r="DZ35" s="985"/>
      <c r="EA35" s="54"/>
    </row>
    <row r="36" spans="1:131" s="51" customFormat="1" ht="26.25" customHeight="1" x14ac:dyDescent="0.15">
      <c r="A36" s="61">
        <v>9</v>
      </c>
      <c r="B36" s="966" t="s">
        <v>470</v>
      </c>
      <c r="C36" s="967"/>
      <c r="D36" s="967"/>
      <c r="E36" s="967"/>
      <c r="F36" s="967"/>
      <c r="G36" s="967"/>
      <c r="H36" s="967"/>
      <c r="I36" s="967"/>
      <c r="J36" s="967"/>
      <c r="K36" s="967"/>
      <c r="L36" s="967"/>
      <c r="M36" s="967"/>
      <c r="N36" s="967"/>
      <c r="O36" s="967"/>
      <c r="P36" s="968"/>
      <c r="Q36" s="969">
        <v>1115</v>
      </c>
      <c r="R36" s="970"/>
      <c r="S36" s="970"/>
      <c r="T36" s="970"/>
      <c r="U36" s="970"/>
      <c r="V36" s="970">
        <v>816</v>
      </c>
      <c r="W36" s="970"/>
      <c r="X36" s="970"/>
      <c r="Y36" s="970"/>
      <c r="Z36" s="970"/>
      <c r="AA36" s="970">
        <v>299</v>
      </c>
      <c r="AB36" s="970"/>
      <c r="AC36" s="970"/>
      <c r="AD36" s="970"/>
      <c r="AE36" s="976"/>
      <c r="AF36" s="996">
        <v>2925</v>
      </c>
      <c r="AG36" s="974"/>
      <c r="AH36" s="974"/>
      <c r="AI36" s="974"/>
      <c r="AJ36" s="997"/>
      <c r="AK36" s="975">
        <v>2</v>
      </c>
      <c r="AL36" s="970"/>
      <c r="AM36" s="970"/>
      <c r="AN36" s="970"/>
      <c r="AO36" s="970"/>
      <c r="AP36" s="970">
        <v>0</v>
      </c>
      <c r="AQ36" s="970"/>
      <c r="AR36" s="970"/>
      <c r="AS36" s="970"/>
      <c r="AT36" s="970"/>
      <c r="AU36" s="970">
        <v>0</v>
      </c>
      <c r="AV36" s="970"/>
      <c r="AW36" s="970"/>
      <c r="AX36" s="970"/>
      <c r="AY36" s="970"/>
      <c r="AZ36" s="1003"/>
      <c r="BA36" s="1003"/>
      <c r="BB36" s="1003"/>
      <c r="BC36" s="1003"/>
      <c r="BD36" s="1003"/>
      <c r="BE36" s="971" t="s">
        <v>469</v>
      </c>
      <c r="BF36" s="971"/>
      <c r="BG36" s="971"/>
      <c r="BH36" s="971"/>
      <c r="BI36" s="972"/>
      <c r="BJ36" s="63"/>
      <c r="BK36" s="63"/>
      <c r="BL36" s="63"/>
      <c r="BM36" s="63"/>
      <c r="BN36" s="63"/>
      <c r="BO36" s="62"/>
      <c r="BP36" s="62"/>
      <c r="BQ36" s="59">
        <v>30</v>
      </c>
      <c r="BR36" s="87"/>
      <c r="BS36" s="966"/>
      <c r="BT36" s="967"/>
      <c r="BU36" s="967"/>
      <c r="BV36" s="967"/>
      <c r="BW36" s="967"/>
      <c r="BX36" s="967"/>
      <c r="BY36" s="967"/>
      <c r="BZ36" s="967"/>
      <c r="CA36" s="967"/>
      <c r="CB36" s="967"/>
      <c r="CC36" s="967"/>
      <c r="CD36" s="967"/>
      <c r="CE36" s="967"/>
      <c r="CF36" s="967"/>
      <c r="CG36" s="968"/>
      <c r="CH36" s="973"/>
      <c r="CI36" s="974"/>
      <c r="CJ36" s="974"/>
      <c r="CK36" s="974"/>
      <c r="CL36" s="984"/>
      <c r="CM36" s="973"/>
      <c r="CN36" s="974"/>
      <c r="CO36" s="974"/>
      <c r="CP36" s="974"/>
      <c r="CQ36" s="984"/>
      <c r="CR36" s="973"/>
      <c r="CS36" s="974"/>
      <c r="CT36" s="974"/>
      <c r="CU36" s="974"/>
      <c r="CV36" s="984"/>
      <c r="CW36" s="973"/>
      <c r="CX36" s="974"/>
      <c r="CY36" s="974"/>
      <c r="CZ36" s="974"/>
      <c r="DA36" s="984"/>
      <c r="DB36" s="973"/>
      <c r="DC36" s="974"/>
      <c r="DD36" s="974"/>
      <c r="DE36" s="974"/>
      <c r="DF36" s="984"/>
      <c r="DG36" s="973"/>
      <c r="DH36" s="974"/>
      <c r="DI36" s="974"/>
      <c r="DJ36" s="974"/>
      <c r="DK36" s="984"/>
      <c r="DL36" s="973"/>
      <c r="DM36" s="974"/>
      <c r="DN36" s="974"/>
      <c r="DO36" s="974"/>
      <c r="DP36" s="984"/>
      <c r="DQ36" s="973"/>
      <c r="DR36" s="974"/>
      <c r="DS36" s="974"/>
      <c r="DT36" s="974"/>
      <c r="DU36" s="984"/>
      <c r="DV36" s="966"/>
      <c r="DW36" s="967"/>
      <c r="DX36" s="967"/>
      <c r="DY36" s="967"/>
      <c r="DZ36" s="985"/>
      <c r="EA36" s="54"/>
    </row>
    <row r="37" spans="1:131" s="51" customFormat="1" ht="26.25" customHeight="1" x14ac:dyDescent="0.15">
      <c r="A37" s="61">
        <v>10</v>
      </c>
      <c r="B37" s="966" t="s">
        <v>471</v>
      </c>
      <c r="C37" s="967"/>
      <c r="D37" s="967"/>
      <c r="E37" s="967"/>
      <c r="F37" s="967"/>
      <c r="G37" s="967"/>
      <c r="H37" s="967"/>
      <c r="I37" s="967"/>
      <c r="J37" s="967"/>
      <c r="K37" s="967"/>
      <c r="L37" s="967"/>
      <c r="M37" s="967"/>
      <c r="N37" s="967"/>
      <c r="O37" s="967"/>
      <c r="P37" s="968"/>
      <c r="Q37" s="969">
        <v>41</v>
      </c>
      <c r="R37" s="970"/>
      <c r="S37" s="970"/>
      <c r="T37" s="970"/>
      <c r="U37" s="970"/>
      <c r="V37" s="970">
        <v>41</v>
      </c>
      <c r="W37" s="970"/>
      <c r="X37" s="970"/>
      <c r="Y37" s="970"/>
      <c r="Z37" s="970"/>
      <c r="AA37" s="970">
        <v>0</v>
      </c>
      <c r="AB37" s="970"/>
      <c r="AC37" s="970"/>
      <c r="AD37" s="970"/>
      <c r="AE37" s="976"/>
      <c r="AF37" s="996">
        <v>207</v>
      </c>
      <c r="AG37" s="974"/>
      <c r="AH37" s="974"/>
      <c r="AI37" s="974"/>
      <c r="AJ37" s="997"/>
      <c r="AK37" s="975">
        <v>33</v>
      </c>
      <c r="AL37" s="970"/>
      <c r="AM37" s="970"/>
      <c r="AN37" s="970"/>
      <c r="AO37" s="970"/>
      <c r="AP37" s="970">
        <v>76</v>
      </c>
      <c r="AQ37" s="970"/>
      <c r="AR37" s="970"/>
      <c r="AS37" s="970"/>
      <c r="AT37" s="970"/>
      <c r="AU37" s="970">
        <v>61</v>
      </c>
      <c r="AV37" s="970"/>
      <c r="AW37" s="970"/>
      <c r="AX37" s="970"/>
      <c r="AY37" s="970"/>
      <c r="AZ37" s="1003"/>
      <c r="BA37" s="1003"/>
      <c r="BB37" s="1003"/>
      <c r="BC37" s="1003"/>
      <c r="BD37" s="1003"/>
      <c r="BE37" s="971" t="s">
        <v>469</v>
      </c>
      <c r="BF37" s="971"/>
      <c r="BG37" s="971"/>
      <c r="BH37" s="971"/>
      <c r="BI37" s="972"/>
      <c r="BJ37" s="63"/>
      <c r="BK37" s="63"/>
      <c r="BL37" s="63"/>
      <c r="BM37" s="63"/>
      <c r="BN37" s="63"/>
      <c r="BO37" s="62"/>
      <c r="BP37" s="62"/>
      <c r="BQ37" s="59">
        <v>31</v>
      </c>
      <c r="BR37" s="87"/>
      <c r="BS37" s="966"/>
      <c r="BT37" s="967"/>
      <c r="BU37" s="967"/>
      <c r="BV37" s="967"/>
      <c r="BW37" s="967"/>
      <c r="BX37" s="967"/>
      <c r="BY37" s="967"/>
      <c r="BZ37" s="967"/>
      <c r="CA37" s="967"/>
      <c r="CB37" s="967"/>
      <c r="CC37" s="967"/>
      <c r="CD37" s="967"/>
      <c r="CE37" s="967"/>
      <c r="CF37" s="967"/>
      <c r="CG37" s="968"/>
      <c r="CH37" s="973"/>
      <c r="CI37" s="974"/>
      <c r="CJ37" s="974"/>
      <c r="CK37" s="974"/>
      <c r="CL37" s="984"/>
      <c r="CM37" s="973"/>
      <c r="CN37" s="974"/>
      <c r="CO37" s="974"/>
      <c r="CP37" s="974"/>
      <c r="CQ37" s="984"/>
      <c r="CR37" s="973"/>
      <c r="CS37" s="974"/>
      <c r="CT37" s="974"/>
      <c r="CU37" s="974"/>
      <c r="CV37" s="984"/>
      <c r="CW37" s="973"/>
      <c r="CX37" s="974"/>
      <c r="CY37" s="974"/>
      <c r="CZ37" s="974"/>
      <c r="DA37" s="984"/>
      <c r="DB37" s="973"/>
      <c r="DC37" s="974"/>
      <c r="DD37" s="974"/>
      <c r="DE37" s="974"/>
      <c r="DF37" s="984"/>
      <c r="DG37" s="973"/>
      <c r="DH37" s="974"/>
      <c r="DI37" s="974"/>
      <c r="DJ37" s="974"/>
      <c r="DK37" s="984"/>
      <c r="DL37" s="973"/>
      <c r="DM37" s="974"/>
      <c r="DN37" s="974"/>
      <c r="DO37" s="974"/>
      <c r="DP37" s="984"/>
      <c r="DQ37" s="973"/>
      <c r="DR37" s="974"/>
      <c r="DS37" s="974"/>
      <c r="DT37" s="974"/>
      <c r="DU37" s="984"/>
      <c r="DV37" s="966"/>
      <c r="DW37" s="967"/>
      <c r="DX37" s="967"/>
      <c r="DY37" s="967"/>
      <c r="DZ37" s="985"/>
      <c r="EA37" s="54"/>
    </row>
    <row r="38" spans="1:131" s="51" customFormat="1" ht="26.25" customHeight="1" x14ac:dyDescent="0.15">
      <c r="A38" s="61">
        <v>11</v>
      </c>
      <c r="B38" s="966" t="s">
        <v>139</v>
      </c>
      <c r="C38" s="967"/>
      <c r="D38" s="967"/>
      <c r="E38" s="967"/>
      <c r="F38" s="967"/>
      <c r="G38" s="967"/>
      <c r="H38" s="967"/>
      <c r="I38" s="967"/>
      <c r="J38" s="967"/>
      <c r="K38" s="967"/>
      <c r="L38" s="967"/>
      <c r="M38" s="967"/>
      <c r="N38" s="967"/>
      <c r="O38" s="967"/>
      <c r="P38" s="968"/>
      <c r="Q38" s="969">
        <v>907</v>
      </c>
      <c r="R38" s="970"/>
      <c r="S38" s="970"/>
      <c r="T38" s="970"/>
      <c r="U38" s="970"/>
      <c r="V38" s="970">
        <v>800</v>
      </c>
      <c r="W38" s="970"/>
      <c r="X38" s="970"/>
      <c r="Y38" s="970"/>
      <c r="Z38" s="970"/>
      <c r="AA38" s="970">
        <v>107</v>
      </c>
      <c r="AB38" s="970"/>
      <c r="AC38" s="970"/>
      <c r="AD38" s="970"/>
      <c r="AE38" s="976"/>
      <c r="AF38" s="996">
        <v>1859</v>
      </c>
      <c r="AG38" s="974"/>
      <c r="AH38" s="974"/>
      <c r="AI38" s="974"/>
      <c r="AJ38" s="997"/>
      <c r="AK38" s="975">
        <v>319</v>
      </c>
      <c r="AL38" s="970"/>
      <c r="AM38" s="970"/>
      <c r="AN38" s="970"/>
      <c r="AO38" s="970"/>
      <c r="AP38" s="970">
        <v>1551</v>
      </c>
      <c r="AQ38" s="970"/>
      <c r="AR38" s="970"/>
      <c r="AS38" s="970"/>
      <c r="AT38" s="970"/>
      <c r="AU38" s="970">
        <v>741</v>
      </c>
      <c r="AV38" s="970"/>
      <c r="AW38" s="970"/>
      <c r="AX38" s="970"/>
      <c r="AY38" s="970"/>
      <c r="AZ38" s="1003"/>
      <c r="BA38" s="1003"/>
      <c r="BB38" s="1003"/>
      <c r="BC38" s="1003"/>
      <c r="BD38" s="1003"/>
      <c r="BE38" s="971" t="s">
        <v>469</v>
      </c>
      <c r="BF38" s="971"/>
      <c r="BG38" s="971"/>
      <c r="BH38" s="971"/>
      <c r="BI38" s="972"/>
      <c r="BJ38" s="63"/>
      <c r="BK38" s="63"/>
      <c r="BL38" s="63"/>
      <c r="BM38" s="63"/>
      <c r="BN38" s="63"/>
      <c r="BO38" s="62"/>
      <c r="BP38" s="62"/>
      <c r="BQ38" s="59">
        <v>32</v>
      </c>
      <c r="BR38" s="87"/>
      <c r="BS38" s="966"/>
      <c r="BT38" s="967"/>
      <c r="BU38" s="967"/>
      <c r="BV38" s="967"/>
      <c r="BW38" s="967"/>
      <c r="BX38" s="967"/>
      <c r="BY38" s="967"/>
      <c r="BZ38" s="967"/>
      <c r="CA38" s="967"/>
      <c r="CB38" s="967"/>
      <c r="CC38" s="967"/>
      <c r="CD38" s="967"/>
      <c r="CE38" s="967"/>
      <c r="CF38" s="967"/>
      <c r="CG38" s="968"/>
      <c r="CH38" s="973"/>
      <c r="CI38" s="974"/>
      <c r="CJ38" s="974"/>
      <c r="CK38" s="974"/>
      <c r="CL38" s="984"/>
      <c r="CM38" s="973"/>
      <c r="CN38" s="974"/>
      <c r="CO38" s="974"/>
      <c r="CP38" s="974"/>
      <c r="CQ38" s="984"/>
      <c r="CR38" s="973"/>
      <c r="CS38" s="974"/>
      <c r="CT38" s="974"/>
      <c r="CU38" s="974"/>
      <c r="CV38" s="984"/>
      <c r="CW38" s="973"/>
      <c r="CX38" s="974"/>
      <c r="CY38" s="974"/>
      <c r="CZ38" s="974"/>
      <c r="DA38" s="984"/>
      <c r="DB38" s="973"/>
      <c r="DC38" s="974"/>
      <c r="DD38" s="974"/>
      <c r="DE38" s="974"/>
      <c r="DF38" s="984"/>
      <c r="DG38" s="973"/>
      <c r="DH38" s="974"/>
      <c r="DI38" s="974"/>
      <c r="DJ38" s="974"/>
      <c r="DK38" s="984"/>
      <c r="DL38" s="973"/>
      <c r="DM38" s="974"/>
      <c r="DN38" s="974"/>
      <c r="DO38" s="974"/>
      <c r="DP38" s="984"/>
      <c r="DQ38" s="973"/>
      <c r="DR38" s="974"/>
      <c r="DS38" s="974"/>
      <c r="DT38" s="974"/>
      <c r="DU38" s="984"/>
      <c r="DV38" s="966"/>
      <c r="DW38" s="967"/>
      <c r="DX38" s="967"/>
      <c r="DY38" s="967"/>
      <c r="DZ38" s="985"/>
      <c r="EA38" s="54"/>
    </row>
    <row r="39" spans="1:131" s="51" customFormat="1" ht="26.25" customHeight="1" x14ac:dyDescent="0.15">
      <c r="A39" s="61">
        <v>12</v>
      </c>
      <c r="B39" s="966" t="s">
        <v>473</v>
      </c>
      <c r="C39" s="967"/>
      <c r="D39" s="967"/>
      <c r="E39" s="967"/>
      <c r="F39" s="967"/>
      <c r="G39" s="967"/>
      <c r="H39" s="967"/>
      <c r="I39" s="967"/>
      <c r="J39" s="967"/>
      <c r="K39" s="967"/>
      <c r="L39" s="967"/>
      <c r="M39" s="967"/>
      <c r="N39" s="967"/>
      <c r="O39" s="967"/>
      <c r="P39" s="968"/>
      <c r="Q39" s="969">
        <v>44</v>
      </c>
      <c r="R39" s="970"/>
      <c r="S39" s="970"/>
      <c r="T39" s="970"/>
      <c r="U39" s="970"/>
      <c r="V39" s="970">
        <v>44</v>
      </c>
      <c r="W39" s="970"/>
      <c r="X39" s="970"/>
      <c r="Y39" s="970"/>
      <c r="Z39" s="970"/>
      <c r="AA39" s="970">
        <v>0</v>
      </c>
      <c r="AB39" s="970"/>
      <c r="AC39" s="970"/>
      <c r="AD39" s="970"/>
      <c r="AE39" s="976"/>
      <c r="AF39" s="996">
        <v>291</v>
      </c>
      <c r="AG39" s="974"/>
      <c r="AH39" s="974"/>
      <c r="AI39" s="974"/>
      <c r="AJ39" s="997"/>
      <c r="AK39" s="975">
        <v>16</v>
      </c>
      <c r="AL39" s="970"/>
      <c r="AM39" s="970"/>
      <c r="AN39" s="970"/>
      <c r="AO39" s="970"/>
      <c r="AP39" s="970">
        <v>0</v>
      </c>
      <c r="AQ39" s="970"/>
      <c r="AR39" s="970"/>
      <c r="AS39" s="970"/>
      <c r="AT39" s="970"/>
      <c r="AU39" s="970">
        <v>0</v>
      </c>
      <c r="AV39" s="970"/>
      <c r="AW39" s="970"/>
      <c r="AX39" s="970"/>
      <c r="AY39" s="970"/>
      <c r="AZ39" s="1003"/>
      <c r="BA39" s="1003"/>
      <c r="BB39" s="1003"/>
      <c r="BC39" s="1003"/>
      <c r="BD39" s="1003"/>
      <c r="BE39" s="971" t="s">
        <v>469</v>
      </c>
      <c r="BF39" s="971"/>
      <c r="BG39" s="971"/>
      <c r="BH39" s="971"/>
      <c r="BI39" s="972"/>
      <c r="BJ39" s="63"/>
      <c r="BK39" s="63"/>
      <c r="BL39" s="63"/>
      <c r="BM39" s="63"/>
      <c r="BN39" s="63"/>
      <c r="BO39" s="62"/>
      <c r="BP39" s="62"/>
      <c r="BQ39" s="59">
        <v>33</v>
      </c>
      <c r="BR39" s="87"/>
      <c r="BS39" s="966"/>
      <c r="BT39" s="967"/>
      <c r="BU39" s="967"/>
      <c r="BV39" s="967"/>
      <c r="BW39" s="967"/>
      <c r="BX39" s="967"/>
      <c r="BY39" s="967"/>
      <c r="BZ39" s="967"/>
      <c r="CA39" s="967"/>
      <c r="CB39" s="967"/>
      <c r="CC39" s="967"/>
      <c r="CD39" s="967"/>
      <c r="CE39" s="967"/>
      <c r="CF39" s="967"/>
      <c r="CG39" s="968"/>
      <c r="CH39" s="973"/>
      <c r="CI39" s="974"/>
      <c r="CJ39" s="974"/>
      <c r="CK39" s="974"/>
      <c r="CL39" s="984"/>
      <c r="CM39" s="973"/>
      <c r="CN39" s="974"/>
      <c r="CO39" s="974"/>
      <c r="CP39" s="974"/>
      <c r="CQ39" s="984"/>
      <c r="CR39" s="973"/>
      <c r="CS39" s="974"/>
      <c r="CT39" s="974"/>
      <c r="CU39" s="974"/>
      <c r="CV39" s="984"/>
      <c r="CW39" s="973"/>
      <c r="CX39" s="974"/>
      <c r="CY39" s="974"/>
      <c r="CZ39" s="974"/>
      <c r="DA39" s="984"/>
      <c r="DB39" s="973"/>
      <c r="DC39" s="974"/>
      <c r="DD39" s="974"/>
      <c r="DE39" s="974"/>
      <c r="DF39" s="984"/>
      <c r="DG39" s="973"/>
      <c r="DH39" s="974"/>
      <c r="DI39" s="974"/>
      <c r="DJ39" s="974"/>
      <c r="DK39" s="984"/>
      <c r="DL39" s="973"/>
      <c r="DM39" s="974"/>
      <c r="DN39" s="974"/>
      <c r="DO39" s="974"/>
      <c r="DP39" s="984"/>
      <c r="DQ39" s="973"/>
      <c r="DR39" s="974"/>
      <c r="DS39" s="974"/>
      <c r="DT39" s="974"/>
      <c r="DU39" s="984"/>
      <c r="DV39" s="966"/>
      <c r="DW39" s="967"/>
      <c r="DX39" s="967"/>
      <c r="DY39" s="967"/>
      <c r="DZ39" s="985"/>
      <c r="EA39" s="54"/>
    </row>
    <row r="40" spans="1:131" s="51" customFormat="1" ht="26.25" customHeight="1" x14ac:dyDescent="0.15">
      <c r="A40" s="59">
        <v>13</v>
      </c>
      <c r="B40" s="966" t="s">
        <v>197</v>
      </c>
      <c r="C40" s="967"/>
      <c r="D40" s="967"/>
      <c r="E40" s="967"/>
      <c r="F40" s="967"/>
      <c r="G40" s="967"/>
      <c r="H40" s="967"/>
      <c r="I40" s="967"/>
      <c r="J40" s="967"/>
      <c r="K40" s="967"/>
      <c r="L40" s="967"/>
      <c r="M40" s="967"/>
      <c r="N40" s="967"/>
      <c r="O40" s="967"/>
      <c r="P40" s="968"/>
      <c r="Q40" s="969">
        <v>5384</v>
      </c>
      <c r="R40" s="970"/>
      <c r="S40" s="970"/>
      <c r="T40" s="970"/>
      <c r="U40" s="970"/>
      <c r="V40" s="970">
        <v>5550</v>
      </c>
      <c r="W40" s="970"/>
      <c r="X40" s="970"/>
      <c r="Y40" s="970"/>
      <c r="Z40" s="970"/>
      <c r="AA40" s="970">
        <v>-166</v>
      </c>
      <c r="AB40" s="970"/>
      <c r="AC40" s="970"/>
      <c r="AD40" s="970"/>
      <c r="AE40" s="976"/>
      <c r="AF40" s="996">
        <v>3275</v>
      </c>
      <c r="AG40" s="974"/>
      <c r="AH40" s="974"/>
      <c r="AI40" s="974"/>
      <c r="AJ40" s="997"/>
      <c r="AK40" s="975">
        <v>525</v>
      </c>
      <c r="AL40" s="970"/>
      <c r="AM40" s="970"/>
      <c r="AN40" s="970"/>
      <c r="AO40" s="970"/>
      <c r="AP40" s="970">
        <v>2079</v>
      </c>
      <c r="AQ40" s="970"/>
      <c r="AR40" s="970"/>
      <c r="AS40" s="970"/>
      <c r="AT40" s="970"/>
      <c r="AU40" s="970">
        <v>1341</v>
      </c>
      <c r="AV40" s="970"/>
      <c r="AW40" s="970"/>
      <c r="AX40" s="970"/>
      <c r="AY40" s="970"/>
      <c r="AZ40" s="1003"/>
      <c r="BA40" s="1003"/>
      <c r="BB40" s="1003"/>
      <c r="BC40" s="1003"/>
      <c r="BD40" s="1003"/>
      <c r="BE40" s="971" t="s">
        <v>469</v>
      </c>
      <c r="BF40" s="971"/>
      <c r="BG40" s="971"/>
      <c r="BH40" s="971"/>
      <c r="BI40" s="972"/>
      <c r="BJ40" s="63"/>
      <c r="BK40" s="63"/>
      <c r="BL40" s="63"/>
      <c r="BM40" s="63"/>
      <c r="BN40" s="63"/>
      <c r="BO40" s="62"/>
      <c r="BP40" s="62"/>
      <c r="BQ40" s="59">
        <v>34</v>
      </c>
      <c r="BR40" s="87"/>
      <c r="BS40" s="966"/>
      <c r="BT40" s="967"/>
      <c r="BU40" s="967"/>
      <c r="BV40" s="967"/>
      <c r="BW40" s="967"/>
      <c r="BX40" s="967"/>
      <c r="BY40" s="967"/>
      <c r="BZ40" s="967"/>
      <c r="CA40" s="967"/>
      <c r="CB40" s="967"/>
      <c r="CC40" s="967"/>
      <c r="CD40" s="967"/>
      <c r="CE40" s="967"/>
      <c r="CF40" s="967"/>
      <c r="CG40" s="968"/>
      <c r="CH40" s="973"/>
      <c r="CI40" s="974"/>
      <c r="CJ40" s="974"/>
      <c r="CK40" s="974"/>
      <c r="CL40" s="984"/>
      <c r="CM40" s="973"/>
      <c r="CN40" s="974"/>
      <c r="CO40" s="974"/>
      <c r="CP40" s="974"/>
      <c r="CQ40" s="984"/>
      <c r="CR40" s="973"/>
      <c r="CS40" s="974"/>
      <c r="CT40" s="974"/>
      <c r="CU40" s="974"/>
      <c r="CV40" s="984"/>
      <c r="CW40" s="973"/>
      <c r="CX40" s="974"/>
      <c r="CY40" s="974"/>
      <c r="CZ40" s="974"/>
      <c r="DA40" s="984"/>
      <c r="DB40" s="973"/>
      <c r="DC40" s="974"/>
      <c r="DD40" s="974"/>
      <c r="DE40" s="974"/>
      <c r="DF40" s="984"/>
      <c r="DG40" s="973"/>
      <c r="DH40" s="974"/>
      <c r="DI40" s="974"/>
      <c r="DJ40" s="974"/>
      <c r="DK40" s="984"/>
      <c r="DL40" s="973"/>
      <c r="DM40" s="974"/>
      <c r="DN40" s="974"/>
      <c r="DO40" s="974"/>
      <c r="DP40" s="984"/>
      <c r="DQ40" s="973"/>
      <c r="DR40" s="974"/>
      <c r="DS40" s="974"/>
      <c r="DT40" s="974"/>
      <c r="DU40" s="984"/>
      <c r="DV40" s="966"/>
      <c r="DW40" s="967"/>
      <c r="DX40" s="967"/>
      <c r="DY40" s="967"/>
      <c r="DZ40" s="985"/>
      <c r="EA40" s="54"/>
    </row>
    <row r="41" spans="1:131" s="51" customFormat="1" ht="26.25" customHeight="1" x14ac:dyDescent="0.15">
      <c r="A41" s="59">
        <v>14</v>
      </c>
      <c r="B41" s="966" t="s">
        <v>475</v>
      </c>
      <c r="C41" s="967"/>
      <c r="D41" s="967"/>
      <c r="E41" s="967"/>
      <c r="F41" s="967"/>
      <c r="G41" s="967"/>
      <c r="H41" s="967"/>
      <c r="I41" s="967"/>
      <c r="J41" s="967"/>
      <c r="K41" s="967"/>
      <c r="L41" s="967"/>
      <c r="M41" s="967"/>
      <c r="N41" s="967"/>
      <c r="O41" s="967"/>
      <c r="P41" s="968"/>
      <c r="Q41" s="969">
        <v>4839</v>
      </c>
      <c r="R41" s="970"/>
      <c r="S41" s="970"/>
      <c r="T41" s="970"/>
      <c r="U41" s="970"/>
      <c r="V41" s="970">
        <v>4794</v>
      </c>
      <c r="W41" s="970"/>
      <c r="X41" s="970"/>
      <c r="Y41" s="970"/>
      <c r="Z41" s="970"/>
      <c r="AA41" s="970">
        <v>45</v>
      </c>
      <c r="AB41" s="970"/>
      <c r="AC41" s="970"/>
      <c r="AD41" s="970"/>
      <c r="AE41" s="976"/>
      <c r="AF41" s="996" t="s">
        <v>173</v>
      </c>
      <c r="AG41" s="974"/>
      <c r="AH41" s="974"/>
      <c r="AI41" s="974"/>
      <c r="AJ41" s="997"/>
      <c r="AK41" s="975">
        <v>153</v>
      </c>
      <c r="AL41" s="970"/>
      <c r="AM41" s="970"/>
      <c r="AN41" s="970"/>
      <c r="AO41" s="970"/>
      <c r="AP41" s="970">
        <v>4685</v>
      </c>
      <c r="AQ41" s="970"/>
      <c r="AR41" s="970"/>
      <c r="AS41" s="970"/>
      <c r="AT41" s="970"/>
      <c r="AU41" s="970">
        <v>0</v>
      </c>
      <c r="AV41" s="970"/>
      <c r="AW41" s="970"/>
      <c r="AX41" s="970"/>
      <c r="AY41" s="970"/>
      <c r="AZ41" s="1003"/>
      <c r="BA41" s="1003"/>
      <c r="BB41" s="1003"/>
      <c r="BC41" s="1003"/>
      <c r="BD41" s="1003"/>
      <c r="BE41" s="971" t="s">
        <v>477</v>
      </c>
      <c r="BF41" s="971"/>
      <c r="BG41" s="971"/>
      <c r="BH41" s="971"/>
      <c r="BI41" s="972"/>
      <c r="BJ41" s="63"/>
      <c r="BK41" s="63"/>
      <c r="BL41" s="63"/>
      <c r="BM41" s="63"/>
      <c r="BN41" s="63"/>
      <c r="BO41" s="62"/>
      <c r="BP41" s="62"/>
      <c r="BQ41" s="59">
        <v>35</v>
      </c>
      <c r="BR41" s="87"/>
      <c r="BS41" s="966"/>
      <c r="BT41" s="967"/>
      <c r="BU41" s="967"/>
      <c r="BV41" s="967"/>
      <c r="BW41" s="967"/>
      <c r="BX41" s="967"/>
      <c r="BY41" s="967"/>
      <c r="BZ41" s="967"/>
      <c r="CA41" s="967"/>
      <c r="CB41" s="967"/>
      <c r="CC41" s="967"/>
      <c r="CD41" s="967"/>
      <c r="CE41" s="967"/>
      <c r="CF41" s="967"/>
      <c r="CG41" s="968"/>
      <c r="CH41" s="973"/>
      <c r="CI41" s="974"/>
      <c r="CJ41" s="974"/>
      <c r="CK41" s="974"/>
      <c r="CL41" s="984"/>
      <c r="CM41" s="973"/>
      <c r="CN41" s="974"/>
      <c r="CO41" s="974"/>
      <c r="CP41" s="974"/>
      <c r="CQ41" s="984"/>
      <c r="CR41" s="973"/>
      <c r="CS41" s="974"/>
      <c r="CT41" s="974"/>
      <c r="CU41" s="974"/>
      <c r="CV41" s="984"/>
      <c r="CW41" s="973"/>
      <c r="CX41" s="974"/>
      <c r="CY41" s="974"/>
      <c r="CZ41" s="974"/>
      <c r="DA41" s="984"/>
      <c r="DB41" s="973"/>
      <c r="DC41" s="974"/>
      <c r="DD41" s="974"/>
      <c r="DE41" s="974"/>
      <c r="DF41" s="984"/>
      <c r="DG41" s="973"/>
      <c r="DH41" s="974"/>
      <c r="DI41" s="974"/>
      <c r="DJ41" s="974"/>
      <c r="DK41" s="984"/>
      <c r="DL41" s="973"/>
      <c r="DM41" s="974"/>
      <c r="DN41" s="974"/>
      <c r="DO41" s="974"/>
      <c r="DP41" s="984"/>
      <c r="DQ41" s="973"/>
      <c r="DR41" s="974"/>
      <c r="DS41" s="974"/>
      <c r="DT41" s="974"/>
      <c r="DU41" s="984"/>
      <c r="DV41" s="966"/>
      <c r="DW41" s="967"/>
      <c r="DX41" s="967"/>
      <c r="DY41" s="967"/>
      <c r="DZ41" s="985"/>
      <c r="EA41" s="54"/>
    </row>
    <row r="42" spans="1:131" s="51" customFormat="1" ht="26.25" customHeight="1" x14ac:dyDescent="0.15">
      <c r="A42" s="59">
        <v>15</v>
      </c>
      <c r="B42" s="966" t="s">
        <v>480</v>
      </c>
      <c r="C42" s="967"/>
      <c r="D42" s="967"/>
      <c r="E42" s="967"/>
      <c r="F42" s="967"/>
      <c r="G42" s="967"/>
      <c r="H42" s="967"/>
      <c r="I42" s="967"/>
      <c r="J42" s="967"/>
      <c r="K42" s="967"/>
      <c r="L42" s="967"/>
      <c r="M42" s="967"/>
      <c r="N42" s="967"/>
      <c r="O42" s="967"/>
      <c r="P42" s="968"/>
      <c r="Q42" s="969">
        <v>49</v>
      </c>
      <c r="R42" s="970"/>
      <c r="S42" s="970"/>
      <c r="T42" s="970"/>
      <c r="U42" s="970"/>
      <c r="V42" s="970">
        <v>49</v>
      </c>
      <c r="W42" s="970"/>
      <c r="X42" s="970"/>
      <c r="Y42" s="970"/>
      <c r="Z42" s="970"/>
      <c r="AA42" s="970">
        <v>0</v>
      </c>
      <c r="AB42" s="970"/>
      <c r="AC42" s="970"/>
      <c r="AD42" s="970"/>
      <c r="AE42" s="976"/>
      <c r="AF42" s="996">
        <v>269</v>
      </c>
      <c r="AG42" s="974"/>
      <c r="AH42" s="974"/>
      <c r="AI42" s="974"/>
      <c r="AJ42" s="997"/>
      <c r="AK42" s="975">
        <v>1</v>
      </c>
      <c r="AL42" s="970"/>
      <c r="AM42" s="970"/>
      <c r="AN42" s="970"/>
      <c r="AO42" s="970"/>
      <c r="AP42" s="970">
        <v>10</v>
      </c>
      <c r="AQ42" s="970"/>
      <c r="AR42" s="970"/>
      <c r="AS42" s="970"/>
      <c r="AT42" s="970"/>
      <c r="AU42" s="970">
        <v>3</v>
      </c>
      <c r="AV42" s="970"/>
      <c r="AW42" s="970"/>
      <c r="AX42" s="970"/>
      <c r="AY42" s="970"/>
      <c r="AZ42" s="1003"/>
      <c r="BA42" s="1003"/>
      <c r="BB42" s="1003"/>
      <c r="BC42" s="1003"/>
      <c r="BD42" s="1003"/>
      <c r="BE42" s="971" t="s">
        <v>477</v>
      </c>
      <c r="BF42" s="971"/>
      <c r="BG42" s="971"/>
      <c r="BH42" s="971"/>
      <c r="BI42" s="972"/>
      <c r="BJ42" s="63"/>
      <c r="BK42" s="63"/>
      <c r="BL42" s="63"/>
      <c r="BM42" s="63"/>
      <c r="BN42" s="63"/>
      <c r="BO42" s="62"/>
      <c r="BP42" s="62"/>
      <c r="BQ42" s="59">
        <v>36</v>
      </c>
      <c r="BR42" s="87"/>
      <c r="BS42" s="966"/>
      <c r="BT42" s="967"/>
      <c r="BU42" s="967"/>
      <c r="BV42" s="967"/>
      <c r="BW42" s="967"/>
      <c r="BX42" s="967"/>
      <c r="BY42" s="967"/>
      <c r="BZ42" s="967"/>
      <c r="CA42" s="967"/>
      <c r="CB42" s="967"/>
      <c r="CC42" s="967"/>
      <c r="CD42" s="967"/>
      <c r="CE42" s="967"/>
      <c r="CF42" s="967"/>
      <c r="CG42" s="968"/>
      <c r="CH42" s="973"/>
      <c r="CI42" s="974"/>
      <c r="CJ42" s="974"/>
      <c r="CK42" s="974"/>
      <c r="CL42" s="984"/>
      <c r="CM42" s="973"/>
      <c r="CN42" s="974"/>
      <c r="CO42" s="974"/>
      <c r="CP42" s="974"/>
      <c r="CQ42" s="984"/>
      <c r="CR42" s="973"/>
      <c r="CS42" s="974"/>
      <c r="CT42" s="974"/>
      <c r="CU42" s="974"/>
      <c r="CV42" s="984"/>
      <c r="CW42" s="973"/>
      <c r="CX42" s="974"/>
      <c r="CY42" s="974"/>
      <c r="CZ42" s="974"/>
      <c r="DA42" s="984"/>
      <c r="DB42" s="973"/>
      <c r="DC42" s="974"/>
      <c r="DD42" s="974"/>
      <c r="DE42" s="974"/>
      <c r="DF42" s="984"/>
      <c r="DG42" s="973"/>
      <c r="DH42" s="974"/>
      <c r="DI42" s="974"/>
      <c r="DJ42" s="974"/>
      <c r="DK42" s="984"/>
      <c r="DL42" s="973"/>
      <c r="DM42" s="974"/>
      <c r="DN42" s="974"/>
      <c r="DO42" s="974"/>
      <c r="DP42" s="984"/>
      <c r="DQ42" s="973"/>
      <c r="DR42" s="974"/>
      <c r="DS42" s="974"/>
      <c r="DT42" s="974"/>
      <c r="DU42" s="984"/>
      <c r="DV42" s="966"/>
      <c r="DW42" s="967"/>
      <c r="DX42" s="967"/>
      <c r="DY42" s="967"/>
      <c r="DZ42" s="985"/>
      <c r="EA42" s="54"/>
    </row>
    <row r="43" spans="1:131" s="51" customFormat="1" ht="26.25" customHeight="1" x14ac:dyDescent="0.15">
      <c r="A43" s="59">
        <v>16</v>
      </c>
      <c r="B43" s="966" t="s">
        <v>97</v>
      </c>
      <c r="C43" s="967"/>
      <c r="D43" s="967"/>
      <c r="E43" s="967"/>
      <c r="F43" s="967"/>
      <c r="G43" s="967"/>
      <c r="H43" s="967"/>
      <c r="I43" s="967"/>
      <c r="J43" s="967"/>
      <c r="K43" s="967"/>
      <c r="L43" s="967"/>
      <c r="M43" s="967"/>
      <c r="N43" s="967"/>
      <c r="O43" s="967"/>
      <c r="P43" s="968"/>
      <c r="Q43" s="969">
        <v>220</v>
      </c>
      <c r="R43" s="970"/>
      <c r="S43" s="970"/>
      <c r="T43" s="970"/>
      <c r="U43" s="970"/>
      <c r="V43" s="970">
        <v>220</v>
      </c>
      <c r="W43" s="970"/>
      <c r="X43" s="970"/>
      <c r="Y43" s="970"/>
      <c r="Z43" s="970"/>
      <c r="AA43" s="970">
        <v>0</v>
      </c>
      <c r="AB43" s="970"/>
      <c r="AC43" s="970"/>
      <c r="AD43" s="970"/>
      <c r="AE43" s="976"/>
      <c r="AF43" s="996">
        <v>567</v>
      </c>
      <c r="AG43" s="974"/>
      <c r="AH43" s="974"/>
      <c r="AI43" s="974"/>
      <c r="AJ43" s="997"/>
      <c r="AK43" s="975">
        <v>0</v>
      </c>
      <c r="AL43" s="970"/>
      <c r="AM43" s="970"/>
      <c r="AN43" s="970"/>
      <c r="AO43" s="970"/>
      <c r="AP43" s="970">
        <v>0</v>
      </c>
      <c r="AQ43" s="970"/>
      <c r="AR43" s="970"/>
      <c r="AS43" s="970"/>
      <c r="AT43" s="970"/>
      <c r="AU43" s="970">
        <v>0</v>
      </c>
      <c r="AV43" s="970"/>
      <c r="AW43" s="970"/>
      <c r="AX43" s="970"/>
      <c r="AY43" s="970"/>
      <c r="AZ43" s="1003"/>
      <c r="BA43" s="1003"/>
      <c r="BB43" s="1003"/>
      <c r="BC43" s="1003"/>
      <c r="BD43" s="1003"/>
      <c r="BE43" s="971" t="s">
        <v>477</v>
      </c>
      <c r="BF43" s="971"/>
      <c r="BG43" s="971"/>
      <c r="BH43" s="971"/>
      <c r="BI43" s="972"/>
      <c r="BJ43" s="63"/>
      <c r="BK43" s="63"/>
      <c r="BL43" s="63"/>
      <c r="BM43" s="63"/>
      <c r="BN43" s="63"/>
      <c r="BO43" s="62"/>
      <c r="BP43" s="62"/>
      <c r="BQ43" s="59">
        <v>37</v>
      </c>
      <c r="BR43" s="87"/>
      <c r="BS43" s="966"/>
      <c r="BT43" s="967"/>
      <c r="BU43" s="967"/>
      <c r="BV43" s="967"/>
      <c r="BW43" s="967"/>
      <c r="BX43" s="967"/>
      <c r="BY43" s="967"/>
      <c r="BZ43" s="967"/>
      <c r="CA43" s="967"/>
      <c r="CB43" s="967"/>
      <c r="CC43" s="967"/>
      <c r="CD43" s="967"/>
      <c r="CE43" s="967"/>
      <c r="CF43" s="967"/>
      <c r="CG43" s="968"/>
      <c r="CH43" s="973"/>
      <c r="CI43" s="974"/>
      <c r="CJ43" s="974"/>
      <c r="CK43" s="974"/>
      <c r="CL43" s="984"/>
      <c r="CM43" s="973"/>
      <c r="CN43" s="974"/>
      <c r="CO43" s="974"/>
      <c r="CP43" s="974"/>
      <c r="CQ43" s="984"/>
      <c r="CR43" s="973"/>
      <c r="CS43" s="974"/>
      <c r="CT43" s="974"/>
      <c r="CU43" s="974"/>
      <c r="CV43" s="984"/>
      <c r="CW43" s="973"/>
      <c r="CX43" s="974"/>
      <c r="CY43" s="974"/>
      <c r="CZ43" s="974"/>
      <c r="DA43" s="984"/>
      <c r="DB43" s="973"/>
      <c r="DC43" s="974"/>
      <c r="DD43" s="974"/>
      <c r="DE43" s="974"/>
      <c r="DF43" s="984"/>
      <c r="DG43" s="973"/>
      <c r="DH43" s="974"/>
      <c r="DI43" s="974"/>
      <c r="DJ43" s="974"/>
      <c r="DK43" s="984"/>
      <c r="DL43" s="973"/>
      <c r="DM43" s="974"/>
      <c r="DN43" s="974"/>
      <c r="DO43" s="974"/>
      <c r="DP43" s="984"/>
      <c r="DQ43" s="973"/>
      <c r="DR43" s="974"/>
      <c r="DS43" s="974"/>
      <c r="DT43" s="974"/>
      <c r="DU43" s="984"/>
      <c r="DV43" s="966"/>
      <c r="DW43" s="967"/>
      <c r="DX43" s="967"/>
      <c r="DY43" s="967"/>
      <c r="DZ43" s="985"/>
      <c r="EA43" s="54"/>
    </row>
    <row r="44" spans="1:131" s="51" customFormat="1" ht="26.25" customHeight="1" x14ac:dyDescent="0.15">
      <c r="A44" s="59">
        <v>17</v>
      </c>
      <c r="B44" s="966"/>
      <c r="C44" s="967"/>
      <c r="D44" s="967"/>
      <c r="E44" s="967"/>
      <c r="F44" s="967"/>
      <c r="G44" s="967"/>
      <c r="H44" s="967"/>
      <c r="I44" s="967"/>
      <c r="J44" s="967"/>
      <c r="K44" s="967"/>
      <c r="L44" s="967"/>
      <c r="M44" s="967"/>
      <c r="N44" s="967"/>
      <c r="O44" s="967"/>
      <c r="P44" s="968"/>
      <c r="Q44" s="969"/>
      <c r="R44" s="970"/>
      <c r="S44" s="970"/>
      <c r="T44" s="970"/>
      <c r="U44" s="970"/>
      <c r="V44" s="970"/>
      <c r="W44" s="970"/>
      <c r="X44" s="970"/>
      <c r="Y44" s="970"/>
      <c r="Z44" s="970"/>
      <c r="AA44" s="970"/>
      <c r="AB44" s="970"/>
      <c r="AC44" s="970"/>
      <c r="AD44" s="970"/>
      <c r="AE44" s="976"/>
      <c r="AF44" s="996"/>
      <c r="AG44" s="974"/>
      <c r="AH44" s="974"/>
      <c r="AI44" s="974"/>
      <c r="AJ44" s="997"/>
      <c r="AK44" s="975"/>
      <c r="AL44" s="970"/>
      <c r="AM44" s="970"/>
      <c r="AN44" s="970"/>
      <c r="AO44" s="970"/>
      <c r="AP44" s="970"/>
      <c r="AQ44" s="970"/>
      <c r="AR44" s="970"/>
      <c r="AS44" s="970"/>
      <c r="AT44" s="970"/>
      <c r="AU44" s="970"/>
      <c r="AV44" s="970"/>
      <c r="AW44" s="970"/>
      <c r="AX44" s="970"/>
      <c r="AY44" s="970"/>
      <c r="AZ44" s="1003"/>
      <c r="BA44" s="1003"/>
      <c r="BB44" s="1003"/>
      <c r="BC44" s="1003"/>
      <c r="BD44" s="1003"/>
      <c r="BE44" s="971"/>
      <c r="BF44" s="971"/>
      <c r="BG44" s="971"/>
      <c r="BH44" s="971"/>
      <c r="BI44" s="972"/>
      <c r="BJ44" s="63"/>
      <c r="BK44" s="63"/>
      <c r="BL44" s="63"/>
      <c r="BM44" s="63"/>
      <c r="BN44" s="63"/>
      <c r="BO44" s="62"/>
      <c r="BP44" s="62"/>
      <c r="BQ44" s="59">
        <v>38</v>
      </c>
      <c r="BR44" s="87"/>
      <c r="BS44" s="966"/>
      <c r="BT44" s="967"/>
      <c r="BU44" s="967"/>
      <c r="BV44" s="967"/>
      <c r="BW44" s="967"/>
      <c r="BX44" s="967"/>
      <c r="BY44" s="967"/>
      <c r="BZ44" s="967"/>
      <c r="CA44" s="967"/>
      <c r="CB44" s="967"/>
      <c r="CC44" s="967"/>
      <c r="CD44" s="967"/>
      <c r="CE44" s="967"/>
      <c r="CF44" s="967"/>
      <c r="CG44" s="968"/>
      <c r="CH44" s="973"/>
      <c r="CI44" s="974"/>
      <c r="CJ44" s="974"/>
      <c r="CK44" s="974"/>
      <c r="CL44" s="984"/>
      <c r="CM44" s="973"/>
      <c r="CN44" s="974"/>
      <c r="CO44" s="974"/>
      <c r="CP44" s="974"/>
      <c r="CQ44" s="984"/>
      <c r="CR44" s="973"/>
      <c r="CS44" s="974"/>
      <c r="CT44" s="974"/>
      <c r="CU44" s="974"/>
      <c r="CV44" s="984"/>
      <c r="CW44" s="973"/>
      <c r="CX44" s="974"/>
      <c r="CY44" s="974"/>
      <c r="CZ44" s="974"/>
      <c r="DA44" s="984"/>
      <c r="DB44" s="973"/>
      <c r="DC44" s="974"/>
      <c r="DD44" s="974"/>
      <c r="DE44" s="974"/>
      <c r="DF44" s="984"/>
      <c r="DG44" s="973"/>
      <c r="DH44" s="974"/>
      <c r="DI44" s="974"/>
      <c r="DJ44" s="974"/>
      <c r="DK44" s="984"/>
      <c r="DL44" s="973"/>
      <c r="DM44" s="974"/>
      <c r="DN44" s="974"/>
      <c r="DO44" s="974"/>
      <c r="DP44" s="984"/>
      <c r="DQ44" s="973"/>
      <c r="DR44" s="974"/>
      <c r="DS44" s="974"/>
      <c r="DT44" s="974"/>
      <c r="DU44" s="984"/>
      <c r="DV44" s="966"/>
      <c r="DW44" s="967"/>
      <c r="DX44" s="967"/>
      <c r="DY44" s="967"/>
      <c r="DZ44" s="985"/>
      <c r="EA44" s="54"/>
    </row>
    <row r="45" spans="1:131" s="51" customFormat="1" ht="26.25" customHeight="1" x14ac:dyDescent="0.15">
      <c r="A45" s="59">
        <v>18</v>
      </c>
      <c r="B45" s="966"/>
      <c r="C45" s="967"/>
      <c r="D45" s="967"/>
      <c r="E45" s="967"/>
      <c r="F45" s="967"/>
      <c r="G45" s="967"/>
      <c r="H45" s="967"/>
      <c r="I45" s="967"/>
      <c r="J45" s="967"/>
      <c r="K45" s="967"/>
      <c r="L45" s="967"/>
      <c r="M45" s="967"/>
      <c r="N45" s="967"/>
      <c r="O45" s="967"/>
      <c r="P45" s="968"/>
      <c r="Q45" s="969"/>
      <c r="R45" s="970"/>
      <c r="S45" s="970"/>
      <c r="T45" s="970"/>
      <c r="U45" s="970"/>
      <c r="V45" s="970"/>
      <c r="W45" s="970"/>
      <c r="X45" s="970"/>
      <c r="Y45" s="970"/>
      <c r="Z45" s="970"/>
      <c r="AA45" s="970"/>
      <c r="AB45" s="970"/>
      <c r="AC45" s="970"/>
      <c r="AD45" s="970"/>
      <c r="AE45" s="976"/>
      <c r="AF45" s="996"/>
      <c r="AG45" s="974"/>
      <c r="AH45" s="974"/>
      <c r="AI45" s="974"/>
      <c r="AJ45" s="997"/>
      <c r="AK45" s="975"/>
      <c r="AL45" s="970"/>
      <c r="AM45" s="970"/>
      <c r="AN45" s="970"/>
      <c r="AO45" s="970"/>
      <c r="AP45" s="970"/>
      <c r="AQ45" s="970"/>
      <c r="AR45" s="970"/>
      <c r="AS45" s="970"/>
      <c r="AT45" s="970"/>
      <c r="AU45" s="970"/>
      <c r="AV45" s="970"/>
      <c r="AW45" s="970"/>
      <c r="AX45" s="970"/>
      <c r="AY45" s="970"/>
      <c r="AZ45" s="1003"/>
      <c r="BA45" s="1003"/>
      <c r="BB45" s="1003"/>
      <c r="BC45" s="1003"/>
      <c r="BD45" s="1003"/>
      <c r="BE45" s="971"/>
      <c r="BF45" s="971"/>
      <c r="BG45" s="971"/>
      <c r="BH45" s="971"/>
      <c r="BI45" s="972"/>
      <c r="BJ45" s="63"/>
      <c r="BK45" s="63"/>
      <c r="BL45" s="63"/>
      <c r="BM45" s="63"/>
      <c r="BN45" s="63"/>
      <c r="BO45" s="62"/>
      <c r="BP45" s="62"/>
      <c r="BQ45" s="59">
        <v>39</v>
      </c>
      <c r="BR45" s="87"/>
      <c r="BS45" s="966"/>
      <c r="BT45" s="967"/>
      <c r="BU45" s="967"/>
      <c r="BV45" s="967"/>
      <c r="BW45" s="967"/>
      <c r="BX45" s="967"/>
      <c r="BY45" s="967"/>
      <c r="BZ45" s="967"/>
      <c r="CA45" s="967"/>
      <c r="CB45" s="967"/>
      <c r="CC45" s="967"/>
      <c r="CD45" s="967"/>
      <c r="CE45" s="967"/>
      <c r="CF45" s="967"/>
      <c r="CG45" s="968"/>
      <c r="CH45" s="973"/>
      <c r="CI45" s="974"/>
      <c r="CJ45" s="974"/>
      <c r="CK45" s="974"/>
      <c r="CL45" s="984"/>
      <c r="CM45" s="973"/>
      <c r="CN45" s="974"/>
      <c r="CO45" s="974"/>
      <c r="CP45" s="974"/>
      <c r="CQ45" s="984"/>
      <c r="CR45" s="973"/>
      <c r="CS45" s="974"/>
      <c r="CT45" s="974"/>
      <c r="CU45" s="974"/>
      <c r="CV45" s="984"/>
      <c r="CW45" s="973"/>
      <c r="CX45" s="974"/>
      <c r="CY45" s="974"/>
      <c r="CZ45" s="974"/>
      <c r="DA45" s="984"/>
      <c r="DB45" s="973"/>
      <c r="DC45" s="974"/>
      <c r="DD45" s="974"/>
      <c r="DE45" s="974"/>
      <c r="DF45" s="984"/>
      <c r="DG45" s="973"/>
      <c r="DH45" s="974"/>
      <c r="DI45" s="974"/>
      <c r="DJ45" s="974"/>
      <c r="DK45" s="984"/>
      <c r="DL45" s="973"/>
      <c r="DM45" s="974"/>
      <c r="DN45" s="974"/>
      <c r="DO45" s="974"/>
      <c r="DP45" s="984"/>
      <c r="DQ45" s="973"/>
      <c r="DR45" s="974"/>
      <c r="DS45" s="974"/>
      <c r="DT45" s="974"/>
      <c r="DU45" s="984"/>
      <c r="DV45" s="966"/>
      <c r="DW45" s="967"/>
      <c r="DX45" s="967"/>
      <c r="DY45" s="967"/>
      <c r="DZ45" s="985"/>
      <c r="EA45" s="54"/>
    </row>
    <row r="46" spans="1:131" s="51" customFormat="1" ht="26.25" customHeight="1" x14ac:dyDescent="0.15">
      <c r="A46" s="59">
        <v>19</v>
      </c>
      <c r="B46" s="966"/>
      <c r="C46" s="967"/>
      <c r="D46" s="967"/>
      <c r="E46" s="967"/>
      <c r="F46" s="967"/>
      <c r="G46" s="967"/>
      <c r="H46" s="967"/>
      <c r="I46" s="967"/>
      <c r="J46" s="967"/>
      <c r="K46" s="967"/>
      <c r="L46" s="967"/>
      <c r="M46" s="967"/>
      <c r="N46" s="967"/>
      <c r="O46" s="967"/>
      <c r="P46" s="968"/>
      <c r="Q46" s="969"/>
      <c r="R46" s="970"/>
      <c r="S46" s="970"/>
      <c r="T46" s="970"/>
      <c r="U46" s="970"/>
      <c r="V46" s="970"/>
      <c r="W46" s="970"/>
      <c r="X46" s="970"/>
      <c r="Y46" s="970"/>
      <c r="Z46" s="970"/>
      <c r="AA46" s="970"/>
      <c r="AB46" s="970"/>
      <c r="AC46" s="970"/>
      <c r="AD46" s="970"/>
      <c r="AE46" s="976"/>
      <c r="AF46" s="996"/>
      <c r="AG46" s="974"/>
      <c r="AH46" s="974"/>
      <c r="AI46" s="974"/>
      <c r="AJ46" s="997"/>
      <c r="AK46" s="975"/>
      <c r="AL46" s="970"/>
      <c r="AM46" s="970"/>
      <c r="AN46" s="970"/>
      <c r="AO46" s="970"/>
      <c r="AP46" s="970"/>
      <c r="AQ46" s="970"/>
      <c r="AR46" s="970"/>
      <c r="AS46" s="970"/>
      <c r="AT46" s="970"/>
      <c r="AU46" s="970"/>
      <c r="AV46" s="970"/>
      <c r="AW46" s="970"/>
      <c r="AX46" s="970"/>
      <c r="AY46" s="970"/>
      <c r="AZ46" s="1003"/>
      <c r="BA46" s="1003"/>
      <c r="BB46" s="1003"/>
      <c r="BC46" s="1003"/>
      <c r="BD46" s="1003"/>
      <c r="BE46" s="971"/>
      <c r="BF46" s="971"/>
      <c r="BG46" s="971"/>
      <c r="BH46" s="971"/>
      <c r="BI46" s="972"/>
      <c r="BJ46" s="63"/>
      <c r="BK46" s="63"/>
      <c r="BL46" s="63"/>
      <c r="BM46" s="63"/>
      <c r="BN46" s="63"/>
      <c r="BO46" s="62"/>
      <c r="BP46" s="62"/>
      <c r="BQ46" s="59">
        <v>40</v>
      </c>
      <c r="BR46" s="87"/>
      <c r="BS46" s="966"/>
      <c r="BT46" s="967"/>
      <c r="BU46" s="967"/>
      <c r="BV46" s="967"/>
      <c r="BW46" s="967"/>
      <c r="BX46" s="967"/>
      <c r="BY46" s="967"/>
      <c r="BZ46" s="967"/>
      <c r="CA46" s="967"/>
      <c r="CB46" s="967"/>
      <c r="CC46" s="967"/>
      <c r="CD46" s="967"/>
      <c r="CE46" s="967"/>
      <c r="CF46" s="967"/>
      <c r="CG46" s="968"/>
      <c r="CH46" s="973"/>
      <c r="CI46" s="974"/>
      <c r="CJ46" s="974"/>
      <c r="CK46" s="974"/>
      <c r="CL46" s="984"/>
      <c r="CM46" s="973"/>
      <c r="CN46" s="974"/>
      <c r="CO46" s="974"/>
      <c r="CP46" s="974"/>
      <c r="CQ46" s="984"/>
      <c r="CR46" s="973"/>
      <c r="CS46" s="974"/>
      <c r="CT46" s="974"/>
      <c r="CU46" s="974"/>
      <c r="CV46" s="984"/>
      <c r="CW46" s="973"/>
      <c r="CX46" s="974"/>
      <c r="CY46" s="974"/>
      <c r="CZ46" s="974"/>
      <c r="DA46" s="984"/>
      <c r="DB46" s="973"/>
      <c r="DC46" s="974"/>
      <c r="DD46" s="974"/>
      <c r="DE46" s="974"/>
      <c r="DF46" s="984"/>
      <c r="DG46" s="973"/>
      <c r="DH46" s="974"/>
      <c r="DI46" s="974"/>
      <c r="DJ46" s="974"/>
      <c r="DK46" s="984"/>
      <c r="DL46" s="973"/>
      <c r="DM46" s="974"/>
      <c r="DN46" s="974"/>
      <c r="DO46" s="974"/>
      <c r="DP46" s="984"/>
      <c r="DQ46" s="973"/>
      <c r="DR46" s="974"/>
      <c r="DS46" s="974"/>
      <c r="DT46" s="974"/>
      <c r="DU46" s="984"/>
      <c r="DV46" s="966"/>
      <c r="DW46" s="967"/>
      <c r="DX46" s="967"/>
      <c r="DY46" s="967"/>
      <c r="DZ46" s="985"/>
      <c r="EA46" s="54"/>
    </row>
    <row r="47" spans="1:131" s="51" customFormat="1" ht="26.25" customHeight="1" x14ac:dyDescent="0.15">
      <c r="A47" s="59">
        <v>20</v>
      </c>
      <c r="B47" s="966"/>
      <c r="C47" s="967"/>
      <c r="D47" s="967"/>
      <c r="E47" s="967"/>
      <c r="F47" s="967"/>
      <c r="G47" s="967"/>
      <c r="H47" s="967"/>
      <c r="I47" s="967"/>
      <c r="J47" s="967"/>
      <c r="K47" s="967"/>
      <c r="L47" s="967"/>
      <c r="M47" s="967"/>
      <c r="N47" s="967"/>
      <c r="O47" s="967"/>
      <c r="P47" s="968"/>
      <c r="Q47" s="969"/>
      <c r="R47" s="970"/>
      <c r="S47" s="970"/>
      <c r="T47" s="970"/>
      <c r="U47" s="970"/>
      <c r="V47" s="970"/>
      <c r="W47" s="970"/>
      <c r="X47" s="970"/>
      <c r="Y47" s="970"/>
      <c r="Z47" s="970"/>
      <c r="AA47" s="970"/>
      <c r="AB47" s="970"/>
      <c r="AC47" s="970"/>
      <c r="AD47" s="970"/>
      <c r="AE47" s="976"/>
      <c r="AF47" s="996"/>
      <c r="AG47" s="974"/>
      <c r="AH47" s="974"/>
      <c r="AI47" s="974"/>
      <c r="AJ47" s="997"/>
      <c r="AK47" s="975"/>
      <c r="AL47" s="970"/>
      <c r="AM47" s="970"/>
      <c r="AN47" s="970"/>
      <c r="AO47" s="970"/>
      <c r="AP47" s="970"/>
      <c r="AQ47" s="970"/>
      <c r="AR47" s="970"/>
      <c r="AS47" s="970"/>
      <c r="AT47" s="970"/>
      <c r="AU47" s="970"/>
      <c r="AV47" s="970"/>
      <c r="AW47" s="970"/>
      <c r="AX47" s="970"/>
      <c r="AY47" s="970"/>
      <c r="AZ47" s="1003"/>
      <c r="BA47" s="1003"/>
      <c r="BB47" s="1003"/>
      <c r="BC47" s="1003"/>
      <c r="BD47" s="1003"/>
      <c r="BE47" s="971"/>
      <c r="BF47" s="971"/>
      <c r="BG47" s="971"/>
      <c r="BH47" s="971"/>
      <c r="BI47" s="972"/>
      <c r="BJ47" s="63"/>
      <c r="BK47" s="63"/>
      <c r="BL47" s="63"/>
      <c r="BM47" s="63"/>
      <c r="BN47" s="63"/>
      <c r="BO47" s="62"/>
      <c r="BP47" s="62"/>
      <c r="BQ47" s="59">
        <v>41</v>
      </c>
      <c r="BR47" s="87"/>
      <c r="BS47" s="966"/>
      <c r="BT47" s="967"/>
      <c r="BU47" s="967"/>
      <c r="BV47" s="967"/>
      <c r="BW47" s="967"/>
      <c r="BX47" s="967"/>
      <c r="BY47" s="967"/>
      <c r="BZ47" s="967"/>
      <c r="CA47" s="967"/>
      <c r="CB47" s="967"/>
      <c r="CC47" s="967"/>
      <c r="CD47" s="967"/>
      <c r="CE47" s="967"/>
      <c r="CF47" s="967"/>
      <c r="CG47" s="968"/>
      <c r="CH47" s="973"/>
      <c r="CI47" s="974"/>
      <c r="CJ47" s="974"/>
      <c r="CK47" s="974"/>
      <c r="CL47" s="984"/>
      <c r="CM47" s="973"/>
      <c r="CN47" s="974"/>
      <c r="CO47" s="974"/>
      <c r="CP47" s="974"/>
      <c r="CQ47" s="984"/>
      <c r="CR47" s="973"/>
      <c r="CS47" s="974"/>
      <c r="CT47" s="974"/>
      <c r="CU47" s="974"/>
      <c r="CV47" s="984"/>
      <c r="CW47" s="973"/>
      <c r="CX47" s="974"/>
      <c r="CY47" s="974"/>
      <c r="CZ47" s="974"/>
      <c r="DA47" s="984"/>
      <c r="DB47" s="973"/>
      <c r="DC47" s="974"/>
      <c r="DD47" s="974"/>
      <c r="DE47" s="974"/>
      <c r="DF47" s="984"/>
      <c r="DG47" s="973"/>
      <c r="DH47" s="974"/>
      <c r="DI47" s="974"/>
      <c r="DJ47" s="974"/>
      <c r="DK47" s="984"/>
      <c r="DL47" s="973"/>
      <c r="DM47" s="974"/>
      <c r="DN47" s="974"/>
      <c r="DO47" s="974"/>
      <c r="DP47" s="984"/>
      <c r="DQ47" s="973"/>
      <c r="DR47" s="974"/>
      <c r="DS47" s="974"/>
      <c r="DT47" s="974"/>
      <c r="DU47" s="984"/>
      <c r="DV47" s="966"/>
      <c r="DW47" s="967"/>
      <c r="DX47" s="967"/>
      <c r="DY47" s="967"/>
      <c r="DZ47" s="985"/>
      <c r="EA47" s="54"/>
    </row>
    <row r="48" spans="1:131" s="51" customFormat="1" ht="26.25" customHeight="1" x14ac:dyDescent="0.15">
      <c r="A48" s="59">
        <v>21</v>
      </c>
      <c r="B48" s="966"/>
      <c r="C48" s="967"/>
      <c r="D48" s="967"/>
      <c r="E48" s="967"/>
      <c r="F48" s="967"/>
      <c r="G48" s="967"/>
      <c r="H48" s="967"/>
      <c r="I48" s="967"/>
      <c r="J48" s="967"/>
      <c r="K48" s="967"/>
      <c r="L48" s="967"/>
      <c r="M48" s="967"/>
      <c r="N48" s="967"/>
      <c r="O48" s="967"/>
      <c r="P48" s="968"/>
      <c r="Q48" s="969"/>
      <c r="R48" s="970"/>
      <c r="S48" s="970"/>
      <c r="T48" s="970"/>
      <c r="U48" s="970"/>
      <c r="V48" s="970"/>
      <c r="W48" s="970"/>
      <c r="X48" s="970"/>
      <c r="Y48" s="970"/>
      <c r="Z48" s="970"/>
      <c r="AA48" s="970"/>
      <c r="AB48" s="970"/>
      <c r="AC48" s="970"/>
      <c r="AD48" s="970"/>
      <c r="AE48" s="976"/>
      <c r="AF48" s="996"/>
      <c r="AG48" s="974"/>
      <c r="AH48" s="974"/>
      <c r="AI48" s="974"/>
      <c r="AJ48" s="997"/>
      <c r="AK48" s="975"/>
      <c r="AL48" s="970"/>
      <c r="AM48" s="970"/>
      <c r="AN48" s="970"/>
      <c r="AO48" s="970"/>
      <c r="AP48" s="970"/>
      <c r="AQ48" s="970"/>
      <c r="AR48" s="970"/>
      <c r="AS48" s="970"/>
      <c r="AT48" s="970"/>
      <c r="AU48" s="970"/>
      <c r="AV48" s="970"/>
      <c r="AW48" s="970"/>
      <c r="AX48" s="970"/>
      <c r="AY48" s="970"/>
      <c r="AZ48" s="1003"/>
      <c r="BA48" s="1003"/>
      <c r="BB48" s="1003"/>
      <c r="BC48" s="1003"/>
      <c r="BD48" s="1003"/>
      <c r="BE48" s="971"/>
      <c r="BF48" s="971"/>
      <c r="BG48" s="971"/>
      <c r="BH48" s="971"/>
      <c r="BI48" s="972"/>
      <c r="BJ48" s="63"/>
      <c r="BK48" s="63"/>
      <c r="BL48" s="63"/>
      <c r="BM48" s="63"/>
      <c r="BN48" s="63"/>
      <c r="BO48" s="62"/>
      <c r="BP48" s="62"/>
      <c r="BQ48" s="59">
        <v>42</v>
      </c>
      <c r="BR48" s="87"/>
      <c r="BS48" s="966"/>
      <c r="BT48" s="967"/>
      <c r="BU48" s="967"/>
      <c r="BV48" s="967"/>
      <c r="BW48" s="967"/>
      <c r="BX48" s="967"/>
      <c r="BY48" s="967"/>
      <c r="BZ48" s="967"/>
      <c r="CA48" s="967"/>
      <c r="CB48" s="967"/>
      <c r="CC48" s="967"/>
      <c r="CD48" s="967"/>
      <c r="CE48" s="967"/>
      <c r="CF48" s="967"/>
      <c r="CG48" s="968"/>
      <c r="CH48" s="973"/>
      <c r="CI48" s="974"/>
      <c r="CJ48" s="974"/>
      <c r="CK48" s="974"/>
      <c r="CL48" s="984"/>
      <c r="CM48" s="973"/>
      <c r="CN48" s="974"/>
      <c r="CO48" s="974"/>
      <c r="CP48" s="974"/>
      <c r="CQ48" s="984"/>
      <c r="CR48" s="973"/>
      <c r="CS48" s="974"/>
      <c r="CT48" s="974"/>
      <c r="CU48" s="974"/>
      <c r="CV48" s="984"/>
      <c r="CW48" s="973"/>
      <c r="CX48" s="974"/>
      <c r="CY48" s="974"/>
      <c r="CZ48" s="974"/>
      <c r="DA48" s="984"/>
      <c r="DB48" s="973"/>
      <c r="DC48" s="974"/>
      <c r="DD48" s="974"/>
      <c r="DE48" s="974"/>
      <c r="DF48" s="984"/>
      <c r="DG48" s="973"/>
      <c r="DH48" s="974"/>
      <c r="DI48" s="974"/>
      <c r="DJ48" s="974"/>
      <c r="DK48" s="984"/>
      <c r="DL48" s="973"/>
      <c r="DM48" s="974"/>
      <c r="DN48" s="974"/>
      <c r="DO48" s="974"/>
      <c r="DP48" s="984"/>
      <c r="DQ48" s="973"/>
      <c r="DR48" s="974"/>
      <c r="DS48" s="974"/>
      <c r="DT48" s="974"/>
      <c r="DU48" s="984"/>
      <c r="DV48" s="966"/>
      <c r="DW48" s="967"/>
      <c r="DX48" s="967"/>
      <c r="DY48" s="967"/>
      <c r="DZ48" s="985"/>
      <c r="EA48" s="54"/>
    </row>
    <row r="49" spans="1:131" s="51" customFormat="1" ht="26.25" customHeight="1" x14ac:dyDescent="0.15">
      <c r="A49" s="59">
        <v>22</v>
      </c>
      <c r="B49" s="966"/>
      <c r="C49" s="967"/>
      <c r="D49" s="967"/>
      <c r="E49" s="967"/>
      <c r="F49" s="967"/>
      <c r="G49" s="967"/>
      <c r="H49" s="967"/>
      <c r="I49" s="967"/>
      <c r="J49" s="967"/>
      <c r="K49" s="967"/>
      <c r="L49" s="967"/>
      <c r="M49" s="967"/>
      <c r="N49" s="967"/>
      <c r="O49" s="967"/>
      <c r="P49" s="968"/>
      <c r="Q49" s="969"/>
      <c r="R49" s="970"/>
      <c r="S49" s="970"/>
      <c r="T49" s="970"/>
      <c r="U49" s="970"/>
      <c r="V49" s="970"/>
      <c r="W49" s="970"/>
      <c r="X49" s="970"/>
      <c r="Y49" s="970"/>
      <c r="Z49" s="970"/>
      <c r="AA49" s="970"/>
      <c r="AB49" s="970"/>
      <c r="AC49" s="970"/>
      <c r="AD49" s="970"/>
      <c r="AE49" s="976"/>
      <c r="AF49" s="996"/>
      <c r="AG49" s="974"/>
      <c r="AH49" s="974"/>
      <c r="AI49" s="974"/>
      <c r="AJ49" s="997"/>
      <c r="AK49" s="975"/>
      <c r="AL49" s="970"/>
      <c r="AM49" s="970"/>
      <c r="AN49" s="970"/>
      <c r="AO49" s="970"/>
      <c r="AP49" s="970"/>
      <c r="AQ49" s="970"/>
      <c r="AR49" s="970"/>
      <c r="AS49" s="970"/>
      <c r="AT49" s="970"/>
      <c r="AU49" s="970"/>
      <c r="AV49" s="970"/>
      <c r="AW49" s="970"/>
      <c r="AX49" s="970"/>
      <c r="AY49" s="970"/>
      <c r="AZ49" s="1003"/>
      <c r="BA49" s="1003"/>
      <c r="BB49" s="1003"/>
      <c r="BC49" s="1003"/>
      <c r="BD49" s="1003"/>
      <c r="BE49" s="971"/>
      <c r="BF49" s="971"/>
      <c r="BG49" s="971"/>
      <c r="BH49" s="971"/>
      <c r="BI49" s="972"/>
      <c r="BJ49" s="63"/>
      <c r="BK49" s="63"/>
      <c r="BL49" s="63"/>
      <c r="BM49" s="63"/>
      <c r="BN49" s="63"/>
      <c r="BO49" s="62"/>
      <c r="BP49" s="62"/>
      <c r="BQ49" s="59">
        <v>43</v>
      </c>
      <c r="BR49" s="87"/>
      <c r="BS49" s="966"/>
      <c r="BT49" s="967"/>
      <c r="BU49" s="967"/>
      <c r="BV49" s="967"/>
      <c r="BW49" s="967"/>
      <c r="BX49" s="967"/>
      <c r="BY49" s="967"/>
      <c r="BZ49" s="967"/>
      <c r="CA49" s="967"/>
      <c r="CB49" s="967"/>
      <c r="CC49" s="967"/>
      <c r="CD49" s="967"/>
      <c r="CE49" s="967"/>
      <c r="CF49" s="967"/>
      <c r="CG49" s="968"/>
      <c r="CH49" s="973"/>
      <c r="CI49" s="974"/>
      <c r="CJ49" s="974"/>
      <c r="CK49" s="974"/>
      <c r="CL49" s="984"/>
      <c r="CM49" s="973"/>
      <c r="CN49" s="974"/>
      <c r="CO49" s="974"/>
      <c r="CP49" s="974"/>
      <c r="CQ49" s="984"/>
      <c r="CR49" s="973"/>
      <c r="CS49" s="974"/>
      <c r="CT49" s="974"/>
      <c r="CU49" s="974"/>
      <c r="CV49" s="984"/>
      <c r="CW49" s="973"/>
      <c r="CX49" s="974"/>
      <c r="CY49" s="974"/>
      <c r="CZ49" s="974"/>
      <c r="DA49" s="984"/>
      <c r="DB49" s="973"/>
      <c r="DC49" s="974"/>
      <c r="DD49" s="974"/>
      <c r="DE49" s="974"/>
      <c r="DF49" s="984"/>
      <c r="DG49" s="973"/>
      <c r="DH49" s="974"/>
      <c r="DI49" s="974"/>
      <c r="DJ49" s="974"/>
      <c r="DK49" s="984"/>
      <c r="DL49" s="973"/>
      <c r="DM49" s="974"/>
      <c r="DN49" s="974"/>
      <c r="DO49" s="974"/>
      <c r="DP49" s="984"/>
      <c r="DQ49" s="973"/>
      <c r="DR49" s="974"/>
      <c r="DS49" s="974"/>
      <c r="DT49" s="974"/>
      <c r="DU49" s="984"/>
      <c r="DV49" s="966"/>
      <c r="DW49" s="967"/>
      <c r="DX49" s="967"/>
      <c r="DY49" s="967"/>
      <c r="DZ49" s="985"/>
      <c r="EA49" s="54"/>
    </row>
    <row r="50" spans="1:131" s="51" customFormat="1" ht="26.25" customHeight="1" x14ac:dyDescent="0.15">
      <c r="A50" s="59">
        <v>23</v>
      </c>
      <c r="B50" s="966"/>
      <c r="C50" s="967"/>
      <c r="D50" s="967"/>
      <c r="E50" s="967"/>
      <c r="F50" s="967"/>
      <c r="G50" s="967"/>
      <c r="H50" s="967"/>
      <c r="I50" s="967"/>
      <c r="J50" s="967"/>
      <c r="K50" s="967"/>
      <c r="L50" s="967"/>
      <c r="M50" s="967"/>
      <c r="N50" s="967"/>
      <c r="O50" s="967"/>
      <c r="P50" s="968"/>
      <c r="Q50" s="993"/>
      <c r="R50" s="994"/>
      <c r="S50" s="994"/>
      <c r="T50" s="994"/>
      <c r="U50" s="994"/>
      <c r="V50" s="994"/>
      <c r="W50" s="994"/>
      <c r="X50" s="994"/>
      <c r="Y50" s="994"/>
      <c r="Z50" s="994"/>
      <c r="AA50" s="994"/>
      <c r="AB50" s="994"/>
      <c r="AC50" s="994"/>
      <c r="AD50" s="994"/>
      <c r="AE50" s="995"/>
      <c r="AF50" s="996"/>
      <c r="AG50" s="974"/>
      <c r="AH50" s="974"/>
      <c r="AI50" s="974"/>
      <c r="AJ50" s="997"/>
      <c r="AK50" s="998"/>
      <c r="AL50" s="994"/>
      <c r="AM50" s="994"/>
      <c r="AN50" s="994"/>
      <c r="AO50" s="994"/>
      <c r="AP50" s="994"/>
      <c r="AQ50" s="994"/>
      <c r="AR50" s="994"/>
      <c r="AS50" s="994"/>
      <c r="AT50" s="994"/>
      <c r="AU50" s="994"/>
      <c r="AV50" s="994"/>
      <c r="AW50" s="994"/>
      <c r="AX50" s="994"/>
      <c r="AY50" s="994"/>
      <c r="AZ50" s="999"/>
      <c r="BA50" s="999"/>
      <c r="BB50" s="999"/>
      <c r="BC50" s="999"/>
      <c r="BD50" s="999"/>
      <c r="BE50" s="971"/>
      <c r="BF50" s="971"/>
      <c r="BG50" s="971"/>
      <c r="BH50" s="971"/>
      <c r="BI50" s="972"/>
      <c r="BJ50" s="63"/>
      <c r="BK50" s="63"/>
      <c r="BL50" s="63"/>
      <c r="BM50" s="63"/>
      <c r="BN50" s="63"/>
      <c r="BO50" s="62"/>
      <c r="BP50" s="62"/>
      <c r="BQ50" s="59">
        <v>44</v>
      </c>
      <c r="BR50" s="87"/>
      <c r="BS50" s="966"/>
      <c r="BT50" s="967"/>
      <c r="BU50" s="967"/>
      <c r="BV50" s="967"/>
      <c r="BW50" s="967"/>
      <c r="BX50" s="967"/>
      <c r="BY50" s="967"/>
      <c r="BZ50" s="967"/>
      <c r="CA50" s="967"/>
      <c r="CB50" s="967"/>
      <c r="CC50" s="967"/>
      <c r="CD50" s="967"/>
      <c r="CE50" s="967"/>
      <c r="CF50" s="967"/>
      <c r="CG50" s="968"/>
      <c r="CH50" s="973"/>
      <c r="CI50" s="974"/>
      <c r="CJ50" s="974"/>
      <c r="CK50" s="974"/>
      <c r="CL50" s="984"/>
      <c r="CM50" s="973"/>
      <c r="CN50" s="974"/>
      <c r="CO50" s="974"/>
      <c r="CP50" s="974"/>
      <c r="CQ50" s="984"/>
      <c r="CR50" s="973"/>
      <c r="CS50" s="974"/>
      <c r="CT50" s="974"/>
      <c r="CU50" s="974"/>
      <c r="CV50" s="984"/>
      <c r="CW50" s="973"/>
      <c r="CX50" s="974"/>
      <c r="CY50" s="974"/>
      <c r="CZ50" s="974"/>
      <c r="DA50" s="984"/>
      <c r="DB50" s="973"/>
      <c r="DC50" s="974"/>
      <c r="DD50" s="974"/>
      <c r="DE50" s="974"/>
      <c r="DF50" s="984"/>
      <c r="DG50" s="973"/>
      <c r="DH50" s="974"/>
      <c r="DI50" s="974"/>
      <c r="DJ50" s="974"/>
      <c r="DK50" s="984"/>
      <c r="DL50" s="973"/>
      <c r="DM50" s="974"/>
      <c r="DN50" s="974"/>
      <c r="DO50" s="974"/>
      <c r="DP50" s="984"/>
      <c r="DQ50" s="973"/>
      <c r="DR50" s="974"/>
      <c r="DS50" s="974"/>
      <c r="DT50" s="974"/>
      <c r="DU50" s="984"/>
      <c r="DV50" s="966"/>
      <c r="DW50" s="967"/>
      <c r="DX50" s="967"/>
      <c r="DY50" s="967"/>
      <c r="DZ50" s="985"/>
      <c r="EA50" s="54"/>
    </row>
    <row r="51" spans="1:131" s="51" customFormat="1" ht="26.25" customHeight="1" x14ac:dyDescent="0.15">
      <c r="A51" s="59">
        <v>24</v>
      </c>
      <c r="B51" s="966"/>
      <c r="C51" s="967"/>
      <c r="D51" s="967"/>
      <c r="E51" s="967"/>
      <c r="F51" s="967"/>
      <c r="G51" s="967"/>
      <c r="H51" s="967"/>
      <c r="I51" s="967"/>
      <c r="J51" s="967"/>
      <c r="K51" s="967"/>
      <c r="L51" s="967"/>
      <c r="M51" s="967"/>
      <c r="N51" s="967"/>
      <c r="O51" s="967"/>
      <c r="P51" s="968"/>
      <c r="Q51" s="993"/>
      <c r="R51" s="994"/>
      <c r="S51" s="994"/>
      <c r="T51" s="994"/>
      <c r="U51" s="994"/>
      <c r="V51" s="994"/>
      <c r="W51" s="994"/>
      <c r="X51" s="994"/>
      <c r="Y51" s="994"/>
      <c r="Z51" s="994"/>
      <c r="AA51" s="994"/>
      <c r="AB51" s="994"/>
      <c r="AC51" s="994"/>
      <c r="AD51" s="994"/>
      <c r="AE51" s="995"/>
      <c r="AF51" s="996"/>
      <c r="AG51" s="974"/>
      <c r="AH51" s="974"/>
      <c r="AI51" s="974"/>
      <c r="AJ51" s="997"/>
      <c r="AK51" s="998"/>
      <c r="AL51" s="994"/>
      <c r="AM51" s="994"/>
      <c r="AN51" s="994"/>
      <c r="AO51" s="994"/>
      <c r="AP51" s="994"/>
      <c r="AQ51" s="994"/>
      <c r="AR51" s="994"/>
      <c r="AS51" s="994"/>
      <c r="AT51" s="994"/>
      <c r="AU51" s="994"/>
      <c r="AV51" s="994"/>
      <c r="AW51" s="994"/>
      <c r="AX51" s="994"/>
      <c r="AY51" s="994"/>
      <c r="AZ51" s="999"/>
      <c r="BA51" s="999"/>
      <c r="BB51" s="999"/>
      <c r="BC51" s="999"/>
      <c r="BD51" s="999"/>
      <c r="BE51" s="971"/>
      <c r="BF51" s="971"/>
      <c r="BG51" s="971"/>
      <c r="BH51" s="971"/>
      <c r="BI51" s="972"/>
      <c r="BJ51" s="63"/>
      <c r="BK51" s="63"/>
      <c r="BL51" s="63"/>
      <c r="BM51" s="63"/>
      <c r="BN51" s="63"/>
      <c r="BO51" s="62"/>
      <c r="BP51" s="62"/>
      <c r="BQ51" s="59">
        <v>45</v>
      </c>
      <c r="BR51" s="87"/>
      <c r="BS51" s="966"/>
      <c r="BT51" s="967"/>
      <c r="BU51" s="967"/>
      <c r="BV51" s="967"/>
      <c r="BW51" s="967"/>
      <c r="BX51" s="967"/>
      <c r="BY51" s="967"/>
      <c r="BZ51" s="967"/>
      <c r="CA51" s="967"/>
      <c r="CB51" s="967"/>
      <c r="CC51" s="967"/>
      <c r="CD51" s="967"/>
      <c r="CE51" s="967"/>
      <c r="CF51" s="967"/>
      <c r="CG51" s="968"/>
      <c r="CH51" s="973"/>
      <c r="CI51" s="974"/>
      <c r="CJ51" s="974"/>
      <c r="CK51" s="974"/>
      <c r="CL51" s="984"/>
      <c r="CM51" s="973"/>
      <c r="CN51" s="974"/>
      <c r="CO51" s="974"/>
      <c r="CP51" s="974"/>
      <c r="CQ51" s="984"/>
      <c r="CR51" s="973"/>
      <c r="CS51" s="974"/>
      <c r="CT51" s="974"/>
      <c r="CU51" s="974"/>
      <c r="CV51" s="984"/>
      <c r="CW51" s="973"/>
      <c r="CX51" s="974"/>
      <c r="CY51" s="974"/>
      <c r="CZ51" s="974"/>
      <c r="DA51" s="984"/>
      <c r="DB51" s="973"/>
      <c r="DC51" s="974"/>
      <c r="DD51" s="974"/>
      <c r="DE51" s="974"/>
      <c r="DF51" s="984"/>
      <c r="DG51" s="973"/>
      <c r="DH51" s="974"/>
      <c r="DI51" s="974"/>
      <c r="DJ51" s="974"/>
      <c r="DK51" s="984"/>
      <c r="DL51" s="973"/>
      <c r="DM51" s="974"/>
      <c r="DN51" s="974"/>
      <c r="DO51" s="974"/>
      <c r="DP51" s="984"/>
      <c r="DQ51" s="973"/>
      <c r="DR51" s="974"/>
      <c r="DS51" s="974"/>
      <c r="DT51" s="974"/>
      <c r="DU51" s="984"/>
      <c r="DV51" s="966"/>
      <c r="DW51" s="967"/>
      <c r="DX51" s="967"/>
      <c r="DY51" s="967"/>
      <c r="DZ51" s="985"/>
      <c r="EA51" s="54"/>
    </row>
    <row r="52" spans="1:131" s="51" customFormat="1" ht="26.25" customHeight="1" x14ac:dyDescent="0.15">
      <c r="A52" s="59">
        <v>25</v>
      </c>
      <c r="B52" s="966"/>
      <c r="C52" s="967"/>
      <c r="D52" s="967"/>
      <c r="E52" s="967"/>
      <c r="F52" s="967"/>
      <c r="G52" s="967"/>
      <c r="H52" s="967"/>
      <c r="I52" s="967"/>
      <c r="J52" s="967"/>
      <c r="K52" s="967"/>
      <c r="L52" s="967"/>
      <c r="M52" s="967"/>
      <c r="N52" s="967"/>
      <c r="O52" s="967"/>
      <c r="P52" s="968"/>
      <c r="Q52" s="993"/>
      <c r="R52" s="994"/>
      <c r="S52" s="994"/>
      <c r="T52" s="994"/>
      <c r="U52" s="994"/>
      <c r="V52" s="994"/>
      <c r="W52" s="994"/>
      <c r="X52" s="994"/>
      <c r="Y52" s="994"/>
      <c r="Z52" s="994"/>
      <c r="AA52" s="994"/>
      <c r="AB52" s="994"/>
      <c r="AC52" s="994"/>
      <c r="AD52" s="994"/>
      <c r="AE52" s="995"/>
      <c r="AF52" s="996"/>
      <c r="AG52" s="974"/>
      <c r="AH52" s="974"/>
      <c r="AI52" s="974"/>
      <c r="AJ52" s="997"/>
      <c r="AK52" s="998"/>
      <c r="AL52" s="994"/>
      <c r="AM52" s="994"/>
      <c r="AN52" s="994"/>
      <c r="AO52" s="994"/>
      <c r="AP52" s="994"/>
      <c r="AQ52" s="994"/>
      <c r="AR52" s="994"/>
      <c r="AS52" s="994"/>
      <c r="AT52" s="994"/>
      <c r="AU52" s="994"/>
      <c r="AV52" s="994"/>
      <c r="AW52" s="994"/>
      <c r="AX52" s="994"/>
      <c r="AY52" s="994"/>
      <c r="AZ52" s="999"/>
      <c r="BA52" s="999"/>
      <c r="BB52" s="999"/>
      <c r="BC52" s="999"/>
      <c r="BD52" s="999"/>
      <c r="BE52" s="971"/>
      <c r="BF52" s="971"/>
      <c r="BG52" s="971"/>
      <c r="BH52" s="971"/>
      <c r="BI52" s="972"/>
      <c r="BJ52" s="63"/>
      <c r="BK52" s="63"/>
      <c r="BL52" s="63"/>
      <c r="BM52" s="63"/>
      <c r="BN52" s="63"/>
      <c r="BO52" s="62"/>
      <c r="BP52" s="62"/>
      <c r="BQ52" s="59">
        <v>46</v>
      </c>
      <c r="BR52" s="87"/>
      <c r="BS52" s="966"/>
      <c r="BT52" s="967"/>
      <c r="BU52" s="967"/>
      <c r="BV52" s="967"/>
      <c r="BW52" s="967"/>
      <c r="BX52" s="967"/>
      <c r="BY52" s="967"/>
      <c r="BZ52" s="967"/>
      <c r="CA52" s="967"/>
      <c r="CB52" s="967"/>
      <c r="CC52" s="967"/>
      <c r="CD52" s="967"/>
      <c r="CE52" s="967"/>
      <c r="CF52" s="967"/>
      <c r="CG52" s="968"/>
      <c r="CH52" s="973"/>
      <c r="CI52" s="974"/>
      <c r="CJ52" s="974"/>
      <c r="CK52" s="974"/>
      <c r="CL52" s="984"/>
      <c r="CM52" s="973"/>
      <c r="CN52" s="974"/>
      <c r="CO52" s="974"/>
      <c r="CP52" s="974"/>
      <c r="CQ52" s="984"/>
      <c r="CR52" s="973"/>
      <c r="CS52" s="974"/>
      <c r="CT52" s="974"/>
      <c r="CU52" s="974"/>
      <c r="CV52" s="984"/>
      <c r="CW52" s="973"/>
      <c r="CX52" s="974"/>
      <c r="CY52" s="974"/>
      <c r="CZ52" s="974"/>
      <c r="DA52" s="984"/>
      <c r="DB52" s="973"/>
      <c r="DC52" s="974"/>
      <c r="DD52" s="974"/>
      <c r="DE52" s="974"/>
      <c r="DF52" s="984"/>
      <c r="DG52" s="973"/>
      <c r="DH52" s="974"/>
      <c r="DI52" s="974"/>
      <c r="DJ52" s="974"/>
      <c r="DK52" s="984"/>
      <c r="DL52" s="973"/>
      <c r="DM52" s="974"/>
      <c r="DN52" s="974"/>
      <c r="DO52" s="974"/>
      <c r="DP52" s="984"/>
      <c r="DQ52" s="973"/>
      <c r="DR52" s="974"/>
      <c r="DS52" s="974"/>
      <c r="DT52" s="974"/>
      <c r="DU52" s="984"/>
      <c r="DV52" s="966"/>
      <c r="DW52" s="967"/>
      <c r="DX52" s="967"/>
      <c r="DY52" s="967"/>
      <c r="DZ52" s="985"/>
      <c r="EA52" s="54"/>
    </row>
    <row r="53" spans="1:131" s="51" customFormat="1" ht="26.25" customHeight="1" x14ac:dyDescent="0.15">
      <c r="A53" s="59">
        <v>26</v>
      </c>
      <c r="B53" s="966"/>
      <c r="C53" s="967"/>
      <c r="D53" s="967"/>
      <c r="E53" s="967"/>
      <c r="F53" s="967"/>
      <c r="G53" s="967"/>
      <c r="H53" s="967"/>
      <c r="I53" s="967"/>
      <c r="J53" s="967"/>
      <c r="K53" s="967"/>
      <c r="L53" s="967"/>
      <c r="M53" s="967"/>
      <c r="N53" s="967"/>
      <c r="O53" s="967"/>
      <c r="P53" s="968"/>
      <c r="Q53" s="993"/>
      <c r="R53" s="994"/>
      <c r="S53" s="994"/>
      <c r="T53" s="994"/>
      <c r="U53" s="994"/>
      <c r="V53" s="994"/>
      <c r="W53" s="994"/>
      <c r="X53" s="994"/>
      <c r="Y53" s="994"/>
      <c r="Z53" s="994"/>
      <c r="AA53" s="994"/>
      <c r="AB53" s="994"/>
      <c r="AC53" s="994"/>
      <c r="AD53" s="994"/>
      <c r="AE53" s="995"/>
      <c r="AF53" s="996"/>
      <c r="AG53" s="974"/>
      <c r="AH53" s="974"/>
      <c r="AI53" s="974"/>
      <c r="AJ53" s="997"/>
      <c r="AK53" s="998"/>
      <c r="AL53" s="994"/>
      <c r="AM53" s="994"/>
      <c r="AN53" s="994"/>
      <c r="AO53" s="994"/>
      <c r="AP53" s="994"/>
      <c r="AQ53" s="994"/>
      <c r="AR53" s="994"/>
      <c r="AS53" s="994"/>
      <c r="AT53" s="994"/>
      <c r="AU53" s="994"/>
      <c r="AV53" s="994"/>
      <c r="AW53" s="994"/>
      <c r="AX53" s="994"/>
      <c r="AY53" s="994"/>
      <c r="AZ53" s="999"/>
      <c r="BA53" s="999"/>
      <c r="BB53" s="999"/>
      <c r="BC53" s="999"/>
      <c r="BD53" s="999"/>
      <c r="BE53" s="971"/>
      <c r="BF53" s="971"/>
      <c r="BG53" s="971"/>
      <c r="BH53" s="971"/>
      <c r="BI53" s="972"/>
      <c r="BJ53" s="63"/>
      <c r="BK53" s="63"/>
      <c r="BL53" s="63"/>
      <c r="BM53" s="63"/>
      <c r="BN53" s="63"/>
      <c r="BO53" s="62"/>
      <c r="BP53" s="62"/>
      <c r="BQ53" s="59">
        <v>47</v>
      </c>
      <c r="BR53" s="87"/>
      <c r="BS53" s="966"/>
      <c r="BT53" s="967"/>
      <c r="BU53" s="967"/>
      <c r="BV53" s="967"/>
      <c r="BW53" s="967"/>
      <c r="BX53" s="967"/>
      <c r="BY53" s="967"/>
      <c r="BZ53" s="967"/>
      <c r="CA53" s="967"/>
      <c r="CB53" s="967"/>
      <c r="CC53" s="967"/>
      <c r="CD53" s="967"/>
      <c r="CE53" s="967"/>
      <c r="CF53" s="967"/>
      <c r="CG53" s="968"/>
      <c r="CH53" s="973"/>
      <c r="CI53" s="974"/>
      <c r="CJ53" s="974"/>
      <c r="CK53" s="974"/>
      <c r="CL53" s="984"/>
      <c r="CM53" s="973"/>
      <c r="CN53" s="974"/>
      <c r="CO53" s="974"/>
      <c r="CP53" s="974"/>
      <c r="CQ53" s="984"/>
      <c r="CR53" s="973"/>
      <c r="CS53" s="974"/>
      <c r="CT53" s="974"/>
      <c r="CU53" s="974"/>
      <c r="CV53" s="984"/>
      <c r="CW53" s="973"/>
      <c r="CX53" s="974"/>
      <c r="CY53" s="974"/>
      <c r="CZ53" s="974"/>
      <c r="DA53" s="984"/>
      <c r="DB53" s="973"/>
      <c r="DC53" s="974"/>
      <c r="DD53" s="974"/>
      <c r="DE53" s="974"/>
      <c r="DF53" s="984"/>
      <c r="DG53" s="973"/>
      <c r="DH53" s="974"/>
      <c r="DI53" s="974"/>
      <c r="DJ53" s="974"/>
      <c r="DK53" s="984"/>
      <c r="DL53" s="973"/>
      <c r="DM53" s="974"/>
      <c r="DN53" s="974"/>
      <c r="DO53" s="974"/>
      <c r="DP53" s="984"/>
      <c r="DQ53" s="973"/>
      <c r="DR53" s="974"/>
      <c r="DS53" s="974"/>
      <c r="DT53" s="974"/>
      <c r="DU53" s="984"/>
      <c r="DV53" s="966"/>
      <c r="DW53" s="967"/>
      <c r="DX53" s="967"/>
      <c r="DY53" s="967"/>
      <c r="DZ53" s="985"/>
      <c r="EA53" s="54"/>
    </row>
    <row r="54" spans="1:131" s="51" customFormat="1" ht="26.25" customHeight="1" x14ac:dyDescent="0.15">
      <c r="A54" s="59">
        <v>27</v>
      </c>
      <c r="B54" s="966"/>
      <c r="C54" s="967"/>
      <c r="D54" s="967"/>
      <c r="E54" s="967"/>
      <c r="F54" s="967"/>
      <c r="G54" s="967"/>
      <c r="H54" s="967"/>
      <c r="I54" s="967"/>
      <c r="J54" s="967"/>
      <c r="K54" s="967"/>
      <c r="L54" s="967"/>
      <c r="M54" s="967"/>
      <c r="N54" s="967"/>
      <c r="O54" s="967"/>
      <c r="P54" s="968"/>
      <c r="Q54" s="993"/>
      <c r="R54" s="994"/>
      <c r="S54" s="994"/>
      <c r="T54" s="994"/>
      <c r="U54" s="994"/>
      <c r="V54" s="994"/>
      <c r="W54" s="994"/>
      <c r="X54" s="994"/>
      <c r="Y54" s="994"/>
      <c r="Z54" s="994"/>
      <c r="AA54" s="994"/>
      <c r="AB54" s="994"/>
      <c r="AC54" s="994"/>
      <c r="AD54" s="994"/>
      <c r="AE54" s="995"/>
      <c r="AF54" s="996"/>
      <c r="AG54" s="974"/>
      <c r="AH54" s="974"/>
      <c r="AI54" s="974"/>
      <c r="AJ54" s="997"/>
      <c r="AK54" s="998"/>
      <c r="AL54" s="994"/>
      <c r="AM54" s="994"/>
      <c r="AN54" s="994"/>
      <c r="AO54" s="994"/>
      <c r="AP54" s="994"/>
      <c r="AQ54" s="994"/>
      <c r="AR54" s="994"/>
      <c r="AS54" s="994"/>
      <c r="AT54" s="994"/>
      <c r="AU54" s="994"/>
      <c r="AV54" s="994"/>
      <c r="AW54" s="994"/>
      <c r="AX54" s="994"/>
      <c r="AY54" s="994"/>
      <c r="AZ54" s="999"/>
      <c r="BA54" s="999"/>
      <c r="BB54" s="999"/>
      <c r="BC54" s="999"/>
      <c r="BD54" s="999"/>
      <c r="BE54" s="971"/>
      <c r="BF54" s="971"/>
      <c r="BG54" s="971"/>
      <c r="BH54" s="971"/>
      <c r="BI54" s="972"/>
      <c r="BJ54" s="63"/>
      <c r="BK54" s="63"/>
      <c r="BL54" s="63"/>
      <c r="BM54" s="63"/>
      <c r="BN54" s="63"/>
      <c r="BO54" s="62"/>
      <c r="BP54" s="62"/>
      <c r="BQ54" s="59">
        <v>48</v>
      </c>
      <c r="BR54" s="87"/>
      <c r="BS54" s="966"/>
      <c r="BT54" s="967"/>
      <c r="BU54" s="967"/>
      <c r="BV54" s="967"/>
      <c r="BW54" s="967"/>
      <c r="BX54" s="967"/>
      <c r="BY54" s="967"/>
      <c r="BZ54" s="967"/>
      <c r="CA54" s="967"/>
      <c r="CB54" s="967"/>
      <c r="CC54" s="967"/>
      <c r="CD54" s="967"/>
      <c r="CE54" s="967"/>
      <c r="CF54" s="967"/>
      <c r="CG54" s="968"/>
      <c r="CH54" s="973"/>
      <c r="CI54" s="974"/>
      <c r="CJ54" s="974"/>
      <c r="CK54" s="974"/>
      <c r="CL54" s="984"/>
      <c r="CM54" s="973"/>
      <c r="CN54" s="974"/>
      <c r="CO54" s="974"/>
      <c r="CP54" s="974"/>
      <c r="CQ54" s="984"/>
      <c r="CR54" s="973"/>
      <c r="CS54" s="974"/>
      <c r="CT54" s="974"/>
      <c r="CU54" s="974"/>
      <c r="CV54" s="984"/>
      <c r="CW54" s="973"/>
      <c r="CX54" s="974"/>
      <c r="CY54" s="974"/>
      <c r="CZ54" s="974"/>
      <c r="DA54" s="984"/>
      <c r="DB54" s="973"/>
      <c r="DC54" s="974"/>
      <c r="DD54" s="974"/>
      <c r="DE54" s="974"/>
      <c r="DF54" s="984"/>
      <c r="DG54" s="973"/>
      <c r="DH54" s="974"/>
      <c r="DI54" s="974"/>
      <c r="DJ54" s="974"/>
      <c r="DK54" s="984"/>
      <c r="DL54" s="973"/>
      <c r="DM54" s="974"/>
      <c r="DN54" s="974"/>
      <c r="DO54" s="974"/>
      <c r="DP54" s="984"/>
      <c r="DQ54" s="973"/>
      <c r="DR54" s="974"/>
      <c r="DS54" s="974"/>
      <c r="DT54" s="974"/>
      <c r="DU54" s="984"/>
      <c r="DV54" s="966"/>
      <c r="DW54" s="967"/>
      <c r="DX54" s="967"/>
      <c r="DY54" s="967"/>
      <c r="DZ54" s="985"/>
      <c r="EA54" s="54"/>
    </row>
    <row r="55" spans="1:131" s="51" customFormat="1" ht="26.25" customHeight="1" x14ac:dyDescent="0.15">
      <c r="A55" s="59">
        <v>28</v>
      </c>
      <c r="B55" s="966"/>
      <c r="C55" s="967"/>
      <c r="D55" s="967"/>
      <c r="E55" s="967"/>
      <c r="F55" s="967"/>
      <c r="G55" s="967"/>
      <c r="H55" s="967"/>
      <c r="I55" s="967"/>
      <c r="J55" s="967"/>
      <c r="K55" s="967"/>
      <c r="L55" s="967"/>
      <c r="M55" s="967"/>
      <c r="N55" s="967"/>
      <c r="O55" s="967"/>
      <c r="P55" s="968"/>
      <c r="Q55" s="993"/>
      <c r="R55" s="994"/>
      <c r="S55" s="994"/>
      <c r="T55" s="994"/>
      <c r="U55" s="994"/>
      <c r="V55" s="994"/>
      <c r="W55" s="994"/>
      <c r="X55" s="994"/>
      <c r="Y55" s="994"/>
      <c r="Z55" s="994"/>
      <c r="AA55" s="994"/>
      <c r="AB55" s="994"/>
      <c r="AC55" s="994"/>
      <c r="AD55" s="994"/>
      <c r="AE55" s="995"/>
      <c r="AF55" s="996"/>
      <c r="AG55" s="974"/>
      <c r="AH55" s="974"/>
      <c r="AI55" s="974"/>
      <c r="AJ55" s="997"/>
      <c r="AK55" s="998"/>
      <c r="AL55" s="994"/>
      <c r="AM55" s="994"/>
      <c r="AN55" s="994"/>
      <c r="AO55" s="994"/>
      <c r="AP55" s="994"/>
      <c r="AQ55" s="994"/>
      <c r="AR55" s="994"/>
      <c r="AS55" s="994"/>
      <c r="AT55" s="994"/>
      <c r="AU55" s="994"/>
      <c r="AV55" s="994"/>
      <c r="AW55" s="994"/>
      <c r="AX55" s="994"/>
      <c r="AY55" s="994"/>
      <c r="AZ55" s="999"/>
      <c r="BA55" s="999"/>
      <c r="BB55" s="999"/>
      <c r="BC55" s="999"/>
      <c r="BD55" s="999"/>
      <c r="BE55" s="971"/>
      <c r="BF55" s="971"/>
      <c r="BG55" s="971"/>
      <c r="BH55" s="971"/>
      <c r="BI55" s="972"/>
      <c r="BJ55" s="63"/>
      <c r="BK55" s="63"/>
      <c r="BL55" s="63"/>
      <c r="BM55" s="63"/>
      <c r="BN55" s="63"/>
      <c r="BO55" s="62"/>
      <c r="BP55" s="62"/>
      <c r="BQ55" s="59">
        <v>49</v>
      </c>
      <c r="BR55" s="87"/>
      <c r="BS55" s="966"/>
      <c r="BT55" s="967"/>
      <c r="BU55" s="967"/>
      <c r="BV55" s="967"/>
      <c r="BW55" s="967"/>
      <c r="BX55" s="967"/>
      <c r="BY55" s="967"/>
      <c r="BZ55" s="967"/>
      <c r="CA55" s="967"/>
      <c r="CB55" s="967"/>
      <c r="CC55" s="967"/>
      <c r="CD55" s="967"/>
      <c r="CE55" s="967"/>
      <c r="CF55" s="967"/>
      <c r="CG55" s="968"/>
      <c r="CH55" s="973"/>
      <c r="CI55" s="974"/>
      <c r="CJ55" s="974"/>
      <c r="CK55" s="974"/>
      <c r="CL55" s="984"/>
      <c r="CM55" s="973"/>
      <c r="CN55" s="974"/>
      <c r="CO55" s="974"/>
      <c r="CP55" s="974"/>
      <c r="CQ55" s="984"/>
      <c r="CR55" s="973"/>
      <c r="CS55" s="974"/>
      <c r="CT55" s="974"/>
      <c r="CU55" s="974"/>
      <c r="CV55" s="984"/>
      <c r="CW55" s="973"/>
      <c r="CX55" s="974"/>
      <c r="CY55" s="974"/>
      <c r="CZ55" s="974"/>
      <c r="DA55" s="984"/>
      <c r="DB55" s="973"/>
      <c r="DC55" s="974"/>
      <c r="DD55" s="974"/>
      <c r="DE55" s="974"/>
      <c r="DF55" s="984"/>
      <c r="DG55" s="973"/>
      <c r="DH55" s="974"/>
      <c r="DI55" s="974"/>
      <c r="DJ55" s="974"/>
      <c r="DK55" s="984"/>
      <c r="DL55" s="973"/>
      <c r="DM55" s="974"/>
      <c r="DN55" s="974"/>
      <c r="DO55" s="974"/>
      <c r="DP55" s="984"/>
      <c r="DQ55" s="973"/>
      <c r="DR55" s="974"/>
      <c r="DS55" s="974"/>
      <c r="DT55" s="974"/>
      <c r="DU55" s="984"/>
      <c r="DV55" s="966"/>
      <c r="DW55" s="967"/>
      <c r="DX55" s="967"/>
      <c r="DY55" s="967"/>
      <c r="DZ55" s="985"/>
      <c r="EA55" s="54"/>
    </row>
    <row r="56" spans="1:131" s="51" customFormat="1" ht="26.25" customHeight="1" x14ac:dyDescent="0.15">
      <c r="A56" s="59">
        <v>29</v>
      </c>
      <c r="B56" s="966"/>
      <c r="C56" s="967"/>
      <c r="D56" s="967"/>
      <c r="E56" s="967"/>
      <c r="F56" s="967"/>
      <c r="G56" s="967"/>
      <c r="H56" s="967"/>
      <c r="I56" s="967"/>
      <c r="J56" s="967"/>
      <c r="K56" s="967"/>
      <c r="L56" s="967"/>
      <c r="M56" s="967"/>
      <c r="N56" s="967"/>
      <c r="O56" s="967"/>
      <c r="P56" s="968"/>
      <c r="Q56" s="993"/>
      <c r="R56" s="994"/>
      <c r="S56" s="994"/>
      <c r="T56" s="994"/>
      <c r="U56" s="994"/>
      <c r="V56" s="994"/>
      <c r="W56" s="994"/>
      <c r="X56" s="994"/>
      <c r="Y56" s="994"/>
      <c r="Z56" s="994"/>
      <c r="AA56" s="994"/>
      <c r="AB56" s="994"/>
      <c r="AC56" s="994"/>
      <c r="AD56" s="994"/>
      <c r="AE56" s="995"/>
      <c r="AF56" s="996"/>
      <c r="AG56" s="974"/>
      <c r="AH56" s="974"/>
      <c r="AI56" s="974"/>
      <c r="AJ56" s="997"/>
      <c r="AK56" s="998"/>
      <c r="AL56" s="994"/>
      <c r="AM56" s="994"/>
      <c r="AN56" s="994"/>
      <c r="AO56" s="994"/>
      <c r="AP56" s="994"/>
      <c r="AQ56" s="994"/>
      <c r="AR56" s="994"/>
      <c r="AS56" s="994"/>
      <c r="AT56" s="994"/>
      <c r="AU56" s="994"/>
      <c r="AV56" s="994"/>
      <c r="AW56" s="994"/>
      <c r="AX56" s="994"/>
      <c r="AY56" s="994"/>
      <c r="AZ56" s="999"/>
      <c r="BA56" s="999"/>
      <c r="BB56" s="999"/>
      <c r="BC56" s="999"/>
      <c r="BD56" s="999"/>
      <c r="BE56" s="971"/>
      <c r="BF56" s="971"/>
      <c r="BG56" s="971"/>
      <c r="BH56" s="971"/>
      <c r="BI56" s="972"/>
      <c r="BJ56" s="63"/>
      <c r="BK56" s="63"/>
      <c r="BL56" s="63"/>
      <c r="BM56" s="63"/>
      <c r="BN56" s="63"/>
      <c r="BO56" s="62"/>
      <c r="BP56" s="62"/>
      <c r="BQ56" s="59">
        <v>50</v>
      </c>
      <c r="BR56" s="87"/>
      <c r="BS56" s="966"/>
      <c r="BT56" s="967"/>
      <c r="BU56" s="967"/>
      <c r="BV56" s="967"/>
      <c r="BW56" s="967"/>
      <c r="BX56" s="967"/>
      <c r="BY56" s="967"/>
      <c r="BZ56" s="967"/>
      <c r="CA56" s="967"/>
      <c r="CB56" s="967"/>
      <c r="CC56" s="967"/>
      <c r="CD56" s="967"/>
      <c r="CE56" s="967"/>
      <c r="CF56" s="967"/>
      <c r="CG56" s="968"/>
      <c r="CH56" s="973"/>
      <c r="CI56" s="974"/>
      <c r="CJ56" s="974"/>
      <c r="CK56" s="974"/>
      <c r="CL56" s="984"/>
      <c r="CM56" s="973"/>
      <c r="CN56" s="974"/>
      <c r="CO56" s="974"/>
      <c r="CP56" s="974"/>
      <c r="CQ56" s="984"/>
      <c r="CR56" s="973"/>
      <c r="CS56" s="974"/>
      <c r="CT56" s="974"/>
      <c r="CU56" s="974"/>
      <c r="CV56" s="984"/>
      <c r="CW56" s="973"/>
      <c r="CX56" s="974"/>
      <c r="CY56" s="974"/>
      <c r="CZ56" s="974"/>
      <c r="DA56" s="984"/>
      <c r="DB56" s="973"/>
      <c r="DC56" s="974"/>
      <c r="DD56" s="974"/>
      <c r="DE56" s="974"/>
      <c r="DF56" s="984"/>
      <c r="DG56" s="973"/>
      <c r="DH56" s="974"/>
      <c r="DI56" s="974"/>
      <c r="DJ56" s="974"/>
      <c r="DK56" s="984"/>
      <c r="DL56" s="973"/>
      <c r="DM56" s="974"/>
      <c r="DN56" s="974"/>
      <c r="DO56" s="974"/>
      <c r="DP56" s="984"/>
      <c r="DQ56" s="973"/>
      <c r="DR56" s="974"/>
      <c r="DS56" s="974"/>
      <c r="DT56" s="974"/>
      <c r="DU56" s="984"/>
      <c r="DV56" s="966"/>
      <c r="DW56" s="967"/>
      <c r="DX56" s="967"/>
      <c r="DY56" s="967"/>
      <c r="DZ56" s="985"/>
      <c r="EA56" s="54"/>
    </row>
    <row r="57" spans="1:131" s="51" customFormat="1" ht="26.25" customHeight="1" x14ac:dyDescent="0.15">
      <c r="A57" s="59">
        <v>30</v>
      </c>
      <c r="B57" s="966"/>
      <c r="C57" s="967"/>
      <c r="D57" s="967"/>
      <c r="E57" s="967"/>
      <c r="F57" s="967"/>
      <c r="G57" s="967"/>
      <c r="H57" s="967"/>
      <c r="I57" s="967"/>
      <c r="J57" s="967"/>
      <c r="K57" s="967"/>
      <c r="L57" s="967"/>
      <c r="M57" s="967"/>
      <c r="N57" s="967"/>
      <c r="O57" s="967"/>
      <c r="P57" s="968"/>
      <c r="Q57" s="993"/>
      <c r="R57" s="994"/>
      <c r="S57" s="994"/>
      <c r="T57" s="994"/>
      <c r="U57" s="994"/>
      <c r="V57" s="994"/>
      <c r="W57" s="994"/>
      <c r="X57" s="994"/>
      <c r="Y57" s="994"/>
      <c r="Z57" s="994"/>
      <c r="AA57" s="994"/>
      <c r="AB57" s="994"/>
      <c r="AC57" s="994"/>
      <c r="AD57" s="994"/>
      <c r="AE57" s="995"/>
      <c r="AF57" s="996"/>
      <c r="AG57" s="974"/>
      <c r="AH57" s="974"/>
      <c r="AI57" s="974"/>
      <c r="AJ57" s="997"/>
      <c r="AK57" s="998"/>
      <c r="AL57" s="994"/>
      <c r="AM57" s="994"/>
      <c r="AN57" s="994"/>
      <c r="AO57" s="994"/>
      <c r="AP57" s="994"/>
      <c r="AQ57" s="994"/>
      <c r="AR57" s="994"/>
      <c r="AS57" s="994"/>
      <c r="AT57" s="994"/>
      <c r="AU57" s="994"/>
      <c r="AV57" s="994"/>
      <c r="AW57" s="994"/>
      <c r="AX57" s="994"/>
      <c r="AY57" s="994"/>
      <c r="AZ57" s="999"/>
      <c r="BA57" s="999"/>
      <c r="BB57" s="999"/>
      <c r="BC57" s="999"/>
      <c r="BD57" s="999"/>
      <c r="BE57" s="971"/>
      <c r="BF57" s="971"/>
      <c r="BG57" s="971"/>
      <c r="BH57" s="971"/>
      <c r="BI57" s="972"/>
      <c r="BJ57" s="63"/>
      <c r="BK57" s="63"/>
      <c r="BL57" s="63"/>
      <c r="BM57" s="63"/>
      <c r="BN57" s="63"/>
      <c r="BO57" s="62"/>
      <c r="BP57" s="62"/>
      <c r="BQ57" s="59">
        <v>51</v>
      </c>
      <c r="BR57" s="87"/>
      <c r="BS57" s="966"/>
      <c r="BT57" s="967"/>
      <c r="BU57" s="967"/>
      <c r="BV57" s="967"/>
      <c r="BW57" s="967"/>
      <c r="BX57" s="967"/>
      <c r="BY57" s="967"/>
      <c r="BZ57" s="967"/>
      <c r="CA57" s="967"/>
      <c r="CB57" s="967"/>
      <c r="CC57" s="967"/>
      <c r="CD57" s="967"/>
      <c r="CE57" s="967"/>
      <c r="CF57" s="967"/>
      <c r="CG57" s="968"/>
      <c r="CH57" s="973"/>
      <c r="CI57" s="974"/>
      <c r="CJ57" s="974"/>
      <c r="CK57" s="974"/>
      <c r="CL57" s="984"/>
      <c r="CM57" s="973"/>
      <c r="CN57" s="974"/>
      <c r="CO57" s="974"/>
      <c r="CP57" s="974"/>
      <c r="CQ57" s="984"/>
      <c r="CR57" s="973"/>
      <c r="CS57" s="974"/>
      <c r="CT57" s="974"/>
      <c r="CU57" s="974"/>
      <c r="CV57" s="984"/>
      <c r="CW57" s="973"/>
      <c r="CX57" s="974"/>
      <c r="CY57" s="974"/>
      <c r="CZ57" s="974"/>
      <c r="DA57" s="984"/>
      <c r="DB57" s="973"/>
      <c r="DC57" s="974"/>
      <c r="DD57" s="974"/>
      <c r="DE57" s="974"/>
      <c r="DF57" s="984"/>
      <c r="DG57" s="973"/>
      <c r="DH57" s="974"/>
      <c r="DI57" s="974"/>
      <c r="DJ57" s="974"/>
      <c r="DK57" s="984"/>
      <c r="DL57" s="973"/>
      <c r="DM57" s="974"/>
      <c r="DN57" s="974"/>
      <c r="DO57" s="974"/>
      <c r="DP57" s="984"/>
      <c r="DQ57" s="973"/>
      <c r="DR57" s="974"/>
      <c r="DS57" s="974"/>
      <c r="DT57" s="974"/>
      <c r="DU57" s="984"/>
      <c r="DV57" s="966"/>
      <c r="DW57" s="967"/>
      <c r="DX57" s="967"/>
      <c r="DY57" s="967"/>
      <c r="DZ57" s="985"/>
      <c r="EA57" s="54"/>
    </row>
    <row r="58" spans="1:131" s="51" customFormat="1" ht="26.25" customHeight="1" x14ac:dyDescent="0.15">
      <c r="A58" s="59">
        <v>31</v>
      </c>
      <c r="B58" s="966"/>
      <c r="C58" s="967"/>
      <c r="D58" s="967"/>
      <c r="E58" s="967"/>
      <c r="F58" s="967"/>
      <c r="G58" s="967"/>
      <c r="H58" s="967"/>
      <c r="I58" s="967"/>
      <c r="J58" s="967"/>
      <c r="K58" s="967"/>
      <c r="L58" s="967"/>
      <c r="M58" s="967"/>
      <c r="N58" s="967"/>
      <c r="O58" s="967"/>
      <c r="P58" s="968"/>
      <c r="Q58" s="993"/>
      <c r="R58" s="994"/>
      <c r="S58" s="994"/>
      <c r="T58" s="994"/>
      <c r="U58" s="994"/>
      <c r="V58" s="994"/>
      <c r="W58" s="994"/>
      <c r="X58" s="994"/>
      <c r="Y58" s="994"/>
      <c r="Z58" s="994"/>
      <c r="AA58" s="994"/>
      <c r="AB58" s="994"/>
      <c r="AC58" s="994"/>
      <c r="AD58" s="994"/>
      <c r="AE58" s="995"/>
      <c r="AF58" s="996"/>
      <c r="AG58" s="974"/>
      <c r="AH58" s="974"/>
      <c r="AI58" s="974"/>
      <c r="AJ58" s="997"/>
      <c r="AK58" s="998"/>
      <c r="AL58" s="994"/>
      <c r="AM58" s="994"/>
      <c r="AN58" s="994"/>
      <c r="AO58" s="994"/>
      <c r="AP58" s="994"/>
      <c r="AQ58" s="994"/>
      <c r="AR58" s="994"/>
      <c r="AS58" s="994"/>
      <c r="AT58" s="994"/>
      <c r="AU58" s="994"/>
      <c r="AV58" s="994"/>
      <c r="AW58" s="994"/>
      <c r="AX58" s="994"/>
      <c r="AY58" s="994"/>
      <c r="AZ58" s="999"/>
      <c r="BA58" s="999"/>
      <c r="BB58" s="999"/>
      <c r="BC58" s="999"/>
      <c r="BD58" s="999"/>
      <c r="BE58" s="971"/>
      <c r="BF58" s="971"/>
      <c r="BG58" s="971"/>
      <c r="BH58" s="971"/>
      <c r="BI58" s="972"/>
      <c r="BJ58" s="63"/>
      <c r="BK58" s="63"/>
      <c r="BL58" s="63"/>
      <c r="BM58" s="63"/>
      <c r="BN58" s="63"/>
      <c r="BO58" s="62"/>
      <c r="BP58" s="62"/>
      <c r="BQ58" s="59">
        <v>52</v>
      </c>
      <c r="BR58" s="87"/>
      <c r="BS58" s="966"/>
      <c r="BT58" s="967"/>
      <c r="BU58" s="967"/>
      <c r="BV58" s="967"/>
      <c r="BW58" s="967"/>
      <c r="BX58" s="967"/>
      <c r="BY58" s="967"/>
      <c r="BZ58" s="967"/>
      <c r="CA58" s="967"/>
      <c r="CB58" s="967"/>
      <c r="CC58" s="967"/>
      <c r="CD58" s="967"/>
      <c r="CE58" s="967"/>
      <c r="CF58" s="967"/>
      <c r="CG58" s="968"/>
      <c r="CH58" s="973"/>
      <c r="CI58" s="974"/>
      <c r="CJ58" s="974"/>
      <c r="CK58" s="974"/>
      <c r="CL58" s="984"/>
      <c r="CM58" s="973"/>
      <c r="CN58" s="974"/>
      <c r="CO58" s="974"/>
      <c r="CP58" s="974"/>
      <c r="CQ58" s="984"/>
      <c r="CR58" s="973"/>
      <c r="CS58" s="974"/>
      <c r="CT58" s="974"/>
      <c r="CU58" s="974"/>
      <c r="CV58" s="984"/>
      <c r="CW58" s="973"/>
      <c r="CX58" s="974"/>
      <c r="CY58" s="974"/>
      <c r="CZ58" s="974"/>
      <c r="DA58" s="984"/>
      <c r="DB58" s="973"/>
      <c r="DC58" s="974"/>
      <c r="DD58" s="974"/>
      <c r="DE58" s="974"/>
      <c r="DF58" s="984"/>
      <c r="DG58" s="973"/>
      <c r="DH58" s="974"/>
      <c r="DI58" s="974"/>
      <c r="DJ58" s="974"/>
      <c r="DK58" s="984"/>
      <c r="DL58" s="973"/>
      <c r="DM58" s="974"/>
      <c r="DN58" s="974"/>
      <c r="DO58" s="974"/>
      <c r="DP58" s="984"/>
      <c r="DQ58" s="973"/>
      <c r="DR58" s="974"/>
      <c r="DS58" s="974"/>
      <c r="DT58" s="974"/>
      <c r="DU58" s="984"/>
      <c r="DV58" s="966"/>
      <c r="DW58" s="967"/>
      <c r="DX58" s="967"/>
      <c r="DY58" s="967"/>
      <c r="DZ58" s="985"/>
      <c r="EA58" s="54"/>
    </row>
    <row r="59" spans="1:131" s="51" customFormat="1" ht="26.25" customHeight="1" x14ac:dyDescent="0.15">
      <c r="A59" s="59">
        <v>32</v>
      </c>
      <c r="B59" s="966"/>
      <c r="C59" s="967"/>
      <c r="D59" s="967"/>
      <c r="E59" s="967"/>
      <c r="F59" s="967"/>
      <c r="G59" s="967"/>
      <c r="H59" s="967"/>
      <c r="I59" s="967"/>
      <c r="J59" s="967"/>
      <c r="K59" s="967"/>
      <c r="L59" s="967"/>
      <c r="M59" s="967"/>
      <c r="N59" s="967"/>
      <c r="O59" s="967"/>
      <c r="P59" s="968"/>
      <c r="Q59" s="993"/>
      <c r="R59" s="994"/>
      <c r="S59" s="994"/>
      <c r="T59" s="994"/>
      <c r="U59" s="994"/>
      <c r="V59" s="994"/>
      <c r="W59" s="994"/>
      <c r="X59" s="994"/>
      <c r="Y59" s="994"/>
      <c r="Z59" s="994"/>
      <c r="AA59" s="994"/>
      <c r="AB59" s="994"/>
      <c r="AC59" s="994"/>
      <c r="AD59" s="994"/>
      <c r="AE59" s="995"/>
      <c r="AF59" s="996"/>
      <c r="AG59" s="974"/>
      <c r="AH59" s="974"/>
      <c r="AI59" s="974"/>
      <c r="AJ59" s="997"/>
      <c r="AK59" s="998"/>
      <c r="AL59" s="994"/>
      <c r="AM59" s="994"/>
      <c r="AN59" s="994"/>
      <c r="AO59" s="994"/>
      <c r="AP59" s="994"/>
      <c r="AQ59" s="994"/>
      <c r="AR59" s="994"/>
      <c r="AS59" s="994"/>
      <c r="AT59" s="994"/>
      <c r="AU59" s="994"/>
      <c r="AV59" s="994"/>
      <c r="AW59" s="994"/>
      <c r="AX59" s="994"/>
      <c r="AY59" s="994"/>
      <c r="AZ59" s="999"/>
      <c r="BA59" s="999"/>
      <c r="BB59" s="999"/>
      <c r="BC59" s="999"/>
      <c r="BD59" s="999"/>
      <c r="BE59" s="971"/>
      <c r="BF59" s="971"/>
      <c r="BG59" s="971"/>
      <c r="BH59" s="971"/>
      <c r="BI59" s="972"/>
      <c r="BJ59" s="63"/>
      <c r="BK59" s="63"/>
      <c r="BL59" s="63"/>
      <c r="BM59" s="63"/>
      <c r="BN59" s="63"/>
      <c r="BO59" s="62"/>
      <c r="BP59" s="62"/>
      <c r="BQ59" s="59">
        <v>53</v>
      </c>
      <c r="BR59" s="87"/>
      <c r="BS59" s="966"/>
      <c r="BT59" s="967"/>
      <c r="BU59" s="967"/>
      <c r="BV59" s="967"/>
      <c r="BW59" s="967"/>
      <c r="BX59" s="967"/>
      <c r="BY59" s="967"/>
      <c r="BZ59" s="967"/>
      <c r="CA59" s="967"/>
      <c r="CB59" s="967"/>
      <c r="CC59" s="967"/>
      <c r="CD59" s="967"/>
      <c r="CE59" s="967"/>
      <c r="CF59" s="967"/>
      <c r="CG59" s="968"/>
      <c r="CH59" s="973"/>
      <c r="CI59" s="974"/>
      <c r="CJ59" s="974"/>
      <c r="CK59" s="974"/>
      <c r="CL59" s="984"/>
      <c r="CM59" s="973"/>
      <c r="CN59" s="974"/>
      <c r="CO59" s="974"/>
      <c r="CP59" s="974"/>
      <c r="CQ59" s="984"/>
      <c r="CR59" s="973"/>
      <c r="CS59" s="974"/>
      <c r="CT59" s="974"/>
      <c r="CU59" s="974"/>
      <c r="CV59" s="984"/>
      <c r="CW59" s="973"/>
      <c r="CX59" s="974"/>
      <c r="CY59" s="974"/>
      <c r="CZ59" s="974"/>
      <c r="DA59" s="984"/>
      <c r="DB59" s="973"/>
      <c r="DC59" s="974"/>
      <c r="DD59" s="974"/>
      <c r="DE59" s="974"/>
      <c r="DF59" s="984"/>
      <c r="DG59" s="973"/>
      <c r="DH59" s="974"/>
      <c r="DI59" s="974"/>
      <c r="DJ59" s="974"/>
      <c r="DK59" s="984"/>
      <c r="DL59" s="973"/>
      <c r="DM59" s="974"/>
      <c r="DN59" s="974"/>
      <c r="DO59" s="974"/>
      <c r="DP59" s="984"/>
      <c r="DQ59" s="973"/>
      <c r="DR59" s="974"/>
      <c r="DS59" s="974"/>
      <c r="DT59" s="974"/>
      <c r="DU59" s="984"/>
      <c r="DV59" s="966"/>
      <c r="DW59" s="967"/>
      <c r="DX59" s="967"/>
      <c r="DY59" s="967"/>
      <c r="DZ59" s="985"/>
      <c r="EA59" s="54"/>
    </row>
    <row r="60" spans="1:131" s="51" customFormat="1" ht="26.25" customHeight="1" x14ac:dyDescent="0.15">
      <c r="A60" s="59">
        <v>33</v>
      </c>
      <c r="B60" s="966"/>
      <c r="C60" s="967"/>
      <c r="D60" s="967"/>
      <c r="E60" s="967"/>
      <c r="F60" s="967"/>
      <c r="G60" s="967"/>
      <c r="H60" s="967"/>
      <c r="I60" s="967"/>
      <c r="J60" s="967"/>
      <c r="K60" s="967"/>
      <c r="L60" s="967"/>
      <c r="M60" s="967"/>
      <c r="N60" s="967"/>
      <c r="O60" s="967"/>
      <c r="P60" s="968"/>
      <c r="Q60" s="993"/>
      <c r="R60" s="994"/>
      <c r="S60" s="994"/>
      <c r="T60" s="994"/>
      <c r="U60" s="994"/>
      <c r="V60" s="994"/>
      <c r="W60" s="994"/>
      <c r="X60" s="994"/>
      <c r="Y60" s="994"/>
      <c r="Z60" s="994"/>
      <c r="AA60" s="994"/>
      <c r="AB60" s="994"/>
      <c r="AC60" s="994"/>
      <c r="AD60" s="994"/>
      <c r="AE60" s="995"/>
      <c r="AF60" s="996"/>
      <c r="AG60" s="974"/>
      <c r="AH60" s="974"/>
      <c r="AI60" s="974"/>
      <c r="AJ60" s="997"/>
      <c r="AK60" s="998"/>
      <c r="AL60" s="994"/>
      <c r="AM60" s="994"/>
      <c r="AN60" s="994"/>
      <c r="AO60" s="994"/>
      <c r="AP60" s="994"/>
      <c r="AQ60" s="994"/>
      <c r="AR60" s="994"/>
      <c r="AS60" s="994"/>
      <c r="AT60" s="994"/>
      <c r="AU60" s="994"/>
      <c r="AV60" s="994"/>
      <c r="AW60" s="994"/>
      <c r="AX60" s="994"/>
      <c r="AY60" s="994"/>
      <c r="AZ60" s="999"/>
      <c r="BA60" s="999"/>
      <c r="BB60" s="999"/>
      <c r="BC60" s="999"/>
      <c r="BD60" s="999"/>
      <c r="BE60" s="971"/>
      <c r="BF60" s="971"/>
      <c r="BG60" s="971"/>
      <c r="BH60" s="971"/>
      <c r="BI60" s="972"/>
      <c r="BJ60" s="63"/>
      <c r="BK60" s="63"/>
      <c r="BL60" s="63"/>
      <c r="BM60" s="63"/>
      <c r="BN60" s="63"/>
      <c r="BO60" s="62"/>
      <c r="BP60" s="62"/>
      <c r="BQ60" s="59">
        <v>54</v>
      </c>
      <c r="BR60" s="87"/>
      <c r="BS60" s="966"/>
      <c r="BT60" s="967"/>
      <c r="BU60" s="967"/>
      <c r="BV60" s="967"/>
      <c r="BW60" s="967"/>
      <c r="BX60" s="967"/>
      <c r="BY60" s="967"/>
      <c r="BZ60" s="967"/>
      <c r="CA60" s="967"/>
      <c r="CB60" s="967"/>
      <c r="CC60" s="967"/>
      <c r="CD60" s="967"/>
      <c r="CE60" s="967"/>
      <c r="CF60" s="967"/>
      <c r="CG60" s="968"/>
      <c r="CH60" s="973"/>
      <c r="CI60" s="974"/>
      <c r="CJ60" s="974"/>
      <c r="CK60" s="974"/>
      <c r="CL60" s="984"/>
      <c r="CM60" s="973"/>
      <c r="CN60" s="974"/>
      <c r="CO60" s="974"/>
      <c r="CP60" s="974"/>
      <c r="CQ60" s="984"/>
      <c r="CR60" s="973"/>
      <c r="CS60" s="974"/>
      <c r="CT60" s="974"/>
      <c r="CU60" s="974"/>
      <c r="CV60" s="984"/>
      <c r="CW60" s="973"/>
      <c r="CX60" s="974"/>
      <c r="CY60" s="974"/>
      <c r="CZ60" s="974"/>
      <c r="DA60" s="984"/>
      <c r="DB60" s="973"/>
      <c r="DC60" s="974"/>
      <c r="DD60" s="974"/>
      <c r="DE60" s="974"/>
      <c r="DF60" s="984"/>
      <c r="DG60" s="973"/>
      <c r="DH60" s="974"/>
      <c r="DI60" s="974"/>
      <c r="DJ60" s="974"/>
      <c r="DK60" s="984"/>
      <c r="DL60" s="973"/>
      <c r="DM60" s="974"/>
      <c r="DN60" s="974"/>
      <c r="DO60" s="974"/>
      <c r="DP60" s="984"/>
      <c r="DQ60" s="973"/>
      <c r="DR60" s="974"/>
      <c r="DS60" s="974"/>
      <c r="DT60" s="974"/>
      <c r="DU60" s="984"/>
      <c r="DV60" s="966"/>
      <c r="DW60" s="967"/>
      <c r="DX60" s="967"/>
      <c r="DY60" s="967"/>
      <c r="DZ60" s="985"/>
      <c r="EA60" s="54"/>
    </row>
    <row r="61" spans="1:131" s="51" customFormat="1" ht="26.25" customHeight="1" x14ac:dyDescent="0.15">
      <c r="A61" s="59">
        <v>34</v>
      </c>
      <c r="B61" s="966"/>
      <c r="C61" s="967"/>
      <c r="D61" s="967"/>
      <c r="E61" s="967"/>
      <c r="F61" s="967"/>
      <c r="G61" s="967"/>
      <c r="H61" s="967"/>
      <c r="I61" s="967"/>
      <c r="J61" s="967"/>
      <c r="K61" s="967"/>
      <c r="L61" s="967"/>
      <c r="M61" s="967"/>
      <c r="N61" s="967"/>
      <c r="O61" s="967"/>
      <c r="P61" s="968"/>
      <c r="Q61" s="993"/>
      <c r="R61" s="994"/>
      <c r="S61" s="994"/>
      <c r="T61" s="994"/>
      <c r="U61" s="994"/>
      <c r="V61" s="994"/>
      <c r="W61" s="994"/>
      <c r="X61" s="994"/>
      <c r="Y61" s="994"/>
      <c r="Z61" s="994"/>
      <c r="AA61" s="994"/>
      <c r="AB61" s="994"/>
      <c r="AC61" s="994"/>
      <c r="AD61" s="994"/>
      <c r="AE61" s="995"/>
      <c r="AF61" s="996"/>
      <c r="AG61" s="974"/>
      <c r="AH61" s="974"/>
      <c r="AI61" s="974"/>
      <c r="AJ61" s="997"/>
      <c r="AK61" s="998"/>
      <c r="AL61" s="994"/>
      <c r="AM61" s="994"/>
      <c r="AN61" s="994"/>
      <c r="AO61" s="994"/>
      <c r="AP61" s="994"/>
      <c r="AQ61" s="994"/>
      <c r="AR61" s="994"/>
      <c r="AS61" s="994"/>
      <c r="AT61" s="994"/>
      <c r="AU61" s="994"/>
      <c r="AV61" s="994"/>
      <c r="AW61" s="994"/>
      <c r="AX61" s="994"/>
      <c r="AY61" s="994"/>
      <c r="AZ61" s="999"/>
      <c r="BA61" s="999"/>
      <c r="BB61" s="999"/>
      <c r="BC61" s="999"/>
      <c r="BD61" s="999"/>
      <c r="BE61" s="971"/>
      <c r="BF61" s="971"/>
      <c r="BG61" s="971"/>
      <c r="BH61" s="971"/>
      <c r="BI61" s="972"/>
      <c r="BJ61" s="63"/>
      <c r="BK61" s="63"/>
      <c r="BL61" s="63"/>
      <c r="BM61" s="63"/>
      <c r="BN61" s="63"/>
      <c r="BO61" s="62"/>
      <c r="BP61" s="62"/>
      <c r="BQ61" s="59">
        <v>55</v>
      </c>
      <c r="BR61" s="87"/>
      <c r="BS61" s="966"/>
      <c r="BT61" s="967"/>
      <c r="BU61" s="967"/>
      <c r="BV61" s="967"/>
      <c r="BW61" s="967"/>
      <c r="BX61" s="967"/>
      <c r="BY61" s="967"/>
      <c r="BZ61" s="967"/>
      <c r="CA61" s="967"/>
      <c r="CB61" s="967"/>
      <c r="CC61" s="967"/>
      <c r="CD61" s="967"/>
      <c r="CE61" s="967"/>
      <c r="CF61" s="967"/>
      <c r="CG61" s="968"/>
      <c r="CH61" s="973"/>
      <c r="CI61" s="974"/>
      <c r="CJ61" s="974"/>
      <c r="CK61" s="974"/>
      <c r="CL61" s="984"/>
      <c r="CM61" s="973"/>
      <c r="CN61" s="974"/>
      <c r="CO61" s="974"/>
      <c r="CP61" s="974"/>
      <c r="CQ61" s="984"/>
      <c r="CR61" s="973"/>
      <c r="CS61" s="974"/>
      <c r="CT61" s="974"/>
      <c r="CU61" s="974"/>
      <c r="CV61" s="984"/>
      <c r="CW61" s="973"/>
      <c r="CX61" s="974"/>
      <c r="CY61" s="974"/>
      <c r="CZ61" s="974"/>
      <c r="DA61" s="984"/>
      <c r="DB61" s="973"/>
      <c r="DC61" s="974"/>
      <c r="DD61" s="974"/>
      <c r="DE61" s="974"/>
      <c r="DF61" s="984"/>
      <c r="DG61" s="973"/>
      <c r="DH61" s="974"/>
      <c r="DI61" s="974"/>
      <c r="DJ61" s="974"/>
      <c r="DK61" s="984"/>
      <c r="DL61" s="973"/>
      <c r="DM61" s="974"/>
      <c r="DN61" s="974"/>
      <c r="DO61" s="974"/>
      <c r="DP61" s="984"/>
      <c r="DQ61" s="973"/>
      <c r="DR61" s="974"/>
      <c r="DS61" s="974"/>
      <c r="DT61" s="974"/>
      <c r="DU61" s="984"/>
      <c r="DV61" s="966"/>
      <c r="DW61" s="967"/>
      <c r="DX61" s="967"/>
      <c r="DY61" s="967"/>
      <c r="DZ61" s="985"/>
      <c r="EA61" s="54"/>
    </row>
    <row r="62" spans="1:131" s="51" customFormat="1" ht="26.25" customHeight="1" x14ac:dyDescent="0.15">
      <c r="A62" s="59">
        <v>35</v>
      </c>
      <c r="B62" s="966"/>
      <c r="C62" s="967"/>
      <c r="D62" s="967"/>
      <c r="E62" s="967"/>
      <c r="F62" s="967"/>
      <c r="G62" s="967"/>
      <c r="H62" s="967"/>
      <c r="I62" s="967"/>
      <c r="J62" s="967"/>
      <c r="K62" s="967"/>
      <c r="L62" s="967"/>
      <c r="M62" s="967"/>
      <c r="N62" s="967"/>
      <c r="O62" s="967"/>
      <c r="P62" s="968"/>
      <c r="Q62" s="993"/>
      <c r="R62" s="994"/>
      <c r="S62" s="994"/>
      <c r="T62" s="994"/>
      <c r="U62" s="994"/>
      <c r="V62" s="994"/>
      <c r="W62" s="994"/>
      <c r="X62" s="994"/>
      <c r="Y62" s="994"/>
      <c r="Z62" s="994"/>
      <c r="AA62" s="994"/>
      <c r="AB62" s="994"/>
      <c r="AC62" s="994"/>
      <c r="AD62" s="994"/>
      <c r="AE62" s="995"/>
      <c r="AF62" s="996"/>
      <c r="AG62" s="974"/>
      <c r="AH62" s="974"/>
      <c r="AI62" s="974"/>
      <c r="AJ62" s="997"/>
      <c r="AK62" s="998"/>
      <c r="AL62" s="994"/>
      <c r="AM62" s="994"/>
      <c r="AN62" s="994"/>
      <c r="AO62" s="994"/>
      <c r="AP62" s="994"/>
      <c r="AQ62" s="994"/>
      <c r="AR62" s="994"/>
      <c r="AS62" s="994"/>
      <c r="AT62" s="994"/>
      <c r="AU62" s="994"/>
      <c r="AV62" s="994"/>
      <c r="AW62" s="994"/>
      <c r="AX62" s="994"/>
      <c r="AY62" s="994"/>
      <c r="AZ62" s="999"/>
      <c r="BA62" s="999"/>
      <c r="BB62" s="999"/>
      <c r="BC62" s="999"/>
      <c r="BD62" s="999"/>
      <c r="BE62" s="971"/>
      <c r="BF62" s="971"/>
      <c r="BG62" s="971"/>
      <c r="BH62" s="971"/>
      <c r="BI62" s="972"/>
      <c r="BJ62" s="1000" t="s">
        <v>275</v>
      </c>
      <c r="BK62" s="1001"/>
      <c r="BL62" s="1001"/>
      <c r="BM62" s="1001"/>
      <c r="BN62" s="1002"/>
      <c r="BO62" s="62"/>
      <c r="BP62" s="62"/>
      <c r="BQ62" s="59">
        <v>56</v>
      </c>
      <c r="BR62" s="87"/>
      <c r="BS62" s="966"/>
      <c r="BT62" s="967"/>
      <c r="BU62" s="967"/>
      <c r="BV62" s="967"/>
      <c r="BW62" s="967"/>
      <c r="BX62" s="967"/>
      <c r="BY62" s="967"/>
      <c r="BZ62" s="967"/>
      <c r="CA62" s="967"/>
      <c r="CB62" s="967"/>
      <c r="CC62" s="967"/>
      <c r="CD62" s="967"/>
      <c r="CE62" s="967"/>
      <c r="CF62" s="967"/>
      <c r="CG62" s="968"/>
      <c r="CH62" s="973"/>
      <c r="CI62" s="974"/>
      <c r="CJ62" s="974"/>
      <c r="CK62" s="974"/>
      <c r="CL62" s="984"/>
      <c r="CM62" s="973"/>
      <c r="CN62" s="974"/>
      <c r="CO62" s="974"/>
      <c r="CP62" s="974"/>
      <c r="CQ62" s="984"/>
      <c r="CR62" s="973"/>
      <c r="CS62" s="974"/>
      <c r="CT62" s="974"/>
      <c r="CU62" s="974"/>
      <c r="CV62" s="984"/>
      <c r="CW62" s="973"/>
      <c r="CX62" s="974"/>
      <c r="CY62" s="974"/>
      <c r="CZ62" s="974"/>
      <c r="DA62" s="984"/>
      <c r="DB62" s="973"/>
      <c r="DC62" s="974"/>
      <c r="DD62" s="974"/>
      <c r="DE62" s="974"/>
      <c r="DF62" s="984"/>
      <c r="DG62" s="973"/>
      <c r="DH62" s="974"/>
      <c r="DI62" s="974"/>
      <c r="DJ62" s="974"/>
      <c r="DK62" s="984"/>
      <c r="DL62" s="973"/>
      <c r="DM62" s="974"/>
      <c r="DN62" s="974"/>
      <c r="DO62" s="974"/>
      <c r="DP62" s="984"/>
      <c r="DQ62" s="973"/>
      <c r="DR62" s="974"/>
      <c r="DS62" s="974"/>
      <c r="DT62" s="974"/>
      <c r="DU62" s="984"/>
      <c r="DV62" s="966"/>
      <c r="DW62" s="967"/>
      <c r="DX62" s="967"/>
      <c r="DY62" s="967"/>
      <c r="DZ62" s="985"/>
      <c r="EA62" s="54"/>
    </row>
    <row r="63" spans="1:131" s="51" customFormat="1" ht="26.25" customHeight="1" x14ac:dyDescent="0.15">
      <c r="A63" s="60" t="s">
        <v>457</v>
      </c>
      <c r="B63" s="944" t="s">
        <v>481</v>
      </c>
      <c r="C63" s="945"/>
      <c r="D63" s="945"/>
      <c r="E63" s="945"/>
      <c r="F63" s="945"/>
      <c r="G63" s="945"/>
      <c r="H63" s="945"/>
      <c r="I63" s="945"/>
      <c r="J63" s="945"/>
      <c r="K63" s="945"/>
      <c r="L63" s="945"/>
      <c r="M63" s="945"/>
      <c r="N63" s="945"/>
      <c r="O63" s="945"/>
      <c r="P63" s="946"/>
      <c r="Q63" s="954"/>
      <c r="R63" s="955"/>
      <c r="S63" s="955"/>
      <c r="T63" s="955"/>
      <c r="U63" s="955"/>
      <c r="V63" s="955"/>
      <c r="W63" s="955"/>
      <c r="X63" s="955"/>
      <c r="Y63" s="955"/>
      <c r="Z63" s="955"/>
      <c r="AA63" s="955"/>
      <c r="AB63" s="955"/>
      <c r="AC63" s="955"/>
      <c r="AD63" s="955"/>
      <c r="AE63" s="986"/>
      <c r="AF63" s="987">
        <v>24713</v>
      </c>
      <c r="AG63" s="956"/>
      <c r="AH63" s="956"/>
      <c r="AI63" s="956"/>
      <c r="AJ63" s="988"/>
      <c r="AK63" s="989"/>
      <c r="AL63" s="955"/>
      <c r="AM63" s="955"/>
      <c r="AN63" s="955"/>
      <c r="AO63" s="955"/>
      <c r="AP63" s="956">
        <v>157538</v>
      </c>
      <c r="AQ63" s="956"/>
      <c r="AR63" s="956"/>
      <c r="AS63" s="956"/>
      <c r="AT63" s="956"/>
      <c r="AU63" s="956">
        <v>70502</v>
      </c>
      <c r="AV63" s="956"/>
      <c r="AW63" s="956"/>
      <c r="AX63" s="956"/>
      <c r="AY63" s="956"/>
      <c r="AZ63" s="990"/>
      <c r="BA63" s="990"/>
      <c r="BB63" s="990"/>
      <c r="BC63" s="990"/>
      <c r="BD63" s="990"/>
      <c r="BE63" s="957"/>
      <c r="BF63" s="957"/>
      <c r="BG63" s="957"/>
      <c r="BH63" s="957"/>
      <c r="BI63" s="958"/>
      <c r="BJ63" s="991" t="s">
        <v>173</v>
      </c>
      <c r="BK63" s="951"/>
      <c r="BL63" s="951"/>
      <c r="BM63" s="951"/>
      <c r="BN63" s="992"/>
      <c r="BO63" s="62"/>
      <c r="BP63" s="62"/>
      <c r="BQ63" s="59">
        <v>57</v>
      </c>
      <c r="BR63" s="87"/>
      <c r="BS63" s="966"/>
      <c r="BT63" s="967"/>
      <c r="BU63" s="967"/>
      <c r="BV63" s="967"/>
      <c r="BW63" s="967"/>
      <c r="BX63" s="967"/>
      <c r="BY63" s="967"/>
      <c r="BZ63" s="967"/>
      <c r="CA63" s="967"/>
      <c r="CB63" s="967"/>
      <c r="CC63" s="967"/>
      <c r="CD63" s="967"/>
      <c r="CE63" s="967"/>
      <c r="CF63" s="967"/>
      <c r="CG63" s="968"/>
      <c r="CH63" s="973"/>
      <c r="CI63" s="974"/>
      <c r="CJ63" s="974"/>
      <c r="CK63" s="974"/>
      <c r="CL63" s="984"/>
      <c r="CM63" s="973"/>
      <c r="CN63" s="974"/>
      <c r="CO63" s="974"/>
      <c r="CP63" s="974"/>
      <c r="CQ63" s="984"/>
      <c r="CR63" s="973"/>
      <c r="CS63" s="974"/>
      <c r="CT63" s="974"/>
      <c r="CU63" s="974"/>
      <c r="CV63" s="984"/>
      <c r="CW63" s="973"/>
      <c r="CX63" s="974"/>
      <c r="CY63" s="974"/>
      <c r="CZ63" s="974"/>
      <c r="DA63" s="984"/>
      <c r="DB63" s="973"/>
      <c r="DC63" s="974"/>
      <c r="DD63" s="974"/>
      <c r="DE63" s="974"/>
      <c r="DF63" s="984"/>
      <c r="DG63" s="973"/>
      <c r="DH63" s="974"/>
      <c r="DI63" s="974"/>
      <c r="DJ63" s="974"/>
      <c r="DK63" s="984"/>
      <c r="DL63" s="973"/>
      <c r="DM63" s="974"/>
      <c r="DN63" s="974"/>
      <c r="DO63" s="974"/>
      <c r="DP63" s="984"/>
      <c r="DQ63" s="973"/>
      <c r="DR63" s="974"/>
      <c r="DS63" s="974"/>
      <c r="DT63" s="974"/>
      <c r="DU63" s="984"/>
      <c r="DV63" s="966"/>
      <c r="DW63" s="967"/>
      <c r="DX63" s="967"/>
      <c r="DY63" s="967"/>
      <c r="DZ63" s="985"/>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66"/>
      <c r="BT64" s="967"/>
      <c r="BU64" s="967"/>
      <c r="BV64" s="967"/>
      <c r="BW64" s="967"/>
      <c r="BX64" s="967"/>
      <c r="BY64" s="967"/>
      <c r="BZ64" s="967"/>
      <c r="CA64" s="967"/>
      <c r="CB64" s="967"/>
      <c r="CC64" s="967"/>
      <c r="CD64" s="967"/>
      <c r="CE64" s="967"/>
      <c r="CF64" s="967"/>
      <c r="CG64" s="968"/>
      <c r="CH64" s="973"/>
      <c r="CI64" s="974"/>
      <c r="CJ64" s="974"/>
      <c r="CK64" s="974"/>
      <c r="CL64" s="984"/>
      <c r="CM64" s="973"/>
      <c r="CN64" s="974"/>
      <c r="CO64" s="974"/>
      <c r="CP64" s="974"/>
      <c r="CQ64" s="984"/>
      <c r="CR64" s="973"/>
      <c r="CS64" s="974"/>
      <c r="CT64" s="974"/>
      <c r="CU64" s="974"/>
      <c r="CV64" s="984"/>
      <c r="CW64" s="973"/>
      <c r="CX64" s="974"/>
      <c r="CY64" s="974"/>
      <c r="CZ64" s="974"/>
      <c r="DA64" s="984"/>
      <c r="DB64" s="973"/>
      <c r="DC64" s="974"/>
      <c r="DD64" s="974"/>
      <c r="DE64" s="974"/>
      <c r="DF64" s="984"/>
      <c r="DG64" s="973"/>
      <c r="DH64" s="974"/>
      <c r="DI64" s="974"/>
      <c r="DJ64" s="974"/>
      <c r="DK64" s="984"/>
      <c r="DL64" s="973"/>
      <c r="DM64" s="974"/>
      <c r="DN64" s="974"/>
      <c r="DO64" s="974"/>
      <c r="DP64" s="984"/>
      <c r="DQ64" s="973"/>
      <c r="DR64" s="974"/>
      <c r="DS64" s="974"/>
      <c r="DT64" s="974"/>
      <c r="DU64" s="984"/>
      <c r="DV64" s="966"/>
      <c r="DW64" s="967"/>
      <c r="DX64" s="967"/>
      <c r="DY64" s="967"/>
      <c r="DZ64" s="985"/>
      <c r="EA64" s="54"/>
    </row>
    <row r="65" spans="1:131" s="51" customFormat="1" ht="26.25" customHeight="1" x14ac:dyDescent="0.15">
      <c r="A65" s="63" t="s">
        <v>482</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66"/>
      <c r="BT65" s="967"/>
      <c r="BU65" s="967"/>
      <c r="BV65" s="967"/>
      <c r="BW65" s="967"/>
      <c r="BX65" s="967"/>
      <c r="BY65" s="967"/>
      <c r="BZ65" s="967"/>
      <c r="CA65" s="967"/>
      <c r="CB65" s="967"/>
      <c r="CC65" s="967"/>
      <c r="CD65" s="967"/>
      <c r="CE65" s="967"/>
      <c r="CF65" s="967"/>
      <c r="CG65" s="968"/>
      <c r="CH65" s="973"/>
      <c r="CI65" s="974"/>
      <c r="CJ65" s="974"/>
      <c r="CK65" s="974"/>
      <c r="CL65" s="984"/>
      <c r="CM65" s="973"/>
      <c r="CN65" s="974"/>
      <c r="CO65" s="974"/>
      <c r="CP65" s="974"/>
      <c r="CQ65" s="984"/>
      <c r="CR65" s="973"/>
      <c r="CS65" s="974"/>
      <c r="CT65" s="974"/>
      <c r="CU65" s="974"/>
      <c r="CV65" s="984"/>
      <c r="CW65" s="973"/>
      <c r="CX65" s="974"/>
      <c r="CY65" s="974"/>
      <c r="CZ65" s="974"/>
      <c r="DA65" s="984"/>
      <c r="DB65" s="973"/>
      <c r="DC65" s="974"/>
      <c r="DD65" s="974"/>
      <c r="DE65" s="974"/>
      <c r="DF65" s="984"/>
      <c r="DG65" s="973"/>
      <c r="DH65" s="974"/>
      <c r="DI65" s="974"/>
      <c r="DJ65" s="974"/>
      <c r="DK65" s="984"/>
      <c r="DL65" s="973"/>
      <c r="DM65" s="974"/>
      <c r="DN65" s="974"/>
      <c r="DO65" s="974"/>
      <c r="DP65" s="984"/>
      <c r="DQ65" s="973"/>
      <c r="DR65" s="974"/>
      <c r="DS65" s="974"/>
      <c r="DT65" s="974"/>
      <c r="DU65" s="984"/>
      <c r="DV65" s="966"/>
      <c r="DW65" s="967"/>
      <c r="DX65" s="967"/>
      <c r="DY65" s="967"/>
      <c r="DZ65" s="985"/>
      <c r="EA65" s="54"/>
    </row>
    <row r="66" spans="1:131" s="51" customFormat="1" ht="26.25" customHeight="1" x14ac:dyDescent="0.15">
      <c r="A66" s="702" t="s">
        <v>164</v>
      </c>
      <c r="B66" s="703"/>
      <c r="C66" s="703"/>
      <c r="D66" s="703"/>
      <c r="E66" s="703"/>
      <c r="F66" s="703"/>
      <c r="G66" s="703"/>
      <c r="H66" s="703"/>
      <c r="I66" s="703"/>
      <c r="J66" s="703"/>
      <c r="K66" s="703"/>
      <c r="L66" s="703"/>
      <c r="M66" s="703"/>
      <c r="N66" s="703"/>
      <c r="O66" s="703"/>
      <c r="P66" s="704"/>
      <c r="Q66" s="694" t="s">
        <v>280</v>
      </c>
      <c r="R66" s="695"/>
      <c r="S66" s="695"/>
      <c r="T66" s="695"/>
      <c r="U66" s="696"/>
      <c r="V66" s="694" t="s">
        <v>331</v>
      </c>
      <c r="W66" s="695"/>
      <c r="X66" s="695"/>
      <c r="Y66" s="695"/>
      <c r="Z66" s="696"/>
      <c r="AA66" s="694" t="s">
        <v>298</v>
      </c>
      <c r="AB66" s="695"/>
      <c r="AC66" s="695"/>
      <c r="AD66" s="695"/>
      <c r="AE66" s="696"/>
      <c r="AF66" s="708" t="s">
        <v>460</v>
      </c>
      <c r="AG66" s="709"/>
      <c r="AH66" s="709"/>
      <c r="AI66" s="709"/>
      <c r="AJ66" s="710"/>
      <c r="AK66" s="694" t="s">
        <v>461</v>
      </c>
      <c r="AL66" s="703"/>
      <c r="AM66" s="703"/>
      <c r="AN66" s="703"/>
      <c r="AO66" s="704"/>
      <c r="AP66" s="694" t="s">
        <v>35</v>
      </c>
      <c r="AQ66" s="695"/>
      <c r="AR66" s="695"/>
      <c r="AS66" s="695"/>
      <c r="AT66" s="696"/>
      <c r="AU66" s="694" t="s">
        <v>396</v>
      </c>
      <c r="AV66" s="695"/>
      <c r="AW66" s="695"/>
      <c r="AX66" s="695"/>
      <c r="AY66" s="696"/>
      <c r="AZ66" s="694" t="s">
        <v>450</v>
      </c>
      <c r="BA66" s="695"/>
      <c r="BB66" s="695"/>
      <c r="BC66" s="695"/>
      <c r="BD66" s="700"/>
      <c r="BE66" s="62"/>
      <c r="BF66" s="62"/>
      <c r="BG66" s="62"/>
      <c r="BH66" s="62"/>
      <c r="BI66" s="62"/>
      <c r="BJ66" s="62"/>
      <c r="BK66" s="62"/>
      <c r="BL66" s="62"/>
      <c r="BM66" s="62"/>
      <c r="BN66" s="62"/>
      <c r="BO66" s="62"/>
      <c r="BP66" s="62"/>
      <c r="BQ66" s="59">
        <v>60</v>
      </c>
      <c r="BR66" s="88"/>
      <c r="BS66" s="937"/>
      <c r="BT66" s="938"/>
      <c r="BU66" s="938"/>
      <c r="BV66" s="938"/>
      <c r="BW66" s="938"/>
      <c r="BX66" s="938"/>
      <c r="BY66" s="938"/>
      <c r="BZ66" s="938"/>
      <c r="CA66" s="938"/>
      <c r="CB66" s="938"/>
      <c r="CC66" s="938"/>
      <c r="CD66" s="938"/>
      <c r="CE66" s="938"/>
      <c r="CF66" s="938"/>
      <c r="CG66" s="939"/>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43"/>
      <c r="EA66" s="54"/>
    </row>
    <row r="67" spans="1:131" s="51" customFormat="1" ht="26.25" customHeight="1" x14ac:dyDescent="0.15">
      <c r="A67" s="705"/>
      <c r="B67" s="706"/>
      <c r="C67" s="706"/>
      <c r="D67" s="706"/>
      <c r="E67" s="706"/>
      <c r="F67" s="706"/>
      <c r="G67" s="706"/>
      <c r="H67" s="706"/>
      <c r="I67" s="706"/>
      <c r="J67" s="706"/>
      <c r="K67" s="706"/>
      <c r="L67" s="706"/>
      <c r="M67" s="706"/>
      <c r="N67" s="706"/>
      <c r="O67" s="706"/>
      <c r="P67" s="707"/>
      <c r="Q67" s="697"/>
      <c r="R67" s="698"/>
      <c r="S67" s="698"/>
      <c r="T67" s="698"/>
      <c r="U67" s="699"/>
      <c r="V67" s="697"/>
      <c r="W67" s="698"/>
      <c r="X67" s="698"/>
      <c r="Y67" s="698"/>
      <c r="Z67" s="699"/>
      <c r="AA67" s="697"/>
      <c r="AB67" s="698"/>
      <c r="AC67" s="698"/>
      <c r="AD67" s="698"/>
      <c r="AE67" s="699"/>
      <c r="AF67" s="711"/>
      <c r="AG67" s="712"/>
      <c r="AH67" s="712"/>
      <c r="AI67" s="712"/>
      <c r="AJ67" s="713"/>
      <c r="AK67" s="714"/>
      <c r="AL67" s="706"/>
      <c r="AM67" s="706"/>
      <c r="AN67" s="706"/>
      <c r="AO67" s="707"/>
      <c r="AP67" s="697"/>
      <c r="AQ67" s="698"/>
      <c r="AR67" s="698"/>
      <c r="AS67" s="698"/>
      <c r="AT67" s="699"/>
      <c r="AU67" s="697"/>
      <c r="AV67" s="698"/>
      <c r="AW67" s="698"/>
      <c r="AX67" s="698"/>
      <c r="AY67" s="699"/>
      <c r="AZ67" s="697"/>
      <c r="BA67" s="698"/>
      <c r="BB67" s="698"/>
      <c r="BC67" s="698"/>
      <c r="BD67" s="701"/>
      <c r="BE67" s="62"/>
      <c r="BF67" s="62"/>
      <c r="BG67" s="62"/>
      <c r="BH67" s="62"/>
      <c r="BI67" s="62"/>
      <c r="BJ67" s="62"/>
      <c r="BK67" s="62"/>
      <c r="BL67" s="62"/>
      <c r="BM67" s="62"/>
      <c r="BN67" s="62"/>
      <c r="BO67" s="62"/>
      <c r="BP67" s="62"/>
      <c r="BQ67" s="59">
        <v>61</v>
      </c>
      <c r="BR67" s="88"/>
      <c r="BS67" s="937"/>
      <c r="BT67" s="938"/>
      <c r="BU67" s="938"/>
      <c r="BV67" s="938"/>
      <c r="BW67" s="938"/>
      <c r="BX67" s="938"/>
      <c r="BY67" s="938"/>
      <c r="BZ67" s="938"/>
      <c r="CA67" s="938"/>
      <c r="CB67" s="938"/>
      <c r="CC67" s="938"/>
      <c r="CD67" s="938"/>
      <c r="CE67" s="938"/>
      <c r="CF67" s="938"/>
      <c r="CG67" s="939"/>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43"/>
      <c r="EA67" s="54"/>
    </row>
    <row r="68" spans="1:131" s="51" customFormat="1" ht="26.25" customHeight="1" x14ac:dyDescent="0.15">
      <c r="A68" s="58">
        <v>1</v>
      </c>
      <c r="B68" s="977" t="s">
        <v>564</v>
      </c>
      <c r="C68" s="978"/>
      <c r="D68" s="978"/>
      <c r="E68" s="978"/>
      <c r="F68" s="978"/>
      <c r="G68" s="978"/>
      <c r="H68" s="978"/>
      <c r="I68" s="978"/>
      <c r="J68" s="978"/>
      <c r="K68" s="978"/>
      <c r="L68" s="978"/>
      <c r="M68" s="978"/>
      <c r="N68" s="978"/>
      <c r="O68" s="978"/>
      <c r="P68" s="979"/>
      <c r="Q68" s="980">
        <v>541</v>
      </c>
      <c r="R68" s="981"/>
      <c r="S68" s="981"/>
      <c r="T68" s="981"/>
      <c r="U68" s="981"/>
      <c r="V68" s="981">
        <v>532</v>
      </c>
      <c r="W68" s="981"/>
      <c r="X68" s="981"/>
      <c r="Y68" s="981"/>
      <c r="Z68" s="981"/>
      <c r="AA68" s="981">
        <v>9</v>
      </c>
      <c r="AB68" s="981"/>
      <c r="AC68" s="981"/>
      <c r="AD68" s="981"/>
      <c r="AE68" s="981"/>
      <c r="AF68" s="981">
        <v>9</v>
      </c>
      <c r="AG68" s="981"/>
      <c r="AH68" s="981"/>
      <c r="AI68" s="981"/>
      <c r="AJ68" s="981"/>
      <c r="AK68" s="981"/>
      <c r="AL68" s="981"/>
      <c r="AM68" s="981"/>
      <c r="AN68" s="981"/>
      <c r="AO68" s="981"/>
      <c r="AP68" s="981"/>
      <c r="AQ68" s="981"/>
      <c r="AR68" s="981"/>
      <c r="AS68" s="981"/>
      <c r="AT68" s="981"/>
      <c r="AU68" s="981"/>
      <c r="AV68" s="981"/>
      <c r="AW68" s="981"/>
      <c r="AX68" s="981"/>
      <c r="AY68" s="981"/>
      <c r="AZ68" s="982"/>
      <c r="BA68" s="982"/>
      <c r="BB68" s="982"/>
      <c r="BC68" s="982"/>
      <c r="BD68" s="983"/>
      <c r="BE68" s="62"/>
      <c r="BF68" s="62"/>
      <c r="BG68" s="62"/>
      <c r="BH68" s="62"/>
      <c r="BI68" s="62"/>
      <c r="BJ68" s="62"/>
      <c r="BK68" s="62"/>
      <c r="BL68" s="62"/>
      <c r="BM68" s="62"/>
      <c r="BN68" s="62"/>
      <c r="BO68" s="62"/>
      <c r="BP68" s="62"/>
      <c r="BQ68" s="59">
        <v>62</v>
      </c>
      <c r="BR68" s="88"/>
      <c r="BS68" s="937"/>
      <c r="BT68" s="938"/>
      <c r="BU68" s="938"/>
      <c r="BV68" s="938"/>
      <c r="BW68" s="938"/>
      <c r="BX68" s="938"/>
      <c r="BY68" s="938"/>
      <c r="BZ68" s="938"/>
      <c r="CA68" s="938"/>
      <c r="CB68" s="938"/>
      <c r="CC68" s="938"/>
      <c r="CD68" s="938"/>
      <c r="CE68" s="938"/>
      <c r="CF68" s="938"/>
      <c r="CG68" s="939"/>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43"/>
      <c r="EA68" s="54"/>
    </row>
    <row r="69" spans="1:131" s="51" customFormat="1" ht="26.25" customHeight="1" x14ac:dyDescent="0.15">
      <c r="A69" s="59">
        <v>2</v>
      </c>
      <c r="B69" s="966" t="s">
        <v>375</v>
      </c>
      <c r="C69" s="967"/>
      <c r="D69" s="967"/>
      <c r="E69" s="967"/>
      <c r="F69" s="967"/>
      <c r="G69" s="967"/>
      <c r="H69" s="967"/>
      <c r="I69" s="967"/>
      <c r="J69" s="967"/>
      <c r="K69" s="967"/>
      <c r="L69" s="967"/>
      <c r="M69" s="967"/>
      <c r="N69" s="967"/>
      <c r="O69" s="967"/>
      <c r="P69" s="968"/>
      <c r="Q69" s="969">
        <v>162804</v>
      </c>
      <c r="R69" s="970"/>
      <c r="S69" s="970"/>
      <c r="T69" s="970"/>
      <c r="U69" s="970"/>
      <c r="V69" s="970">
        <v>160662</v>
      </c>
      <c r="W69" s="970"/>
      <c r="X69" s="970"/>
      <c r="Y69" s="970"/>
      <c r="Z69" s="970"/>
      <c r="AA69" s="970">
        <v>2142</v>
      </c>
      <c r="AB69" s="970"/>
      <c r="AC69" s="970"/>
      <c r="AD69" s="970"/>
      <c r="AE69" s="970"/>
      <c r="AF69" s="970">
        <v>2142</v>
      </c>
      <c r="AG69" s="970"/>
      <c r="AH69" s="970"/>
      <c r="AI69" s="970"/>
      <c r="AJ69" s="970"/>
      <c r="AK69" s="970">
        <v>365</v>
      </c>
      <c r="AL69" s="970"/>
      <c r="AM69" s="970"/>
      <c r="AN69" s="970"/>
      <c r="AO69" s="970"/>
      <c r="AP69" s="970"/>
      <c r="AQ69" s="970"/>
      <c r="AR69" s="970"/>
      <c r="AS69" s="970"/>
      <c r="AT69" s="970"/>
      <c r="AU69" s="970"/>
      <c r="AV69" s="970"/>
      <c r="AW69" s="970"/>
      <c r="AX69" s="970"/>
      <c r="AY69" s="970"/>
      <c r="AZ69" s="971"/>
      <c r="BA69" s="971"/>
      <c r="BB69" s="971"/>
      <c r="BC69" s="971"/>
      <c r="BD69" s="972"/>
      <c r="BE69" s="62"/>
      <c r="BF69" s="62"/>
      <c r="BG69" s="62"/>
      <c r="BH69" s="62"/>
      <c r="BI69" s="62"/>
      <c r="BJ69" s="62"/>
      <c r="BK69" s="62"/>
      <c r="BL69" s="62"/>
      <c r="BM69" s="62"/>
      <c r="BN69" s="62"/>
      <c r="BO69" s="62"/>
      <c r="BP69" s="62"/>
      <c r="BQ69" s="59">
        <v>63</v>
      </c>
      <c r="BR69" s="88"/>
      <c r="BS69" s="937"/>
      <c r="BT69" s="938"/>
      <c r="BU69" s="938"/>
      <c r="BV69" s="938"/>
      <c r="BW69" s="938"/>
      <c r="BX69" s="938"/>
      <c r="BY69" s="938"/>
      <c r="BZ69" s="938"/>
      <c r="CA69" s="938"/>
      <c r="CB69" s="938"/>
      <c r="CC69" s="938"/>
      <c r="CD69" s="938"/>
      <c r="CE69" s="938"/>
      <c r="CF69" s="938"/>
      <c r="CG69" s="939"/>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43"/>
      <c r="EA69" s="54"/>
    </row>
    <row r="70" spans="1:131" s="51" customFormat="1" ht="26.25" customHeight="1" x14ac:dyDescent="0.15">
      <c r="A70" s="59">
        <v>3</v>
      </c>
      <c r="B70" s="966" t="s">
        <v>167</v>
      </c>
      <c r="C70" s="967"/>
      <c r="D70" s="967"/>
      <c r="E70" s="967"/>
      <c r="F70" s="967"/>
      <c r="G70" s="967"/>
      <c r="H70" s="967"/>
      <c r="I70" s="967"/>
      <c r="J70" s="967"/>
      <c r="K70" s="967"/>
      <c r="L70" s="967"/>
      <c r="M70" s="967"/>
      <c r="N70" s="967"/>
      <c r="O70" s="967"/>
      <c r="P70" s="968"/>
      <c r="Q70" s="969">
        <v>7</v>
      </c>
      <c r="R70" s="970"/>
      <c r="S70" s="970"/>
      <c r="T70" s="970"/>
      <c r="U70" s="970"/>
      <c r="V70" s="970">
        <v>3</v>
      </c>
      <c r="W70" s="970"/>
      <c r="X70" s="970"/>
      <c r="Y70" s="970"/>
      <c r="Z70" s="970"/>
      <c r="AA70" s="970">
        <v>4</v>
      </c>
      <c r="AB70" s="970"/>
      <c r="AC70" s="970"/>
      <c r="AD70" s="970"/>
      <c r="AE70" s="970"/>
      <c r="AF70" s="970">
        <v>4</v>
      </c>
      <c r="AG70" s="970"/>
      <c r="AH70" s="970"/>
      <c r="AI70" s="970"/>
      <c r="AJ70" s="970"/>
      <c r="AK70" s="970"/>
      <c r="AL70" s="970"/>
      <c r="AM70" s="970"/>
      <c r="AN70" s="970"/>
      <c r="AO70" s="970"/>
      <c r="AP70" s="970"/>
      <c r="AQ70" s="970"/>
      <c r="AR70" s="970"/>
      <c r="AS70" s="970"/>
      <c r="AT70" s="970"/>
      <c r="AU70" s="970"/>
      <c r="AV70" s="970"/>
      <c r="AW70" s="970"/>
      <c r="AX70" s="970"/>
      <c r="AY70" s="970"/>
      <c r="AZ70" s="971"/>
      <c r="BA70" s="971"/>
      <c r="BB70" s="971"/>
      <c r="BC70" s="971"/>
      <c r="BD70" s="972"/>
      <c r="BE70" s="62"/>
      <c r="BF70" s="62"/>
      <c r="BG70" s="62"/>
      <c r="BH70" s="62"/>
      <c r="BI70" s="62"/>
      <c r="BJ70" s="62"/>
      <c r="BK70" s="62"/>
      <c r="BL70" s="62"/>
      <c r="BM70" s="62"/>
      <c r="BN70" s="62"/>
      <c r="BO70" s="62"/>
      <c r="BP70" s="62"/>
      <c r="BQ70" s="59">
        <v>64</v>
      </c>
      <c r="BR70" s="88"/>
      <c r="BS70" s="937"/>
      <c r="BT70" s="938"/>
      <c r="BU70" s="938"/>
      <c r="BV70" s="938"/>
      <c r="BW70" s="938"/>
      <c r="BX70" s="938"/>
      <c r="BY70" s="938"/>
      <c r="BZ70" s="938"/>
      <c r="CA70" s="938"/>
      <c r="CB70" s="938"/>
      <c r="CC70" s="938"/>
      <c r="CD70" s="938"/>
      <c r="CE70" s="938"/>
      <c r="CF70" s="938"/>
      <c r="CG70" s="939"/>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43"/>
      <c r="EA70" s="54"/>
    </row>
    <row r="71" spans="1:131" s="51" customFormat="1" ht="26.25" customHeight="1" x14ac:dyDescent="0.15">
      <c r="A71" s="59">
        <v>4</v>
      </c>
      <c r="B71" s="966"/>
      <c r="C71" s="967"/>
      <c r="D71" s="967"/>
      <c r="E71" s="967"/>
      <c r="F71" s="967"/>
      <c r="G71" s="967"/>
      <c r="H71" s="967"/>
      <c r="I71" s="967"/>
      <c r="J71" s="967"/>
      <c r="K71" s="967"/>
      <c r="L71" s="967"/>
      <c r="M71" s="967"/>
      <c r="N71" s="967"/>
      <c r="O71" s="967"/>
      <c r="P71" s="968"/>
      <c r="Q71" s="969"/>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0"/>
      <c r="AY71" s="970"/>
      <c r="AZ71" s="971"/>
      <c r="BA71" s="971"/>
      <c r="BB71" s="971"/>
      <c r="BC71" s="971"/>
      <c r="BD71" s="972"/>
      <c r="BE71" s="62"/>
      <c r="BF71" s="62"/>
      <c r="BG71" s="62"/>
      <c r="BH71" s="62"/>
      <c r="BI71" s="62"/>
      <c r="BJ71" s="62"/>
      <c r="BK71" s="62"/>
      <c r="BL71" s="62"/>
      <c r="BM71" s="62"/>
      <c r="BN71" s="62"/>
      <c r="BO71" s="62"/>
      <c r="BP71" s="62"/>
      <c r="BQ71" s="59">
        <v>65</v>
      </c>
      <c r="BR71" s="88"/>
      <c r="BS71" s="937"/>
      <c r="BT71" s="938"/>
      <c r="BU71" s="938"/>
      <c r="BV71" s="938"/>
      <c r="BW71" s="938"/>
      <c r="BX71" s="938"/>
      <c r="BY71" s="938"/>
      <c r="BZ71" s="938"/>
      <c r="CA71" s="938"/>
      <c r="CB71" s="938"/>
      <c r="CC71" s="938"/>
      <c r="CD71" s="938"/>
      <c r="CE71" s="938"/>
      <c r="CF71" s="938"/>
      <c r="CG71" s="939"/>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43"/>
      <c r="EA71" s="54"/>
    </row>
    <row r="72" spans="1:131" s="51" customFormat="1" ht="26.25" customHeight="1" x14ac:dyDescent="0.15">
      <c r="A72" s="59">
        <v>5</v>
      </c>
      <c r="B72" s="966"/>
      <c r="C72" s="967"/>
      <c r="D72" s="967"/>
      <c r="E72" s="967"/>
      <c r="F72" s="967"/>
      <c r="G72" s="967"/>
      <c r="H72" s="967"/>
      <c r="I72" s="967"/>
      <c r="J72" s="967"/>
      <c r="K72" s="967"/>
      <c r="L72" s="967"/>
      <c r="M72" s="967"/>
      <c r="N72" s="967"/>
      <c r="O72" s="967"/>
      <c r="P72" s="968"/>
      <c r="Q72" s="969"/>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62"/>
      <c r="BF72" s="62"/>
      <c r="BG72" s="62"/>
      <c r="BH72" s="62"/>
      <c r="BI72" s="62"/>
      <c r="BJ72" s="62"/>
      <c r="BK72" s="62"/>
      <c r="BL72" s="62"/>
      <c r="BM72" s="62"/>
      <c r="BN72" s="62"/>
      <c r="BO72" s="62"/>
      <c r="BP72" s="62"/>
      <c r="BQ72" s="59">
        <v>66</v>
      </c>
      <c r="BR72" s="88"/>
      <c r="BS72" s="937"/>
      <c r="BT72" s="938"/>
      <c r="BU72" s="938"/>
      <c r="BV72" s="938"/>
      <c r="BW72" s="938"/>
      <c r="BX72" s="938"/>
      <c r="BY72" s="938"/>
      <c r="BZ72" s="938"/>
      <c r="CA72" s="938"/>
      <c r="CB72" s="938"/>
      <c r="CC72" s="938"/>
      <c r="CD72" s="938"/>
      <c r="CE72" s="938"/>
      <c r="CF72" s="938"/>
      <c r="CG72" s="939"/>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43"/>
      <c r="EA72" s="54"/>
    </row>
    <row r="73" spans="1:131" s="51" customFormat="1" ht="26.25" customHeight="1" x14ac:dyDescent="0.15">
      <c r="A73" s="59">
        <v>6</v>
      </c>
      <c r="B73" s="966"/>
      <c r="C73" s="967"/>
      <c r="D73" s="967"/>
      <c r="E73" s="967"/>
      <c r="F73" s="967"/>
      <c r="G73" s="967"/>
      <c r="H73" s="967"/>
      <c r="I73" s="967"/>
      <c r="J73" s="967"/>
      <c r="K73" s="967"/>
      <c r="L73" s="967"/>
      <c r="M73" s="967"/>
      <c r="N73" s="967"/>
      <c r="O73" s="967"/>
      <c r="P73" s="968"/>
      <c r="Q73" s="969"/>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62"/>
      <c r="BF73" s="62"/>
      <c r="BG73" s="62"/>
      <c r="BH73" s="62"/>
      <c r="BI73" s="62"/>
      <c r="BJ73" s="62"/>
      <c r="BK73" s="62"/>
      <c r="BL73" s="62"/>
      <c r="BM73" s="62"/>
      <c r="BN73" s="62"/>
      <c r="BO73" s="62"/>
      <c r="BP73" s="62"/>
      <c r="BQ73" s="59">
        <v>67</v>
      </c>
      <c r="BR73" s="88"/>
      <c r="BS73" s="937"/>
      <c r="BT73" s="938"/>
      <c r="BU73" s="938"/>
      <c r="BV73" s="938"/>
      <c r="BW73" s="938"/>
      <c r="BX73" s="938"/>
      <c r="BY73" s="938"/>
      <c r="BZ73" s="938"/>
      <c r="CA73" s="938"/>
      <c r="CB73" s="938"/>
      <c r="CC73" s="938"/>
      <c r="CD73" s="938"/>
      <c r="CE73" s="938"/>
      <c r="CF73" s="938"/>
      <c r="CG73" s="939"/>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43"/>
      <c r="EA73" s="54"/>
    </row>
    <row r="74" spans="1:131" s="51" customFormat="1" ht="26.25" customHeight="1" x14ac:dyDescent="0.15">
      <c r="A74" s="59">
        <v>7</v>
      </c>
      <c r="B74" s="966"/>
      <c r="C74" s="967"/>
      <c r="D74" s="967"/>
      <c r="E74" s="967"/>
      <c r="F74" s="967"/>
      <c r="G74" s="967"/>
      <c r="H74" s="967"/>
      <c r="I74" s="967"/>
      <c r="J74" s="967"/>
      <c r="K74" s="967"/>
      <c r="L74" s="967"/>
      <c r="M74" s="967"/>
      <c r="N74" s="967"/>
      <c r="O74" s="967"/>
      <c r="P74" s="968"/>
      <c r="Q74" s="969"/>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62"/>
      <c r="BF74" s="62"/>
      <c r="BG74" s="62"/>
      <c r="BH74" s="62"/>
      <c r="BI74" s="62"/>
      <c r="BJ74" s="62"/>
      <c r="BK74" s="62"/>
      <c r="BL74" s="62"/>
      <c r="BM74" s="62"/>
      <c r="BN74" s="62"/>
      <c r="BO74" s="62"/>
      <c r="BP74" s="62"/>
      <c r="BQ74" s="59">
        <v>68</v>
      </c>
      <c r="BR74" s="88"/>
      <c r="BS74" s="937"/>
      <c r="BT74" s="938"/>
      <c r="BU74" s="938"/>
      <c r="BV74" s="938"/>
      <c r="BW74" s="938"/>
      <c r="BX74" s="938"/>
      <c r="BY74" s="938"/>
      <c r="BZ74" s="938"/>
      <c r="CA74" s="938"/>
      <c r="CB74" s="938"/>
      <c r="CC74" s="938"/>
      <c r="CD74" s="938"/>
      <c r="CE74" s="938"/>
      <c r="CF74" s="938"/>
      <c r="CG74" s="939"/>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43"/>
      <c r="EA74" s="54"/>
    </row>
    <row r="75" spans="1:131" s="51" customFormat="1" ht="26.25" customHeight="1" x14ac:dyDescent="0.15">
      <c r="A75" s="59">
        <v>8</v>
      </c>
      <c r="B75" s="966"/>
      <c r="C75" s="967"/>
      <c r="D75" s="967"/>
      <c r="E75" s="967"/>
      <c r="F75" s="967"/>
      <c r="G75" s="967"/>
      <c r="H75" s="967"/>
      <c r="I75" s="967"/>
      <c r="J75" s="967"/>
      <c r="K75" s="967"/>
      <c r="L75" s="967"/>
      <c r="M75" s="967"/>
      <c r="N75" s="967"/>
      <c r="O75" s="967"/>
      <c r="P75" s="968"/>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71"/>
      <c r="BA75" s="971"/>
      <c r="BB75" s="971"/>
      <c r="BC75" s="971"/>
      <c r="BD75" s="972"/>
      <c r="BE75" s="62"/>
      <c r="BF75" s="62"/>
      <c r="BG75" s="62"/>
      <c r="BH75" s="62"/>
      <c r="BI75" s="62"/>
      <c r="BJ75" s="62"/>
      <c r="BK75" s="62"/>
      <c r="BL75" s="62"/>
      <c r="BM75" s="62"/>
      <c r="BN75" s="62"/>
      <c r="BO75" s="62"/>
      <c r="BP75" s="62"/>
      <c r="BQ75" s="59">
        <v>69</v>
      </c>
      <c r="BR75" s="88"/>
      <c r="BS75" s="937"/>
      <c r="BT75" s="938"/>
      <c r="BU75" s="938"/>
      <c r="BV75" s="938"/>
      <c r="BW75" s="938"/>
      <c r="BX75" s="938"/>
      <c r="BY75" s="938"/>
      <c r="BZ75" s="938"/>
      <c r="CA75" s="938"/>
      <c r="CB75" s="938"/>
      <c r="CC75" s="938"/>
      <c r="CD75" s="938"/>
      <c r="CE75" s="938"/>
      <c r="CF75" s="938"/>
      <c r="CG75" s="939"/>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43"/>
      <c r="EA75" s="54"/>
    </row>
    <row r="76" spans="1:131" s="51" customFormat="1" ht="26.25" customHeight="1" x14ac:dyDescent="0.15">
      <c r="A76" s="59">
        <v>9</v>
      </c>
      <c r="B76" s="966"/>
      <c r="C76" s="967"/>
      <c r="D76" s="967"/>
      <c r="E76" s="967"/>
      <c r="F76" s="967"/>
      <c r="G76" s="967"/>
      <c r="H76" s="967"/>
      <c r="I76" s="967"/>
      <c r="J76" s="967"/>
      <c r="K76" s="967"/>
      <c r="L76" s="967"/>
      <c r="M76" s="967"/>
      <c r="N76" s="967"/>
      <c r="O76" s="967"/>
      <c r="P76" s="968"/>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71"/>
      <c r="BA76" s="971"/>
      <c r="BB76" s="971"/>
      <c r="BC76" s="971"/>
      <c r="BD76" s="972"/>
      <c r="BE76" s="62"/>
      <c r="BF76" s="62"/>
      <c r="BG76" s="62"/>
      <c r="BH76" s="62"/>
      <c r="BI76" s="62"/>
      <c r="BJ76" s="62"/>
      <c r="BK76" s="62"/>
      <c r="BL76" s="62"/>
      <c r="BM76" s="62"/>
      <c r="BN76" s="62"/>
      <c r="BO76" s="62"/>
      <c r="BP76" s="62"/>
      <c r="BQ76" s="59">
        <v>70</v>
      </c>
      <c r="BR76" s="88"/>
      <c r="BS76" s="937"/>
      <c r="BT76" s="938"/>
      <c r="BU76" s="938"/>
      <c r="BV76" s="938"/>
      <c r="BW76" s="938"/>
      <c r="BX76" s="938"/>
      <c r="BY76" s="938"/>
      <c r="BZ76" s="938"/>
      <c r="CA76" s="938"/>
      <c r="CB76" s="938"/>
      <c r="CC76" s="938"/>
      <c r="CD76" s="938"/>
      <c r="CE76" s="938"/>
      <c r="CF76" s="938"/>
      <c r="CG76" s="939"/>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43"/>
      <c r="EA76" s="54"/>
    </row>
    <row r="77" spans="1:131" s="51" customFormat="1" ht="26.25" customHeight="1" x14ac:dyDescent="0.15">
      <c r="A77" s="59">
        <v>10</v>
      </c>
      <c r="B77" s="966"/>
      <c r="C77" s="967"/>
      <c r="D77" s="967"/>
      <c r="E77" s="967"/>
      <c r="F77" s="967"/>
      <c r="G77" s="967"/>
      <c r="H77" s="967"/>
      <c r="I77" s="967"/>
      <c r="J77" s="967"/>
      <c r="K77" s="967"/>
      <c r="L77" s="967"/>
      <c r="M77" s="967"/>
      <c r="N77" s="967"/>
      <c r="O77" s="967"/>
      <c r="P77" s="968"/>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71"/>
      <c r="BA77" s="971"/>
      <c r="BB77" s="971"/>
      <c r="BC77" s="971"/>
      <c r="BD77" s="972"/>
      <c r="BE77" s="62"/>
      <c r="BF77" s="62"/>
      <c r="BG77" s="62"/>
      <c r="BH77" s="62"/>
      <c r="BI77" s="62"/>
      <c r="BJ77" s="62"/>
      <c r="BK77" s="62"/>
      <c r="BL77" s="62"/>
      <c r="BM77" s="62"/>
      <c r="BN77" s="62"/>
      <c r="BO77" s="62"/>
      <c r="BP77" s="62"/>
      <c r="BQ77" s="59">
        <v>71</v>
      </c>
      <c r="BR77" s="88"/>
      <c r="BS77" s="937"/>
      <c r="BT77" s="938"/>
      <c r="BU77" s="938"/>
      <c r="BV77" s="938"/>
      <c r="BW77" s="938"/>
      <c r="BX77" s="938"/>
      <c r="BY77" s="938"/>
      <c r="BZ77" s="938"/>
      <c r="CA77" s="938"/>
      <c r="CB77" s="938"/>
      <c r="CC77" s="938"/>
      <c r="CD77" s="938"/>
      <c r="CE77" s="938"/>
      <c r="CF77" s="938"/>
      <c r="CG77" s="939"/>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43"/>
      <c r="EA77" s="54"/>
    </row>
    <row r="78" spans="1:131" s="51" customFormat="1" ht="26.25" customHeight="1" x14ac:dyDescent="0.15">
      <c r="A78" s="59">
        <v>11</v>
      </c>
      <c r="B78" s="966"/>
      <c r="C78" s="967"/>
      <c r="D78" s="967"/>
      <c r="E78" s="967"/>
      <c r="F78" s="967"/>
      <c r="G78" s="967"/>
      <c r="H78" s="967"/>
      <c r="I78" s="967"/>
      <c r="J78" s="967"/>
      <c r="K78" s="967"/>
      <c r="L78" s="967"/>
      <c r="M78" s="967"/>
      <c r="N78" s="967"/>
      <c r="O78" s="967"/>
      <c r="P78" s="968"/>
      <c r="Q78" s="969"/>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62"/>
      <c r="BF78" s="62"/>
      <c r="BG78" s="62"/>
      <c r="BH78" s="62"/>
      <c r="BI78" s="62"/>
      <c r="BJ78" s="54"/>
      <c r="BK78" s="54"/>
      <c r="BL78" s="54"/>
      <c r="BM78" s="54"/>
      <c r="BN78" s="54"/>
      <c r="BO78" s="62"/>
      <c r="BP78" s="62"/>
      <c r="BQ78" s="59">
        <v>72</v>
      </c>
      <c r="BR78" s="88"/>
      <c r="BS78" s="937"/>
      <c r="BT78" s="938"/>
      <c r="BU78" s="938"/>
      <c r="BV78" s="938"/>
      <c r="BW78" s="938"/>
      <c r="BX78" s="938"/>
      <c r="BY78" s="938"/>
      <c r="BZ78" s="938"/>
      <c r="CA78" s="938"/>
      <c r="CB78" s="938"/>
      <c r="CC78" s="938"/>
      <c r="CD78" s="938"/>
      <c r="CE78" s="938"/>
      <c r="CF78" s="938"/>
      <c r="CG78" s="939"/>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43"/>
      <c r="EA78" s="54"/>
    </row>
    <row r="79" spans="1:131" s="51" customFormat="1" ht="26.25" customHeight="1" x14ac:dyDescent="0.15">
      <c r="A79" s="59">
        <v>12</v>
      </c>
      <c r="B79" s="966"/>
      <c r="C79" s="967"/>
      <c r="D79" s="967"/>
      <c r="E79" s="967"/>
      <c r="F79" s="967"/>
      <c r="G79" s="967"/>
      <c r="H79" s="967"/>
      <c r="I79" s="967"/>
      <c r="J79" s="967"/>
      <c r="K79" s="967"/>
      <c r="L79" s="967"/>
      <c r="M79" s="967"/>
      <c r="N79" s="967"/>
      <c r="O79" s="967"/>
      <c r="P79" s="968"/>
      <c r="Q79" s="969"/>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62"/>
      <c r="BF79" s="62"/>
      <c r="BG79" s="62"/>
      <c r="BH79" s="62"/>
      <c r="BI79" s="62"/>
      <c r="BJ79" s="54"/>
      <c r="BK79" s="54"/>
      <c r="BL79" s="54"/>
      <c r="BM79" s="54"/>
      <c r="BN79" s="54"/>
      <c r="BO79" s="62"/>
      <c r="BP79" s="62"/>
      <c r="BQ79" s="59">
        <v>73</v>
      </c>
      <c r="BR79" s="88"/>
      <c r="BS79" s="937"/>
      <c r="BT79" s="938"/>
      <c r="BU79" s="938"/>
      <c r="BV79" s="938"/>
      <c r="BW79" s="938"/>
      <c r="BX79" s="938"/>
      <c r="BY79" s="938"/>
      <c r="BZ79" s="938"/>
      <c r="CA79" s="938"/>
      <c r="CB79" s="938"/>
      <c r="CC79" s="938"/>
      <c r="CD79" s="938"/>
      <c r="CE79" s="938"/>
      <c r="CF79" s="938"/>
      <c r="CG79" s="939"/>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43"/>
      <c r="EA79" s="54"/>
    </row>
    <row r="80" spans="1:131" s="51" customFormat="1" ht="26.25" customHeight="1" x14ac:dyDescent="0.15">
      <c r="A80" s="59">
        <v>13</v>
      </c>
      <c r="B80" s="966"/>
      <c r="C80" s="967"/>
      <c r="D80" s="967"/>
      <c r="E80" s="967"/>
      <c r="F80" s="967"/>
      <c r="G80" s="967"/>
      <c r="H80" s="967"/>
      <c r="I80" s="967"/>
      <c r="J80" s="967"/>
      <c r="K80" s="967"/>
      <c r="L80" s="967"/>
      <c r="M80" s="967"/>
      <c r="N80" s="967"/>
      <c r="O80" s="967"/>
      <c r="P80" s="968"/>
      <c r="Q80" s="969"/>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62"/>
      <c r="BF80" s="62"/>
      <c r="BG80" s="62"/>
      <c r="BH80" s="62"/>
      <c r="BI80" s="62"/>
      <c r="BJ80" s="62"/>
      <c r="BK80" s="62"/>
      <c r="BL80" s="62"/>
      <c r="BM80" s="62"/>
      <c r="BN80" s="62"/>
      <c r="BO80" s="62"/>
      <c r="BP80" s="62"/>
      <c r="BQ80" s="59">
        <v>74</v>
      </c>
      <c r="BR80" s="88"/>
      <c r="BS80" s="937"/>
      <c r="BT80" s="938"/>
      <c r="BU80" s="938"/>
      <c r="BV80" s="938"/>
      <c r="BW80" s="938"/>
      <c r="BX80" s="938"/>
      <c r="BY80" s="938"/>
      <c r="BZ80" s="938"/>
      <c r="CA80" s="938"/>
      <c r="CB80" s="938"/>
      <c r="CC80" s="938"/>
      <c r="CD80" s="938"/>
      <c r="CE80" s="938"/>
      <c r="CF80" s="938"/>
      <c r="CG80" s="939"/>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43"/>
      <c r="EA80" s="54"/>
    </row>
    <row r="81" spans="1:131" s="51" customFormat="1" ht="26.25" customHeight="1" x14ac:dyDescent="0.15">
      <c r="A81" s="59">
        <v>14</v>
      </c>
      <c r="B81" s="966"/>
      <c r="C81" s="967"/>
      <c r="D81" s="967"/>
      <c r="E81" s="967"/>
      <c r="F81" s="967"/>
      <c r="G81" s="967"/>
      <c r="H81" s="967"/>
      <c r="I81" s="967"/>
      <c r="J81" s="967"/>
      <c r="K81" s="967"/>
      <c r="L81" s="967"/>
      <c r="M81" s="967"/>
      <c r="N81" s="967"/>
      <c r="O81" s="967"/>
      <c r="P81" s="968"/>
      <c r="Q81" s="969"/>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62"/>
      <c r="BF81" s="62"/>
      <c r="BG81" s="62"/>
      <c r="BH81" s="62"/>
      <c r="BI81" s="62"/>
      <c r="BJ81" s="62"/>
      <c r="BK81" s="62"/>
      <c r="BL81" s="62"/>
      <c r="BM81" s="62"/>
      <c r="BN81" s="62"/>
      <c r="BO81" s="62"/>
      <c r="BP81" s="62"/>
      <c r="BQ81" s="59">
        <v>75</v>
      </c>
      <c r="BR81" s="88"/>
      <c r="BS81" s="937"/>
      <c r="BT81" s="938"/>
      <c r="BU81" s="938"/>
      <c r="BV81" s="938"/>
      <c r="BW81" s="938"/>
      <c r="BX81" s="938"/>
      <c r="BY81" s="938"/>
      <c r="BZ81" s="938"/>
      <c r="CA81" s="938"/>
      <c r="CB81" s="938"/>
      <c r="CC81" s="938"/>
      <c r="CD81" s="938"/>
      <c r="CE81" s="938"/>
      <c r="CF81" s="938"/>
      <c r="CG81" s="939"/>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43"/>
      <c r="EA81" s="54"/>
    </row>
    <row r="82" spans="1:131" s="51" customFormat="1" ht="26.25" customHeight="1" x14ac:dyDescent="0.15">
      <c r="A82" s="59">
        <v>15</v>
      </c>
      <c r="B82" s="966"/>
      <c r="C82" s="967"/>
      <c r="D82" s="967"/>
      <c r="E82" s="967"/>
      <c r="F82" s="967"/>
      <c r="G82" s="967"/>
      <c r="H82" s="967"/>
      <c r="I82" s="967"/>
      <c r="J82" s="967"/>
      <c r="K82" s="967"/>
      <c r="L82" s="967"/>
      <c r="M82" s="967"/>
      <c r="N82" s="967"/>
      <c r="O82" s="967"/>
      <c r="P82" s="968"/>
      <c r="Q82" s="969"/>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62"/>
      <c r="BF82" s="62"/>
      <c r="BG82" s="62"/>
      <c r="BH82" s="62"/>
      <c r="BI82" s="62"/>
      <c r="BJ82" s="62"/>
      <c r="BK82" s="62"/>
      <c r="BL82" s="62"/>
      <c r="BM82" s="62"/>
      <c r="BN82" s="62"/>
      <c r="BO82" s="62"/>
      <c r="BP82" s="62"/>
      <c r="BQ82" s="59">
        <v>76</v>
      </c>
      <c r="BR82" s="88"/>
      <c r="BS82" s="937"/>
      <c r="BT82" s="938"/>
      <c r="BU82" s="938"/>
      <c r="BV82" s="938"/>
      <c r="BW82" s="938"/>
      <c r="BX82" s="938"/>
      <c r="BY82" s="938"/>
      <c r="BZ82" s="938"/>
      <c r="CA82" s="938"/>
      <c r="CB82" s="938"/>
      <c r="CC82" s="938"/>
      <c r="CD82" s="938"/>
      <c r="CE82" s="938"/>
      <c r="CF82" s="938"/>
      <c r="CG82" s="939"/>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43"/>
      <c r="EA82" s="54"/>
    </row>
    <row r="83" spans="1:131" s="51" customFormat="1" ht="26.25" customHeight="1" x14ac:dyDescent="0.15">
      <c r="A83" s="59">
        <v>16</v>
      </c>
      <c r="B83" s="966"/>
      <c r="C83" s="967"/>
      <c r="D83" s="967"/>
      <c r="E83" s="967"/>
      <c r="F83" s="967"/>
      <c r="G83" s="967"/>
      <c r="H83" s="967"/>
      <c r="I83" s="967"/>
      <c r="J83" s="967"/>
      <c r="K83" s="967"/>
      <c r="L83" s="967"/>
      <c r="M83" s="967"/>
      <c r="N83" s="967"/>
      <c r="O83" s="967"/>
      <c r="P83" s="968"/>
      <c r="Q83" s="969"/>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62"/>
      <c r="BF83" s="62"/>
      <c r="BG83" s="62"/>
      <c r="BH83" s="62"/>
      <c r="BI83" s="62"/>
      <c r="BJ83" s="62"/>
      <c r="BK83" s="62"/>
      <c r="BL83" s="62"/>
      <c r="BM83" s="62"/>
      <c r="BN83" s="62"/>
      <c r="BO83" s="62"/>
      <c r="BP83" s="62"/>
      <c r="BQ83" s="59">
        <v>77</v>
      </c>
      <c r="BR83" s="88"/>
      <c r="BS83" s="937"/>
      <c r="BT83" s="938"/>
      <c r="BU83" s="938"/>
      <c r="BV83" s="938"/>
      <c r="BW83" s="938"/>
      <c r="BX83" s="938"/>
      <c r="BY83" s="938"/>
      <c r="BZ83" s="938"/>
      <c r="CA83" s="938"/>
      <c r="CB83" s="938"/>
      <c r="CC83" s="938"/>
      <c r="CD83" s="938"/>
      <c r="CE83" s="938"/>
      <c r="CF83" s="938"/>
      <c r="CG83" s="939"/>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43"/>
      <c r="EA83" s="54"/>
    </row>
    <row r="84" spans="1:131" s="51" customFormat="1" ht="26.25" customHeight="1" x14ac:dyDescent="0.15">
      <c r="A84" s="59">
        <v>17</v>
      </c>
      <c r="B84" s="966"/>
      <c r="C84" s="967"/>
      <c r="D84" s="967"/>
      <c r="E84" s="967"/>
      <c r="F84" s="967"/>
      <c r="G84" s="967"/>
      <c r="H84" s="967"/>
      <c r="I84" s="967"/>
      <c r="J84" s="967"/>
      <c r="K84" s="967"/>
      <c r="L84" s="967"/>
      <c r="M84" s="967"/>
      <c r="N84" s="967"/>
      <c r="O84" s="967"/>
      <c r="P84" s="968"/>
      <c r="Q84" s="969"/>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62"/>
      <c r="BF84" s="62"/>
      <c r="BG84" s="62"/>
      <c r="BH84" s="62"/>
      <c r="BI84" s="62"/>
      <c r="BJ84" s="62"/>
      <c r="BK84" s="62"/>
      <c r="BL84" s="62"/>
      <c r="BM84" s="62"/>
      <c r="BN84" s="62"/>
      <c r="BO84" s="62"/>
      <c r="BP84" s="62"/>
      <c r="BQ84" s="59">
        <v>78</v>
      </c>
      <c r="BR84" s="88"/>
      <c r="BS84" s="937"/>
      <c r="BT84" s="938"/>
      <c r="BU84" s="938"/>
      <c r="BV84" s="938"/>
      <c r="BW84" s="938"/>
      <c r="BX84" s="938"/>
      <c r="BY84" s="938"/>
      <c r="BZ84" s="938"/>
      <c r="CA84" s="938"/>
      <c r="CB84" s="938"/>
      <c r="CC84" s="938"/>
      <c r="CD84" s="938"/>
      <c r="CE84" s="938"/>
      <c r="CF84" s="938"/>
      <c r="CG84" s="939"/>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43"/>
      <c r="EA84" s="54"/>
    </row>
    <row r="85" spans="1:131" s="51" customFormat="1" ht="26.25" customHeight="1" x14ac:dyDescent="0.15">
      <c r="A85" s="59">
        <v>18</v>
      </c>
      <c r="B85" s="966"/>
      <c r="C85" s="967"/>
      <c r="D85" s="967"/>
      <c r="E85" s="967"/>
      <c r="F85" s="967"/>
      <c r="G85" s="967"/>
      <c r="H85" s="967"/>
      <c r="I85" s="967"/>
      <c r="J85" s="967"/>
      <c r="K85" s="967"/>
      <c r="L85" s="967"/>
      <c r="M85" s="967"/>
      <c r="N85" s="967"/>
      <c r="O85" s="967"/>
      <c r="P85" s="968"/>
      <c r="Q85" s="969"/>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62"/>
      <c r="BF85" s="62"/>
      <c r="BG85" s="62"/>
      <c r="BH85" s="62"/>
      <c r="BI85" s="62"/>
      <c r="BJ85" s="62"/>
      <c r="BK85" s="62"/>
      <c r="BL85" s="62"/>
      <c r="BM85" s="62"/>
      <c r="BN85" s="62"/>
      <c r="BO85" s="62"/>
      <c r="BP85" s="62"/>
      <c r="BQ85" s="59">
        <v>79</v>
      </c>
      <c r="BR85" s="88"/>
      <c r="BS85" s="937"/>
      <c r="BT85" s="938"/>
      <c r="BU85" s="938"/>
      <c r="BV85" s="938"/>
      <c r="BW85" s="938"/>
      <c r="BX85" s="938"/>
      <c r="BY85" s="938"/>
      <c r="BZ85" s="938"/>
      <c r="CA85" s="938"/>
      <c r="CB85" s="938"/>
      <c r="CC85" s="938"/>
      <c r="CD85" s="938"/>
      <c r="CE85" s="938"/>
      <c r="CF85" s="938"/>
      <c r="CG85" s="939"/>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43"/>
      <c r="EA85" s="54"/>
    </row>
    <row r="86" spans="1:131" s="51" customFormat="1" ht="26.25" customHeight="1" x14ac:dyDescent="0.15">
      <c r="A86" s="59">
        <v>19</v>
      </c>
      <c r="B86" s="966"/>
      <c r="C86" s="967"/>
      <c r="D86" s="967"/>
      <c r="E86" s="967"/>
      <c r="F86" s="967"/>
      <c r="G86" s="967"/>
      <c r="H86" s="967"/>
      <c r="I86" s="967"/>
      <c r="J86" s="967"/>
      <c r="K86" s="967"/>
      <c r="L86" s="967"/>
      <c r="M86" s="967"/>
      <c r="N86" s="967"/>
      <c r="O86" s="967"/>
      <c r="P86" s="968"/>
      <c r="Q86" s="969"/>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62"/>
      <c r="BF86" s="62"/>
      <c r="BG86" s="62"/>
      <c r="BH86" s="62"/>
      <c r="BI86" s="62"/>
      <c r="BJ86" s="62"/>
      <c r="BK86" s="62"/>
      <c r="BL86" s="62"/>
      <c r="BM86" s="62"/>
      <c r="BN86" s="62"/>
      <c r="BO86" s="62"/>
      <c r="BP86" s="62"/>
      <c r="BQ86" s="59">
        <v>80</v>
      </c>
      <c r="BR86" s="88"/>
      <c r="BS86" s="937"/>
      <c r="BT86" s="938"/>
      <c r="BU86" s="938"/>
      <c r="BV86" s="938"/>
      <c r="BW86" s="938"/>
      <c r="BX86" s="938"/>
      <c r="BY86" s="938"/>
      <c r="BZ86" s="938"/>
      <c r="CA86" s="938"/>
      <c r="CB86" s="938"/>
      <c r="CC86" s="938"/>
      <c r="CD86" s="938"/>
      <c r="CE86" s="938"/>
      <c r="CF86" s="938"/>
      <c r="CG86" s="939"/>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43"/>
      <c r="EA86" s="54"/>
    </row>
    <row r="87" spans="1:131" s="51" customFormat="1" ht="26.25" customHeight="1" x14ac:dyDescent="0.15">
      <c r="A87" s="64">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62"/>
      <c r="BF87" s="62"/>
      <c r="BG87" s="62"/>
      <c r="BH87" s="62"/>
      <c r="BI87" s="62"/>
      <c r="BJ87" s="62"/>
      <c r="BK87" s="62"/>
      <c r="BL87" s="62"/>
      <c r="BM87" s="62"/>
      <c r="BN87" s="62"/>
      <c r="BO87" s="62"/>
      <c r="BP87" s="62"/>
      <c r="BQ87" s="59">
        <v>81</v>
      </c>
      <c r="BR87" s="88"/>
      <c r="BS87" s="937"/>
      <c r="BT87" s="938"/>
      <c r="BU87" s="938"/>
      <c r="BV87" s="938"/>
      <c r="BW87" s="938"/>
      <c r="BX87" s="938"/>
      <c r="BY87" s="938"/>
      <c r="BZ87" s="938"/>
      <c r="CA87" s="938"/>
      <c r="CB87" s="938"/>
      <c r="CC87" s="938"/>
      <c r="CD87" s="938"/>
      <c r="CE87" s="938"/>
      <c r="CF87" s="938"/>
      <c r="CG87" s="939"/>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43"/>
      <c r="EA87" s="54"/>
    </row>
    <row r="88" spans="1:131" s="51" customFormat="1" ht="26.25" customHeight="1" x14ac:dyDescent="0.15">
      <c r="A88" s="60" t="s">
        <v>457</v>
      </c>
      <c r="B88" s="944" t="s">
        <v>60</v>
      </c>
      <c r="C88" s="945"/>
      <c r="D88" s="945"/>
      <c r="E88" s="945"/>
      <c r="F88" s="945"/>
      <c r="G88" s="945"/>
      <c r="H88" s="945"/>
      <c r="I88" s="945"/>
      <c r="J88" s="945"/>
      <c r="K88" s="945"/>
      <c r="L88" s="945"/>
      <c r="M88" s="945"/>
      <c r="N88" s="945"/>
      <c r="O88" s="945"/>
      <c r="P88" s="946"/>
      <c r="Q88" s="954"/>
      <c r="R88" s="955"/>
      <c r="S88" s="955"/>
      <c r="T88" s="955"/>
      <c r="U88" s="955"/>
      <c r="V88" s="955"/>
      <c r="W88" s="955"/>
      <c r="X88" s="955"/>
      <c r="Y88" s="955"/>
      <c r="Z88" s="955"/>
      <c r="AA88" s="955"/>
      <c r="AB88" s="955"/>
      <c r="AC88" s="955"/>
      <c r="AD88" s="955"/>
      <c r="AE88" s="955"/>
      <c r="AF88" s="956">
        <v>2155</v>
      </c>
      <c r="AG88" s="956"/>
      <c r="AH88" s="956"/>
      <c r="AI88" s="956"/>
      <c r="AJ88" s="956"/>
      <c r="AK88" s="955"/>
      <c r="AL88" s="955"/>
      <c r="AM88" s="955"/>
      <c r="AN88" s="955"/>
      <c r="AO88" s="955"/>
      <c r="AP88" s="956"/>
      <c r="AQ88" s="956"/>
      <c r="AR88" s="956"/>
      <c r="AS88" s="956"/>
      <c r="AT88" s="956"/>
      <c r="AU88" s="956"/>
      <c r="AV88" s="956"/>
      <c r="AW88" s="956"/>
      <c r="AX88" s="956"/>
      <c r="AY88" s="956"/>
      <c r="AZ88" s="957"/>
      <c r="BA88" s="957"/>
      <c r="BB88" s="957"/>
      <c r="BC88" s="957"/>
      <c r="BD88" s="958"/>
      <c r="BE88" s="62"/>
      <c r="BF88" s="62"/>
      <c r="BG88" s="62"/>
      <c r="BH88" s="62"/>
      <c r="BI88" s="62"/>
      <c r="BJ88" s="62"/>
      <c r="BK88" s="62"/>
      <c r="BL88" s="62"/>
      <c r="BM88" s="62"/>
      <c r="BN88" s="62"/>
      <c r="BO88" s="62"/>
      <c r="BP88" s="62"/>
      <c r="BQ88" s="59">
        <v>82</v>
      </c>
      <c r="BR88" s="88"/>
      <c r="BS88" s="937"/>
      <c r="BT88" s="938"/>
      <c r="BU88" s="938"/>
      <c r="BV88" s="938"/>
      <c r="BW88" s="938"/>
      <c r="BX88" s="938"/>
      <c r="BY88" s="938"/>
      <c r="BZ88" s="938"/>
      <c r="CA88" s="938"/>
      <c r="CB88" s="938"/>
      <c r="CC88" s="938"/>
      <c r="CD88" s="938"/>
      <c r="CE88" s="938"/>
      <c r="CF88" s="938"/>
      <c r="CG88" s="939"/>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43"/>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37"/>
      <c r="BT89" s="938"/>
      <c r="BU89" s="938"/>
      <c r="BV89" s="938"/>
      <c r="BW89" s="938"/>
      <c r="BX89" s="938"/>
      <c r="BY89" s="938"/>
      <c r="BZ89" s="938"/>
      <c r="CA89" s="938"/>
      <c r="CB89" s="938"/>
      <c r="CC89" s="938"/>
      <c r="CD89" s="938"/>
      <c r="CE89" s="938"/>
      <c r="CF89" s="938"/>
      <c r="CG89" s="939"/>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43"/>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37"/>
      <c r="BT90" s="938"/>
      <c r="BU90" s="938"/>
      <c r="BV90" s="938"/>
      <c r="BW90" s="938"/>
      <c r="BX90" s="938"/>
      <c r="BY90" s="938"/>
      <c r="BZ90" s="938"/>
      <c r="CA90" s="938"/>
      <c r="CB90" s="938"/>
      <c r="CC90" s="938"/>
      <c r="CD90" s="938"/>
      <c r="CE90" s="938"/>
      <c r="CF90" s="938"/>
      <c r="CG90" s="939"/>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43"/>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37"/>
      <c r="BT91" s="938"/>
      <c r="BU91" s="938"/>
      <c r="BV91" s="938"/>
      <c r="BW91" s="938"/>
      <c r="BX91" s="938"/>
      <c r="BY91" s="938"/>
      <c r="BZ91" s="938"/>
      <c r="CA91" s="938"/>
      <c r="CB91" s="938"/>
      <c r="CC91" s="938"/>
      <c r="CD91" s="938"/>
      <c r="CE91" s="938"/>
      <c r="CF91" s="938"/>
      <c r="CG91" s="939"/>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43"/>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37"/>
      <c r="BT92" s="938"/>
      <c r="BU92" s="938"/>
      <c r="BV92" s="938"/>
      <c r="BW92" s="938"/>
      <c r="BX92" s="938"/>
      <c r="BY92" s="938"/>
      <c r="BZ92" s="938"/>
      <c r="CA92" s="938"/>
      <c r="CB92" s="938"/>
      <c r="CC92" s="938"/>
      <c r="CD92" s="938"/>
      <c r="CE92" s="938"/>
      <c r="CF92" s="938"/>
      <c r="CG92" s="939"/>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43"/>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37"/>
      <c r="BT93" s="938"/>
      <c r="BU93" s="938"/>
      <c r="BV93" s="938"/>
      <c r="BW93" s="938"/>
      <c r="BX93" s="938"/>
      <c r="BY93" s="938"/>
      <c r="BZ93" s="938"/>
      <c r="CA93" s="938"/>
      <c r="CB93" s="938"/>
      <c r="CC93" s="938"/>
      <c r="CD93" s="938"/>
      <c r="CE93" s="938"/>
      <c r="CF93" s="938"/>
      <c r="CG93" s="939"/>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43"/>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37"/>
      <c r="BT94" s="938"/>
      <c r="BU94" s="938"/>
      <c r="BV94" s="938"/>
      <c r="BW94" s="938"/>
      <c r="BX94" s="938"/>
      <c r="BY94" s="938"/>
      <c r="BZ94" s="938"/>
      <c r="CA94" s="938"/>
      <c r="CB94" s="938"/>
      <c r="CC94" s="938"/>
      <c r="CD94" s="938"/>
      <c r="CE94" s="938"/>
      <c r="CF94" s="938"/>
      <c r="CG94" s="939"/>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43"/>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37"/>
      <c r="BT95" s="938"/>
      <c r="BU95" s="938"/>
      <c r="BV95" s="938"/>
      <c r="BW95" s="938"/>
      <c r="BX95" s="938"/>
      <c r="BY95" s="938"/>
      <c r="BZ95" s="938"/>
      <c r="CA95" s="938"/>
      <c r="CB95" s="938"/>
      <c r="CC95" s="938"/>
      <c r="CD95" s="938"/>
      <c r="CE95" s="938"/>
      <c r="CF95" s="938"/>
      <c r="CG95" s="939"/>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43"/>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37"/>
      <c r="BT96" s="938"/>
      <c r="BU96" s="938"/>
      <c r="BV96" s="938"/>
      <c r="BW96" s="938"/>
      <c r="BX96" s="938"/>
      <c r="BY96" s="938"/>
      <c r="BZ96" s="938"/>
      <c r="CA96" s="938"/>
      <c r="CB96" s="938"/>
      <c r="CC96" s="938"/>
      <c r="CD96" s="938"/>
      <c r="CE96" s="938"/>
      <c r="CF96" s="938"/>
      <c r="CG96" s="939"/>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43"/>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37"/>
      <c r="BT97" s="938"/>
      <c r="BU97" s="938"/>
      <c r="BV97" s="938"/>
      <c r="BW97" s="938"/>
      <c r="BX97" s="938"/>
      <c r="BY97" s="938"/>
      <c r="BZ97" s="938"/>
      <c r="CA97" s="938"/>
      <c r="CB97" s="938"/>
      <c r="CC97" s="938"/>
      <c r="CD97" s="938"/>
      <c r="CE97" s="938"/>
      <c r="CF97" s="938"/>
      <c r="CG97" s="939"/>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43"/>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37"/>
      <c r="BT98" s="938"/>
      <c r="BU98" s="938"/>
      <c r="BV98" s="938"/>
      <c r="BW98" s="938"/>
      <c r="BX98" s="938"/>
      <c r="BY98" s="938"/>
      <c r="BZ98" s="938"/>
      <c r="CA98" s="938"/>
      <c r="CB98" s="938"/>
      <c r="CC98" s="938"/>
      <c r="CD98" s="938"/>
      <c r="CE98" s="938"/>
      <c r="CF98" s="938"/>
      <c r="CG98" s="939"/>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43"/>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37"/>
      <c r="BT99" s="938"/>
      <c r="BU99" s="938"/>
      <c r="BV99" s="938"/>
      <c r="BW99" s="938"/>
      <c r="BX99" s="938"/>
      <c r="BY99" s="938"/>
      <c r="BZ99" s="938"/>
      <c r="CA99" s="938"/>
      <c r="CB99" s="938"/>
      <c r="CC99" s="938"/>
      <c r="CD99" s="938"/>
      <c r="CE99" s="938"/>
      <c r="CF99" s="938"/>
      <c r="CG99" s="939"/>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43"/>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37"/>
      <c r="BT100" s="938"/>
      <c r="BU100" s="938"/>
      <c r="BV100" s="938"/>
      <c r="BW100" s="938"/>
      <c r="BX100" s="938"/>
      <c r="BY100" s="938"/>
      <c r="BZ100" s="938"/>
      <c r="CA100" s="938"/>
      <c r="CB100" s="938"/>
      <c r="CC100" s="938"/>
      <c r="CD100" s="938"/>
      <c r="CE100" s="938"/>
      <c r="CF100" s="938"/>
      <c r="CG100" s="939"/>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43"/>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37"/>
      <c r="BT101" s="938"/>
      <c r="BU101" s="938"/>
      <c r="BV101" s="938"/>
      <c r="BW101" s="938"/>
      <c r="BX101" s="938"/>
      <c r="BY101" s="938"/>
      <c r="BZ101" s="938"/>
      <c r="CA101" s="938"/>
      <c r="CB101" s="938"/>
      <c r="CC101" s="938"/>
      <c r="CD101" s="938"/>
      <c r="CE101" s="938"/>
      <c r="CF101" s="938"/>
      <c r="CG101" s="939"/>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43"/>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457</v>
      </c>
      <c r="BR102" s="944" t="s">
        <v>483</v>
      </c>
      <c r="BS102" s="945"/>
      <c r="BT102" s="945"/>
      <c r="BU102" s="945"/>
      <c r="BV102" s="945"/>
      <c r="BW102" s="945"/>
      <c r="BX102" s="945"/>
      <c r="BY102" s="945"/>
      <c r="BZ102" s="945"/>
      <c r="CA102" s="945"/>
      <c r="CB102" s="945"/>
      <c r="CC102" s="945"/>
      <c r="CD102" s="945"/>
      <c r="CE102" s="945"/>
      <c r="CF102" s="945"/>
      <c r="CG102" s="946"/>
      <c r="CH102" s="947"/>
      <c r="CI102" s="948"/>
      <c r="CJ102" s="948"/>
      <c r="CK102" s="948"/>
      <c r="CL102" s="949"/>
      <c r="CM102" s="947"/>
      <c r="CN102" s="948"/>
      <c r="CO102" s="948"/>
      <c r="CP102" s="948"/>
      <c r="CQ102" s="949"/>
      <c r="CR102" s="950">
        <v>3759</v>
      </c>
      <c r="CS102" s="951"/>
      <c r="CT102" s="951"/>
      <c r="CU102" s="951"/>
      <c r="CV102" s="952"/>
      <c r="CW102" s="950">
        <v>1530</v>
      </c>
      <c r="CX102" s="951"/>
      <c r="CY102" s="951"/>
      <c r="CZ102" s="951"/>
      <c r="DA102" s="952"/>
      <c r="DB102" s="950">
        <v>29</v>
      </c>
      <c r="DC102" s="951"/>
      <c r="DD102" s="951"/>
      <c r="DE102" s="951"/>
      <c r="DF102" s="952"/>
      <c r="DG102" s="950"/>
      <c r="DH102" s="951"/>
      <c r="DI102" s="951"/>
      <c r="DJ102" s="951"/>
      <c r="DK102" s="952"/>
      <c r="DL102" s="950"/>
      <c r="DM102" s="951"/>
      <c r="DN102" s="951"/>
      <c r="DO102" s="951"/>
      <c r="DP102" s="952"/>
      <c r="DQ102" s="950"/>
      <c r="DR102" s="951"/>
      <c r="DS102" s="951"/>
      <c r="DT102" s="951"/>
      <c r="DU102" s="952"/>
      <c r="DV102" s="944"/>
      <c r="DW102" s="945"/>
      <c r="DX102" s="945"/>
      <c r="DY102" s="945"/>
      <c r="DZ102" s="953"/>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31" t="s">
        <v>37</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32" t="s">
        <v>279</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302</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70</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33" t="s">
        <v>484</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269</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54" customFormat="1" ht="26.25" customHeight="1" x14ac:dyDescent="0.15">
      <c r="A109" s="911" t="s">
        <v>485</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4" t="s">
        <v>223</v>
      </c>
      <c r="AB109" s="912"/>
      <c r="AC109" s="912"/>
      <c r="AD109" s="912"/>
      <c r="AE109" s="913"/>
      <c r="AF109" s="914" t="s">
        <v>406</v>
      </c>
      <c r="AG109" s="912"/>
      <c r="AH109" s="912"/>
      <c r="AI109" s="912"/>
      <c r="AJ109" s="913"/>
      <c r="AK109" s="914" t="s">
        <v>405</v>
      </c>
      <c r="AL109" s="912"/>
      <c r="AM109" s="912"/>
      <c r="AN109" s="912"/>
      <c r="AO109" s="913"/>
      <c r="AP109" s="914" t="s">
        <v>88</v>
      </c>
      <c r="AQ109" s="912"/>
      <c r="AR109" s="912"/>
      <c r="AS109" s="912"/>
      <c r="AT109" s="915"/>
      <c r="AU109" s="911" t="s">
        <v>485</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4" t="s">
        <v>223</v>
      </c>
      <c r="BR109" s="912"/>
      <c r="BS109" s="912"/>
      <c r="BT109" s="912"/>
      <c r="BU109" s="913"/>
      <c r="BV109" s="914" t="s">
        <v>406</v>
      </c>
      <c r="BW109" s="912"/>
      <c r="BX109" s="912"/>
      <c r="BY109" s="912"/>
      <c r="BZ109" s="913"/>
      <c r="CA109" s="914" t="s">
        <v>405</v>
      </c>
      <c r="CB109" s="912"/>
      <c r="CC109" s="912"/>
      <c r="CD109" s="912"/>
      <c r="CE109" s="913"/>
      <c r="CF109" s="936" t="s">
        <v>88</v>
      </c>
      <c r="CG109" s="936"/>
      <c r="CH109" s="936"/>
      <c r="CI109" s="936"/>
      <c r="CJ109" s="936"/>
      <c r="CK109" s="914" t="s">
        <v>486</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4" t="s">
        <v>223</v>
      </c>
      <c r="DH109" s="912"/>
      <c r="DI109" s="912"/>
      <c r="DJ109" s="912"/>
      <c r="DK109" s="913"/>
      <c r="DL109" s="914" t="s">
        <v>406</v>
      </c>
      <c r="DM109" s="912"/>
      <c r="DN109" s="912"/>
      <c r="DO109" s="912"/>
      <c r="DP109" s="913"/>
      <c r="DQ109" s="914" t="s">
        <v>405</v>
      </c>
      <c r="DR109" s="912"/>
      <c r="DS109" s="912"/>
      <c r="DT109" s="912"/>
      <c r="DU109" s="913"/>
      <c r="DV109" s="914" t="s">
        <v>88</v>
      </c>
      <c r="DW109" s="912"/>
      <c r="DX109" s="912"/>
      <c r="DY109" s="912"/>
      <c r="DZ109" s="915"/>
    </row>
    <row r="110" spans="1:131" s="54" customFormat="1" ht="26.25" customHeight="1" x14ac:dyDescent="0.15">
      <c r="A110" s="836" t="s">
        <v>488</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829">
        <v>24656260</v>
      </c>
      <c r="AB110" s="830"/>
      <c r="AC110" s="830"/>
      <c r="AD110" s="830"/>
      <c r="AE110" s="831"/>
      <c r="AF110" s="832">
        <v>21291231</v>
      </c>
      <c r="AG110" s="830"/>
      <c r="AH110" s="830"/>
      <c r="AI110" s="830"/>
      <c r="AJ110" s="831"/>
      <c r="AK110" s="832">
        <v>20508914</v>
      </c>
      <c r="AL110" s="830"/>
      <c r="AM110" s="830"/>
      <c r="AN110" s="830"/>
      <c r="AO110" s="831"/>
      <c r="AP110" s="919">
        <v>24.2</v>
      </c>
      <c r="AQ110" s="920"/>
      <c r="AR110" s="920"/>
      <c r="AS110" s="920"/>
      <c r="AT110" s="921"/>
      <c r="AU110" s="746" t="s">
        <v>79</v>
      </c>
      <c r="AV110" s="747"/>
      <c r="AW110" s="747"/>
      <c r="AX110" s="747"/>
      <c r="AY110" s="747"/>
      <c r="AZ110" s="884" t="s">
        <v>489</v>
      </c>
      <c r="BA110" s="837"/>
      <c r="BB110" s="837"/>
      <c r="BC110" s="837"/>
      <c r="BD110" s="837"/>
      <c r="BE110" s="837"/>
      <c r="BF110" s="837"/>
      <c r="BG110" s="837"/>
      <c r="BH110" s="837"/>
      <c r="BI110" s="837"/>
      <c r="BJ110" s="837"/>
      <c r="BK110" s="837"/>
      <c r="BL110" s="837"/>
      <c r="BM110" s="837"/>
      <c r="BN110" s="837"/>
      <c r="BO110" s="837"/>
      <c r="BP110" s="838"/>
      <c r="BQ110" s="885">
        <v>215790705</v>
      </c>
      <c r="BR110" s="886"/>
      <c r="BS110" s="886"/>
      <c r="BT110" s="886"/>
      <c r="BU110" s="886"/>
      <c r="BV110" s="886">
        <v>216911464</v>
      </c>
      <c r="BW110" s="886"/>
      <c r="BX110" s="886"/>
      <c r="BY110" s="886"/>
      <c r="BZ110" s="886"/>
      <c r="CA110" s="886">
        <v>216595446</v>
      </c>
      <c r="CB110" s="886"/>
      <c r="CC110" s="886"/>
      <c r="CD110" s="886"/>
      <c r="CE110" s="886"/>
      <c r="CF110" s="901">
        <v>256</v>
      </c>
      <c r="CG110" s="902"/>
      <c r="CH110" s="902"/>
      <c r="CI110" s="902"/>
      <c r="CJ110" s="902"/>
      <c r="CK110" s="752" t="s">
        <v>213</v>
      </c>
      <c r="CL110" s="753"/>
      <c r="CM110" s="916" t="s">
        <v>490</v>
      </c>
      <c r="CN110" s="917"/>
      <c r="CO110" s="917"/>
      <c r="CP110" s="917"/>
      <c r="CQ110" s="917"/>
      <c r="CR110" s="917"/>
      <c r="CS110" s="917"/>
      <c r="CT110" s="917"/>
      <c r="CU110" s="917"/>
      <c r="CV110" s="917"/>
      <c r="CW110" s="917"/>
      <c r="CX110" s="917"/>
      <c r="CY110" s="917"/>
      <c r="CZ110" s="917"/>
      <c r="DA110" s="917"/>
      <c r="DB110" s="917"/>
      <c r="DC110" s="917"/>
      <c r="DD110" s="917"/>
      <c r="DE110" s="917"/>
      <c r="DF110" s="918"/>
      <c r="DG110" s="885" t="s">
        <v>173</v>
      </c>
      <c r="DH110" s="886"/>
      <c r="DI110" s="886"/>
      <c r="DJ110" s="886"/>
      <c r="DK110" s="886"/>
      <c r="DL110" s="886" t="s">
        <v>173</v>
      </c>
      <c r="DM110" s="886"/>
      <c r="DN110" s="886"/>
      <c r="DO110" s="886"/>
      <c r="DP110" s="886"/>
      <c r="DQ110" s="886" t="s">
        <v>173</v>
      </c>
      <c r="DR110" s="886"/>
      <c r="DS110" s="886"/>
      <c r="DT110" s="886"/>
      <c r="DU110" s="886"/>
      <c r="DV110" s="887" t="s">
        <v>173</v>
      </c>
      <c r="DW110" s="887"/>
      <c r="DX110" s="887"/>
      <c r="DY110" s="887"/>
      <c r="DZ110" s="888"/>
    </row>
    <row r="111" spans="1:131" s="54" customFormat="1" ht="26.25" customHeight="1" x14ac:dyDescent="0.15">
      <c r="A111" s="784" t="s">
        <v>30</v>
      </c>
      <c r="B111" s="785"/>
      <c r="C111" s="785"/>
      <c r="D111" s="785"/>
      <c r="E111" s="785"/>
      <c r="F111" s="785"/>
      <c r="G111" s="785"/>
      <c r="H111" s="785"/>
      <c r="I111" s="785"/>
      <c r="J111" s="785"/>
      <c r="K111" s="785"/>
      <c r="L111" s="785"/>
      <c r="M111" s="785"/>
      <c r="N111" s="785"/>
      <c r="O111" s="785"/>
      <c r="P111" s="785"/>
      <c r="Q111" s="785"/>
      <c r="R111" s="785"/>
      <c r="S111" s="785"/>
      <c r="T111" s="785"/>
      <c r="U111" s="785"/>
      <c r="V111" s="785"/>
      <c r="W111" s="785"/>
      <c r="X111" s="785"/>
      <c r="Y111" s="785"/>
      <c r="Z111" s="930"/>
      <c r="AA111" s="789" t="s">
        <v>173</v>
      </c>
      <c r="AB111" s="790"/>
      <c r="AC111" s="790"/>
      <c r="AD111" s="790"/>
      <c r="AE111" s="791"/>
      <c r="AF111" s="792" t="s">
        <v>173</v>
      </c>
      <c r="AG111" s="790"/>
      <c r="AH111" s="790"/>
      <c r="AI111" s="790"/>
      <c r="AJ111" s="791"/>
      <c r="AK111" s="792" t="s">
        <v>173</v>
      </c>
      <c r="AL111" s="790"/>
      <c r="AM111" s="790"/>
      <c r="AN111" s="790"/>
      <c r="AO111" s="791"/>
      <c r="AP111" s="856" t="s">
        <v>173</v>
      </c>
      <c r="AQ111" s="857"/>
      <c r="AR111" s="857"/>
      <c r="AS111" s="857"/>
      <c r="AT111" s="858"/>
      <c r="AU111" s="748"/>
      <c r="AV111" s="749"/>
      <c r="AW111" s="749"/>
      <c r="AX111" s="749"/>
      <c r="AY111" s="749"/>
      <c r="AZ111" s="859" t="s">
        <v>491</v>
      </c>
      <c r="BA111" s="797"/>
      <c r="BB111" s="797"/>
      <c r="BC111" s="797"/>
      <c r="BD111" s="797"/>
      <c r="BE111" s="797"/>
      <c r="BF111" s="797"/>
      <c r="BG111" s="797"/>
      <c r="BH111" s="797"/>
      <c r="BI111" s="797"/>
      <c r="BJ111" s="797"/>
      <c r="BK111" s="797"/>
      <c r="BL111" s="797"/>
      <c r="BM111" s="797"/>
      <c r="BN111" s="797"/>
      <c r="BO111" s="797"/>
      <c r="BP111" s="798"/>
      <c r="BQ111" s="860">
        <v>1915500</v>
      </c>
      <c r="BR111" s="861"/>
      <c r="BS111" s="861"/>
      <c r="BT111" s="861"/>
      <c r="BU111" s="861"/>
      <c r="BV111" s="861">
        <v>1761908</v>
      </c>
      <c r="BW111" s="861"/>
      <c r="BX111" s="861"/>
      <c r="BY111" s="861"/>
      <c r="BZ111" s="861"/>
      <c r="CA111" s="861">
        <v>1605978</v>
      </c>
      <c r="CB111" s="861"/>
      <c r="CC111" s="861"/>
      <c r="CD111" s="861"/>
      <c r="CE111" s="861"/>
      <c r="CF111" s="909">
        <v>1.9</v>
      </c>
      <c r="CG111" s="910"/>
      <c r="CH111" s="910"/>
      <c r="CI111" s="910"/>
      <c r="CJ111" s="910"/>
      <c r="CK111" s="754"/>
      <c r="CL111" s="755"/>
      <c r="CM111" s="853" t="s">
        <v>492</v>
      </c>
      <c r="CN111" s="854"/>
      <c r="CO111" s="854"/>
      <c r="CP111" s="854"/>
      <c r="CQ111" s="854"/>
      <c r="CR111" s="854"/>
      <c r="CS111" s="854"/>
      <c r="CT111" s="854"/>
      <c r="CU111" s="854"/>
      <c r="CV111" s="854"/>
      <c r="CW111" s="854"/>
      <c r="CX111" s="854"/>
      <c r="CY111" s="854"/>
      <c r="CZ111" s="854"/>
      <c r="DA111" s="854"/>
      <c r="DB111" s="854"/>
      <c r="DC111" s="854"/>
      <c r="DD111" s="854"/>
      <c r="DE111" s="854"/>
      <c r="DF111" s="855"/>
      <c r="DG111" s="860" t="s">
        <v>173</v>
      </c>
      <c r="DH111" s="861"/>
      <c r="DI111" s="861"/>
      <c r="DJ111" s="861"/>
      <c r="DK111" s="861"/>
      <c r="DL111" s="861" t="s">
        <v>173</v>
      </c>
      <c r="DM111" s="861"/>
      <c r="DN111" s="861"/>
      <c r="DO111" s="861"/>
      <c r="DP111" s="861"/>
      <c r="DQ111" s="861" t="s">
        <v>173</v>
      </c>
      <c r="DR111" s="861"/>
      <c r="DS111" s="861"/>
      <c r="DT111" s="861"/>
      <c r="DU111" s="861"/>
      <c r="DV111" s="862" t="s">
        <v>173</v>
      </c>
      <c r="DW111" s="862"/>
      <c r="DX111" s="862"/>
      <c r="DY111" s="862"/>
      <c r="DZ111" s="863"/>
    </row>
    <row r="112" spans="1:131" s="54" customFormat="1" ht="26.25" customHeight="1" x14ac:dyDescent="0.15">
      <c r="A112" s="715" t="s">
        <v>148</v>
      </c>
      <c r="B112" s="716"/>
      <c r="C112" s="797" t="s">
        <v>182</v>
      </c>
      <c r="D112" s="797"/>
      <c r="E112" s="797"/>
      <c r="F112" s="797"/>
      <c r="G112" s="797"/>
      <c r="H112" s="797"/>
      <c r="I112" s="797"/>
      <c r="J112" s="797"/>
      <c r="K112" s="797"/>
      <c r="L112" s="797"/>
      <c r="M112" s="797"/>
      <c r="N112" s="797"/>
      <c r="O112" s="797"/>
      <c r="P112" s="797"/>
      <c r="Q112" s="797"/>
      <c r="R112" s="797"/>
      <c r="S112" s="797"/>
      <c r="T112" s="797"/>
      <c r="U112" s="797"/>
      <c r="V112" s="797"/>
      <c r="W112" s="797"/>
      <c r="X112" s="797"/>
      <c r="Y112" s="797"/>
      <c r="Z112" s="798"/>
      <c r="AA112" s="789" t="s">
        <v>173</v>
      </c>
      <c r="AB112" s="790"/>
      <c r="AC112" s="790"/>
      <c r="AD112" s="790"/>
      <c r="AE112" s="791"/>
      <c r="AF112" s="792" t="s">
        <v>173</v>
      </c>
      <c r="AG112" s="790"/>
      <c r="AH112" s="790"/>
      <c r="AI112" s="790"/>
      <c r="AJ112" s="791"/>
      <c r="AK112" s="792" t="s">
        <v>173</v>
      </c>
      <c r="AL112" s="790"/>
      <c r="AM112" s="790"/>
      <c r="AN112" s="790"/>
      <c r="AO112" s="791"/>
      <c r="AP112" s="856" t="s">
        <v>173</v>
      </c>
      <c r="AQ112" s="857"/>
      <c r="AR112" s="857"/>
      <c r="AS112" s="857"/>
      <c r="AT112" s="858"/>
      <c r="AU112" s="748"/>
      <c r="AV112" s="749"/>
      <c r="AW112" s="749"/>
      <c r="AX112" s="749"/>
      <c r="AY112" s="749"/>
      <c r="AZ112" s="859" t="s">
        <v>493</v>
      </c>
      <c r="BA112" s="797"/>
      <c r="BB112" s="797"/>
      <c r="BC112" s="797"/>
      <c r="BD112" s="797"/>
      <c r="BE112" s="797"/>
      <c r="BF112" s="797"/>
      <c r="BG112" s="797"/>
      <c r="BH112" s="797"/>
      <c r="BI112" s="797"/>
      <c r="BJ112" s="797"/>
      <c r="BK112" s="797"/>
      <c r="BL112" s="797"/>
      <c r="BM112" s="797"/>
      <c r="BN112" s="797"/>
      <c r="BO112" s="797"/>
      <c r="BP112" s="798"/>
      <c r="BQ112" s="860">
        <v>75980222</v>
      </c>
      <c r="BR112" s="861"/>
      <c r="BS112" s="861"/>
      <c r="BT112" s="861"/>
      <c r="BU112" s="861"/>
      <c r="BV112" s="861">
        <v>72236032</v>
      </c>
      <c r="BW112" s="861"/>
      <c r="BX112" s="861"/>
      <c r="BY112" s="861"/>
      <c r="BZ112" s="861"/>
      <c r="CA112" s="861">
        <v>70503453</v>
      </c>
      <c r="CB112" s="861"/>
      <c r="CC112" s="861"/>
      <c r="CD112" s="861"/>
      <c r="CE112" s="861"/>
      <c r="CF112" s="909">
        <v>83.3</v>
      </c>
      <c r="CG112" s="910"/>
      <c r="CH112" s="910"/>
      <c r="CI112" s="910"/>
      <c r="CJ112" s="910"/>
      <c r="CK112" s="754"/>
      <c r="CL112" s="755"/>
      <c r="CM112" s="853" t="s">
        <v>494</v>
      </c>
      <c r="CN112" s="854"/>
      <c r="CO112" s="854"/>
      <c r="CP112" s="854"/>
      <c r="CQ112" s="854"/>
      <c r="CR112" s="854"/>
      <c r="CS112" s="854"/>
      <c r="CT112" s="854"/>
      <c r="CU112" s="854"/>
      <c r="CV112" s="854"/>
      <c r="CW112" s="854"/>
      <c r="CX112" s="854"/>
      <c r="CY112" s="854"/>
      <c r="CZ112" s="854"/>
      <c r="DA112" s="854"/>
      <c r="DB112" s="854"/>
      <c r="DC112" s="854"/>
      <c r="DD112" s="854"/>
      <c r="DE112" s="854"/>
      <c r="DF112" s="855"/>
      <c r="DG112" s="860" t="s">
        <v>173</v>
      </c>
      <c r="DH112" s="861"/>
      <c r="DI112" s="861"/>
      <c r="DJ112" s="861"/>
      <c r="DK112" s="861"/>
      <c r="DL112" s="861" t="s">
        <v>173</v>
      </c>
      <c r="DM112" s="861"/>
      <c r="DN112" s="861"/>
      <c r="DO112" s="861"/>
      <c r="DP112" s="861"/>
      <c r="DQ112" s="861" t="s">
        <v>173</v>
      </c>
      <c r="DR112" s="861"/>
      <c r="DS112" s="861"/>
      <c r="DT112" s="861"/>
      <c r="DU112" s="861"/>
      <c r="DV112" s="862" t="s">
        <v>173</v>
      </c>
      <c r="DW112" s="862"/>
      <c r="DX112" s="862"/>
      <c r="DY112" s="862"/>
      <c r="DZ112" s="863"/>
    </row>
    <row r="113" spans="1:130" s="54" customFormat="1" ht="26.25" customHeight="1" x14ac:dyDescent="0.15">
      <c r="A113" s="717"/>
      <c r="B113" s="718"/>
      <c r="C113" s="797" t="s">
        <v>93</v>
      </c>
      <c r="D113" s="797"/>
      <c r="E113" s="797"/>
      <c r="F113" s="797"/>
      <c r="G113" s="797"/>
      <c r="H113" s="797"/>
      <c r="I113" s="797"/>
      <c r="J113" s="797"/>
      <c r="K113" s="797"/>
      <c r="L113" s="797"/>
      <c r="M113" s="797"/>
      <c r="N113" s="797"/>
      <c r="O113" s="797"/>
      <c r="P113" s="797"/>
      <c r="Q113" s="797"/>
      <c r="R113" s="797"/>
      <c r="S113" s="797"/>
      <c r="T113" s="797"/>
      <c r="U113" s="797"/>
      <c r="V113" s="797"/>
      <c r="W113" s="797"/>
      <c r="X113" s="797"/>
      <c r="Y113" s="797"/>
      <c r="Z113" s="798"/>
      <c r="AA113" s="789">
        <v>5840701</v>
      </c>
      <c r="AB113" s="790"/>
      <c r="AC113" s="790"/>
      <c r="AD113" s="790"/>
      <c r="AE113" s="791"/>
      <c r="AF113" s="792">
        <v>5745622</v>
      </c>
      <c r="AG113" s="790"/>
      <c r="AH113" s="790"/>
      <c r="AI113" s="790"/>
      <c r="AJ113" s="791"/>
      <c r="AK113" s="792">
        <v>5520984</v>
      </c>
      <c r="AL113" s="790"/>
      <c r="AM113" s="790"/>
      <c r="AN113" s="790"/>
      <c r="AO113" s="791"/>
      <c r="AP113" s="856">
        <v>6.5</v>
      </c>
      <c r="AQ113" s="857"/>
      <c r="AR113" s="857"/>
      <c r="AS113" s="857"/>
      <c r="AT113" s="858"/>
      <c r="AU113" s="748"/>
      <c r="AV113" s="749"/>
      <c r="AW113" s="749"/>
      <c r="AX113" s="749"/>
      <c r="AY113" s="749"/>
      <c r="AZ113" s="859" t="s">
        <v>495</v>
      </c>
      <c r="BA113" s="797"/>
      <c r="BB113" s="797"/>
      <c r="BC113" s="797"/>
      <c r="BD113" s="797"/>
      <c r="BE113" s="797"/>
      <c r="BF113" s="797"/>
      <c r="BG113" s="797"/>
      <c r="BH113" s="797"/>
      <c r="BI113" s="797"/>
      <c r="BJ113" s="797"/>
      <c r="BK113" s="797"/>
      <c r="BL113" s="797"/>
      <c r="BM113" s="797"/>
      <c r="BN113" s="797"/>
      <c r="BO113" s="797"/>
      <c r="BP113" s="798"/>
      <c r="BQ113" s="860" t="s">
        <v>173</v>
      </c>
      <c r="BR113" s="861"/>
      <c r="BS113" s="861"/>
      <c r="BT113" s="861"/>
      <c r="BU113" s="861"/>
      <c r="BV113" s="861" t="s">
        <v>173</v>
      </c>
      <c r="BW113" s="861"/>
      <c r="BX113" s="861"/>
      <c r="BY113" s="861"/>
      <c r="BZ113" s="861"/>
      <c r="CA113" s="861" t="s">
        <v>173</v>
      </c>
      <c r="CB113" s="861"/>
      <c r="CC113" s="861"/>
      <c r="CD113" s="861"/>
      <c r="CE113" s="861"/>
      <c r="CF113" s="909" t="s">
        <v>173</v>
      </c>
      <c r="CG113" s="910"/>
      <c r="CH113" s="910"/>
      <c r="CI113" s="910"/>
      <c r="CJ113" s="910"/>
      <c r="CK113" s="754"/>
      <c r="CL113" s="755"/>
      <c r="CM113" s="853" t="s">
        <v>347</v>
      </c>
      <c r="CN113" s="854"/>
      <c r="CO113" s="854"/>
      <c r="CP113" s="854"/>
      <c r="CQ113" s="854"/>
      <c r="CR113" s="854"/>
      <c r="CS113" s="854"/>
      <c r="CT113" s="854"/>
      <c r="CU113" s="854"/>
      <c r="CV113" s="854"/>
      <c r="CW113" s="854"/>
      <c r="CX113" s="854"/>
      <c r="CY113" s="854"/>
      <c r="CZ113" s="854"/>
      <c r="DA113" s="854"/>
      <c r="DB113" s="854"/>
      <c r="DC113" s="854"/>
      <c r="DD113" s="854"/>
      <c r="DE113" s="854"/>
      <c r="DF113" s="855"/>
      <c r="DG113" s="789" t="s">
        <v>173</v>
      </c>
      <c r="DH113" s="790"/>
      <c r="DI113" s="790"/>
      <c r="DJ113" s="790"/>
      <c r="DK113" s="791"/>
      <c r="DL113" s="792" t="s">
        <v>173</v>
      </c>
      <c r="DM113" s="790"/>
      <c r="DN113" s="790"/>
      <c r="DO113" s="790"/>
      <c r="DP113" s="791"/>
      <c r="DQ113" s="792" t="s">
        <v>173</v>
      </c>
      <c r="DR113" s="790"/>
      <c r="DS113" s="790"/>
      <c r="DT113" s="790"/>
      <c r="DU113" s="791"/>
      <c r="DV113" s="856" t="s">
        <v>173</v>
      </c>
      <c r="DW113" s="857"/>
      <c r="DX113" s="857"/>
      <c r="DY113" s="857"/>
      <c r="DZ113" s="858"/>
    </row>
    <row r="114" spans="1:130" s="54" customFormat="1" ht="26.25" customHeight="1" x14ac:dyDescent="0.15">
      <c r="A114" s="717"/>
      <c r="B114" s="718"/>
      <c r="C114" s="797" t="s">
        <v>318</v>
      </c>
      <c r="D114" s="797"/>
      <c r="E114" s="797"/>
      <c r="F114" s="797"/>
      <c r="G114" s="797"/>
      <c r="H114" s="797"/>
      <c r="I114" s="797"/>
      <c r="J114" s="797"/>
      <c r="K114" s="797"/>
      <c r="L114" s="797"/>
      <c r="M114" s="797"/>
      <c r="N114" s="797"/>
      <c r="O114" s="797"/>
      <c r="P114" s="797"/>
      <c r="Q114" s="797"/>
      <c r="R114" s="797"/>
      <c r="S114" s="797"/>
      <c r="T114" s="797"/>
      <c r="U114" s="797"/>
      <c r="V114" s="797"/>
      <c r="W114" s="797"/>
      <c r="X114" s="797"/>
      <c r="Y114" s="797"/>
      <c r="Z114" s="798"/>
      <c r="AA114" s="789" t="s">
        <v>173</v>
      </c>
      <c r="AB114" s="790"/>
      <c r="AC114" s="790"/>
      <c r="AD114" s="790"/>
      <c r="AE114" s="791"/>
      <c r="AF114" s="792" t="s">
        <v>173</v>
      </c>
      <c r="AG114" s="790"/>
      <c r="AH114" s="790"/>
      <c r="AI114" s="790"/>
      <c r="AJ114" s="791"/>
      <c r="AK114" s="792" t="s">
        <v>173</v>
      </c>
      <c r="AL114" s="790"/>
      <c r="AM114" s="790"/>
      <c r="AN114" s="790"/>
      <c r="AO114" s="791"/>
      <c r="AP114" s="856" t="s">
        <v>173</v>
      </c>
      <c r="AQ114" s="857"/>
      <c r="AR114" s="857"/>
      <c r="AS114" s="857"/>
      <c r="AT114" s="858"/>
      <c r="AU114" s="748"/>
      <c r="AV114" s="749"/>
      <c r="AW114" s="749"/>
      <c r="AX114" s="749"/>
      <c r="AY114" s="749"/>
      <c r="AZ114" s="859" t="s">
        <v>498</v>
      </c>
      <c r="BA114" s="797"/>
      <c r="BB114" s="797"/>
      <c r="BC114" s="797"/>
      <c r="BD114" s="797"/>
      <c r="BE114" s="797"/>
      <c r="BF114" s="797"/>
      <c r="BG114" s="797"/>
      <c r="BH114" s="797"/>
      <c r="BI114" s="797"/>
      <c r="BJ114" s="797"/>
      <c r="BK114" s="797"/>
      <c r="BL114" s="797"/>
      <c r="BM114" s="797"/>
      <c r="BN114" s="797"/>
      <c r="BO114" s="797"/>
      <c r="BP114" s="798"/>
      <c r="BQ114" s="860">
        <v>16201338</v>
      </c>
      <c r="BR114" s="861"/>
      <c r="BS114" s="861"/>
      <c r="BT114" s="861"/>
      <c r="BU114" s="861"/>
      <c r="BV114" s="861">
        <v>16017284</v>
      </c>
      <c r="BW114" s="861"/>
      <c r="BX114" s="861"/>
      <c r="BY114" s="861"/>
      <c r="BZ114" s="861"/>
      <c r="CA114" s="861">
        <v>16463565</v>
      </c>
      <c r="CB114" s="861"/>
      <c r="CC114" s="861"/>
      <c r="CD114" s="861"/>
      <c r="CE114" s="861"/>
      <c r="CF114" s="909">
        <v>19.5</v>
      </c>
      <c r="CG114" s="910"/>
      <c r="CH114" s="910"/>
      <c r="CI114" s="910"/>
      <c r="CJ114" s="910"/>
      <c r="CK114" s="754"/>
      <c r="CL114" s="755"/>
      <c r="CM114" s="853" t="s">
        <v>499</v>
      </c>
      <c r="CN114" s="854"/>
      <c r="CO114" s="854"/>
      <c r="CP114" s="854"/>
      <c r="CQ114" s="854"/>
      <c r="CR114" s="854"/>
      <c r="CS114" s="854"/>
      <c r="CT114" s="854"/>
      <c r="CU114" s="854"/>
      <c r="CV114" s="854"/>
      <c r="CW114" s="854"/>
      <c r="CX114" s="854"/>
      <c r="CY114" s="854"/>
      <c r="CZ114" s="854"/>
      <c r="DA114" s="854"/>
      <c r="DB114" s="854"/>
      <c r="DC114" s="854"/>
      <c r="DD114" s="854"/>
      <c r="DE114" s="854"/>
      <c r="DF114" s="855"/>
      <c r="DG114" s="789" t="s">
        <v>173</v>
      </c>
      <c r="DH114" s="790"/>
      <c r="DI114" s="790"/>
      <c r="DJ114" s="790"/>
      <c r="DK114" s="791"/>
      <c r="DL114" s="792" t="s">
        <v>173</v>
      </c>
      <c r="DM114" s="790"/>
      <c r="DN114" s="790"/>
      <c r="DO114" s="790"/>
      <c r="DP114" s="791"/>
      <c r="DQ114" s="792" t="s">
        <v>173</v>
      </c>
      <c r="DR114" s="790"/>
      <c r="DS114" s="790"/>
      <c r="DT114" s="790"/>
      <c r="DU114" s="791"/>
      <c r="DV114" s="856" t="s">
        <v>173</v>
      </c>
      <c r="DW114" s="857"/>
      <c r="DX114" s="857"/>
      <c r="DY114" s="857"/>
      <c r="DZ114" s="858"/>
    </row>
    <row r="115" spans="1:130" s="54" customFormat="1" ht="26.25" customHeight="1" x14ac:dyDescent="0.15">
      <c r="A115" s="717"/>
      <c r="B115" s="718"/>
      <c r="C115" s="797" t="s">
        <v>500</v>
      </c>
      <c r="D115" s="797"/>
      <c r="E115" s="797"/>
      <c r="F115" s="797"/>
      <c r="G115" s="797"/>
      <c r="H115" s="797"/>
      <c r="I115" s="797"/>
      <c r="J115" s="797"/>
      <c r="K115" s="797"/>
      <c r="L115" s="797"/>
      <c r="M115" s="797"/>
      <c r="N115" s="797"/>
      <c r="O115" s="797"/>
      <c r="P115" s="797"/>
      <c r="Q115" s="797"/>
      <c r="R115" s="797"/>
      <c r="S115" s="797"/>
      <c r="T115" s="797"/>
      <c r="U115" s="797"/>
      <c r="V115" s="797"/>
      <c r="W115" s="797"/>
      <c r="X115" s="797"/>
      <c r="Y115" s="797"/>
      <c r="Z115" s="798"/>
      <c r="AA115" s="789" t="s">
        <v>173</v>
      </c>
      <c r="AB115" s="790"/>
      <c r="AC115" s="790"/>
      <c r="AD115" s="790"/>
      <c r="AE115" s="791"/>
      <c r="AF115" s="792">
        <v>108300</v>
      </c>
      <c r="AG115" s="790"/>
      <c r="AH115" s="790"/>
      <c r="AI115" s="790"/>
      <c r="AJ115" s="791"/>
      <c r="AK115" s="792">
        <v>108430</v>
      </c>
      <c r="AL115" s="790"/>
      <c r="AM115" s="790"/>
      <c r="AN115" s="790"/>
      <c r="AO115" s="791"/>
      <c r="AP115" s="856">
        <v>0.1</v>
      </c>
      <c r="AQ115" s="857"/>
      <c r="AR115" s="857"/>
      <c r="AS115" s="857"/>
      <c r="AT115" s="858"/>
      <c r="AU115" s="748"/>
      <c r="AV115" s="749"/>
      <c r="AW115" s="749"/>
      <c r="AX115" s="749"/>
      <c r="AY115" s="749"/>
      <c r="AZ115" s="859" t="s">
        <v>264</v>
      </c>
      <c r="BA115" s="797"/>
      <c r="BB115" s="797"/>
      <c r="BC115" s="797"/>
      <c r="BD115" s="797"/>
      <c r="BE115" s="797"/>
      <c r="BF115" s="797"/>
      <c r="BG115" s="797"/>
      <c r="BH115" s="797"/>
      <c r="BI115" s="797"/>
      <c r="BJ115" s="797"/>
      <c r="BK115" s="797"/>
      <c r="BL115" s="797"/>
      <c r="BM115" s="797"/>
      <c r="BN115" s="797"/>
      <c r="BO115" s="797"/>
      <c r="BP115" s="798"/>
      <c r="BQ115" s="860" t="s">
        <v>173</v>
      </c>
      <c r="BR115" s="861"/>
      <c r="BS115" s="861"/>
      <c r="BT115" s="861"/>
      <c r="BU115" s="861"/>
      <c r="BV115" s="861" t="s">
        <v>173</v>
      </c>
      <c r="BW115" s="861"/>
      <c r="BX115" s="861"/>
      <c r="BY115" s="861"/>
      <c r="BZ115" s="861"/>
      <c r="CA115" s="861" t="s">
        <v>173</v>
      </c>
      <c r="CB115" s="861"/>
      <c r="CC115" s="861"/>
      <c r="CD115" s="861"/>
      <c r="CE115" s="861"/>
      <c r="CF115" s="909" t="s">
        <v>173</v>
      </c>
      <c r="CG115" s="910"/>
      <c r="CH115" s="910"/>
      <c r="CI115" s="910"/>
      <c r="CJ115" s="910"/>
      <c r="CK115" s="754"/>
      <c r="CL115" s="755"/>
      <c r="CM115" s="859" t="s">
        <v>421</v>
      </c>
      <c r="CN115" s="929"/>
      <c r="CO115" s="929"/>
      <c r="CP115" s="929"/>
      <c r="CQ115" s="929"/>
      <c r="CR115" s="929"/>
      <c r="CS115" s="929"/>
      <c r="CT115" s="929"/>
      <c r="CU115" s="929"/>
      <c r="CV115" s="929"/>
      <c r="CW115" s="929"/>
      <c r="CX115" s="929"/>
      <c r="CY115" s="929"/>
      <c r="CZ115" s="929"/>
      <c r="DA115" s="929"/>
      <c r="DB115" s="929"/>
      <c r="DC115" s="929"/>
      <c r="DD115" s="929"/>
      <c r="DE115" s="929"/>
      <c r="DF115" s="798"/>
      <c r="DG115" s="789" t="s">
        <v>173</v>
      </c>
      <c r="DH115" s="790"/>
      <c r="DI115" s="790"/>
      <c r="DJ115" s="790"/>
      <c r="DK115" s="791"/>
      <c r="DL115" s="792" t="s">
        <v>173</v>
      </c>
      <c r="DM115" s="790"/>
      <c r="DN115" s="790"/>
      <c r="DO115" s="790"/>
      <c r="DP115" s="791"/>
      <c r="DQ115" s="792" t="s">
        <v>173</v>
      </c>
      <c r="DR115" s="790"/>
      <c r="DS115" s="790"/>
      <c r="DT115" s="790"/>
      <c r="DU115" s="791"/>
      <c r="DV115" s="856" t="s">
        <v>173</v>
      </c>
      <c r="DW115" s="857"/>
      <c r="DX115" s="857"/>
      <c r="DY115" s="857"/>
      <c r="DZ115" s="858"/>
    </row>
    <row r="116" spans="1:130" s="54" customFormat="1" ht="26.25" customHeight="1" x14ac:dyDescent="0.15">
      <c r="A116" s="719"/>
      <c r="B116" s="720"/>
      <c r="C116" s="890" t="s">
        <v>501</v>
      </c>
      <c r="D116" s="890"/>
      <c r="E116" s="890"/>
      <c r="F116" s="890"/>
      <c r="G116" s="890"/>
      <c r="H116" s="890"/>
      <c r="I116" s="890"/>
      <c r="J116" s="890"/>
      <c r="K116" s="890"/>
      <c r="L116" s="890"/>
      <c r="M116" s="890"/>
      <c r="N116" s="890"/>
      <c r="O116" s="890"/>
      <c r="P116" s="890"/>
      <c r="Q116" s="890"/>
      <c r="R116" s="890"/>
      <c r="S116" s="890"/>
      <c r="T116" s="890"/>
      <c r="U116" s="890"/>
      <c r="V116" s="890"/>
      <c r="W116" s="890"/>
      <c r="X116" s="890"/>
      <c r="Y116" s="890"/>
      <c r="Z116" s="891"/>
      <c r="AA116" s="789">
        <v>62</v>
      </c>
      <c r="AB116" s="790"/>
      <c r="AC116" s="790"/>
      <c r="AD116" s="790"/>
      <c r="AE116" s="791"/>
      <c r="AF116" s="792" t="s">
        <v>173</v>
      </c>
      <c r="AG116" s="790"/>
      <c r="AH116" s="790"/>
      <c r="AI116" s="790"/>
      <c r="AJ116" s="791"/>
      <c r="AK116" s="792" t="s">
        <v>173</v>
      </c>
      <c r="AL116" s="790"/>
      <c r="AM116" s="790"/>
      <c r="AN116" s="790"/>
      <c r="AO116" s="791"/>
      <c r="AP116" s="856" t="s">
        <v>173</v>
      </c>
      <c r="AQ116" s="857"/>
      <c r="AR116" s="857"/>
      <c r="AS116" s="857"/>
      <c r="AT116" s="858"/>
      <c r="AU116" s="748"/>
      <c r="AV116" s="749"/>
      <c r="AW116" s="749"/>
      <c r="AX116" s="749"/>
      <c r="AY116" s="749"/>
      <c r="AZ116" s="906" t="s">
        <v>496</v>
      </c>
      <c r="BA116" s="907"/>
      <c r="BB116" s="907"/>
      <c r="BC116" s="907"/>
      <c r="BD116" s="907"/>
      <c r="BE116" s="907"/>
      <c r="BF116" s="907"/>
      <c r="BG116" s="907"/>
      <c r="BH116" s="907"/>
      <c r="BI116" s="907"/>
      <c r="BJ116" s="907"/>
      <c r="BK116" s="907"/>
      <c r="BL116" s="907"/>
      <c r="BM116" s="907"/>
      <c r="BN116" s="907"/>
      <c r="BO116" s="907"/>
      <c r="BP116" s="908"/>
      <c r="BQ116" s="860" t="s">
        <v>173</v>
      </c>
      <c r="BR116" s="861"/>
      <c r="BS116" s="861"/>
      <c r="BT116" s="861"/>
      <c r="BU116" s="861"/>
      <c r="BV116" s="861" t="s">
        <v>173</v>
      </c>
      <c r="BW116" s="861"/>
      <c r="BX116" s="861"/>
      <c r="BY116" s="861"/>
      <c r="BZ116" s="861"/>
      <c r="CA116" s="861" t="s">
        <v>173</v>
      </c>
      <c r="CB116" s="861"/>
      <c r="CC116" s="861"/>
      <c r="CD116" s="861"/>
      <c r="CE116" s="861"/>
      <c r="CF116" s="909" t="s">
        <v>173</v>
      </c>
      <c r="CG116" s="910"/>
      <c r="CH116" s="910"/>
      <c r="CI116" s="910"/>
      <c r="CJ116" s="910"/>
      <c r="CK116" s="754"/>
      <c r="CL116" s="755"/>
      <c r="CM116" s="853" t="s">
        <v>478</v>
      </c>
      <c r="CN116" s="854"/>
      <c r="CO116" s="854"/>
      <c r="CP116" s="854"/>
      <c r="CQ116" s="854"/>
      <c r="CR116" s="854"/>
      <c r="CS116" s="854"/>
      <c r="CT116" s="854"/>
      <c r="CU116" s="854"/>
      <c r="CV116" s="854"/>
      <c r="CW116" s="854"/>
      <c r="CX116" s="854"/>
      <c r="CY116" s="854"/>
      <c r="CZ116" s="854"/>
      <c r="DA116" s="854"/>
      <c r="DB116" s="854"/>
      <c r="DC116" s="854"/>
      <c r="DD116" s="854"/>
      <c r="DE116" s="854"/>
      <c r="DF116" s="855"/>
      <c r="DG116" s="789" t="s">
        <v>173</v>
      </c>
      <c r="DH116" s="790"/>
      <c r="DI116" s="790"/>
      <c r="DJ116" s="790"/>
      <c r="DK116" s="791"/>
      <c r="DL116" s="792" t="s">
        <v>173</v>
      </c>
      <c r="DM116" s="790"/>
      <c r="DN116" s="790"/>
      <c r="DO116" s="790"/>
      <c r="DP116" s="791"/>
      <c r="DQ116" s="792" t="s">
        <v>173</v>
      </c>
      <c r="DR116" s="790"/>
      <c r="DS116" s="790"/>
      <c r="DT116" s="790"/>
      <c r="DU116" s="791"/>
      <c r="DV116" s="856" t="s">
        <v>173</v>
      </c>
      <c r="DW116" s="857"/>
      <c r="DX116" s="857"/>
      <c r="DY116" s="857"/>
      <c r="DZ116" s="858"/>
    </row>
    <row r="117" spans="1:130" s="54" customFormat="1" ht="26.25" customHeight="1" x14ac:dyDescent="0.15">
      <c r="A117" s="911" t="s">
        <v>283</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896" t="s">
        <v>502</v>
      </c>
      <c r="Z117" s="913"/>
      <c r="AA117" s="922">
        <v>30497023</v>
      </c>
      <c r="AB117" s="923"/>
      <c r="AC117" s="923"/>
      <c r="AD117" s="923"/>
      <c r="AE117" s="924"/>
      <c r="AF117" s="925">
        <v>27145153</v>
      </c>
      <c r="AG117" s="923"/>
      <c r="AH117" s="923"/>
      <c r="AI117" s="923"/>
      <c r="AJ117" s="924"/>
      <c r="AK117" s="925">
        <v>26138328</v>
      </c>
      <c r="AL117" s="923"/>
      <c r="AM117" s="923"/>
      <c r="AN117" s="923"/>
      <c r="AO117" s="924"/>
      <c r="AP117" s="926"/>
      <c r="AQ117" s="927"/>
      <c r="AR117" s="927"/>
      <c r="AS117" s="927"/>
      <c r="AT117" s="928"/>
      <c r="AU117" s="748"/>
      <c r="AV117" s="749"/>
      <c r="AW117" s="749"/>
      <c r="AX117" s="749"/>
      <c r="AY117" s="749"/>
      <c r="AZ117" s="906" t="s">
        <v>503</v>
      </c>
      <c r="BA117" s="907"/>
      <c r="BB117" s="907"/>
      <c r="BC117" s="907"/>
      <c r="BD117" s="907"/>
      <c r="BE117" s="907"/>
      <c r="BF117" s="907"/>
      <c r="BG117" s="907"/>
      <c r="BH117" s="907"/>
      <c r="BI117" s="907"/>
      <c r="BJ117" s="907"/>
      <c r="BK117" s="907"/>
      <c r="BL117" s="907"/>
      <c r="BM117" s="907"/>
      <c r="BN117" s="907"/>
      <c r="BO117" s="907"/>
      <c r="BP117" s="908"/>
      <c r="BQ117" s="860" t="s">
        <v>173</v>
      </c>
      <c r="BR117" s="861"/>
      <c r="BS117" s="861"/>
      <c r="BT117" s="861"/>
      <c r="BU117" s="861"/>
      <c r="BV117" s="861" t="s">
        <v>173</v>
      </c>
      <c r="BW117" s="861"/>
      <c r="BX117" s="861"/>
      <c r="BY117" s="861"/>
      <c r="BZ117" s="861"/>
      <c r="CA117" s="861" t="s">
        <v>173</v>
      </c>
      <c r="CB117" s="861"/>
      <c r="CC117" s="861"/>
      <c r="CD117" s="861"/>
      <c r="CE117" s="861"/>
      <c r="CF117" s="909" t="s">
        <v>173</v>
      </c>
      <c r="CG117" s="910"/>
      <c r="CH117" s="910"/>
      <c r="CI117" s="910"/>
      <c r="CJ117" s="910"/>
      <c r="CK117" s="754"/>
      <c r="CL117" s="755"/>
      <c r="CM117" s="853" t="s">
        <v>303</v>
      </c>
      <c r="CN117" s="854"/>
      <c r="CO117" s="854"/>
      <c r="CP117" s="854"/>
      <c r="CQ117" s="854"/>
      <c r="CR117" s="854"/>
      <c r="CS117" s="854"/>
      <c r="CT117" s="854"/>
      <c r="CU117" s="854"/>
      <c r="CV117" s="854"/>
      <c r="CW117" s="854"/>
      <c r="CX117" s="854"/>
      <c r="CY117" s="854"/>
      <c r="CZ117" s="854"/>
      <c r="DA117" s="854"/>
      <c r="DB117" s="854"/>
      <c r="DC117" s="854"/>
      <c r="DD117" s="854"/>
      <c r="DE117" s="854"/>
      <c r="DF117" s="855"/>
      <c r="DG117" s="789" t="s">
        <v>173</v>
      </c>
      <c r="DH117" s="790"/>
      <c r="DI117" s="790"/>
      <c r="DJ117" s="790"/>
      <c r="DK117" s="791"/>
      <c r="DL117" s="792" t="s">
        <v>173</v>
      </c>
      <c r="DM117" s="790"/>
      <c r="DN117" s="790"/>
      <c r="DO117" s="790"/>
      <c r="DP117" s="791"/>
      <c r="DQ117" s="792" t="s">
        <v>173</v>
      </c>
      <c r="DR117" s="790"/>
      <c r="DS117" s="790"/>
      <c r="DT117" s="790"/>
      <c r="DU117" s="791"/>
      <c r="DV117" s="856" t="s">
        <v>173</v>
      </c>
      <c r="DW117" s="857"/>
      <c r="DX117" s="857"/>
      <c r="DY117" s="857"/>
      <c r="DZ117" s="858"/>
    </row>
    <row r="118" spans="1:130" s="54" customFormat="1" ht="26.25" customHeight="1" x14ac:dyDescent="0.15">
      <c r="A118" s="911" t="s">
        <v>486</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4" t="s">
        <v>223</v>
      </c>
      <c r="AB118" s="912"/>
      <c r="AC118" s="912"/>
      <c r="AD118" s="912"/>
      <c r="AE118" s="913"/>
      <c r="AF118" s="914" t="s">
        <v>406</v>
      </c>
      <c r="AG118" s="912"/>
      <c r="AH118" s="912"/>
      <c r="AI118" s="912"/>
      <c r="AJ118" s="913"/>
      <c r="AK118" s="914" t="s">
        <v>405</v>
      </c>
      <c r="AL118" s="912"/>
      <c r="AM118" s="912"/>
      <c r="AN118" s="912"/>
      <c r="AO118" s="913"/>
      <c r="AP118" s="914" t="s">
        <v>88</v>
      </c>
      <c r="AQ118" s="912"/>
      <c r="AR118" s="912"/>
      <c r="AS118" s="912"/>
      <c r="AT118" s="915"/>
      <c r="AU118" s="748"/>
      <c r="AV118" s="749"/>
      <c r="AW118" s="749"/>
      <c r="AX118" s="749"/>
      <c r="AY118" s="749"/>
      <c r="AZ118" s="889" t="s">
        <v>504</v>
      </c>
      <c r="BA118" s="890"/>
      <c r="BB118" s="890"/>
      <c r="BC118" s="890"/>
      <c r="BD118" s="890"/>
      <c r="BE118" s="890"/>
      <c r="BF118" s="890"/>
      <c r="BG118" s="890"/>
      <c r="BH118" s="890"/>
      <c r="BI118" s="890"/>
      <c r="BJ118" s="890"/>
      <c r="BK118" s="890"/>
      <c r="BL118" s="890"/>
      <c r="BM118" s="890"/>
      <c r="BN118" s="890"/>
      <c r="BO118" s="890"/>
      <c r="BP118" s="891"/>
      <c r="BQ118" s="892" t="s">
        <v>173</v>
      </c>
      <c r="BR118" s="893"/>
      <c r="BS118" s="893"/>
      <c r="BT118" s="893"/>
      <c r="BU118" s="893"/>
      <c r="BV118" s="893" t="s">
        <v>173</v>
      </c>
      <c r="BW118" s="893"/>
      <c r="BX118" s="893"/>
      <c r="BY118" s="893"/>
      <c r="BZ118" s="893"/>
      <c r="CA118" s="893" t="s">
        <v>173</v>
      </c>
      <c r="CB118" s="893"/>
      <c r="CC118" s="893"/>
      <c r="CD118" s="893"/>
      <c r="CE118" s="893"/>
      <c r="CF118" s="909" t="s">
        <v>173</v>
      </c>
      <c r="CG118" s="910"/>
      <c r="CH118" s="910"/>
      <c r="CI118" s="910"/>
      <c r="CJ118" s="910"/>
      <c r="CK118" s="754"/>
      <c r="CL118" s="755"/>
      <c r="CM118" s="853" t="s">
        <v>505</v>
      </c>
      <c r="CN118" s="854"/>
      <c r="CO118" s="854"/>
      <c r="CP118" s="854"/>
      <c r="CQ118" s="854"/>
      <c r="CR118" s="854"/>
      <c r="CS118" s="854"/>
      <c r="CT118" s="854"/>
      <c r="CU118" s="854"/>
      <c r="CV118" s="854"/>
      <c r="CW118" s="854"/>
      <c r="CX118" s="854"/>
      <c r="CY118" s="854"/>
      <c r="CZ118" s="854"/>
      <c r="DA118" s="854"/>
      <c r="DB118" s="854"/>
      <c r="DC118" s="854"/>
      <c r="DD118" s="854"/>
      <c r="DE118" s="854"/>
      <c r="DF118" s="855"/>
      <c r="DG118" s="789" t="s">
        <v>173</v>
      </c>
      <c r="DH118" s="790"/>
      <c r="DI118" s="790"/>
      <c r="DJ118" s="790"/>
      <c r="DK118" s="791"/>
      <c r="DL118" s="792" t="s">
        <v>173</v>
      </c>
      <c r="DM118" s="790"/>
      <c r="DN118" s="790"/>
      <c r="DO118" s="790"/>
      <c r="DP118" s="791"/>
      <c r="DQ118" s="792" t="s">
        <v>173</v>
      </c>
      <c r="DR118" s="790"/>
      <c r="DS118" s="790"/>
      <c r="DT118" s="790"/>
      <c r="DU118" s="791"/>
      <c r="DV118" s="856" t="s">
        <v>173</v>
      </c>
      <c r="DW118" s="857"/>
      <c r="DX118" s="857"/>
      <c r="DY118" s="857"/>
      <c r="DZ118" s="858"/>
    </row>
    <row r="119" spans="1:130" s="54" customFormat="1" ht="26.25" customHeight="1" x14ac:dyDescent="0.15">
      <c r="A119" s="758" t="s">
        <v>213</v>
      </c>
      <c r="B119" s="753"/>
      <c r="C119" s="916" t="s">
        <v>490</v>
      </c>
      <c r="D119" s="917"/>
      <c r="E119" s="917"/>
      <c r="F119" s="917"/>
      <c r="G119" s="917"/>
      <c r="H119" s="917"/>
      <c r="I119" s="917"/>
      <c r="J119" s="917"/>
      <c r="K119" s="917"/>
      <c r="L119" s="917"/>
      <c r="M119" s="917"/>
      <c r="N119" s="917"/>
      <c r="O119" s="917"/>
      <c r="P119" s="917"/>
      <c r="Q119" s="917"/>
      <c r="R119" s="917"/>
      <c r="S119" s="917"/>
      <c r="T119" s="917"/>
      <c r="U119" s="917"/>
      <c r="V119" s="917"/>
      <c r="W119" s="917"/>
      <c r="X119" s="917"/>
      <c r="Y119" s="917"/>
      <c r="Z119" s="918"/>
      <c r="AA119" s="829" t="s">
        <v>173</v>
      </c>
      <c r="AB119" s="830"/>
      <c r="AC119" s="830"/>
      <c r="AD119" s="830"/>
      <c r="AE119" s="831"/>
      <c r="AF119" s="832" t="s">
        <v>173</v>
      </c>
      <c r="AG119" s="830"/>
      <c r="AH119" s="830"/>
      <c r="AI119" s="830"/>
      <c r="AJ119" s="831"/>
      <c r="AK119" s="832" t="s">
        <v>173</v>
      </c>
      <c r="AL119" s="830"/>
      <c r="AM119" s="830"/>
      <c r="AN119" s="830"/>
      <c r="AO119" s="831"/>
      <c r="AP119" s="919" t="s">
        <v>173</v>
      </c>
      <c r="AQ119" s="920"/>
      <c r="AR119" s="920"/>
      <c r="AS119" s="920"/>
      <c r="AT119" s="921"/>
      <c r="AU119" s="750"/>
      <c r="AV119" s="751"/>
      <c r="AW119" s="751"/>
      <c r="AX119" s="751"/>
      <c r="AY119" s="751"/>
      <c r="AZ119" s="83" t="s">
        <v>283</v>
      </c>
      <c r="BA119" s="83"/>
      <c r="BB119" s="83"/>
      <c r="BC119" s="83"/>
      <c r="BD119" s="83"/>
      <c r="BE119" s="83"/>
      <c r="BF119" s="83"/>
      <c r="BG119" s="83"/>
      <c r="BH119" s="83"/>
      <c r="BI119" s="83"/>
      <c r="BJ119" s="83"/>
      <c r="BK119" s="83"/>
      <c r="BL119" s="83"/>
      <c r="BM119" s="83"/>
      <c r="BN119" s="83"/>
      <c r="BO119" s="896" t="s">
        <v>63</v>
      </c>
      <c r="BP119" s="897"/>
      <c r="BQ119" s="892">
        <v>309887765</v>
      </c>
      <c r="BR119" s="893"/>
      <c r="BS119" s="893"/>
      <c r="BT119" s="893"/>
      <c r="BU119" s="893"/>
      <c r="BV119" s="893">
        <v>306926688</v>
      </c>
      <c r="BW119" s="893"/>
      <c r="BX119" s="893"/>
      <c r="BY119" s="893"/>
      <c r="BZ119" s="893"/>
      <c r="CA119" s="893">
        <v>305168442</v>
      </c>
      <c r="CB119" s="893"/>
      <c r="CC119" s="893"/>
      <c r="CD119" s="893"/>
      <c r="CE119" s="893"/>
      <c r="CF119" s="767"/>
      <c r="CG119" s="768"/>
      <c r="CH119" s="768"/>
      <c r="CI119" s="768"/>
      <c r="CJ119" s="900"/>
      <c r="CK119" s="756"/>
      <c r="CL119" s="757"/>
      <c r="CM119" s="864" t="s">
        <v>506</v>
      </c>
      <c r="CN119" s="865"/>
      <c r="CO119" s="865"/>
      <c r="CP119" s="865"/>
      <c r="CQ119" s="865"/>
      <c r="CR119" s="865"/>
      <c r="CS119" s="865"/>
      <c r="CT119" s="865"/>
      <c r="CU119" s="865"/>
      <c r="CV119" s="865"/>
      <c r="CW119" s="865"/>
      <c r="CX119" s="865"/>
      <c r="CY119" s="865"/>
      <c r="CZ119" s="865"/>
      <c r="DA119" s="865"/>
      <c r="DB119" s="865"/>
      <c r="DC119" s="865"/>
      <c r="DD119" s="865"/>
      <c r="DE119" s="865"/>
      <c r="DF119" s="866"/>
      <c r="DG119" s="809">
        <v>1915500</v>
      </c>
      <c r="DH119" s="810"/>
      <c r="DI119" s="810"/>
      <c r="DJ119" s="810"/>
      <c r="DK119" s="811"/>
      <c r="DL119" s="812">
        <v>1761908</v>
      </c>
      <c r="DM119" s="810"/>
      <c r="DN119" s="810"/>
      <c r="DO119" s="810"/>
      <c r="DP119" s="811"/>
      <c r="DQ119" s="812">
        <v>1605978</v>
      </c>
      <c r="DR119" s="810"/>
      <c r="DS119" s="810"/>
      <c r="DT119" s="810"/>
      <c r="DU119" s="811"/>
      <c r="DV119" s="881">
        <v>1.9</v>
      </c>
      <c r="DW119" s="882"/>
      <c r="DX119" s="882"/>
      <c r="DY119" s="882"/>
      <c r="DZ119" s="883"/>
    </row>
    <row r="120" spans="1:130" s="54" customFormat="1" ht="26.25" customHeight="1" x14ac:dyDescent="0.15">
      <c r="A120" s="759"/>
      <c r="B120" s="755"/>
      <c r="C120" s="853" t="s">
        <v>492</v>
      </c>
      <c r="D120" s="854"/>
      <c r="E120" s="854"/>
      <c r="F120" s="854"/>
      <c r="G120" s="854"/>
      <c r="H120" s="854"/>
      <c r="I120" s="854"/>
      <c r="J120" s="854"/>
      <c r="K120" s="854"/>
      <c r="L120" s="854"/>
      <c r="M120" s="854"/>
      <c r="N120" s="854"/>
      <c r="O120" s="854"/>
      <c r="P120" s="854"/>
      <c r="Q120" s="854"/>
      <c r="R120" s="854"/>
      <c r="S120" s="854"/>
      <c r="T120" s="854"/>
      <c r="U120" s="854"/>
      <c r="V120" s="854"/>
      <c r="W120" s="854"/>
      <c r="X120" s="854"/>
      <c r="Y120" s="854"/>
      <c r="Z120" s="855"/>
      <c r="AA120" s="789" t="s">
        <v>173</v>
      </c>
      <c r="AB120" s="790"/>
      <c r="AC120" s="790"/>
      <c r="AD120" s="790"/>
      <c r="AE120" s="791"/>
      <c r="AF120" s="792" t="s">
        <v>173</v>
      </c>
      <c r="AG120" s="790"/>
      <c r="AH120" s="790"/>
      <c r="AI120" s="790"/>
      <c r="AJ120" s="791"/>
      <c r="AK120" s="792" t="s">
        <v>173</v>
      </c>
      <c r="AL120" s="790"/>
      <c r="AM120" s="790"/>
      <c r="AN120" s="790"/>
      <c r="AO120" s="791"/>
      <c r="AP120" s="856" t="s">
        <v>173</v>
      </c>
      <c r="AQ120" s="857"/>
      <c r="AR120" s="857"/>
      <c r="AS120" s="857"/>
      <c r="AT120" s="858"/>
      <c r="AU120" s="721" t="s">
        <v>422</v>
      </c>
      <c r="AV120" s="722"/>
      <c r="AW120" s="722"/>
      <c r="AX120" s="722"/>
      <c r="AY120" s="723"/>
      <c r="AZ120" s="884" t="s">
        <v>507</v>
      </c>
      <c r="BA120" s="837"/>
      <c r="BB120" s="837"/>
      <c r="BC120" s="837"/>
      <c r="BD120" s="837"/>
      <c r="BE120" s="837"/>
      <c r="BF120" s="837"/>
      <c r="BG120" s="837"/>
      <c r="BH120" s="837"/>
      <c r="BI120" s="837"/>
      <c r="BJ120" s="837"/>
      <c r="BK120" s="837"/>
      <c r="BL120" s="837"/>
      <c r="BM120" s="837"/>
      <c r="BN120" s="837"/>
      <c r="BO120" s="837"/>
      <c r="BP120" s="838"/>
      <c r="BQ120" s="885">
        <v>14761623</v>
      </c>
      <c r="BR120" s="886"/>
      <c r="BS120" s="886"/>
      <c r="BT120" s="886"/>
      <c r="BU120" s="886"/>
      <c r="BV120" s="886">
        <v>16648620</v>
      </c>
      <c r="BW120" s="886"/>
      <c r="BX120" s="886"/>
      <c r="BY120" s="886"/>
      <c r="BZ120" s="886"/>
      <c r="CA120" s="886">
        <v>16015217</v>
      </c>
      <c r="CB120" s="886"/>
      <c r="CC120" s="886"/>
      <c r="CD120" s="886"/>
      <c r="CE120" s="886"/>
      <c r="CF120" s="901">
        <v>18.899999999999999</v>
      </c>
      <c r="CG120" s="902"/>
      <c r="CH120" s="902"/>
      <c r="CI120" s="902"/>
      <c r="CJ120" s="902"/>
      <c r="CK120" s="729" t="s">
        <v>508</v>
      </c>
      <c r="CL120" s="730"/>
      <c r="CM120" s="730"/>
      <c r="CN120" s="730"/>
      <c r="CO120" s="731"/>
      <c r="CP120" s="903" t="s">
        <v>160</v>
      </c>
      <c r="CQ120" s="904"/>
      <c r="CR120" s="904"/>
      <c r="CS120" s="904"/>
      <c r="CT120" s="904"/>
      <c r="CU120" s="904"/>
      <c r="CV120" s="904"/>
      <c r="CW120" s="904"/>
      <c r="CX120" s="904"/>
      <c r="CY120" s="904"/>
      <c r="CZ120" s="904"/>
      <c r="DA120" s="904"/>
      <c r="DB120" s="904"/>
      <c r="DC120" s="904"/>
      <c r="DD120" s="904"/>
      <c r="DE120" s="904"/>
      <c r="DF120" s="905"/>
      <c r="DG120" s="885">
        <v>70816737</v>
      </c>
      <c r="DH120" s="886"/>
      <c r="DI120" s="886"/>
      <c r="DJ120" s="886"/>
      <c r="DK120" s="886"/>
      <c r="DL120" s="886">
        <v>69937479</v>
      </c>
      <c r="DM120" s="886"/>
      <c r="DN120" s="886"/>
      <c r="DO120" s="886"/>
      <c r="DP120" s="886"/>
      <c r="DQ120" s="886">
        <v>68290212</v>
      </c>
      <c r="DR120" s="886"/>
      <c r="DS120" s="886"/>
      <c r="DT120" s="886"/>
      <c r="DU120" s="886"/>
      <c r="DV120" s="887">
        <v>80.7</v>
      </c>
      <c r="DW120" s="887"/>
      <c r="DX120" s="887"/>
      <c r="DY120" s="887"/>
      <c r="DZ120" s="888"/>
    </row>
    <row r="121" spans="1:130" s="54" customFormat="1" ht="26.25" customHeight="1" x14ac:dyDescent="0.15">
      <c r="A121" s="759"/>
      <c r="B121" s="755"/>
      <c r="C121" s="906" t="s">
        <v>134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789" t="s">
        <v>173</v>
      </c>
      <c r="AB121" s="790"/>
      <c r="AC121" s="790"/>
      <c r="AD121" s="790"/>
      <c r="AE121" s="791"/>
      <c r="AF121" s="792" t="s">
        <v>173</v>
      </c>
      <c r="AG121" s="790"/>
      <c r="AH121" s="790"/>
      <c r="AI121" s="790"/>
      <c r="AJ121" s="791"/>
      <c r="AK121" s="792" t="s">
        <v>173</v>
      </c>
      <c r="AL121" s="790"/>
      <c r="AM121" s="790"/>
      <c r="AN121" s="790"/>
      <c r="AO121" s="791"/>
      <c r="AP121" s="856" t="s">
        <v>173</v>
      </c>
      <c r="AQ121" s="857"/>
      <c r="AR121" s="857"/>
      <c r="AS121" s="857"/>
      <c r="AT121" s="858"/>
      <c r="AU121" s="724"/>
      <c r="AV121" s="725"/>
      <c r="AW121" s="725"/>
      <c r="AX121" s="725"/>
      <c r="AY121" s="726"/>
      <c r="AZ121" s="859" t="s">
        <v>204</v>
      </c>
      <c r="BA121" s="797"/>
      <c r="BB121" s="797"/>
      <c r="BC121" s="797"/>
      <c r="BD121" s="797"/>
      <c r="BE121" s="797"/>
      <c r="BF121" s="797"/>
      <c r="BG121" s="797"/>
      <c r="BH121" s="797"/>
      <c r="BI121" s="797"/>
      <c r="BJ121" s="797"/>
      <c r="BK121" s="797"/>
      <c r="BL121" s="797"/>
      <c r="BM121" s="797"/>
      <c r="BN121" s="797"/>
      <c r="BO121" s="797"/>
      <c r="BP121" s="798"/>
      <c r="BQ121" s="860">
        <v>49922604</v>
      </c>
      <c r="BR121" s="861"/>
      <c r="BS121" s="861"/>
      <c r="BT121" s="861"/>
      <c r="BU121" s="861"/>
      <c r="BV121" s="861">
        <v>50398197</v>
      </c>
      <c r="BW121" s="861"/>
      <c r="BX121" s="861"/>
      <c r="BY121" s="861"/>
      <c r="BZ121" s="861"/>
      <c r="CA121" s="861">
        <v>51444220</v>
      </c>
      <c r="CB121" s="861"/>
      <c r="CC121" s="861"/>
      <c r="CD121" s="861"/>
      <c r="CE121" s="861"/>
      <c r="CF121" s="909">
        <v>60.8</v>
      </c>
      <c r="CG121" s="910"/>
      <c r="CH121" s="910"/>
      <c r="CI121" s="910"/>
      <c r="CJ121" s="910"/>
      <c r="CK121" s="732"/>
      <c r="CL121" s="733"/>
      <c r="CM121" s="733"/>
      <c r="CN121" s="733"/>
      <c r="CO121" s="734"/>
      <c r="CP121" s="878" t="s">
        <v>197</v>
      </c>
      <c r="CQ121" s="879"/>
      <c r="CR121" s="879"/>
      <c r="CS121" s="879"/>
      <c r="CT121" s="879"/>
      <c r="CU121" s="879"/>
      <c r="CV121" s="879"/>
      <c r="CW121" s="879"/>
      <c r="CX121" s="879"/>
      <c r="CY121" s="879"/>
      <c r="CZ121" s="879"/>
      <c r="DA121" s="879"/>
      <c r="DB121" s="879"/>
      <c r="DC121" s="879"/>
      <c r="DD121" s="879"/>
      <c r="DE121" s="879"/>
      <c r="DF121" s="880"/>
      <c r="DG121" s="860">
        <v>1288933</v>
      </c>
      <c r="DH121" s="861"/>
      <c r="DI121" s="861"/>
      <c r="DJ121" s="861"/>
      <c r="DK121" s="861"/>
      <c r="DL121" s="861">
        <v>1232389</v>
      </c>
      <c r="DM121" s="861"/>
      <c r="DN121" s="861"/>
      <c r="DO121" s="861"/>
      <c r="DP121" s="861"/>
      <c r="DQ121" s="861">
        <v>1340889</v>
      </c>
      <c r="DR121" s="861"/>
      <c r="DS121" s="861"/>
      <c r="DT121" s="861"/>
      <c r="DU121" s="861"/>
      <c r="DV121" s="862">
        <v>1.6</v>
      </c>
      <c r="DW121" s="862"/>
      <c r="DX121" s="862"/>
      <c r="DY121" s="862"/>
      <c r="DZ121" s="863"/>
    </row>
    <row r="122" spans="1:130" s="54" customFormat="1" ht="26.25" customHeight="1" x14ac:dyDescent="0.15">
      <c r="A122" s="759"/>
      <c r="B122" s="755"/>
      <c r="C122" s="853" t="s">
        <v>499</v>
      </c>
      <c r="D122" s="854"/>
      <c r="E122" s="854"/>
      <c r="F122" s="854"/>
      <c r="G122" s="854"/>
      <c r="H122" s="854"/>
      <c r="I122" s="854"/>
      <c r="J122" s="854"/>
      <c r="K122" s="854"/>
      <c r="L122" s="854"/>
      <c r="M122" s="854"/>
      <c r="N122" s="854"/>
      <c r="O122" s="854"/>
      <c r="P122" s="854"/>
      <c r="Q122" s="854"/>
      <c r="R122" s="854"/>
      <c r="S122" s="854"/>
      <c r="T122" s="854"/>
      <c r="U122" s="854"/>
      <c r="V122" s="854"/>
      <c r="W122" s="854"/>
      <c r="X122" s="854"/>
      <c r="Y122" s="854"/>
      <c r="Z122" s="855"/>
      <c r="AA122" s="789" t="s">
        <v>173</v>
      </c>
      <c r="AB122" s="790"/>
      <c r="AC122" s="790"/>
      <c r="AD122" s="790"/>
      <c r="AE122" s="791"/>
      <c r="AF122" s="792" t="s">
        <v>173</v>
      </c>
      <c r="AG122" s="790"/>
      <c r="AH122" s="790"/>
      <c r="AI122" s="790"/>
      <c r="AJ122" s="791"/>
      <c r="AK122" s="792" t="s">
        <v>173</v>
      </c>
      <c r="AL122" s="790"/>
      <c r="AM122" s="790"/>
      <c r="AN122" s="790"/>
      <c r="AO122" s="791"/>
      <c r="AP122" s="856" t="s">
        <v>173</v>
      </c>
      <c r="AQ122" s="857"/>
      <c r="AR122" s="857"/>
      <c r="AS122" s="857"/>
      <c r="AT122" s="858"/>
      <c r="AU122" s="724"/>
      <c r="AV122" s="725"/>
      <c r="AW122" s="725"/>
      <c r="AX122" s="725"/>
      <c r="AY122" s="726"/>
      <c r="AZ122" s="889" t="s">
        <v>476</v>
      </c>
      <c r="BA122" s="890"/>
      <c r="BB122" s="890"/>
      <c r="BC122" s="890"/>
      <c r="BD122" s="890"/>
      <c r="BE122" s="890"/>
      <c r="BF122" s="890"/>
      <c r="BG122" s="890"/>
      <c r="BH122" s="890"/>
      <c r="BI122" s="890"/>
      <c r="BJ122" s="890"/>
      <c r="BK122" s="890"/>
      <c r="BL122" s="890"/>
      <c r="BM122" s="890"/>
      <c r="BN122" s="890"/>
      <c r="BO122" s="890"/>
      <c r="BP122" s="891"/>
      <c r="BQ122" s="892">
        <v>193066951</v>
      </c>
      <c r="BR122" s="893"/>
      <c r="BS122" s="893"/>
      <c r="BT122" s="893"/>
      <c r="BU122" s="893"/>
      <c r="BV122" s="893">
        <v>190436618</v>
      </c>
      <c r="BW122" s="893"/>
      <c r="BX122" s="893"/>
      <c r="BY122" s="893"/>
      <c r="BZ122" s="893"/>
      <c r="CA122" s="893">
        <v>186467475</v>
      </c>
      <c r="CB122" s="893"/>
      <c r="CC122" s="893"/>
      <c r="CD122" s="893"/>
      <c r="CE122" s="893"/>
      <c r="CF122" s="894">
        <v>220.4</v>
      </c>
      <c r="CG122" s="895"/>
      <c r="CH122" s="895"/>
      <c r="CI122" s="895"/>
      <c r="CJ122" s="895"/>
      <c r="CK122" s="732"/>
      <c r="CL122" s="733"/>
      <c r="CM122" s="733"/>
      <c r="CN122" s="733"/>
      <c r="CO122" s="734"/>
      <c r="CP122" s="878" t="s">
        <v>139</v>
      </c>
      <c r="CQ122" s="879"/>
      <c r="CR122" s="879"/>
      <c r="CS122" s="879"/>
      <c r="CT122" s="879"/>
      <c r="CU122" s="879"/>
      <c r="CV122" s="879"/>
      <c r="CW122" s="879"/>
      <c r="CX122" s="879"/>
      <c r="CY122" s="879"/>
      <c r="CZ122" s="879"/>
      <c r="DA122" s="879"/>
      <c r="DB122" s="879"/>
      <c r="DC122" s="879"/>
      <c r="DD122" s="879"/>
      <c r="DE122" s="879"/>
      <c r="DF122" s="880"/>
      <c r="DG122" s="860">
        <v>1071904</v>
      </c>
      <c r="DH122" s="861"/>
      <c r="DI122" s="861"/>
      <c r="DJ122" s="861"/>
      <c r="DK122" s="861"/>
      <c r="DL122" s="861">
        <v>912996</v>
      </c>
      <c r="DM122" s="861"/>
      <c r="DN122" s="861"/>
      <c r="DO122" s="861"/>
      <c r="DP122" s="861"/>
      <c r="DQ122" s="861">
        <v>741460</v>
      </c>
      <c r="DR122" s="861"/>
      <c r="DS122" s="861"/>
      <c r="DT122" s="861"/>
      <c r="DU122" s="861"/>
      <c r="DV122" s="862">
        <v>0.9</v>
      </c>
      <c r="DW122" s="862"/>
      <c r="DX122" s="862"/>
      <c r="DY122" s="862"/>
      <c r="DZ122" s="863"/>
    </row>
    <row r="123" spans="1:130" s="54" customFormat="1" ht="26.25" customHeight="1" x14ac:dyDescent="0.15">
      <c r="A123" s="759"/>
      <c r="B123" s="755"/>
      <c r="C123" s="853" t="s">
        <v>478</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5"/>
      <c r="AA123" s="789" t="s">
        <v>173</v>
      </c>
      <c r="AB123" s="790"/>
      <c r="AC123" s="790"/>
      <c r="AD123" s="790"/>
      <c r="AE123" s="791"/>
      <c r="AF123" s="792" t="s">
        <v>173</v>
      </c>
      <c r="AG123" s="790"/>
      <c r="AH123" s="790"/>
      <c r="AI123" s="790"/>
      <c r="AJ123" s="791"/>
      <c r="AK123" s="792" t="s">
        <v>173</v>
      </c>
      <c r="AL123" s="790"/>
      <c r="AM123" s="790"/>
      <c r="AN123" s="790"/>
      <c r="AO123" s="791"/>
      <c r="AP123" s="856" t="s">
        <v>173</v>
      </c>
      <c r="AQ123" s="857"/>
      <c r="AR123" s="857"/>
      <c r="AS123" s="857"/>
      <c r="AT123" s="858"/>
      <c r="AU123" s="727"/>
      <c r="AV123" s="728"/>
      <c r="AW123" s="728"/>
      <c r="AX123" s="728"/>
      <c r="AY123" s="728"/>
      <c r="AZ123" s="83" t="s">
        <v>283</v>
      </c>
      <c r="BA123" s="83"/>
      <c r="BB123" s="83"/>
      <c r="BC123" s="83"/>
      <c r="BD123" s="83"/>
      <c r="BE123" s="83"/>
      <c r="BF123" s="83"/>
      <c r="BG123" s="83"/>
      <c r="BH123" s="83"/>
      <c r="BI123" s="83"/>
      <c r="BJ123" s="83"/>
      <c r="BK123" s="83"/>
      <c r="BL123" s="83"/>
      <c r="BM123" s="83"/>
      <c r="BN123" s="83"/>
      <c r="BO123" s="896" t="s">
        <v>458</v>
      </c>
      <c r="BP123" s="897"/>
      <c r="BQ123" s="898">
        <v>257751178</v>
      </c>
      <c r="BR123" s="899"/>
      <c r="BS123" s="899"/>
      <c r="BT123" s="899"/>
      <c r="BU123" s="899"/>
      <c r="BV123" s="899">
        <v>257483435</v>
      </c>
      <c r="BW123" s="899"/>
      <c r="BX123" s="899"/>
      <c r="BY123" s="899"/>
      <c r="BZ123" s="899"/>
      <c r="CA123" s="899">
        <v>253926912</v>
      </c>
      <c r="CB123" s="899"/>
      <c r="CC123" s="899"/>
      <c r="CD123" s="899"/>
      <c r="CE123" s="899"/>
      <c r="CF123" s="767"/>
      <c r="CG123" s="768"/>
      <c r="CH123" s="768"/>
      <c r="CI123" s="768"/>
      <c r="CJ123" s="900"/>
      <c r="CK123" s="732"/>
      <c r="CL123" s="733"/>
      <c r="CM123" s="733"/>
      <c r="CN123" s="733"/>
      <c r="CO123" s="734"/>
      <c r="CP123" s="878" t="s">
        <v>300</v>
      </c>
      <c r="CQ123" s="879"/>
      <c r="CR123" s="879"/>
      <c r="CS123" s="879"/>
      <c r="CT123" s="879"/>
      <c r="CU123" s="879"/>
      <c r="CV123" s="879"/>
      <c r="CW123" s="879"/>
      <c r="CX123" s="879"/>
      <c r="CY123" s="879"/>
      <c r="CZ123" s="879"/>
      <c r="DA123" s="879"/>
      <c r="DB123" s="879"/>
      <c r="DC123" s="879"/>
      <c r="DD123" s="879"/>
      <c r="DE123" s="879"/>
      <c r="DF123" s="880"/>
      <c r="DG123" s="789">
        <v>69863</v>
      </c>
      <c r="DH123" s="790"/>
      <c r="DI123" s="790"/>
      <c r="DJ123" s="790"/>
      <c r="DK123" s="791"/>
      <c r="DL123" s="792">
        <v>68406</v>
      </c>
      <c r="DM123" s="790"/>
      <c r="DN123" s="790"/>
      <c r="DO123" s="790"/>
      <c r="DP123" s="791"/>
      <c r="DQ123" s="792">
        <v>66116</v>
      </c>
      <c r="DR123" s="790"/>
      <c r="DS123" s="790"/>
      <c r="DT123" s="790"/>
      <c r="DU123" s="791"/>
      <c r="DV123" s="856">
        <v>0.1</v>
      </c>
      <c r="DW123" s="857"/>
      <c r="DX123" s="857"/>
      <c r="DY123" s="857"/>
      <c r="DZ123" s="858"/>
    </row>
    <row r="124" spans="1:130" s="54" customFormat="1" ht="26.25" customHeight="1" x14ac:dyDescent="0.15">
      <c r="A124" s="759"/>
      <c r="B124" s="755"/>
      <c r="C124" s="853" t="s">
        <v>303</v>
      </c>
      <c r="D124" s="854"/>
      <c r="E124" s="854"/>
      <c r="F124" s="854"/>
      <c r="G124" s="854"/>
      <c r="H124" s="854"/>
      <c r="I124" s="854"/>
      <c r="J124" s="854"/>
      <c r="K124" s="854"/>
      <c r="L124" s="854"/>
      <c r="M124" s="854"/>
      <c r="N124" s="854"/>
      <c r="O124" s="854"/>
      <c r="P124" s="854"/>
      <c r="Q124" s="854"/>
      <c r="R124" s="854"/>
      <c r="S124" s="854"/>
      <c r="T124" s="854"/>
      <c r="U124" s="854"/>
      <c r="V124" s="854"/>
      <c r="W124" s="854"/>
      <c r="X124" s="854"/>
      <c r="Y124" s="854"/>
      <c r="Z124" s="855"/>
      <c r="AA124" s="789" t="s">
        <v>173</v>
      </c>
      <c r="AB124" s="790"/>
      <c r="AC124" s="790"/>
      <c r="AD124" s="790"/>
      <c r="AE124" s="791"/>
      <c r="AF124" s="792" t="s">
        <v>173</v>
      </c>
      <c r="AG124" s="790"/>
      <c r="AH124" s="790"/>
      <c r="AI124" s="790"/>
      <c r="AJ124" s="791"/>
      <c r="AK124" s="792" t="s">
        <v>173</v>
      </c>
      <c r="AL124" s="790"/>
      <c r="AM124" s="790"/>
      <c r="AN124" s="790"/>
      <c r="AO124" s="791"/>
      <c r="AP124" s="856" t="s">
        <v>173</v>
      </c>
      <c r="AQ124" s="857"/>
      <c r="AR124" s="857"/>
      <c r="AS124" s="857"/>
      <c r="AT124" s="858"/>
      <c r="AU124" s="872" t="s">
        <v>512</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62.3</v>
      </c>
      <c r="BR124" s="876"/>
      <c r="BS124" s="876"/>
      <c r="BT124" s="876"/>
      <c r="BU124" s="876"/>
      <c r="BV124" s="876">
        <v>58.6</v>
      </c>
      <c r="BW124" s="876"/>
      <c r="BX124" s="876"/>
      <c r="BY124" s="876"/>
      <c r="BZ124" s="876"/>
      <c r="CA124" s="876">
        <v>60.5</v>
      </c>
      <c r="CB124" s="876"/>
      <c r="CC124" s="876"/>
      <c r="CD124" s="876"/>
      <c r="CE124" s="876"/>
      <c r="CF124" s="775"/>
      <c r="CG124" s="776"/>
      <c r="CH124" s="776"/>
      <c r="CI124" s="776"/>
      <c r="CJ124" s="877"/>
      <c r="CK124" s="735"/>
      <c r="CL124" s="735"/>
      <c r="CM124" s="735"/>
      <c r="CN124" s="735"/>
      <c r="CO124" s="736"/>
      <c r="CP124" s="878" t="s">
        <v>509</v>
      </c>
      <c r="CQ124" s="879"/>
      <c r="CR124" s="879"/>
      <c r="CS124" s="879"/>
      <c r="CT124" s="879"/>
      <c r="CU124" s="879"/>
      <c r="CV124" s="879"/>
      <c r="CW124" s="879"/>
      <c r="CX124" s="879"/>
      <c r="CY124" s="879"/>
      <c r="CZ124" s="879"/>
      <c r="DA124" s="879"/>
      <c r="DB124" s="879"/>
      <c r="DC124" s="879"/>
      <c r="DD124" s="879"/>
      <c r="DE124" s="879"/>
      <c r="DF124" s="880"/>
      <c r="DG124" s="809">
        <v>2732785</v>
      </c>
      <c r="DH124" s="810"/>
      <c r="DI124" s="810"/>
      <c r="DJ124" s="810"/>
      <c r="DK124" s="811"/>
      <c r="DL124" s="812">
        <v>84762</v>
      </c>
      <c r="DM124" s="810"/>
      <c r="DN124" s="810"/>
      <c r="DO124" s="810"/>
      <c r="DP124" s="811"/>
      <c r="DQ124" s="812">
        <v>64776</v>
      </c>
      <c r="DR124" s="810"/>
      <c r="DS124" s="810"/>
      <c r="DT124" s="810"/>
      <c r="DU124" s="811"/>
      <c r="DV124" s="881">
        <v>0.1</v>
      </c>
      <c r="DW124" s="882"/>
      <c r="DX124" s="882"/>
      <c r="DY124" s="882"/>
      <c r="DZ124" s="883"/>
    </row>
    <row r="125" spans="1:130" s="54" customFormat="1" ht="26.25" customHeight="1" x14ac:dyDescent="0.15">
      <c r="A125" s="759"/>
      <c r="B125" s="755"/>
      <c r="C125" s="853" t="s">
        <v>505</v>
      </c>
      <c r="D125" s="854"/>
      <c r="E125" s="854"/>
      <c r="F125" s="854"/>
      <c r="G125" s="854"/>
      <c r="H125" s="854"/>
      <c r="I125" s="854"/>
      <c r="J125" s="854"/>
      <c r="K125" s="854"/>
      <c r="L125" s="854"/>
      <c r="M125" s="854"/>
      <c r="N125" s="854"/>
      <c r="O125" s="854"/>
      <c r="P125" s="854"/>
      <c r="Q125" s="854"/>
      <c r="R125" s="854"/>
      <c r="S125" s="854"/>
      <c r="T125" s="854"/>
      <c r="U125" s="854"/>
      <c r="V125" s="854"/>
      <c r="W125" s="854"/>
      <c r="X125" s="854"/>
      <c r="Y125" s="854"/>
      <c r="Z125" s="855"/>
      <c r="AA125" s="789" t="s">
        <v>173</v>
      </c>
      <c r="AB125" s="790"/>
      <c r="AC125" s="790"/>
      <c r="AD125" s="790"/>
      <c r="AE125" s="791"/>
      <c r="AF125" s="792" t="s">
        <v>173</v>
      </c>
      <c r="AG125" s="790"/>
      <c r="AH125" s="790"/>
      <c r="AI125" s="790"/>
      <c r="AJ125" s="791"/>
      <c r="AK125" s="792" t="s">
        <v>173</v>
      </c>
      <c r="AL125" s="790"/>
      <c r="AM125" s="790"/>
      <c r="AN125" s="790"/>
      <c r="AO125" s="791"/>
      <c r="AP125" s="856" t="s">
        <v>173</v>
      </c>
      <c r="AQ125" s="857"/>
      <c r="AR125" s="857"/>
      <c r="AS125" s="857"/>
      <c r="AT125" s="858"/>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37" t="s">
        <v>308</v>
      </c>
      <c r="CL125" s="730"/>
      <c r="CM125" s="730"/>
      <c r="CN125" s="730"/>
      <c r="CO125" s="731"/>
      <c r="CP125" s="884" t="s">
        <v>114</v>
      </c>
      <c r="CQ125" s="837"/>
      <c r="CR125" s="837"/>
      <c r="CS125" s="837"/>
      <c r="CT125" s="837"/>
      <c r="CU125" s="837"/>
      <c r="CV125" s="837"/>
      <c r="CW125" s="837"/>
      <c r="CX125" s="837"/>
      <c r="CY125" s="837"/>
      <c r="CZ125" s="837"/>
      <c r="DA125" s="837"/>
      <c r="DB125" s="837"/>
      <c r="DC125" s="837"/>
      <c r="DD125" s="837"/>
      <c r="DE125" s="837"/>
      <c r="DF125" s="838"/>
      <c r="DG125" s="885" t="s">
        <v>173</v>
      </c>
      <c r="DH125" s="886"/>
      <c r="DI125" s="886"/>
      <c r="DJ125" s="886"/>
      <c r="DK125" s="886"/>
      <c r="DL125" s="886" t="s">
        <v>173</v>
      </c>
      <c r="DM125" s="886"/>
      <c r="DN125" s="886"/>
      <c r="DO125" s="886"/>
      <c r="DP125" s="886"/>
      <c r="DQ125" s="886" t="s">
        <v>173</v>
      </c>
      <c r="DR125" s="886"/>
      <c r="DS125" s="886"/>
      <c r="DT125" s="886"/>
      <c r="DU125" s="886"/>
      <c r="DV125" s="887" t="s">
        <v>173</v>
      </c>
      <c r="DW125" s="887"/>
      <c r="DX125" s="887"/>
      <c r="DY125" s="887"/>
      <c r="DZ125" s="888"/>
    </row>
    <row r="126" spans="1:130" s="54" customFormat="1" ht="26.25" customHeight="1" x14ac:dyDescent="0.15">
      <c r="A126" s="759"/>
      <c r="B126" s="755"/>
      <c r="C126" s="853" t="s">
        <v>506</v>
      </c>
      <c r="D126" s="854"/>
      <c r="E126" s="854"/>
      <c r="F126" s="854"/>
      <c r="G126" s="854"/>
      <c r="H126" s="854"/>
      <c r="I126" s="854"/>
      <c r="J126" s="854"/>
      <c r="K126" s="854"/>
      <c r="L126" s="854"/>
      <c r="M126" s="854"/>
      <c r="N126" s="854"/>
      <c r="O126" s="854"/>
      <c r="P126" s="854"/>
      <c r="Q126" s="854"/>
      <c r="R126" s="854"/>
      <c r="S126" s="854"/>
      <c r="T126" s="854"/>
      <c r="U126" s="854"/>
      <c r="V126" s="854"/>
      <c r="W126" s="854"/>
      <c r="X126" s="854"/>
      <c r="Y126" s="854"/>
      <c r="Z126" s="855"/>
      <c r="AA126" s="789" t="s">
        <v>173</v>
      </c>
      <c r="AB126" s="790"/>
      <c r="AC126" s="790"/>
      <c r="AD126" s="790"/>
      <c r="AE126" s="791"/>
      <c r="AF126" s="792">
        <v>108300</v>
      </c>
      <c r="AG126" s="790"/>
      <c r="AH126" s="790"/>
      <c r="AI126" s="790"/>
      <c r="AJ126" s="791"/>
      <c r="AK126" s="792">
        <v>108430</v>
      </c>
      <c r="AL126" s="790"/>
      <c r="AM126" s="790"/>
      <c r="AN126" s="790"/>
      <c r="AO126" s="791"/>
      <c r="AP126" s="856">
        <v>0.1</v>
      </c>
      <c r="AQ126" s="857"/>
      <c r="AR126" s="857"/>
      <c r="AS126" s="857"/>
      <c r="AT126" s="858"/>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38"/>
      <c r="CL126" s="733"/>
      <c r="CM126" s="733"/>
      <c r="CN126" s="733"/>
      <c r="CO126" s="734"/>
      <c r="CP126" s="859" t="s">
        <v>415</v>
      </c>
      <c r="CQ126" s="797"/>
      <c r="CR126" s="797"/>
      <c r="CS126" s="797"/>
      <c r="CT126" s="797"/>
      <c r="CU126" s="797"/>
      <c r="CV126" s="797"/>
      <c r="CW126" s="797"/>
      <c r="CX126" s="797"/>
      <c r="CY126" s="797"/>
      <c r="CZ126" s="797"/>
      <c r="DA126" s="797"/>
      <c r="DB126" s="797"/>
      <c r="DC126" s="797"/>
      <c r="DD126" s="797"/>
      <c r="DE126" s="797"/>
      <c r="DF126" s="798"/>
      <c r="DG126" s="860" t="s">
        <v>173</v>
      </c>
      <c r="DH126" s="861"/>
      <c r="DI126" s="861"/>
      <c r="DJ126" s="861"/>
      <c r="DK126" s="861"/>
      <c r="DL126" s="861" t="s">
        <v>173</v>
      </c>
      <c r="DM126" s="861"/>
      <c r="DN126" s="861"/>
      <c r="DO126" s="861"/>
      <c r="DP126" s="861"/>
      <c r="DQ126" s="861" t="s">
        <v>173</v>
      </c>
      <c r="DR126" s="861"/>
      <c r="DS126" s="861"/>
      <c r="DT126" s="861"/>
      <c r="DU126" s="861"/>
      <c r="DV126" s="862" t="s">
        <v>173</v>
      </c>
      <c r="DW126" s="862"/>
      <c r="DX126" s="862"/>
      <c r="DY126" s="862"/>
      <c r="DZ126" s="863"/>
    </row>
    <row r="127" spans="1:130" s="54" customFormat="1" ht="26.25" customHeight="1" x14ac:dyDescent="0.15">
      <c r="A127" s="760"/>
      <c r="B127" s="757"/>
      <c r="C127" s="864" t="s">
        <v>513</v>
      </c>
      <c r="D127" s="865"/>
      <c r="E127" s="865"/>
      <c r="F127" s="865"/>
      <c r="G127" s="865"/>
      <c r="H127" s="865"/>
      <c r="I127" s="865"/>
      <c r="J127" s="865"/>
      <c r="K127" s="865"/>
      <c r="L127" s="865"/>
      <c r="M127" s="865"/>
      <c r="N127" s="865"/>
      <c r="O127" s="865"/>
      <c r="P127" s="865"/>
      <c r="Q127" s="865"/>
      <c r="R127" s="865"/>
      <c r="S127" s="865"/>
      <c r="T127" s="865"/>
      <c r="U127" s="865"/>
      <c r="V127" s="865"/>
      <c r="W127" s="865"/>
      <c r="X127" s="865"/>
      <c r="Y127" s="865"/>
      <c r="Z127" s="866"/>
      <c r="AA127" s="789" t="s">
        <v>173</v>
      </c>
      <c r="AB127" s="790"/>
      <c r="AC127" s="790"/>
      <c r="AD127" s="790"/>
      <c r="AE127" s="791"/>
      <c r="AF127" s="792" t="s">
        <v>173</v>
      </c>
      <c r="AG127" s="790"/>
      <c r="AH127" s="790"/>
      <c r="AI127" s="790"/>
      <c r="AJ127" s="791"/>
      <c r="AK127" s="792" t="s">
        <v>173</v>
      </c>
      <c r="AL127" s="790"/>
      <c r="AM127" s="790"/>
      <c r="AN127" s="790"/>
      <c r="AO127" s="791"/>
      <c r="AP127" s="856" t="s">
        <v>173</v>
      </c>
      <c r="AQ127" s="857"/>
      <c r="AR127" s="857"/>
      <c r="AS127" s="857"/>
      <c r="AT127" s="858"/>
      <c r="AU127" s="77"/>
      <c r="AV127" s="77"/>
      <c r="AW127" s="77"/>
      <c r="AX127" s="867" t="s">
        <v>510</v>
      </c>
      <c r="AY127" s="868"/>
      <c r="AZ127" s="868"/>
      <c r="BA127" s="868"/>
      <c r="BB127" s="868"/>
      <c r="BC127" s="868"/>
      <c r="BD127" s="868"/>
      <c r="BE127" s="869"/>
      <c r="BF127" s="870" t="s">
        <v>198</v>
      </c>
      <c r="BG127" s="868"/>
      <c r="BH127" s="868"/>
      <c r="BI127" s="868"/>
      <c r="BJ127" s="868"/>
      <c r="BK127" s="868"/>
      <c r="BL127" s="869"/>
      <c r="BM127" s="870" t="s">
        <v>514</v>
      </c>
      <c r="BN127" s="868"/>
      <c r="BO127" s="868"/>
      <c r="BP127" s="868"/>
      <c r="BQ127" s="868"/>
      <c r="BR127" s="868"/>
      <c r="BS127" s="869"/>
      <c r="BT127" s="870" t="s">
        <v>515</v>
      </c>
      <c r="BU127" s="868"/>
      <c r="BV127" s="868"/>
      <c r="BW127" s="868"/>
      <c r="BX127" s="868"/>
      <c r="BY127" s="868"/>
      <c r="BZ127" s="871"/>
      <c r="CA127" s="77"/>
      <c r="CB127" s="77"/>
      <c r="CC127" s="77"/>
      <c r="CD127" s="89"/>
      <c r="CE127" s="89"/>
      <c r="CF127" s="89"/>
      <c r="CG127" s="74"/>
      <c r="CH127" s="74"/>
      <c r="CI127" s="74"/>
      <c r="CJ127" s="90"/>
      <c r="CK127" s="738"/>
      <c r="CL127" s="733"/>
      <c r="CM127" s="733"/>
      <c r="CN127" s="733"/>
      <c r="CO127" s="734"/>
      <c r="CP127" s="859" t="s">
        <v>516</v>
      </c>
      <c r="CQ127" s="797"/>
      <c r="CR127" s="797"/>
      <c r="CS127" s="797"/>
      <c r="CT127" s="797"/>
      <c r="CU127" s="797"/>
      <c r="CV127" s="797"/>
      <c r="CW127" s="797"/>
      <c r="CX127" s="797"/>
      <c r="CY127" s="797"/>
      <c r="CZ127" s="797"/>
      <c r="DA127" s="797"/>
      <c r="DB127" s="797"/>
      <c r="DC127" s="797"/>
      <c r="DD127" s="797"/>
      <c r="DE127" s="797"/>
      <c r="DF127" s="798"/>
      <c r="DG127" s="860" t="s">
        <v>173</v>
      </c>
      <c r="DH127" s="861"/>
      <c r="DI127" s="861"/>
      <c r="DJ127" s="861"/>
      <c r="DK127" s="861"/>
      <c r="DL127" s="861" t="s">
        <v>173</v>
      </c>
      <c r="DM127" s="861"/>
      <c r="DN127" s="861"/>
      <c r="DO127" s="861"/>
      <c r="DP127" s="861"/>
      <c r="DQ127" s="861" t="s">
        <v>173</v>
      </c>
      <c r="DR127" s="861"/>
      <c r="DS127" s="861"/>
      <c r="DT127" s="861"/>
      <c r="DU127" s="861"/>
      <c r="DV127" s="862" t="s">
        <v>173</v>
      </c>
      <c r="DW127" s="862"/>
      <c r="DX127" s="862"/>
      <c r="DY127" s="862"/>
      <c r="DZ127" s="863"/>
    </row>
    <row r="128" spans="1:130" s="54" customFormat="1" ht="26.25" customHeight="1" x14ac:dyDescent="0.15">
      <c r="A128" s="825" t="s">
        <v>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517</v>
      </c>
      <c r="X128" s="827"/>
      <c r="Y128" s="827"/>
      <c r="Z128" s="828"/>
      <c r="AA128" s="829">
        <v>5928148</v>
      </c>
      <c r="AB128" s="830"/>
      <c r="AC128" s="830"/>
      <c r="AD128" s="830"/>
      <c r="AE128" s="831"/>
      <c r="AF128" s="832">
        <v>5911428</v>
      </c>
      <c r="AG128" s="830"/>
      <c r="AH128" s="830"/>
      <c r="AI128" s="830"/>
      <c r="AJ128" s="831"/>
      <c r="AK128" s="832">
        <v>5896155</v>
      </c>
      <c r="AL128" s="830"/>
      <c r="AM128" s="830"/>
      <c r="AN128" s="830"/>
      <c r="AO128" s="831"/>
      <c r="AP128" s="833"/>
      <c r="AQ128" s="834"/>
      <c r="AR128" s="834"/>
      <c r="AS128" s="834"/>
      <c r="AT128" s="835"/>
      <c r="AU128" s="77"/>
      <c r="AV128" s="77"/>
      <c r="AW128" s="77"/>
      <c r="AX128" s="836" t="s">
        <v>518</v>
      </c>
      <c r="AY128" s="837"/>
      <c r="AZ128" s="837"/>
      <c r="BA128" s="837"/>
      <c r="BB128" s="837"/>
      <c r="BC128" s="837"/>
      <c r="BD128" s="837"/>
      <c r="BE128" s="838"/>
      <c r="BF128" s="839" t="s">
        <v>173</v>
      </c>
      <c r="BG128" s="840"/>
      <c r="BH128" s="840"/>
      <c r="BI128" s="840"/>
      <c r="BJ128" s="840"/>
      <c r="BK128" s="840"/>
      <c r="BL128" s="841"/>
      <c r="BM128" s="839">
        <v>11.25</v>
      </c>
      <c r="BN128" s="840"/>
      <c r="BO128" s="840"/>
      <c r="BP128" s="840"/>
      <c r="BQ128" s="840"/>
      <c r="BR128" s="840"/>
      <c r="BS128" s="841"/>
      <c r="BT128" s="839">
        <v>20</v>
      </c>
      <c r="BU128" s="840"/>
      <c r="BV128" s="840"/>
      <c r="BW128" s="840"/>
      <c r="BX128" s="840"/>
      <c r="BY128" s="840"/>
      <c r="BZ128" s="842"/>
      <c r="CA128" s="89"/>
      <c r="CB128" s="89"/>
      <c r="CC128" s="89"/>
      <c r="CD128" s="89"/>
      <c r="CE128" s="89"/>
      <c r="CF128" s="89"/>
      <c r="CG128" s="74"/>
      <c r="CH128" s="74"/>
      <c r="CI128" s="74"/>
      <c r="CJ128" s="90"/>
      <c r="CK128" s="739"/>
      <c r="CL128" s="740"/>
      <c r="CM128" s="740"/>
      <c r="CN128" s="740"/>
      <c r="CO128" s="741"/>
      <c r="CP128" s="843" t="s">
        <v>228</v>
      </c>
      <c r="CQ128" s="817"/>
      <c r="CR128" s="817"/>
      <c r="CS128" s="817"/>
      <c r="CT128" s="817"/>
      <c r="CU128" s="817"/>
      <c r="CV128" s="817"/>
      <c r="CW128" s="817"/>
      <c r="CX128" s="817"/>
      <c r="CY128" s="817"/>
      <c r="CZ128" s="817"/>
      <c r="DA128" s="817"/>
      <c r="DB128" s="817"/>
      <c r="DC128" s="817"/>
      <c r="DD128" s="817"/>
      <c r="DE128" s="817"/>
      <c r="DF128" s="818"/>
      <c r="DG128" s="844" t="s">
        <v>173</v>
      </c>
      <c r="DH128" s="845"/>
      <c r="DI128" s="845"/>
      <c r="DJ128" s="845"/>
      <c r="DK128" s="845"/>
      <c r="DL128" s="845" t="s">
        <v>173</v>
      </c>
      <c r="DM128" s="845"/>
      <c r="DN128" s="845"/>
      <c r="DO128" s="845"/>
      <c r="DP128" s="845"/>
      <c r="DQ128" s="845" t="s">
        <v>173</v>
      </c>
      <c r="DR128" s="845"/>
      <c r="DS128" s="845"/>
      <c r="DT128" s="845"/>
      <c r="DU128" s="845"/>
      <c r="DV128" s="846" t="s">
        <v>173</v>
      </c>
      <c r="DW128" s="846"/>
      <c r="DX128" s="846"/>
      <c r="DY128" s="846"/>
      <c r="DZ128" s="847"/>
    </row>
    <row r="129" spans="1:131" s="54" customFormat="1" ht="26.25" customHeight="1" x14ac:dyDescent="0.15">
      <c r="A129" s="784" t="s">
        <v>166</v>
      </c>
      <c r="B129" s="785"/>
      <c r="C129" s="785"/>
      <c r="D129" s="785"/>
      <c r="E129" s="785"/>
      <c r="F129" s="785"/>
      <c r="G129" s="785"/>
      <c r="H129" s="785"/>
      <c r="I129" s="785"/>
      <c r="J129" s="785"/>
      <c r="K129" s="785"/>
      <c r="L129" s="785"/>
      <c r="M129" s="785"/>
      <c r="N129" s="785"/>
      <c r="O129" s="785"/>
      <c r="P129" s="785"/>
      <c r="Q129" s="785"/>
      <c r="R129" s="785"/>
      <c r="S129" s="785"/>
      <c r="T129" s="785"/>
      <c r="U129" s="785"/>
      <c r="V129" s="785"/>
      <c r="W129" s="786" t="s">
        <v>382</v>
      </c>
      <c r="X129" s="787"/>
      <c r="Y129" s="787"/>
      <c r="Z129" s="788"/>
      <c r="AA129" s="789">
        <v>101413038</v>
      </c>
      <c r="AB129" s="790"/>
      <c r="AC129" s="790"/>
      <c r="AD129" s="790"/>
      <c r="AE129" s="791"/>
      <c r="AF129" s="792">
        <v>101336661</v>
      </c>
      <c r="AG129" s="790"/>
      <c r="AH129" s="790"/>
      <c r="AI129" s="790"/>
      <c r="AJ129" s="791"/>
      <c r="AK129" s="792">
        <v>100921543</v>
      </c>
      <c r="AL129" s="790"/>
      <c r="AM129" s="790"/>
      <c r="AN129" s="790"/>
      <c r="AO129" s="791"/>
      <c r="AP129" s="793"/>
      <c r="AQ129" s="794"/>
      <c r="AR129" s="794"/>
      <c r="AS129" s="794"/>
      <c r="AT129" s="795"/>
      <c r="AU129" s="79"/>
      <c r="AV129" s="79"/>
      <c r="AW129" s="79"/>
      <c r="AX129" s="796" t="s">
        <v>520</v>
      </c>
      <c r="AY129" s="797"/>
      <c r="AZ129" s="797"/>
      <c r="BA129" s="797"/>
      <c r="BB129" s="797"/>
      <c r="BC129" s="797"/>
      <c r="BD129" s="797"/>
      <c r="BE129" s="798"/>
      <c r="BF129" s="848" t="s">
        <v>173</v>
      </c>
      <c r="BG129" s="849"/>
      <c r="BH129" s="849"/>
      <c r="BI129" s="849"/>
      <c r="BJ129" s="849"/>
      <c r="BK129" s="849"/>
      <c r="BL129" s="850"/>
      <c r="BM129" s="848">
        <v>16.25</v>
      </c>
      <c r="BN129" s="849"/>
      <c r="BO129" s="849"/>
      <c r="BP129" s="849"/>
      <c r="BQ129" s="849"/>
      <c r="BR129" s="849"/>
      <c r="BS129" s="850"/>
      <c r="BT129" s="848">
        <v>30</v>
      </c>
      <c r="BU129" s="851"/>
      <c r="BV129" s="851"/>
      <c r="BW129" s="851"/>
      <c r="BX129" s="851"/>
      <c r="BY129" s="851"/>
      <c r="BZ129" s="852"/>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84" t="s">
        <v>243</v>
      </c>
      <c r="B130" s="785"/>
      <c r="C130" s="785"/>
      <c r="D130" s="785"/>
      <c r="E130" s="785"/>
      <c r="F130" s="785"/>
      <c r="G130" s="785"/>
      <c r="H130" s="785"/>
      <c r="I130" s="785"/>
      <c r="J130" s="785"/>
      <c r="K130" s="785"/>
      <c r="L130" s="785"/>
      <c r="M130" s="785"/>
      <c r="N130" s="785"/>
      <c r="O130" s="785"/>
      <c r="P130" s="785"/>
      <c r="Q130" s="785"/>
      <c r="R130" s="785"/>
      <c r="S130" s="785"/>
      <c r="T130" s="785"/>
      <c r="U130" s="785"/>
      <c r="V130" s="785"/>
      <c r="W130" s="786" t="s">
        <v>474</v>
      </c>
      <c r="X130" s="787"/>
      <c r="Y130" s="787"/>
      <c r="Z130" s="788"/>
      <c r="AA130" s="789">
        <v>17785312</v>
      </c>
      <c r="AB130" s="790"/>
      <c r="AC130" s="790"/>
      <c r="AD130" s="790"/>
      <c r="AE130" s="791"/>
      <c r="AF130" s="792">
        <v>17068004</v>
      </c>
      <c r="AG130" s="790"/>
      <c r="AH130" s="790"/>
      <c r="AI130" s="790"/>
      <c r="AJ130" s="791"/>
      <c r="AK130" s="792">
        <v>16306851</v>
      </c>
      <c r="AL130" s="790"/>
      <c r="AM130" s="790"/>
      <c r="AN130" s="790"/>
      <c r="AO130" s="791"/>
      <c r="AP130" s="793"/>
      <c r="AQ130" s="794"/>
      <c r="AR130" s="794"/>
      <c r="AS130" s="794"/>
      <c r="AT130" s="795"/>
      <c r="AU130" s="79"/>
      <c r="AV130" s="79"/>
      <c r="AW130" s="79"/>
      <c r="AX130" s="796" t="s">
        <v>381</v>
      </c>
      <c r="AY130" s="797"/>
      <c r="AZ130" s="797"/>
      <c r="BA130" s="797"/>
      <c r="BB130" s="797"/>
      <c r="BC130" s="797"/>
      <c r="BD130" s="797"/>
      <c r="BE130" s="798"/>
      <c r="BF130" s="799">
        <v>5.9</v>
      </c>
      <c r="BG130" s="800"/>
      <c r="BH130" s="800"/>
      <c r="BI130" s="800"/>
      <c r="BJ130" s="800"/>
      <c r="BK130" s="800"/>
      <c r="BL130" s="801"/>
      <c r="BM130" s="799">
        <v>25</v>
      </c>
      <c r="BN130" s="800"/>
      <c r="BO130" s="800"/>
      <c r="BP130" s="800"/>
      <c r="BQ130" s="800"/>
      <c r="BR130" s="800"/>
      <c r="BS130" s="801"/>
      <c r="BT130" s="799">
        <v>35</v>
      </c>
      <c r="BU130" s="802"/>
      <c r="BV130" s="802"/>
      <c r="BW130" s="802"/>
      <c r="BX130" s="802"/>
      <c r="BY130" s="802"/>
      <c r="BZ130" s="803"/>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804"/>
      <c r="B131" s="805"/>
      <c r="C131" s="805"/>
      <c r="D131" s="805"/>
      <c r="E131" s="805"/>
      <c r="F131" s="805"/>
      <c r="G131" s="805"/>
      <c r="H131" s="805"/>
      <c r="I131" s="805"/>
      <c r="J131" s="805"/>
      <c r="K131" s="805"/>
      <c r="L131" s="805"/>
      <c r="M131" s="805"/>
      <c r="N131" s="805"/>
      <c r="O131" s="805"/>
      <c r="P131" s="805"/>
      <c r="Q131" s="805"/>
      <c r="R131" s="805"/>
      <c r="S131" s="805"/>
      <c r="T131" s="805"/>
      <c r="U131" s="805"/>
      <c r="V131" s="805"/>
      <c r="W131" s="806" t="s">
        <v>338</v>
      </c>
      <c r="X131" s="807"/>
      <c r="Y131" s="807"/>
      <c r="Z131" s="808"/>
      <c r="AA131" s="809">
        <v>83627726</v>
      </c>
      <c r="AB131" s="810"/>
      <c r="AC131" s="810"/>
      <c r="AD131" s="810"/>
      <c r="AE131" s="811"/>
      <c r="AF131" s="812">
        <v>84268657</v>
      </c>
      <c r="AG131" s="810"/>
      <c r="AH131" s="810"/>
      <c r="AI131" s="810"/>
      <c r="AJ131" s="811"/>
      <c r="AK131" s="812">
        <v>84614692</v>
      </c>
      <c r="AL131" s="810"/>
      <c r="AM131" s="810"/>
      <c r="AN131" s="810"/>
      <c r="AO131" s="811"/>
      <c r="AP131" s="813"/>
      <c r="AQ131" s="814"/>
      <c r="AR131" s="814"/>
      <c r="AS131" s="814"/>
      <c r="AT131" s="815"/>
      <c r="AU131" s="79"/>
      <c r="AV131" s="79"/>
      <c r="AW131" s="79"/>
      <c r="AX131" s="816" t="s">
        <v>521</v>
      </c>
      <c r="AY131" s="817"/>
      <c r="AZ131" s="817"/>
      <c r="BA131" s="817"/>
      <c r="BB131" s="817"/>
      <c r="BC131" s="817"/>
      <c r="BD131" s="817"/>
      <c r="BE131" s="818"/>
      <c r="BF131" s="819">
        <v>60.5</v>
      </c>
      <c r="BG131" s="820"/>
      <c r="BH131" s="820"/>
      <c r="BI131" s="820"/>
      <c r="BJ131" s="820"/>
      <c r="BK131" s="820"/>
      <c r="BL131" s="821"/>
      <c r="BM131" s="819">
        <v>350</v>
      </c>
      <c r="BN131" s="820"/>
      <c r="BO131" s="820"/>
      <c r="BP131" s="820"/>
      <c r="BQ131" s="820"/>
      <c r="BR131" s="820"/>
      <c r="BS131" s="821"/>
      <c r="BT131" s="822"/>
      <c r="BU131" s="823"/>
      <c r="BV131" s="823"/>
      <c r="BW131" s="823"/>
      <c r="BX131" s="823"/>
      <c r="BY131" s="823"/>
      <c r="BZ131" s="824"/>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42" t="s">
        <v>180</v>
      </c>
      <c r="B132" s="743"/>
      <c r="C132" s="743"/>
      <c r="D132" s="743"/>
      <c r="E132" s="743"/>
      <c r="F132" s="743"/>
      <c r="G132" s="743"/>
      <c r="H132" s="743"/>
      <c r="I132" s="743"/>
      <c r="J132" s="743"/>
      <c r="K132" s="743"/>
      <c r="L132" s="743"/>
      <c r="M132" s="743"/>
      <c r="N132" s="743"/>
      <c r="O132" s="743"/>
      <c r="P132" s="743"/>
      <c r="Q132" s="743"/>
      <c r="R132" s="743"/>
      <c r="S132" s="743"/>
      <c r="T132" s="743"/>
      <c r="U132" s="743"/>
      <c r="V132" s="761" t="s">
        <v>522</v>
      </c>
      <c r="W132" s="761"/>
      <c r="X132" s="761"/>
      <c r="Y132" s="761"/>
      <c r="Z132" s="762"/>
      <c r="AA132" s="763">
        <v>8.1116198060000002</v>
      </c>
      <c r="AB132" s="764"/>
      <c r="AC132" s="764"/>
      <c r="AD132" s="764"/>
      <c r="AE132" s="765"/>
      <c r="AF132" s="766">
        <v>4.9433815599999997</v>
      </c>
      <c r="AG132" s="764"/>
      <c r="AH132" s="764"/>
      <c r="AI132" s="764"/>
      <c r="AJ132" s="765"/>
      <c r="AK132" s="766">
        <v>4.6508731599999997</v>
      </c>
      <c r="AL132" s="764"/>
      <c r="AM132" s="764"/>
      <c r="AN132" s="764"/>
      <c r="AO132" s="765"/>
      <c r="AP132" s="767"/>
      <c r="AQ132" s="768"/>
      <c r="AR132" s="768"/>
      <c r="AS132" s="768"/>
      <c r="AT132" s="769"/>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44"/>
      <c r="B133" s="745"/>
      <c r="C133" s="745"/>
      <c r="D133" s="745"/>
      <c r="E133" s="745"/>
      <c r="F133" s="745"/>
      <c r="G133" s="745"/>
      <c r="H133" s="745"/>
      <c r="I133" s="745"/>
      <c r="J133" s="745"/>
      <c r="K133" s="745"/>
      <c r="L133" s="745"/>
      <c r="M133" s="745"/>
      <c r="N133" s="745"/>
      <c r="O133" s="745"/>
      <c r="P133" s="745"/>
      <c r="Q133" s="745"/>
      <c r="R133" s="745"/>
      <c r="S133" s="745"/>
      <c r="T133" s="745"/>
      <c r="U133" s="745"/>
      <c r="V133" s="770" t="s">
        <v>523</v>
      </c>
      <c r="W133" s="770"/>
      <c r="X133" s="770"/>
      <c r="Y133" s="770"/>
      <c r="Z133" s="771"/>
      <c r="AA133" s="772">
        <v>8.3000000000000007</v>
      </c>
      <c r="AB133" s="773"/>
      <c r="AC133" s="773"/>
      <c r="AD133" s="773"/>
      <c r="AE133" s="774"/>
      <c r="AF133" s="772">
        <v>7.1</v>
      </c>
      <c r="AG133" s="773"/>
      <c r="AH133" s="773"/>
      <c r="AI133" s="773"/>
      <c r="AJ133" s="774"/>
      <c r="AK133" s="772">
        <v>5.9</v>
      </c>
      <c r="AL133" s="773"/>
      <c r="AM133" s="773"/>
      <c r="AN133" s="773"/>
      <c r="AO133" s="774"/>
      <c r="AP133" s="775"/>
      <c r="AQ133" s="776"/>
      <c r="AR133" s="776"/>
      <c r="AS133" s="776"/>
      <c r="AT133" s="777"/>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dpojDBsN3SBDvvh2+reqdtpPt/6IAGPmvaYCvcztUjbF/lf60REBPedcTauyFxhUi0Kuautn9ZPE8WDf8IYSlg==" saltValue="QKxdiDZ5cvbC32uekYMHSw=="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125</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f2sLeG0tpXLfLe9Zj2yk8SA8WWPTvR6WnDvunZCgf5upvbZMbed/O5ZLtlQ/q5ssu79F7WOtL8Cs3lzqdh0pwQ==" saltValue="MtmeL6HqdK++gdU1fwvSBQ==" spinCount="100000" sheet="1" objects="1" scenarios="1"/>
  <phoneticPr fontId="5"/>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xeIfU/Xb7KmPlquTCGHDiSBdhVnubxxFmCIlGn/9EHuFMd3S14RRATnqdL6nkRWE0KNKbNVJYsm5nM0FLCE3YA==" saltValue="qoujRmpiPgsIN75HWKxprQ==" spinCount="100000" sheet="1" objects="1" scenarios="1"/>
  <phoneticPr fontId="5"/>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525</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526</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7" t="s">
        <v>333</v>
      </c>
      <c r="AP7" s="144"/>
      <c r="AQ7" s="155" t="s">
        <v>467</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48"/>
      <c r="AP8" s="145" t="s">
        <v>409</v>
      </c>
      <c r="AQ8" s="156" t="s">
        <v>407</v>
      </c>
      <c r="AR8" s="170" t="s">
        <v>497</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60" t="s">
        <v>527</v>
      </c>
      <c r="AL9" s="1061"/>
      <c r="AM9" s="1061"/>
      <c r="AN9" s="1062"/>
      <c r="AO9" s="134">
        <v>21855102</v>
      </c>
      <c r="AP9" s="134">
        <v>48328</v>
      </c>
      <c r="AQ9" s="157">
        <v>58073</v>
      </c>
      <c r="AR9" s="171">
        <v>-16.8</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60" t="s">
        <v>319</v>
      </c>
      <c r="AL10" s="1061"/>
      <c r="AM10" s="1061"/>
      <c r="AN10" s="1062"/>
      <c r="AO10" s="135">
        <v>490280</v>
      </c>
      <c r="AP10" s="135">
        <v>1084</v>
      </c>
      <c r="AQ10" s="158">
        <v>2762</v>
      </c>
      <c r="AR10" s="172">
        <v>-60.8</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60" t="s">
        <v>251</v>
      </c>
      <c r="AL11" s="1061"/>
      <c r="AM11" s="1061"/>
      <c r="AN11" s="1062"/>
      <c r="AO11" s="135">
        <v>1760</v>
      </c>
      <c r="AP11" s="135">
        <v>4</v>
      </c>
      <c r="AQ11" s="158">
        <v>1714</v>
      </c>
      <c r="AR11" s="172">
        <v>-99.8</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60" t="s">
        <v>215</v>
      </c>
      <c r="AL12" s="1061"/>
      <c r="AM12" s="1061"/>
      <c r="AN12" s="1062"/>
      <c r="AO12" s="135">
        <v>302362</v>
      </c>
      <c r="AP12" s="135">
        <v>669</v>
      </c>
      <c r="AQ12" s="158">
        <v>632</v>
      </c>
      <c r="AR12" s="172">
        <v>5.9</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60" t="s">
        <v>487</v>
      </c>
      <c r="AL13" s="1061"/>
      <c r="AM13" s="1061"/>
      <c r="AN13" s="1062"/>
      <c r="AO13" s="135" t="s">
        <v>173</v>
      </c>
      <c r="AP13" s="135" t="s">
        <v>173</v>
      </c>
      <c r="AQ13" s="158">
        <v>9</v>
      </c>
      <c r="AR13" s="172" t="s">
        <v>173</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60" t="s">
        <v>258</v>
      </c>
      <c r="AL14" s="1061"/>
      <c r="AM14" s="1061"/>
      <c r="AN14" s="1062"/>
      <c r="AO14" s="135">
        <v>525792</v>
      </c>
      <c r="AP14" s="135">
        <v>1163</v>
      </c>
      <c r="AQ14" s="158">
        <v>1980</v>
      </c>
      <c r="AR14" s="172">
        <v>-41.3</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60" t="s">
        <v>519</v>
      </c>
      <c r="AL15" s="1061"/>
      <c r="AM15" s="1061"/>
      <c r="AN15" s="1062"/>
      <c r="AO15" s="135">
        <v>566038</v>
      </c>
      <c r="AP15" s="135">
        <v>1252</v>
      </c>
      <c r="AQ15" s="158">
        <v>1379</v>
      </c>
      <c r="AR15" s="172">
        <v>-9.1999999999999993</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63" t="s">
        <v>479</v>
      </c>
      <c r="AL16" s="1064"/>
      <c r="AM16" s="1064"/>
      <c r="AN16" s="1065"/>
      <c r="AO16" s="135">
        <v>-1274103</v>
      </c>
      <c r="AP16" s="135">
        <v>-2817</v>
      </c>
      <c r="AQ16" s="158">
        <v>-3914</v>
      </c>
      <c r="AR16" s="172">
        <v>-28</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63" t="s">
        <v>283</v>
      </c>
      <c r="AL17" s="1064"/>
      <c r="AM17" s="1064"/>
      <c r="AN17" s="1065"/>
      <c r="AO17" s="135">
        <v>22467231</v>
      </c>
      <c r="AP17" s="135">
        <v>49682</v>
      </c>
      <c r="AQ17" s="158">
        <v>62636</v>
      </c>
      <c r="AR17" s="172">
        <v>-20.7</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453</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528</v>
      </c>
      <c r="AP20" s="146" t="s">
        <v>270</v>
      </c>
      <c r="AQ20" s="159" t="s">
        <v>529</v>
      </c>
      <c r="AR20" s="173"/>
    </row>
    <row r="21" spans="1:46" s="98" customFormat="1" x14ac:dyDescent="0.15">
      <c r="A21" s="100"/>
      <c r="AK21" s="1057" t="s">
        <v>446</v>
      </c>
      <c r="AL21" s="1058"/>
      <c r="AM21" s="1058"/>
      <c r="AN21" s="1059"/>
      <c r="AO21" s="137">
        <v>5.48</v>
      </c>
      <c r="AP21" s="147">
        <v>6.32</v>
      </c>
      <c r="AQ21" s="160">
        <v>-0.84</v>
      </c>
      <c r="AS21" s="179"/>
      <c r="AT21" s="100"/>
    </row>
    <row r="22" spans="1:46" s="98" customFormat="1" x14ac:dyDescent="0.15">
      <c r="A22" s="100"/>
      <c r="AK22" s="1057" t="s">
        <v>524</v>
      </c>
      <c r="AL22" s="1058"/>
      <c r="AM22" s="1058"/>
      <c r="AN22" s="1059"/>
      <c r="AO22" s="138">
        <v>99.4</v>
      </c>
      <c r="AP22" s="148">
        <v>99.9</v>
      </c>
      <c r="AQ22" s="161">
        <v>-0.5</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259</v>
      </c>
      <c r="AP26" s="149"/>
      <c r="AQ26" s="149"/>
      <c r="AR26" s="149"/>
      <c r="AS26" s="102"/>
      <c r="AT26" s="102"/>
    </row>
    <row r="27" spans="1:46" x14ac:dyDescent="0.15">
      <c r="A27" s="103"/>
      <c r="AO27" s="108"/>
      <c r="AP27" s="108"/>
      <c r="AQ27" s="108"/>
      <c r="AR27" s="108"/>
      <c r="AS27" s="108"/>
      <c r="AT27" s="108"/>
    </row>
    <row r="28" spans="1:46" ht="17.25" x14ac:dyDescent="0.15">
      <c r="A28" s="99" t="s">
        <v>61</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531</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7" t="s">
        <v>333</v>
      </c>
      <c r="AP30" s="144"/>
      <c r="AQ30" s="155" t="s">
        <v>467</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48"/>
      <c r="AP31" s="145" t="s">
        <v>409</v>
      </c>
      <c r="AQ31" s="156" t="s">
        <v>407</v>
      </c>
      <c r="AR31" s="170" t="s">
        <v>497</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51" t="s">
        <v>530</v>
      </c>
      <c r="AL32" s="1052"/>
      <c r="AM32" s="1052"/>
      <c r="AN32" s="1053"/>
      <c r="AO32" s="135">
        <v>20508914</v>
      </c>
      <c r="AP32" s="135">
        <v>45352</v>
      </c>
      <c r="AQ32" s="162">
        <v>36995</v>
      </c>
      <c r="AR32" s="172">
        <v>22.6</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51" t="s">
        <v>532</v>
      </c>
      <c r="AL33" s="1052"/>
      <c r="AM33" s="1052"/>
      <c r="AN33" s="1053"/>
      <c r="AO33" s="135" t="s">
        <v>173</v>
      </c>
      <c r="AP33" s="135" t="s">
        <v>173</v>
      </c>
      <c r="AQ33" s="162">
        <v>3</v>
      </c>
      <c r="AR33" s="172" t="s">
        <v>173</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51" t="s">
        <v>533</v>
      </c>
      <c r="AL34" s="1052"/>
      <c r="AM34" s="1052"/>
      <c r="AN34" s="1053"/>
      <c r="AO34" s="135" t="s">
        <v>173</v>
      </c>
      <c r="AP34" s="135" t="s">
        <v>173</v>
      </c>
      <c r="AQ34" s="162">
        <v>81</v>
      </c>
      <c r="AR34" s="172" t="s">
        <v>173</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51" t="s">
        <v>411</v>
      </c>
      <c r="AL35" s="1052"/>
      <c r="AM35" s="1052"/>
      <c r="AN35" s="1053"/>
      <c r="AO35" s="135">
        <v>5520984</v>
      </c>
      <c r="AP35" s="135">
        <v>12209</v>
      </c>
      <c r="AQ35" s="162">
        <v>8919</v>
      </c>
      <c r="AR35" s="172">
        <v>36.9</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51" t="s">
        <v>535</v>
      </c>
      <c r="AL36" s="1052"/>
      <c r="AM36" s="1052"/>
      <c r="AN36" s="1053"/>
      <c r="AO36" s="135" t="s">
        <v>173</v>
      </c>
      <c r="AP36" s="135" t="s">
        <v>173</v>
      </c>
      <c r="AQ36" s="162">
        <v>380</v>
      </c>
      <c r="AR36" s="172" t="s">
        <v>173</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51" t="s">
        <v>536</v>
      </c>
      <c r="AL37" s="1052"/>
      <c r="AM37" s="1052"/>
      <c r="AN37" s="1053"/>
      <c r="AO37" s="135">
        <v>108430</v>
      </c>
      <c r="AP37" s="135">
        <v>240</v>
      </c>
      <c r="AQ37" s="162">
        <v>886</v>
      </c>
      <c r="AR37" s="172">
        <v>-72.900000000000006</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54" t="s">
        <v>170</v>
      </c>
      <c r="AL38" s="1055"/>
      <c r="AM38" s="1055"/>
      <c r="AN38" s="1056"/>
      <c r="AO38" s="139" t="s">
        <v>173</v>
      </c>
      <c r="AP38" s="139" t="s">
        <v>173</v>
      </c>
      <c r="AQ38" s="163">
        <v>1</v>
      </c>
      <c r="AR38" s="161" t="s">
        <v>173</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54" t="s">
        <v>120</v>
      </c>
      <c r="AL39" s="1055"/>
      <c r="AM39" s="1055"/>
      <c r="AN39" s="1056"/>
      <c r="AO39" s="135">
        <v>-5896155</v>
      </c>
      <c r="AP39" s="135">
        <v>-13038</v>
      </c>
      <c r="AQ39" s="162">
        <v>-8108</v>
      </c>
      <c r="AR39" s="172">
        <v>60.8</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51" t="s">
        <v>185</v>
      </c>
      <c r="AL40" s="1052"/>
      <c r="AM40" s="1052"/>
      <c r="AN40" s="1053"/>
      <c r="AO40" s="135">
        <v>-16306851</v>
      </c>
      <c r="AP40" s="135">
        <v>-36060</v>
      </c>
      <c r="AQ40" s="162">
        <v>-28743</v>
      </c>
      <c r="AR40" s="172">
        <v>25.5</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1" t="s">
        <v>373</v>
      </c>
      <c r="AL41" s="1042"/>
      <c r="AM41" s="1042"/>
      <c r="AN41" s="1043"/>
      <c r="AO41" s="135">
        <v>3935322</v>
      </c>
      <c r="AP41" s="135">
        <v>8702</v>
      </c>
      <c r="AQ41" s="162">
        <v>10414</v>
      </c>
      <c r="AR41" s="172">
        <v>-16.399999999999999</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31</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221</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537</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49" t="s">
        <v>333</v>
      </c>
      <c r="AN49" s="1044" t="s">
        <v>105</v>
      </c>
      <c r="AO49" s="1045"/>
      <c r="AP49" s="1045"/>
      <c r="AQ49" s="1045"/>
      <c r="AR49" s="1046"/>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0"/>
      <c r="AN50" s="131" t="s">
        <v>390</v>
      </c>
      <c r="AO50" s="141" t="s">
        <v>538</v>
      </c>
      <c r="AP50" s="152" t="s">
        <v>217</v>
      </c>
      <c r="AQ50" s="165" t="s">
        <v>534</v>
      </c>
      <c r="AR50" s="175" t="s">
        <v>539</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452</v>
      </c>
      <c r="AL51" s="120"/>
      <c r="AM51" s="125">
        <v>22907980</v>
      </c>
      <c r="AN51" s="132">
        <v>50419</v>
      </c>
      <c r="AO51" s="142">
        <v>-12.7</v>
      </c>
      <c r="AP51" s="153">
        <v>50880</v>
      </c>
      <c r="AQ51" s="166">
        <v>-1.4</v>
      </c>
      <c r="AR51" s="176">
        <v>-11.3</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540</v>
      </c>
      <c r="AM52" s="126">
        <v>11358346</v>
      </c>
      <c r="AN52" s="133">
        <v>24999</v>
      </c>
      <c r="AO52" s="143">
        <v>-3.6</v>
      </c>
      <c r="AP52" s="154">
        <v>27819</v>
      </c>
      <c r="AQ52" s="167">
        <v>7.5</v>
      </c>
      <c r="AR52" s="177">
        <v>-11.1</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511</v>
      </c>
      <c r="AL53" s="120"/>
      <c r="AM53" s="125">
        <v>27844624</v>
      </c>
      <c r="AN53" s="132">
        <v>61265</v>
      </c>
      <c r="AO53" s="142">
        <v>21.5</v>
      </c>
      <c r="AP53" s="153">
        <v>46395</v>
      </c>
      <c r="AQ53" s="166">
        <v>-8.8000000000000007</v>
      </c>
      <c r="AR53" s="176">
        <v>30.3</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540</v>
      </c>
      <c r="AM54" s="126">
        <v>12139122</v>
      </c>
      <c r="AN54" s="133">
        <v>26709</v>
      </c>
      <c r="AO54" s="143">
        <v>6.8</v>
      </c>
      <c r="AP54" s="154">
        <v>26304</v>
      </c>
      <c r="AQ54" s="167">
        <v>-5.4</v>
      </c>
      <c r="AR54" s="177">
        <v>12.2</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541</v>
      </c>
      <c r="AL55" s="120"/>
      <c r="AM55" s="125">
        <v>24914059</v>
      </c>
      <c r="AN55" s="132">
        <v>54827</v>
      </c>
      <c r="AO55" s="142">
        <v>-10.5</v>
      </c>
      <c r="AP55" s="153">
        <v>48088</v>
      </c>
      <c r="AQ55" s="166">
        <v>3.6</v>
      </c>
      <c r="AR55" s="176">
        <v>-14.1</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540</v>
      </c>
      <c r="AM56" s="126">
        <v>11040201</v>
      </c>
      <c r="AN56" s="133">
        <v>24295</v>
      </c>
      <c r="AO56" s="143">
        <v>-9</v>
      </c>
      <c r="AP56" s="154">
        <v>25183</v>
      </c>
      <c r="AQ56" s="167">
        <v>-4.3</v>
      </c>
      <c r="AR56" s="177">
        <v>-4.7</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542</v>
      </c>
      <c r="AL57" s="120"/>
      <c r="AM57" s="125">
        <v>33702075</v>
      </c>
      <c r="AN57" s="132">
        <v>74290</v>
      </c>
      <c r="AO57" s="142">
        <v>35.5</v>
      </c>
      <c r="AP57" s="153">
        <v>46457</v>
      </c>
      <c r="AQ57" s="166">
        <v>-3.4</v>
      </c>
      <c r="AR57" s="176">
        <v>38.9</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540</v>
      </c>
      <c r="AM58" s="126">
        <v>15904631</v>
      </c>
      <c r="AN58" s="133">
        <v>35059</v>
      </c>
      <c r="AO58" s="143">
        <v>44.3</v>
      </c>
      <c r="AP58" s="154">
        <v>24020</v>
      </c>
      <c r="AQ58" s="167">
        <v>-4.5999999999999996</v>
      </c>
      <c r="AR58" s="177">
        <v>48.9</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543</v>
      </c>
      <c r="AL59" s="120"/>
      <c r="AM59" s="125">
        <v>31162845</v>
      </c>
      <c r="AN59" s="132">
        <v>68911</v>
      </c>
      <c r="AO59" s="142">
        <v>-7.2</v>
      </c>
      <c r="AP59" s="153">
        <v>51849</v>
      </c>
      <c r="AQ59" s="166">
        <v>11.6</v>
      </c>
      <c r="AR59" s="176">
        <v>-18.8</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540</v>
      </c>
      <c r="AM60" s="126">
        <v>15679866</v>
      </c>
      <c r="AN60" s="133">
        <v>34673</v>
      </c>
      <c r="AO60" s="143">
        <v>-1.1000000000000001</v>
      </c>
      <c r="AP60" s="154">
        <v>26326</v>
      </c>
      <c r="AQ60" s="167">
        <v>9.6</v>
      </c>
      <c r="AR60" s="177">
        <v>-10.7</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115</v>
      </c>
      <c r="AL61" s="123"/>
      <c r="AM61" s="125">
        <v>28106317</v>
      </c>
      <c r="AN61" s="132">
        <v>61942</v>
      </c>
      <c r="AO61" s="142">
        <v>5.3</v>
      </c>
      <c r="AP61" s="153">
        <v>48734</v>
      </c>
      <c r="AQ61" s="168">
        <v>0.3</v>
      </c>
      <c r="AR61" s="176">
        <v>5</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540</v>
      </c>
      <c r="AM62" s="126">
        <v>13224433</v>
      </c>
      <c r="AN62" s="133">
        <v>29147</v>
      </c>
      <c r="AO62" s="143">
        <v>7.5</v>
      </c>
      <c r="AP62" s="154">
        <v>25930</v>
      </c>
      <c r="AQ62" s="167">
        <v>0.6</v>
      </c>
      <c r="AR62" s="177">
        <v>6.9</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ToaB1DOIiYegc9GA4WOpWImDKLvjoF2ay9o9EFMitEsIHBm+oB3+HOweDWGnGDYQHd0vicorsPmZqQPwUhOSQw==" saltValue="0EzvtmO9LGBIluMnf+QyTA=="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125</v>
      </c>
    </row>
    <row r="120" spans="125:125" ht="13.5" hidden="1" customHeight="1" x14ac:dyDescent="0.15"/>
    <row r="121" spans="125:125" ht="13.5" hidden="1" customHeight="1" x14ac:dyDescent="0.15">
      <c r="DU121" s="95"/>
    </row>
  </sheetData>
  <sheetProtection algorithmName="SHA-512" hashValue="q6DT3a0CuDTOgRTaTpO6Cdog/6MUk2t0cAyzhrDvOdFTeAk+E+/dkg5a6TLqalaZk7ZNQPrm92ZEs9yz6cIYmw==" saltValue="7CYBrT7fLGQymxua59qkNg==" spinCount="100000" sheet="1" objects="1" scenarios="1"/>
  <phoneticPr fontId="5"/>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125</v>
      </c>
    </row>
  </sheetData>
  <sheetProtection algorithmName="SHA-512" hashValue="VxfYCsf9Tag5iU8Ho+eSB/eKZtBZizLp1EVuYxDpQapAao0d6gj1GSIHP//jkC9Nox3P0erFCwLUQLHLxmyi6A==" saltValue="TbYLN+zJ6pOMhpO6XRJtaw==" spinCount="100000" sheet="1" objects="1" scenarios="1"/>
  <phoneticPr fontId="5"/>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Normal="100" zoomScaleSheetLayoutView="100" workbookViewId="0">
      <selection activeCell="K45" sqref="K45"/>
    </sheetView>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5</v>
      </c>
    </row>
    <row r="46" spans="2:10" ht="29.25" customHeight="1" x14ac:dyDescent="0.2">
      <c r="B46" s="184" t="s">
        <v>3</v>
      </c>
      <c r="C46" s="188"/>
      <c r="D46" s="188"/>
      <c r="E46" s="189" t="s">
        <v>8</v>
      </c>
      <c r="F46" s="190" t="s">
        <v>544</v>
      </c>
      <c r="G46" s="194" t="s">
        <v>229</v>
      </c>
      <c r="H46" s="194" t="s">
        <v>240</v>
      </c>
      <c r="I46" s="194" t="s">
        <v>545</v>
      </c>
      <c r="J46" s="199" t="s">
        <v>546</v>
      </c>
    </row>
    <row r="47" spans="2:10" ht="57.75" customHeight="1" x14ac:dyDescent="0.15">
      <c r="B47" s="185"/>
      <c r="C47" s="1066" t="s">
        <v>12</v>
      </c>
      <c r="D47" s="1066"/>
      <c r="E47" s="1067"/>
      <c r="F47" s="191">
        <v>2.96</v>
      </c>
      <c r="G47" s="195">
        <v>2.95</v>
      </c>
      <c r="H47" s="195">
        <v>2.96</v>
      </c>
      <c r="I47" s="195">
        <v>2.97</v>
      </c>
      <c r="J47" s="200">
        <v>2.57</v>
      </c>
    </row>
    <row r="48" spans="2:10" ht="57.75" customHeight="1" x14ac:dyDescent="0.15">
      <c r="B48" s="186"/>
      <c r="C48" s="1068" t="s">
        <v>16</v>
      </c>
      <c r="D48" s="1068"/>
      <c r="E48" s="1069"/>
      <c r="F48" s="192">
        <v>2.0699999999999998</v>
      </c>
      <c r="G48" s="196">
        <v>1.64</v>
      </c>
      <c r="H48" s="196">
        <v>1.95</v>
      </c>
      <c r="I48" s="196">
        <v>1.64</v>
      </c>
      <c r="J48" s="201">
        <v>1.69</v>
      </c>
    </row>
    <row r="49" spans="2:10" ht="57.75" customHeight="1" x14ac:dyDescent="0.15">
      <c r="B49" s="187"/>
      <c r="C49" s="1070" t="s">
        <v>20</v>
      </c>
      <c r="D49" s="1070"/>
      <c r="E49" s="1071"/>
      <c r="F49" s="193">
        <v>1.7</v>
      </c>
      <c r="G49" s="197">
        <v>0.56000000000000005</v>
      </c>
      <c r="H49" s="197">
        <v>1.78</v>
      </c>
      <c r="I49" s="197">
        <v>0.78</v>
      </c>
      <c r="J49" s="202">
        <v>0.18</v>
      </c>
    </row>
    <row r="50" spans="2:10" ht="13.5" customHeight="1" x14ac:dyDescent="0.15"/>
  </sheetData>
  <sheetProtection algorithmName="SHA-512" hashValue="CNPncIEjqr6pfiIE9w3E+1MHUvnLqsHDeFjYvh6T34jFKW5E34+aHbXOeOaaI8p2meGa12rv4XVXxqcqDX7o6Q==" saltValue="rlp7Uqtnri+6BbaKhU56Gg==" spinCount="100000" sheet="1" objects="1" scenarios="1"/>
  <mergeCells count="3">
    <mergeCell ref="C47:E47"/>
    <mergeCell ref="C48:E48"/>
    <mergeCell ref="C49:E49"/>
  </mergeCells>
  <phoneticPr fontId="5"/>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2021-10-21T00:29:19Z</cp:lastPrinted>
  <dcterms:created xsi:type="dcterms:W3CDTF">2021-02-05T02:19:30Z</dcterms:created>
  <dcterms:modified xsi:type="dcterms:W3CDTF">2021-10-21T00:34:13Z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2021-10-13T10:32:14Z</vt:filetime>
  </property>
</Properties>
</file>