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13_ncr:1_{E20FCD34-45A3-4779-91FF-FA0D4641B52E}" xr6:coauthVersionLast="47" xr6:coauthVersionMax="47" xr10:uidLastSave="{00000000-0000-0000-0000-000000000000}"/>
  <bookViews>
    <workbookView xWindow="-120" yWindow="-120" windowWidth="29040" windowHeight="15840" tabRatio="850" xr2:uid="{00000000-000D-0000-FFFF-FFFF00000000}"/>
  </bookViews>
  <sheets>
    <sheet name="4-1" sheetId="56" r:id="rId1"/>
    <sheet name="4-2" sheetId="62" r:id="rId2"/>
    <sheet name="4-3" sheetId="66" r:id="rId3"/>
    <sheet name="4-4" sheetId="61" r:id="rId4"/>
    <sheet name="6" sheetId="63" r:id="rId5"/>
    <sheet name="7-1" sheetId="65" r:id="rId6"/>
    <sheet name="7-2" sheetId="42" r:id="rId7"/>
    <sheet name="8" sheetId="52" r:id="rId8"/>
    <sheet name="9" sheetId="23" r:id="rId9"/>
  </sheets>
  <definedNames>
    <definedName name="_Key1" localSheetId="1" hidden="1">#REF!</definedName>
    <definedName name="_Key1" localSheetId="2" hidden="1">#REF!</definedName>
    <definedName name="_Key1" localSheetId="5" hidden="1">#REF!</definedName>
    <definedName name="_Key1" hidden="1">#REF!</definedName>
    <definedName name="_Order1" hidden="1">255</definedName>
    <definedName name="_Sort" localSheetId="1" hidden="1">#REF!</definedName>
    <definedName name="_Sort" localSheetId="3" hidden="1">#REF!</definedName>
    <definedName name="_Sort" localSheetId="5" hidden="1">#REF!</definedName>
    <definedName name="_Sort" hidden="1">#REF!</definedName>
    <definedName name="_xlnm.Print_Area" localSheetId="0">'4-1'!$B$2:$L$33</definedName>
    <definedName name="_xlnm.Print_Area" localSheetId="1">'4-2'!$A$2:$G$42</definedName>
    <definedName name="_xlnm.Print_Area" localSheetId="2">'4-3'!$E$2:$BF$49</definedName>
    <definedName name="_xlnm.Print_Area" localSheetId="3">'4-4'!$A$2:$J$25</definedName>
    <definedName name="_xlnm.Print_Area" localSheetId="4">'6'!$A$1:$H$37</definedName>
    <definedName name="_xlnm.Print_Area" localSheetId="5">'7-1'!$B$1:$J$15</definedName>
    <definedName name="_xlnm.Print_Area" localSheetId="6">'7-2'!$A$1:$D$22</definedName>
    <definedName name="_xlnm.Print_Area" localSheetId="7">'8'!$A$1:$H$26</definedName>
    <definedName name="_xlnm.Print_Area" localSheetId="8">'9'!$A$1:$F$21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C45" i="66" l="1"/>
  <c r="AZ43" i="66"/>
  <c r="AQ43" i="66"/>
  <c r="AH43" i="66"/>
  <c r="Y43" i="66"/>
  <c r="P43" i="66"/>
  <c r="G43" i="66"/>
  <c r="B43" i="66"/>
  <c r="AZ42" i="66"/>
  <c r="AQ42" i="66"/>
  <c r="AH42" i="66"/>
  <c r="Y42" i="66"/>
  <c r="P42" i="66"/>
  <c r="G42" i="66"/>
  <c r="D42" i="66"/>
  <c r="AZ41" i="66"/>
  <c r="AQ41" i="66"/>
  <c r="AH41" i="66"/>
  <c r="Y41" i="66"/>
  <c r="P41" i="66"/>
  <c r="G41" i="66"/>
  <c r="AZ40" i="66"/>
  <c r="AQ40" i="66"/>
  <c r="AH40" i="66"/>
  <c r="Y40" i="66"/>
  <c r="P40" i="66"/>
  <c r="G40" i="66"/>
  <c r="AZ39" i="66"/>
  <c r="AQ39" i="66"/>
  <c r="AH39" i="66"/>
  <c r="Y39" i="66"/>
  <c r="P39" i="66"/>
  <c r="G39" i="66"/>
  <c r="AZ38" i="66"/>
  <c r="AQ38" i="66"/>
  <c r="AH38" i="66"/>
  <c r="Y38" i="66"/>
  <c r="P38" i="66"/>
  <c r="G38" i="66"/>
  <c r="AZ37" i="66"/>
  <c r="AQ37" i="66"/>
  <c r="AH37" i="66"/>
  <c r="Y37" i="66"/>
  <c r="P37" i="66"/>
  <c r="G37" i="66"/>
  <c r="AZ36" i="66"/>
  <c r="AQ36" i="66"/>
  <c r="AH36" i="66"/>
  <c r="Y36" i="66"/>
  <c r="P36" i="66"/>
  <c r="G36" i="66"/>
  <c r="AZ35" i="66"/>
  <c r="AQ35" i="66"/>
  <c r="AH35" i="66"/>
  <c r="Y35" i="66"/>
  <c r="P35" i="66"/>
  <c r="G35" i="66"/>
  <c r="AZ34" i="66"/>
  <c r="AQ34" i="66"/>
  <c r="AH34" i="66"/>
  <c r="Y34" i="66"/>
  <c r="P34" i="66"/>
  <c r="G34" i="66"/>
  <c r="AZ33" i="66"/>
  <c r="AQ33" i="66"/>
  <c r="AH33" i="66"/>
  <c r="Y33" i="66"/>
  <c r="P33" i="66"/>
  <c r="G33" i="66"/>
  <c r="AZ32" i="66"/>
  <c r="AQ32" i="66"/>
  <c r="AH32" i="66"/>
  <c r="Y32" i="66"/>
  <c r="P32" i="66"/>
  <c r="G32" i="66"/>
  <c r="AZ31" i="66"/>
  <c r="AQ31" i="66"/>
  <c r="AH31" i="66"/>
  <c r="Y31" i="66"/>
  <c r="P31" i="66"/>
  <c r="G31" i="66"/>
  <c r="AZ30" i="66"/>
  <c r="AQ30" i="66"/>
  <c r="AH30" i="66"/>
  <c r="Y30" i="66"/>
  <c r="P30" i="66"/>
  <c r="G30" i="66"/>
  <c r="AZ29" i="66"/>
  <c r="AQ29" i="66"/>
  <c r="AH29" i="66"/>
  <c r="Y29" i="66"/>
  <c r="P29" i="66"/>
  <c r="G29" i="66"/>
  <c r="AZ28" i="66"/>
  <c r="AQ28" i="66"/>
  <c r="AH28" i="66"/>
  <c r="Y28" i="66"/>
  <c r="P28" i="66"/>
  <c r="G28" i="66"/>
  <c r="AZ27" i="66"/>
  <c r="AQ27" i="66"/>
  <c r="AH27" i="66"/>
  <c r="Y27" i="66"/>
  <c r="P27" i="66"/>
  <c r="G27" i="66"/>
  <c r="AZ26" i="66"/>
  <c r="AQ26" i="66"/>
  <c r="AH26" i="66"/>
  <c r="Y26" i="66"/>
  <c r="P26" i="66"/>
  <c r="G26" i="66"/>
  <c r="AZ25" i="66"/>
  <c r="AQ25" i="66"/>
  <c r="AH25" i="66"/>
  <c r="Y25" i="66"/>
  <c r="P25" i="66"/>
  <c r="G25" i="66"/>
  <c r="AZ24" i="66"/>
  <c r="AQ24" i="66"/>
  <c r="AH24" i="66"/>
  <c r="Y24" i="66"/>
  <c r="P24" i="66"/>
  <c r="G24" i="66"/>
  <c r="AZ23" i="66"/>
  <c r="AQ23" i="66"/>
  <c r="AH23" i="66"/>
  <c r="Y23" i="66"/>
  <c r="P23" i="66"/>
  <c r="G23" i="66"/>
  <c r="AZ22" i="66"/>
  <c r="AQ22" i="66"/>
  <c r="AH22" i="66"/>
  <c r="Y22" i="66"/>
  <c r="P22" i="66"/>
  <c r="G22" i="66"/>
  <c r="AZ21" i="66"/>
  <c r="AQ21" i="66"/>
  <c r="AH21" i="66"/>
  <c r="Y21" i="66"/>
  <c r="P21" i="66"/>
  <c r="G21" i="66"/>
  <c r="AZ20" i="66"/>
  <c r="AQ20" i="66"/>
  <c r="AH20" i="66"/>
  <c r="Y20" i="66"/>
  <c r="P20" i="66"/>
  <c r="G20" i="66"/>
  <c r="AZ19" i="66"/>
  <c r="AQ19" i="66"/>
  <c r="AH19" i="66"/>
  <c r="Y19" i="66"/>
  <c r="P19" i="66"/>
  <c r="G19" i="66"/>
  <c r="AZ18" i="66"/>
  <c r="AQ18" i="66"/>
  <c r="AH18" i="66"/>
  <c r="Y18" i="66"/>
  <c r="P18" i="66"/>
  <c r="G18" i="66"/>
  <c r="AZ17" i="66"/>
  <c r="AQ17" i="66"/>
  <c r="AH17" i="66"/>
  <c r="Y17" i="66"/>
  <c r="P17" i="66"/>
  <c r="G17" i="66"/>
  <c r="AZ16" i="66"/>
  <c r="AQ16" i="66"/>
  <c r="AH16" i="66"/>
  <c r="Y16" i="66"/>
  <c r="P16" i="66"/>
  <c r="G16" i="66"/>
  <c r="AZ15" i="66"/>
  <c r="AQ15" i="66"/>
  <c r="AH15" i="66"/>
  <c r="Y15" i="66"/>
  <c r="P15" i="66"/>
  <c r="G15" i="66"/>
  <c r="AZ14" i="66"/>
  <c r="AQ14" i="66"/>
  <c r="AH14" i="66"/>
  <c r="Y14" i="66"/>
  <c r="P14" i="66"/>
  <c r="G14" i="66"/>
  <c r="AZ13" i="66"/>
  <c r="AQ13" i="66"/>
  <c r="AH13" i="66"/>
  <c r="Y13" i="66"/>
  <c r="P13" i="66"/>
  <c r="G13" i="66"/>
  <c r="E13" i="66"/>
  <c r="AX13" i="66" s="1"/>
  <c r="AI9" i="66"/>
  <c r="A9" i="66"/>
  <c r="AK8" i="66"/>
  <c r="AI8" i="66"/>
  <c r="AK7" i="66"/>
  <c r="AI7" i="66"/>
  <c r="C7" i="66"/>
  <c r="A7" i="66"/>
  <c r="AI6" i="66"/>
  <c r="A6" i="66"/>
  <c r="AI5" i="66"/>
  <c r="A5" i="66"/>
  <c r="AI4" i="66"/>
  <c r="A4" i="66"/>
  <c r="BC2" i="66"/>
  <c r="AR2" i="66"/>
  <c r="AF13" i="66" l="1"/>
  <c r="F13" i="66"/>
  <c r="N13" i="66"/>
  <c r="Q45" i="66" s="1"/>
  <c r="J45" i="66"/>
  <c r="AB45" i="66"/>
  <c r="AI45" i="66"/>
  <c r="AI47" i="66"/>
  <c r="AI46" i="66"/>
  <c r="BA47" i="66"/>
  <c r="BA46" i="66"/>
  <c r="Q47" i="66"/>
  <c r="Q46" i="66"/>
  <c r="AT45" i="66"/>
  <c r="BA45" i="66"/>
  <c r="E14" i="66"/>
  <c r="H45" i="66"/>
  <c r="H46" i="66"/>
  <c r="H47" i="66"/>
  <c r="O13" i="66"/>
  <c r="W13" i="66"/>
  <c r="Z47" i="66"/>
  <c r="Z46" i="66"/>
  <c r="AG13" i="66"/>
  <c r="AO13" i="66"/>
  <c r="AF14" i="66" s="1"/>
  <c r="AR46" i="66"/>
  <c r="AR47" i="66"/>
  <c r="AY13" i="66"/>
  <c r="BG13" i="66"/>
  <c r="AX14" i="66" s="1"/>
  <c r="F39" i="62"/>
  <c r="N14" i="66" l="1"/>
  <c r="AX15" i="66"/>
  <c r="AY14" i="66"/>
  <c r="N15" i="66"/>
  <c r="O14" i="66"/>
  <c r="AD48" i="66"/>
  <c r="BE49" i="66"/>
  <c r="AF15" i="66"/>
  <c r="AG14" i="66"/>
  <c r="AK45" i="66"/>
  <c r="AR45" i="66"/>
  <c r="AO14" i="66"/>
  <c r="AP13" i="66"/>
  <c r="S45" i="66"/>
  <c r="Z45" i="66"/>
  <c r="X13" i="66"/>
  <c r="W14" i="66"/>
  <c r="AD49" i="66"/>
  <c r="E15" i="66"/>
  <c r="F14" i="66"/>
  <c r="BE48" i="66"/>
  <c r="M28" i="56"/>
  <c r="M27" i="56"/>
  <c r="K26" i="56"/>
  <c r="I26" i="56"/>
  <c r="G26" i="56"/>
  <c r="BF49" i="66" l="1"/>
  <c r="E16" i="66"/>
  <c r="F15" i="66"/>
  <c r="W15" i="66"/>
  <c r="X14" i="66"/>
  <c r="BF48" i="66"/>
  <c r="O15" i="66"/>
  <c r="N16" i="66"/>
  <c r="AY15" i="66"/>
  <c r="AX16" i="66"/>
  <c r="AO15" i="66"/>
  <c r="AP14" i="66"/>
  <c r="AG15" i="66"/>
  <c r="AF16" i="66"/>
  <c r="F25" i="52"/>
  <c r="E25" i="52"/>
  <c r="AO16" i="66" l="1"/>
  <c r="AP15" i="66"/>
  <c r="W16" i="66"/>
  <c r="X15" i="66"/>
  <c r="AG16" i="66"/>
  <c r="AF17" i="66"/>
  <c r="AY16" i="66"/>
  <c r="AX17" i="66"/>
  <c r="O16" i="66"/>
  <c r="N17" i="66"/>
  <c r="E17" i="66"/>
  <c r="F16" i="66"/>
  <c r="E18" i="66" l="1"/>
  <c r="F17" i="66"/>
  <c r="O17" i="66"/>
  <c r="N18" i="66"/>
  <c r="AY17" i="66"/>
  <c r="AX18" i="66"/>
  <c r="AG17" i="66"/>
  <c r="AF18" i="66"/>
  <c r="W17" i="66"/>
  <c r="X16" i="66"/>
  <c r="AO17" i="66"/>
  <c r="AP16" i="66"/>
  <c r="AO18" i="66" l="1"/>
  <c r="AP17" i="66"/>
  <c r="W18" i="66"/>
  <c r="X17" i="66"/>
  <c r="AY18" i="66"/>
  <c r="AX19" i="66"/>
  <c r="O18" i="66"/>
  <c r="N19" i="66"/>
  <c r="E19" i="66"/>
  <c r="F18" i="66"/>
  <c r="AG18" i="66"/>
  <c r="AF19" i="66"/>
  <c r="AG19" i="66" l="1"/>
  <c r="AF20" i="66"/>
  <c r="O19" i="66"/>
  <c r="N20" i="66"/>
  <c r="AY19" i="66"/>
  <c r="AX20" i="66"/>
  <c r="W19" i="66"/>
  <c r="X18" i="66"/>
  <c r="AO19" i="66"/>
  <c r="AP18" i="66"/>
  <c r="E20" i="66"/>
  <c r="F19" i="66"/>
  <c r="AY20" i="66" l="1"/>
  <c r="AX21" i="66"/>
  <c r="O20" i="66"/>
  <c r="N21" i="66"/>
  <c r="AG20" i="66"/>
  <c r="AF21" i="66"/>
  <c r="E21" i="66"/>
  <c r="F20" i="66"/>
  <c r="AO20" i="66"/>
  <c r="AP19" i="66"/>
  <c r="W20" i="66"/>
  <c r="X19" i="66"/>
  <c r="AG21" i="66" l="1"/>
  <c r="AF22" i="66"/>
  <c r="O21" i="66"/>
  <c r="N22" i="66"/>
  <c r="AY21" i="66"/>
  <c r="AX22" i="66"/>
  <c r="W21" i="66"/>
  <c r="X20" i="66"/>
  <c r="AO21" i="66"/>
  <c r="AP20" i="66"/>
  <c r="E22" i="66"/>
  <c r="F21" i="66"/>
  <c r="AY22" i="66" l="1"/>
  <c r="AX23" i="66"/>
  <c r="O22" i="66"/>
  <c r="N23" i="66"/>
  <c r="AG22" i="66"/>
  <c r="AF23" i="66"/>
  <c r="E23" i="66"/>
  <c r="F22" i="66"/>
  <c r="AO22" i="66"/>
  <c r="AP21" i="66"/>
  <c r="W22" i="66"/>
  <c r="X21" i="66"/>
  <c r="AG23" i="66" l="1"/>
  <c r="AF24" i="66"/>
  <c r="O23" i="66"/>
  <c r="N24" i="66"/>
  <c r="AY23" i="66"/>
  <c r="AX24" i="66"/>
  <c r="W23" i="66"/>
  <c r="X22" i="66"/>
  <c r="AO23" i="66"/>
  <c r="AP22" i="66"/>
  <c r="E24" i="66"/>
  <c r="F23" i="66"/>
  <c r="AY24" i="66" l="1"/>
  <c r="AX25" i="66"/>
  <c r="O24" i="66"/>
  <c r="N25" i="66"/>
  <c r="AG24" i="66"/>
  <c r="AF25" i="66"/>
  <c r="E25" i="66"/>
  <c r="F24" i="66"/>
  <c r="AO24" i="66"/>
  <c r="AP23" i="66"/>
  <c r="W24" i="66"/>
  <c r="X23" i="66"/>
  <c r="AG25" i="66" l="1"/>
  <c r="AF26" i="66"/>
  <c r="O25" i="66"/>
  <c r="N26" i="66"/>
  <c r="AY25" i="66"/>
  <c r="AX26" i="66"/>
  <c r="W25" i="66"/>
  <c r="X24" i="66"/>
  <c r="AO25" i="66"/>
  <c r="AP24" i="66"/>
  <c r="E26" i="66"/>
  <c r="F25" i="66"/>
  <c r="AY26" i="66" l="1"/>
  <c r="AX27" i="66"/>
  <c r="O26" i="66"/>
  <c r="N27" i="66"/>
  <c r="AG26" i="66"/>
  <c r="AF27" i="66"/>
  <c r="E27" i="66"/>
  <c r="F26" i="66"/>
  <c r="AO26" i="66"/>
  <c r="AP25" i="66"/>
  <c r="W26" i="66"/>
  <c r="X25" i="66"/>
  <c r="AG27" i="66" l="1"/>
  <c r="AF28" i="66"/>
  <c r="O27" i="66"/>
  <c r="N28" i="66"/>
  <c r="AY27" i="66"/>
  <c r="AX28" i="66"/>
  <c r="W27" i="66"/>
  <c r="X26" i="66"/>
  <c r="AO27" i="66"/>
  <c r="AP26" i="66"/>
  <c r="E28" i="66"/>
  <c r="F27" i="66"/>
  <c r="AY28" i="66" l="1"/>
  <c r="AX29" i="66"/>
  <c r="O28" i="66"/>
  <c r="N29" i="66"/>
  <c r="AG28" i="66"/>
  <c r="AF29" i="66"/>
  <c r="E29" i="66"/>
  <c r="F28" i="66"/>
  <c r="AO28" i="66"/>
  <c r="AP27" i="66"/>
  <c r="W28" i="66"/>
  <c r="X27" i="66"/>
  <c r="AG29" i="66" l="1"/>
  <c r="AF30" i="66"/>
  <c r="O29" i="66"/>
  <c r="N30" i="66"/>
  <c r="AY29" i="66"/>
  <c r="AX30" i="66"/>
  <c r="W29" i="66"/>
  <c r="X28" i="66"/>
  <c r="AO29" i="66"/>
  <c r="AP28" i="66"/>
  <c r="E30" i="66"/>
  <c r="F29" i="66"/>
  <c r="AY30" i="66" l="1"/>
  <c r="AX31" i="66"/>
  <c r="O30" i="66"/>
  <c r="N31" i="66"/>
  <c r="AG30" i="66"/>
  <c r="AF31" i="66"/>
  <c r="E31" i="66"/>
  <c r="F30" i="66"/>
  <c r="AO30" i="66"/>
  <c r="AP29" i="66"/>
  <c r="W30" i="66"/>
  <c r="X29" i="66"/>
  <c r="AG31" i="66" l="1"/>
  <c r="AF32" i="66"/>
  <c r="O31" i="66"/>
  <c r="N32" i="66"/>
  <c r="AY31" i="66"/>
  <c r="AX32" i="66"/>
  <c r="W31" i="66"/>
  <c r="X30" i="66"/>
  <c r="AO31" i="66"/>
  <c r="AP30" i="66"/>
  <c r="E32" i="66"/>
  <c r="F31" i="66"/>
  <c r="AX33" i="66" l="1"/>
  <c r="AY32" i="66"/>
  <c r="O32" i="66"/>
  <c r="N33" i="66"/>
  <c r="AG32" i="66"/>
  <c r="AF33" i="66"/>
  <c r="E33" i="66"/>
  <c r="F32" i="66"/>
  <c r="AO32" i="66"/>
  <c r="AP31" i="66"/>
  <c r="W32" i="66"/>
  <c r="X31" i="66"/>
  <c r="AF34" i="66" l="1"/>
  <c r="AG33" i="66"/>
  <c r="N34" i="66"/>
  <c r="O33" i="66"/>
  <c r="W33" i="66"/>
  <c r="X32" i="66"/>
  <c r="AO33" i="66"/>
  <c r="AP32" i="66"/>
  <c r="E34" i="66"/>
  <c r="F33" i="66"/>
  <c r="AX34" i="66"/>
  <c r="AY33" i="66"/>
  <c r="AX35" i="66" l="1"/>
  <c r="AY34" i="66"/>
  <c r="F34" i="66"/>
  <c r="E35" i="66"/>
  <c r="AP33" i="66"/>
  <c r="AO34" i="66"/>
  <c r="W34" i="66"/>
  <c r="X33" i="66"/>
  <c r="N35" i="66"/>
  <c r="O34" i="66"/>
  <c r="AF35" i="66"/>
  <c r="AG34" i="66"/>
  <c r="AP34" i="66" l="1"/>
  <c r="AO35" i="66"/>
  <c r="F35" i="66"/>
  <c r="E36" i="66"/>
  <c r="AF36" i="66"/>
  <c r="AG35" i="66"/>
  <c r="N36" i="66"/>
  <c r="O35" i="66"/>
  <c r="X34" i="66"/>
  <c r="W35" i="66"/>
  <c r="AX36" i="66"/>
  <c r="AY35" i="66"/>
  <c r="X35" i="66" l="1"/>
  <c r="W36" i="66"/>
  <c r="F36" i="66"/>
  <c r="E37" i="66"/>
  <c r="AP35" i="66"/>
  <c r="AO36" i="66"/>
  <c r="AX37" i="66"/>
  <c r="AY36" i="66"/>
  <c r="N37" i="66"/>
  <c r="O36" i="66"/>
  <c r="AF37" i="66"/>
  <c r="AG36" i="66"/>
  <c r="AP36" i="66" l="1"/>
  <c r="AO37" i="66"/>
  <c r="F37" i="66"/>
  <c r="E38" i="66"/>
  <c r="X36" i="66"/>
  <c r="W37" i="66"/>
  <c r="AF38" i="66"/>
  <c r="AG37" i="66"/>
  <c r="N38" i="66"/>
  <c r="O37" i="66"/>
  <c r="AX38" i="66"/>
  <c r="AY37" i="66"/>
  <c r="X37" i="66" l="1"/>
  <c r="W38" i="66"/>
  <c r="F38" i="66"/>
  <c r="E39" i="66"/>
  <c r="AP37" i="66"/>
  <c r="AO38" i="66"/>
  <c r="AX39" i="66"/>
  <c r="AY38" i="66"/>
  <c r="N39" i="66"/>
  <c r="O38" i="66"/>
  <c r="AF39" i="66"/>
  <c r="AG38" i="66"/>
  <c r="AP38" i="66" l="1"/>
  <c r="AO39" i="66"/>
  <c r="F39" i="66"/>
  <c r="E40" i="66"/>
  <c r="X38" i="66"/>
  <c r="W39" i="66"/>
  <c r="AF40" i="66"/>
  <c r="AG39" i="66"/>
  <c r="N40" i="66"/>
  <c r="O39" i="66"/>
  <c r="AX40" i="66"/>
  <c r="AY39" i="66"/>
  <c r="X39" i="66" l="1"/>
  <c r="W40" i="66"/>
  <c r="F40" i="66"/>
  <c r="E41" i="66"/>
  <c r="AP39" i="66"/>
  <c r="AO40" i="66"/>
  <c r="AX41" i="66"/>
  <c r="AY40" i="66"/>
  <c r="N41" i="66"/>
  <c r="O40" i="66"/>
  <c r="AF41" i="66"/>
  <c r="AG40" i="66"/>
  <c r="AP40" i="66" l="1"/>
  <c r="AO41" i="66"/>
  <c r="E42" i="66"/>
  <c r="F41" i="66"/>
  <c r="X40" i="66"/>
  <c r="W41" i="66"/>
  <c r="AG41" i="66"/>
  <c r="AF42" i="66"/>
  <c r="O41" i="66"/>
  <c r="N42" i="66"/>
  <c r="AY41" i="66"/>
  <c r="AX42" i="66"/>
  <c r="AX43" i="66" l="1"/>
  <c r="AY43" i="66" s="1"/>
  <c r="AY42" i="66"/>
  <c r="N43" i="66"/>
  <c r="O43" i="66" s="1"/>
  <c r="O42" i="66"/>
  <c r="AF43" i="66"/>
  <c r="AG43" i="66" s="1"/>
  <c r="AG42" i="66"/>
  <c r="W42" i="66"/>
  <c r="X41" i="66"/>
  <c r="AO42" i="66"/>
  <c r="AP41" i="66"/>
  <c r="E43" i="66"/>
  <c r="F43" i="66" s="1"/>
  <c r="F42" i="66"/>
  <c r="AO43" i="66" l="1"/>
  <c r="AP43" i="66" s="1"/>
  <c r="AP42" i="66"/>
  <c r="W43" i="66"/>
  <c r="X43" i="66" s="1"/>
  <c r="X42" i="66"/>
  <c r="C32" i="66" s="1"/>
  <c r="D32" i="66" s="1"/>
  <c r="C39" i="66"/>
  <c r="D39" i="66" s="1"/>
  <c r="C40" i="66"/>
  <c r="D40" i="66" s="1"/>
  <c r="C20" i="66"/>
  <c r="D20" i="66" s="1"/>
  <c r="C15" i="66"/>
  <c r="D15" i="66" s="1"/>
  <c r="C22" i="66"/>
  <c r="D22" i="66" s="1"/>
  <c r="C19" i="66"/>
  <c r="D19" i="66" s="1"/>
  <c r="C18" i="66" l="1"/>
  <c r="D18" i="66" s="1"/>
  <c r="C14" i="66"/>
  <c r="D14" i="66" s="1"/>
  <c r="C25" i="66"/>
  <c r="D25" i="66" s="1"/>
  <c r="C30" i="66"/>
  <c r="D30" i="66" s="1"/>
  <c r="C36" i="66"/>
  <c r="D36" i="66" s="1"/>
  <c r="C28" i="66"/>
  <c r="D28" i="66" s="1"/>
  <c r="C23" i="66"/>
  <c r="D23" i="66" s="1"/>
  <c r="C17" i="66"/>
  <c r="D17" i="66" s="1"/>
  <c r="C38" i="66"/>
  <c r="D38" i="66" s="1"/>
  <c r="C13" i="66"/>
  <c r="C27" i="66"/>
  <c r="D27" i="66" s="1"/>
  <c r="C31" i="66"/>
  <c r="D31" i="66" s="1"/>
  <c r="C41" i="66"/>
  <c r="D41" i="66" s="1"/>
  <c r="C21" i="66"/>
  <c r="D21" i="66" s="1"/>
  <c r="C16" i="66"/>
  <c r="D16" i="66" s="1"/>
  <c r="C26" i="66"/>
  <c r="D26" i="66" s="1"/>
  <c r="C33" i="66"/>
  <c r="D33" i="66" s="1"/>
  <c r="C37" i="66"/>
  <c r="D37" i="66" s="1"/>
  <c r="C29" i="66"/>
  <c r="D29" i="66" s="1"/>
  <c r="C24" i="66"/>
  <c r="D24" i="66" s="1"/>
  <c r="C34" i="66"/>
  <c r="D34" i="66" s="1"/>
  <c r="C35" i="66"/>
  <c r="D35" i="66" s="1"/>
  <c r="D13" i="66"/>
  <c r="C43" i="66" l="1"/>
  <c r="D43" i="6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00000000-0006-0000-0300-000001000000}">
      <text>
        <r>
          <rPr>
            <sz val="11"/>
            <color indexed="81"/>
            <rFont val="MS P ゴシック"/>
            <family val="3"/>
            <charset val="128"/>
          </rPr>
          <t>「介護保険法」又は「障害者の日常生活及び社会生活を総合的に支援するための法律」の規定に基づくサービスの種類を記載。
例：訪問介護、通所介護、介護老人福祉施設、生活介護　など</t>
        </r>
      </text>
    </comment>
    <comment ref="G9" authorId="0" shapeId="0" xr:uid="{00000000-0006-0000-0300-000002000000}">
      <text>
        <r>
          <rPr>
            <sz val="11"/>
            <color indexed="81"/>
            <rFont val="MS P ゴシック"/>
            <family val="3"/>
            <charset val="128"/>
          </rPr>
          <t>職場見学・職場体験・職場実習の別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<sst xmlns="http://schemas.openxmlformats.org/spreadsheetml/2006/main" count="530" uniqueCount="315">
  <si>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</si>
  <si>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</si>
  <si>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</si>
  <si>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</si>
  <si>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</si>
  <si>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</si>
  <si>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</si>
  <si>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</si>
  <si>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</si>
  <si>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</si>
  <si>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</si>
  <si>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</si>
  <si>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</si>
  <si>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</si>
  <si>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</si>
  <si>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</si>
  <si>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</si>
  <si>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</si>
  <si>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</si>
  <si>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</si>
  <si>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</si>
  <si>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</si>
  <si>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</si>
  <si>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</si>
  <si>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</si>
  <si>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</si>
  <si>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</si>
  <si>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</si>
  <si>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</si>
  <si>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</si>
  <si>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</si>
  <si>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</si>
  <si>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</si>
  <si>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</si>
  <si>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</si>
  <si>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</si>
  <si>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</si>
  <si>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</si>
  <si>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</si>
  <si>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</si>
  <si>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</si>
  <si>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</si>
  <si>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</si>
  <si>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</si>
  <si>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</si>
  <si>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</si>
  <si>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</si>
  <si>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</si>
  <si>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</si>
  <si>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</si>
  <si>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</si>
  <si>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</si>
  <si>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</si>
  <si>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</si>
  <si>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</si>
  <si>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</si>
  <si>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</si>
  <si>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</si>
  <si>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</si>
  <si>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</si>
  <si>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</si>
  <si>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</si>
  <si>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</si>
  <si>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</si>
  <si>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</si>
  <si>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</si>
  <si>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</si>
  <si>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</si>
  <si>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</si>
  <si>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</si>
  <si>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</si>
  <si>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</si>
  <si>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</si>
  <si>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</si>
  <si>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</si>
  <si>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</si>
  <si>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</si>
  <si>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</si>
  <si>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</si>
  <si>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</si>
  <si>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</si>
  <si>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</si>
  <si>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</si>
  <si>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</si>
  <si>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</si>
  <si>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</si>
  <si>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</si>
  <si>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</si>
  <si>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</si>
  <si>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</si>
  <si>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</si>
  <si>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</si>
  <si>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</si>
  <si>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</si>
  <si>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</si>
  <si>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</si>
  <si>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</si>
  <si>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</si>
  <si>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</si>
  <si>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</si>
  <si>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</si>
  <si>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</si>
  <si>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</si>
  <si>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</si>
  <si>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</si>
  <si>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</si>
  <si>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</si>
  <si>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</si>
  <si>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</si>
  <si>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</si>
  <si>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</si>
  <si>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</si>
  <si>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</si>
  <si>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</si>
  <si>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</si>
  <si>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</si>
  <si>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</si>
  <si>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</si>
  <si>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</si>
  <si>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</si>
  <si>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</si>
  <si>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</si>
  <si>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</si>
  <si>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</si>
  <si>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</si>
  <si>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</si>
  <si>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</si>
  <si>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↓月日・曜日欄は計算式設定済み</t>
    <rPh sb="1" eb="3">
      <t>ツキヒ</t>
    </rPh>
    <rPh sb="4" eb="6">
      <t>ヨウビ</t>
    </rPh>
    <rPh sb="6" eb="7">
      <t>ラン</t>
    </rPh>
    <rPh sb="8" eb="11">
      <t>ケイサンシキ</t>
    </rPh>
    <rPh sb="11" eb="13">
      <t>セッテイ</t>
    </rPh>
    <rPh sb="13" eb="14">
      <t>ズ</t>
    </rPh>
    <phoneticPr fontId="17"/>
  </si>
  <si>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</si>
  <si>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</si>
  <si>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</si>
  <si>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</si>
  <si>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</si>
  <si>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</si>
  <si>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</si>
  <si>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</si>
  <si>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</si>
  <si>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</si>
  <si>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</si>
  <si>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</si>
  <si>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</si>
  <si>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</si>
  <si>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</si>
  <si>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2か月目</t>
    <rPh sb="1" eb="2">
      <t>ゲツ</t>
    </rPh>
    <rPh sb="2" eb="3">
      <t>メ</t>
    </rPh>
    <phoneticPr fontId="2"/>
  </si>
  <si>
    <t>3か月目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</si>
  <si>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</si>
  <si>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</si>
  <si>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</si>
  <si>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</si>
  <si>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</si>
  <si>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</si>
  <si>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</si>
  <si>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</si>
  <si>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</si>
  <si>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</si>
  <si>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</si>
  <si>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</si>
  <si>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</si>
  <si>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</si>
  <si>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</si>
  <si>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</si>
  <si>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</si>
  <si>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</si>
  <si>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</si>
  <si>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</si>
  <si>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</si>
  <si>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2か月目</t>
    <rPh sb="2" eb="3">
      <t>ゲツ</t>
    </rPh>
    <rPh sb="3" eb="4">
      <t>メ</t>
    </rPh>
    <phoneticPr fontId="2"/>
  </si>
  <si>
    <t>3か月目</t>
    <rPh sb="2" eb="3">
      <t>ゲツ</t>
    </rPh>
    <rPh sb="3" eb="4">
      <t>メ</t>
    </rPh>
    <phoneticPr fontId="2"/>
  </si>
  <si>
    <t>訓練日数</t>
    <rPh sb="0" eb="2">
      <t>クンレン</t>
    </rPh>
    <rPh sb="2" eb="4">
      <t>ニッスウ</t>
    </rPh>
    <phoneticPr fontId="2"/>
  </si>
  <si>
    <t>※記載内容について、一部変更となる場合があります。</t>
    <rPh sb="1" eb="3">
      <t>キサイ</t>
    </rPh>
    <rPh sb="3" eb="5">
      <t>ナイヨウ</t>
    </rPh>
    <rPh sb="10" eb="12">
      <t>イチブ</t>
    </rPh>
    <rPh sb="12" eb="14">
      <t>ヘンコウ</t>
    </rPh>
    <rPh sb="17" eb="19">
      <t>バアイ</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</si>
  <si>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</si>
  <si>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</si>
  <si>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</si>
  <si>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</si>
  <si>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</si>
  <si>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</si>
  <si>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</si>
  <si>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訓練カリキュラム</t>
  </si>
  <si>
    <t>↓訓練実施後、「執行～」を選択</t>
    <rPh sb="1" eb="3">
      <t>クンレン</t>
    </rPh>
    <rPh sb="3" eb="5">
      <t>ジッシ</t>
    </rPh>
    <rPh sb="5" eb="6">
      <t>ゴ</t>
    </rPh>
    <rPh sb="8" eb="10">
      <t>シッコウ</t>
    </rPh>
    <rPh sb="13" eb="15">
      <t>センタク</t>
    </rPh>
    <phoneticPr fontId="2"/>
  </si>
  <si>
    <t>日程表</t>
  </si>
  <si>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</si>
  <si>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</si>
  <si>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</si>
  <si>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</si>
  <si>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</si>
  <si>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</si>
  <si>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</si>
  <si>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</si>
  <si>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</si>
  <si>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</si>
  <si>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</si>
  <si>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</si>
  <si>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</si>
  <si>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</si>
  <si>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</si>
  <si>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</si>
  <si>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</si>
  <si>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</si>
  <si>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</si>
  <si>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</si>
  <si>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</si>
  <si>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</si>
  <si>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</si>
  <si>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</si>
  <si>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</si>
  <si>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</si>
  <si>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</si>
  <si>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</si>
  <si>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</si>
  <si>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</si>
  <si>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</si>
  <si>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</si>
  <si>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</si>
  <si>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</si>
  <si>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</si>
  <si>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</si>
  <si>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</si>
  <si>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</si>
  <si>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</si>
  <si>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</si>
  <si>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</si>
  <si>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</si>
  <si>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</si>
  <si>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</si>
  <si>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</si>
  <si>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</si>
  <si>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</si>
  <si>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</si>
  <si>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</si>
  <si>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</si>
  <si>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</si>
  <si>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</si>
  <si>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</si>
  <si>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</si>
  <si>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</si>
  <si>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</si>
  <si>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</si>
  <si>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</si>
  <si>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</si>
  <si>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</si>
  <si>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</si>
  <si>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</si>
  <si>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</si>
  <si>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</si>
  <si>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</si>
  <si>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</si>
  <si>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</si>
  <si>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</si>
  <si>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</si>
  <si>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</si>
  <si>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</si>
  <si>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ＴＥＬ</t>
    <phoneticPr fontId="17"/>
  </si>
  <si>
    <t>4か月目</t>
    <rPh sb="2" eb="3">
      <t>ゲツ</t>
    </rPh>
    <rPh sb="3" eb="4">
      <t>メ</t>
    </rPh>
    <phoneticPr fontId="2"/>
  </si>
  <si>
    <t>5か月目</t>
    <rPh sb="2" eb="3">
      <t>ゲツ</t>
    </rPh>
    <rPh sb="3" eb="4">
      <t>メ</t>
    </rPh>
    <phoneticPr fontId="2"/>
  </si>
  <si>
    <t>6か月目</t>
    <rPh sb="2" eb="3">
      <t>ゲツ</t>
    </rPh>
    <rPh sb="3" eb="4">
      <t>メ</t>
    </rPh>
    <phoneticPr fontId="2"/>
  </si>
  <si>
    <t>↓上段はp1より引用される</t>
    <rPh sb="1" eb="3">
      <t>ジョウダン</t>
    </rPh>
    <rPh sb="8" eb="10">
      <t>インヨウ</t>
    </rPh>
    <phoneticPr fontId="2"/>
  </si>
  <si>
    <t>4か月目</t>
    <rPh sb="1" eb="2">
      <t>ゲツ</t>
    </rPh>
    <rPh sb="2" eb="3">
      <t>メ</t>
    </rPh>
    <phoneticPr fontId="2"/>
  </si>
  <si>
    <t>5か月目</t>
    <rPh sb="1" eb="2">
      <t>ゲツ</t>
    </rPh>
    <rPh sb="2" eb="3">
      <t>メ</t>
    </rPh>
    <phoneticPr fontId="2"/>
  </si>
  <si>
    <t>6か月目</t>
    <rPh sb="1" eb="2">
      <t>ゲツ</t>
    </rPh>
    <rPh sb="2" eb="3">
      <t>メ</t>
    </rPh>
    <phoneticPr fontId="2"/>
  </si>
  <si>
    <t>訓練日数</t>
    <rPh sb="0" eb="2">
      <t>クンレン</t>
    </rPh>
    <rPh sb="2" eb="4">
      <t>ニッスウ</t>
    </rPh>
    <phoneticPr fontId="17"/>
  </si>
  <si>
    <t>訓練時間</t>
    <rPh sb="0" eb="2">
      <t>クンレン</t>
    </rPh>
    <rPh sb="2" eb="4">
      <t>ジカン</t>
    </rPh>
    <phoneticPr fontId="17"/>
  </si>
  <si>
    <t>3か月間計</t>
    <rPh sb="2" eb="4">
      <t>ゲツカン</t>
    </rPh>
    <rPh sb="4" eb="5">
      <t>ケイ</t>
    </rPh>
    <phoneticPr fontId="2"/>
  </si>
  <si>
    <t>総計</t>
    <rPh sb="0" eb="2">
      <t>ソウケイ</t>
    </rPh>
    <phoneticPr fontId="2"/>
  </si>
  <si>
    <t>株式会社○○　
代表取締役社長　△△</t>
    <rPh sb="0" eb="6">
      <t>カブシキガイシャマルマル</t>
    </rPh>
    <rPh sb="8" eb="10">
      <t>ダイヒョウ</t>
    </rPh>
    <rPh sb="10" eb="13">
      <t>トリシマリヤク</t>
    </rPh>
    <rPh sb="13" eb="15">
      <t>シャチョウ</t>
    </rPh>
    <phoneticPr fontId="2"/>
  </si>
  <si>
    <t>1/2</t>
    <phoneticPr fontId="2"/>
  </si>
  <si>
    <t>2/2</t>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</si>
  <si>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</si>
  <si>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</si>
  <si>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</si>
  <si>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</si>
  <si>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※平日の訓練休についても、各コマ塗りつぶしなしのままとすること。</t>
    <rPh sb="1" eb="3">
      <t>ヘイジツ</t>
    </rPh>
    <rPh sb="4" eb="6">
      <t>クンレン</t>
    </rPh>
    <rPh sb="6" eb="7">
      <t>キュウ</t>
    </rPh>
    <rPh sb="13" eb="14">
      <t>カク</t>
    </rPh>
    <phoneticPr fontId="2"/>
  </si>
  <si>
    <t>様式4-1号</t>
    <phoneticPr fontId="2"/>
  </si>
  <si>
    <t>様式4-3号</t>
    <phoneticPr fontId="2"/>
  </si>
  <si>
    <t>様式4-2号</t>
    <rPh sb="0" eb="2">
      <t>ヨウシキ</t>
    </rPh>
    <rPh sb="5" eb="6">
      <t>ゴウ</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</si>
  <si>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</si>
  <si>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</si>
  <si>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</si>
  <si>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</si>
  <si>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</si>
  <si>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</si>
  <si>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</si>
  <si>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</si>
  <si>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</si>
  <si>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</si>
  <si>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</si>
  <si>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</si>
  <si>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</si>
  <si>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</si>
  <si>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↓訓練生氏名は、受託申請時、記入不要。職場見学等開始前に記入し、件名を（様式5-2号）～にして所轄校へ提出。</t>
    <rPh sb="8" eb="10">
      <t>ジュタク</t>
    </rPh>
    <rPh sb="10" eb="12">
      <t>シンセイ</t>
    </rPh>
    <rPh sb="12" eb="13">
      <t>ジ</t>
    </rPh>
    <rPh sb="14" eb="16">
      <t>キニュウ</t>
    </rPh>
    <rPh sb="16" eb="18">
      <t>フヨウ</t>
    </rPh>
    <rPh sb="19" eb="21">
      <t>ショクバ</t>
    </rPh>
    <rPh sb="21" eb="23">
      <t>ケンガク</t>
    </rPh>
    <rPh sb="23" eb="24">
      <t>トウ</t>
    </rPh>
    <rPh sb="24" eb="26">
      <t>カイシ</t>
    </rPh>
    <rPh sb="26" eb="27">
      <t>マエ</t>
    </rPh>
    <rPh sb="28" eb="30">
      <t>キニュウ</t>
    </rPh>
    <rPh sb="32" eb="34">
      <t>ケンメイ</t>
    </rPh>
    <rPh sb="36" eb="38">
      <t>ヨウシキ</t>
    </rPh>
    <rPh sb="41" eb="42">
      <t>ゴウ</t>
    </rPh>
    <rPh sb="47" eb="49">
      <t>ショカツ</t>
    </rPh>
    <rPh sb="49" eb="50">
      <t>コウ</t>
    </rPh>
    <rPh sb="51" eb="53">
      <t>テイシュツ</t>
    </rPh>
    <phoneticPr fontId="2"/>
  </si>
  <si>
    <t>職場見学等実施計画書（介護３・介護６）</t>
  </si>
  <si>
    <t>様式4-4号</t>
    <rPh sb="0" eb="2">
      <t>ヨウシキ</t>
    </rPh>
    <rPh sb="5" eb="6">
      <t>ゴウ</t>
    </rPh>
    <phoneticPr fontId="2"/>
  </si>
  <si>
    <t>～</t>
  </si>
  <si>
    <t>No</t>
    <phoneticPr fontId="2"/>
  </si>
  <si>
    <t>訓練生氏名</t>
    <rPh sb="0" eb="3">
      <t>クンレンセイ</t>
    </rPh>
    <rPh sb="3" eb="5">
      <t>シメイ</t>
    </rPh>
    <phoneticPr fontId="2"/>
  </si>
  <si>
    <t>事業所名</t>
    <rPh sb="0" eb="3">
      <t>ジギョウショ</t>
    </rPh>
    <rPh sb="3" eb="4">
      <t>メイ</t>
    </rPh>
    <phoneticPr fontId="2"/>
  </si>
  <si>
    <t>所在地</t>
    <rPh sb="0" eb="3">
      <t>ショザイチ</t>
    </rPh>
    <phoneticPr fontId="2"/>
  </si>
  <si>
    <t>電話番号</t>
    <rPh sb="0" eb="2">
      <t>デンワ</t>
    </rPh>
    <rPh sb="2" eb="3">
      <t>バン</t>
    </rPh>
    <rPh sb="3" eb="4">
      <t>ゴウ</t>
    </rPh>
    <phoneticPr fontId="2"/>
  </si>
  <si>
    <t>施設種類</t>
    <rPh sb="0" eb="2">
      <t>シセツ</t>
    </rPh>
    <rPh sb="2" eb="4">
      <t>シュルイ</t>
    </rPh>
    <phoneticPr fontId="2"/>
  </si>
  <si>
    <t>内容</t>
    <rPh sb="0" eb="2">
      <t>ナイヨウ</t>
    </rPh>
    <phoneticPr fontId="2"/>
  </si>
  <si>
    <t>実施予定日</t>
    <rPh sb="0" eb="2">
      <t>ジッシ</t>
    </rPh>
    <rPh sb="2" eb="4">
      <t>ヨテイ</t>
    </rPh>
    <rPh sb="4" eb="5">
      <t>ビ</t>
    </rPh>
    <phoneticPr fontId="2"/>
  </si>
  <si>
    <t>受入予定人数</t>
    <rPh sb="0" eb="2">
      <t>ウケイレ</t>
    </rPh>
    <rPh sb="2" eb="4">
      <t>ヨテイ</t>
    </rPh>
    <rPh sb="4" eb="6">
      <t>ニンズウ</t>
    </rPh>
    <phoneticPr fontId="2"/>
  </si>
  <si>
    <t>備考</t>
    <rPh sb="0" eb="2">
      <t>ビコウ</t>
    </rPh>
    <phoneticPr fontId="2"/>
  </si>
  <si>
    <t>※訓練開始後、実施先が決まり次第、訓練生氏名欄に追記し、所轄校に提出。</t>
    <rPh sb="1" eb="3">
      <t>クンレン</t>
    </rPh>
    <rPh sb="3" eb="5">
      <t>カイシ</t>
    </rPh>
    <rPh sb="5" eb="6">
      <t>ゴ</t>
    </rPh>
    <rPh sb="7" eb="9">
      <t>ジッシ</t>
    </rPh>
    <rPh sb="9" eb="10">
      <t>サキ</t>
    </rPh>
    <rPh sb="11" eb="12">
      <t>キ</t>
    </rPh>
    <rPh sb="14" eb="16">
      <t>シダイ</t>
    </rPh>
    <rPh sb="17" eb="19">
      <t>クンレン</t>
    </rPh>
    <rPh sb="19" eb="20">
      <t>セイ</t>
    </rPh>
    <rPh sb="20" eb="22">
      <t>シメイ</t>
    </rPh>
    <rPh sb="22" eb="23">
      <t>ラン</t>
    </rPh>
    <rPh sb="24" eb="26">
      <t>ツイキ</t>
    </rPh>
    <rPh sb="28" eb="30">
      <t>ショカツ</t>
    </rPh>
    <rPh sb="30" eb="31">
      <t>コウ</t>
    </rPh>
    <rPh sb="32" eb="34">
      <t>テイシュツ</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</si>
  <si>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</si>
  <si>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</si>
  <si>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</si>
  <si>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</si>
  <si>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</si>
  <si>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</si>
  <si>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(6)曜日横の時間欄が正しいか確認する。（訓練がない日の時間は自動で空欄となる。）</t>
    <rPh sb="3" eb="5">
      <t>ヨウビ</t>
    </rPh>
    <rPh sb="5" eb="6">
      <t>ヨコ</t>
    </rPh>
    <rPh sb="7" eb="9">
      <t>ジカン</t>
    </rPh>
    <rPh sb="9" eb="10">
      <t>ラン</t>
    </rPh>
    <rPh sb="11" eb="12">
      <t>タダ</t>
    </rPh>
    <rPh sb="15" eb="17">
      <t>カクニン</t>
    </rPh>
    <rPh sb="21" eb="23">
      <t>クンレン</t>
    </rPh>
    <rPh sb="26" eb="27">
      <t>ヒ</t>
    </rPh>
    <rPh sb="28" eb="30">
      <t>ジカン</t>
    </rPh>
    <rPh sb="31" eb="33">
      <t>ジドウ</t>
    </rPh>
    <rPh sb="34" eb="36">
      <t>クウラン</t>
    </rPh>
    <phoneticPr fontId="17"/>
  </si>
  <si>
    <t>祝日は法改正により変更になる場合があります。</t>
    <rPh sb="0" eb="2">
      <t>シュクジツ</t>
    </rPh>
    <rPh sb="3" eb="6">
      <t>ホウカイセイ</t>
    </rPh>
    <rPh sb="9" eb="11">
      <t>ヘンコウ</t>
    </rPh>
    <rPh sb="14" eb="16">
      <t>バアイ</t>
    </rPh>
    <phoneticPr fontId="2"/>
  </si>
  <si>
    <t>令和５年度</t>
    <rPh sb="0" eb="2">
      <t>レイワ</t>
    </rPh>
    <rPh sb="3" eb="5">
      <t>ネンド</t>
    </rPh>
    <rPh sb="4" eb="5">
      <t>ド</t>
    </rPh>
    <phoneticPr fontId="2"/>
  </si>
  <si>
    <t>令和４年度</t>
    <rPh sb="0" eb="2">
      <t>レイワ</t>
    </rPh>
    <rPh sb="3" eb="5">
      <t>ネンド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</si>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</sst>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General&quot;日&quot;"/>
    <numFmt numFmtId="192" formatCode="General&quot;H&quot;"/>
    <numFmt numFmtId="193" formatCode="&quot;(&quot;0&quot;か月)&quot;"/>
  </numFmts>
  <fonts count="93">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b/>
      <u/>
      <sz val="14"/>
      <name val="ＭＳ ゴシック"/>
      <family val="3"/>
      <charset val="128"/>
    </font>
    <font>
      <b/>
      <sz val="14"/>
      <name val="ＭＳ Ｐゴシック"/>
      <family val="3"/>
      <charset val="128"/>
    </font>
    <font>
      <sz val="11"/>
      <color indexed="81"/>
      <name val="MS P ゴシック"/>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1" fillId="0" borderId="0"/>
    <xf numFmtId="0" fontId="35" fillId="0" borderId="0"/>
  </cellStyleXfs>
  <cellXfs count="488">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4" fillId="0" borderId="0" xfId="0" applyFont="1" applyAlignment="1">
      <alignment vertical="center" wrapText="1"/>
    </xf>
    <xf numFmtId="0" fontId="0" fillId="0" borderId="0" xfId="0" applyAlignment="1">
      <alignment vertical="center" wrapText="1"/>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1" fillId="0" borderId="0" xfId="4" applyFont="1" applyAlignment="1">
      <alignment horizontal="center" vertical="center" shrinkToFit="1"/>
    </xf>
    <xf numFmtId="0" fontId="26" fillId="0" borderId="0" xfId="4" applyFont="1">
      <alignment vertical="center"/>
    </xf>
    <xf numFmtId="0" fontId="29" fillId="0" borderId="0" xfId="4" applyFont="1" applyAlignment="1"/>
    <xf numFmtId="0" fontId="30" fillId="0" borderId="0" xfId="4" applyFont="1">
      <alignment vertical="center"/>
    </xf>
    <xf numFmtId="0" fontId="32" fillId="0" borderId="0" xfId="5" applyFont="1"/>
    <xf numFmtId="0" fontId="33" fillId="0" borderId="15" xfId="4" quotePrefix="1" applyFont="1" applyBorder="1">
      <alignment vertical="center"/>
    </xf>
    <xf numFmtId="0" fontId="33"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49" fontId="34" fillId="0" borderId="7" xfId="4" quotePrefix="1" applyNumberFormat="1" applyFont="1" applyBorder="1" applyAlignment="1">
      <alignment horizontal="center" vertical="center"/>
    </xf>
    <xf numFmtId="0" fontId="36" fillId="0" borderId="0" xfId="6" applyFont="1" applyAlignment="1">
      <alignment vertical="center"/>
    </xf>
    <xf numFmtId="49" fontId="36" fillId="0" borderId="0" xfId="6" applyNumberFormat="1" applyFont="1" applyAlignment="1">
      <alignment vertical="center"/>
    </xf>
    <xf numFmtId="0" fontId="36" fillId="0" borderId="0" xfId="6" applyFont="1" applyAlignment="1">
      <alignment horizontal="center" vertical="center"/>
    </xf>
    <xf numFmtId="176" fontId="33" fillId="0" borderId="7" xfId="4" quotePrefix="1" applyNumberFormat="1" applyFont="1" applyBorder="1" applyAlignment="1">
      <alignment horizontal="center" vertical="center"/>
    </xf>
    <xf numFmtId="0" fontId="27" fillId="0" borderId="14" xfId="4" quotePrefix="1" applyFont="1" applyBorder="1">
      <alignment vertical="center"/>
    </xf>
    <xf numFmtId="49" fontId="34" fillId="0" borderId="14" xfId="4" quotePrefix="1" applyNumberFormat="1" applyFont="1" applyBorder="1" applyAlignment="1">
      <alignment horizontal="center" vertical="center"/>
    </xf>
    <xf numFmtId="0" fontId="36" fillId="0" borderId="14" xfId="6" applyFont="1" applyBorder="1" applyAlignment="1">
      <alignment vertical="center"/>
    </xf>
    <xf numFmtId="188" fontId="30" fillId="0" borderId="0" xfId="4" applyNumberFormat="1" applyFont="1">
      <alignment vertical="center"/>
    </xf>
    <xf numFmtId="188" fontId="33" fillId="0" borderId="5" xfId="4" applyNumberFormat="1" applyFont="1" applyBorder="1" applyAlignment="1">
      <alignment horizontal="center" vertical="center" shrinkToFit="1"/>
    </xf>
    <xf numFmtId="0" fontId="37" fillId="0" borderId="1" xfId="6" applyFont="1" applyBorder="1" applyAlignment="1">
      <alignment horizontal="center" vertical="center"/>
    </xf>
    <xf numFmtId="188" fontId="37" fillId="0" borderId="12" xfId="6" applyNumberFormat="1" applyFont="1" applyBorder="1" applyAlignment="1">
      <alignment horizontal="center" vertical="center"/>
    </xf>
    <xf numFmtId="0" fontId="36" fillId="0" borderId="16" xfId="6" applyFont="1" applyBorder="1" applyAlignment="1">
      <alignment vertical="center"/>
    </xf>
    <xf numFmtId="0" fontId="27" fillId="0" borderId="0" xfId="6" applyFont="1" applyAlignment="1">
      <alignment vertical="center"/>
    </xf>
    <xf numFmtId="49" fontId="27" fillId="0" borderId="0" xfId="4" applyNumberFormat="1" applyFont="1" applyAlignment="1">
      <alignment horizontal="center" vertical="center"/>
    </xf>
    <xf numFmtId="49" fontId="27" fillId="0" borderId="0" xfId="4" applyNumberFormat="1" applyFont="1">
      <alignment vertical="center"/>
    </xf>
    <xf numFmtId="188" fontId="27" fillId="0" borderId="0" xfId="4" applyNumberFormat="1" applyFont="1">
      <alignment vertical="center"/>
    </xf>
    <xf numFmtId="20" fontId="33" fillId="0" borderId="15" xfId="4" applyNumberFormat="1" applyFont="1" applyBorder="1" applyAlignment="1">
      <alignment horizontal="center" vertical="center" shrinkToFit="1"/>
    </xf>
    <xf numFmtId="0" fontId="37" fillId="0" borderId="13" xfId="6" applyFont="1" applyBorder="1" applyAlignment="1">
      <alignment horizontal="center" vertical="center"/>
    </xf>
    <xf numFmtId="20" fontId="37" fillId="0" borderId="9" xfId="6" applyNumberFormat="1" applyFont="1" applyBorder="1" applyAlignment="1">
      <alignment horizontal="center" vertical="center"/>
    </xf>
    <xf numFmtId="0" fontId="36" fillId="0" borderId="0" xfId="6" applyFont="1" applyAlignment="1">
      <alignment horizontal="left" vertical="center"/>
    </xf>
    <xf numFmtId="188" fontId="37" fillId="0" borderId="7" xfId="6" applyNumberFormat="1" applyFont="1" applyBorder="1" applyAlignment="1">
      <alignment horizontal="center" vertical="center"/>
    </xf>
    <xf numFmtId="0" fontId="37" fillId="0" borderId="6" xfId="6" applyFont="1" applyBorder="1" applyAlignment="1">
      <alignment vertical="center"/>
    </xf>
    <xf numFmtId="0" fontId="37" fillId="0" borderId="14" xfId="6" applyFont="1" applyBorder="1" applyAlignment="1">
      <alignment vertical="center"/>
    </xf>
    <xf numFmtId="188" fontId="27" fillId="0" borderId="0" xfId="4" applyNumberFormat="1" applyFont="1" applyAlignment="1">
      <alignment vertical="center" shrinkToFit="1"/>
    </xf>
    <xf numFmtId="0" fontId="38" fillId="0" borderId="0" xfId="4" applyFont="1">
      <alignment vertical="center"/>
    </xf>
    <xf numFmtId="49" fontId="27" fillId="0" borderId="0" xfId="4" quotePrefix="1" applyNumberFormat="1" applyFont="1" applyAlignment="1">
      <alignment horizontal="center" vertical="center"/>
    </xf>
    <xf numFmtId="0" fontId="36" fillId="0" borderId="0" xfId="6" applyFont="1" applyAlignment="1">
      <alignment horizontal="center" vertical="center" shrinkToFit="1"/>
    </xf>
    <xf numFmtId="0" fontId="36" fillId="0" borderId="1" xfId="6" applyFont="1" applyBorder="1" applyAlignment="1">
      <alignment horizontal="left" vertical="center"/>
    </xf>
    <xf numFmtId="0" fontId="27" fillId="0" borderId="0" xfId="6" applyFont="1" applyAlignment="1">
      <alignment horizontal="left" vertical="center"/>
    </xf>
    <xf numFmtId="0" fontId="39" fillId="0" borderId="0" xfId="4" applyFont="1" applyAlignment="1">
      <alignment horizontal="center" vertical="center" shrinkToFit="1"/>
    </xf>
    <xf numFmtId="0" fontId="33" fillId="0" borderId="0" xfId="4" applyFont="1">
      <alignment vertical="center"/>
    </xf>
    <xf numFmtId="0" fontId="27" fillId="0" borderId="0" xfId="4" applyFont="1">
      <alignment vertical="center"/>
    </xf>
    <xf numFmtId="0" fontId="40" fillId="0" borderId="0" xfId="4" applyFont="1" applyAlignment="1">
      <alignment horizontal="center" vertical="center" shrinkToFit="1"/>
    </xf>
    <xf numFmtId="0" fontId="42" fillId="0" borderId="0" xfId="4" applyFont="1">
      <alignment vertical="center"/>
    </xf>
    <xf numFmtId="0" fontId="43" fillId="0" borderId="0" xfId="4" applyFont="1">
      <alignment vertical="center"/>
    </xf>
    <xf numFmtId="0" fontId="42" fillId="0" borderId="7" xfId="4" applyFont="1" applyBorder="1">
      <alignment vertical="center"/>
    </xf>
    <xf numFmtId="0" fontId="42" fillId="0" borderId="7" xfId="4" applyFont="1" applyBorder="1" applyAlignment="1">
      <alignment vertical="center" wrapText="1"/>
    </xf>
    <xf numFmtId="0" fontId="44" fillId="0" borderId="7" xfId="4" applyFont="1" applyBorder="1">
      <alignment vertical="center"/>
    </xf>
    <xf numFmtId="0" fontId="21" fillId="0" borderId="7" xfId="6" quotePrefix="1" applyFont="1" applyBorder="1" applyAlignment="1">
      <alignment horizontal="center" vertical="center" shrinkToFit="1"/>
    </xf>
    <xf numFmtId="0" fontId="21" fillId="0" borderId="7" xfId="6" quotePrefix="1" applyFont="1" applyBorder="1" applyAlignment="1">
      <alignment horizontal="center" vertical="center" textRotation="255" shrinkToFit="1"/>
    </xf>
    <xf numFmtId="0" fontId="21" fillId="0" borderId="7" xfId="6" applyFont="1" applyBorder="1" applyAlignment="1">
      <alignment horizontal="center" vertical="center" textRotation="255" shrinkToFit="1"/>
    </xf>
    <xf numFmtId="0" fontId="21" fillId="0" borderId="7" xfId="4" applyFont="1" applyBorder="1" applyAlignment="1">
      <alignment vertical="center" shrinkToFit="1"/>
    </xf>
    <xf numFmtId="189" fontId="33" fillId="0" borderId="7" xfId="4" applyNumberFormat="1" applyFont="1" applyBorder="1" applyAlignment="1">
      <alignment vertical="center" shrinkToFit="1"/>
    </xf>
    <xf numFmtId="183" fontId="27" fillId="0" borderId="7" xfId="6" applyNumberFormat="1" applyFont="1" applyBorder="1" applyAlignment="1">
      <alignment horizontal="center" vertical="center" shrinkToFit="1"/>
    </xf>
    <xf numFmtId="0" fontId="33" fillId="0" borderId="7" xfId="6" applyFont="1" applyBorder="1" applyAlignment="1">
      <alignment horizontal="center" vertical="center" shrinkToFit="1"/>
    </xf>
    <xf numFmtId="189" fontId="45" fillId="0" borderId="7" xfId="4" applyNumberFormat="1" applyFont="1" applyBorder="1" applyAlignment="1">
      <alignment vertical="center" shrinkToFit="1"/>
    </xf>
    <xf numFmtId="0" fontId="45" fillId="0" borderId="7" xfId="4" applyFont="1" applyBorder="1" applyAlignment="1">
      <alignment vertical="center" shrinkToFit="1"/>
    </xf>
    <xf numFmtId="0" fontId="41" fillId="0" borderId="0" xfId="6" applyFont="1" applyAlignment="1">
      <alignment horizontal="center" vertical="center"/>
    </xf>
    <xf numFmtId="0" fontId="43" fillId="0" borderId="0" xfId="6" applyFont="1" applyAlignment="1">
      <alignment horizontal="center" vertical="center" shrinkToFit="1"/>
    </xf>
    <xf numFmtId="56" fontId="33" fillId="0" borderId="13" xfId="6" applyNumberFormat="1" applyFont="1" applyBorder="1" applyAlignment="1">
      <alignment horizontal="center" vertical="center" shrinkToFit="1"/>
    </xf>
    <xf numFmtId="56" fontId="46" fillId="0" borderId="16" xfId="6" applyNumberFormat="1" applyFont="1" applyBorder="1" applyAlignment="1">
      <alignment horizontal="center" vertical="center" shrinkToFit="1"/>
    </xf>
    <xf numFmtId="56" fontId="46" fillId="0" borderId="0" xfId="6" applyNumberFormat="1" applyFont="1" applyAlignment="1">
      <alignment horizontal="center" vertical="center" shrinkToFit="1"/>
    </xf>
    <xf numFmtId="188" fontId="33" fillId="0" borderId="15" xfId="6" applyNumberFormat="1" applyFont="1" applyBorder="1" applyAlignment="1">
      <alignment horizontal="center" vertical="center" shrinkToFit="1"/>
    </xf>
    <xf numFmtId="188" fontId="33" fillId="0" borderId="9" xfId="6" applyNumberFormat="1" applyFont="1" applyBorder="1" applyAlignment="1">
      <alignment horizontal="center" vertical="center" shrinkToFit="1"/>
    </xf>
    <xf numFmtId="56" fontId="46" fillId="0" borderId="0" xfId="6" applyNumberFormat="1" applyFont="1" applyAlignment="1">
      <alignment vertical="center" shrinkToFit="1"/>
    </xf>
    <xf numFmtId="191" fontId="33" fillId="0" borderId="7" xfId="6" applyNumberFormat="1" applyFont="1" applyBorder="1" applyAlignment="1">
      <alignment horizontal="center" vertical="center"/>
    </xf>
    <xf numFmtId="191" fontId="33" fillId="0" borderId="14" xfId="6" applyNumberFormat="1" applyFont="1" applyBorder="1" applyAlignment="1">
      <alignment horizontal="center" vertical="center"/>
    </xf>
    <xf numFmtId="191" fontId="41" fillId="0" borderId="0" xfId="6" applyNumberFormat="1" applyFont="1" applyAlignment="1">
      <alignment vertical="center"/>
    </xf>
    <xf numFmtId="191" fontId="33" fillId="0" borderId="5" xfId="6" applyNumberFormat="1" applyFont="1" applyBorder="1" applyAlignment="1">
      <alignment horizontal="center" vertical="center"/>
    </xf>
    <xf numFmtId="191" fontId="33" fillId="0" borderId="16" xfId="6" applyNumberFormat="1" applyFont="1" applyBorder="1" applyAlignment="1">
      <alignment vertical="center"/>
    </xf>
    <xf numFmtId="191" fontId="33" fillId="0" borderId="0" xfId="6" applyNumberFormat="1" applyFont="1" applyAlignment="1">
      <alignment vertical="center"/>
    </xf>
    <xf numFmtId="191" fontId="33" fillId="0" borderId="14" xfId="6" applyNumberFormat="1" applyFont="1" applyBorder="1" applyAlignment="1">
      <alignment vertical="center"/>
    </xf>
    <xf numFmtId="192" fontId="33" fillId="0" borderId="7" xfId="6" applyNumberFormat="1" applyFont="1" applyBorder="1" applyAlignment="1">
      <alignment horizontal="center" vertical="center"/>
    </xf>
    <xf numFmtId="192" fontId="33" fillId="0" borderId="0" xfId="6" applyNumberFormat="1" applyFont="1" applyAlignment="1">
      <alignment horizontal="center" vertical="center"/>
    </xf>
    <xf numFmtId="192" fontId="41" fillId="0" borderId="0" xfId="6" applyNumberFormat="1" applyFont="1" applyAlignment="1">
      <alignment vertical="center"/>
    </xf>
    <xf numFmtId="192" fontId="33" fillId="0" borderId="15" xfId="6" applyNumberFormat="1" applyFont="1" applyBorder="1" applyAlignment="1">
      <alignment horizontal="center" vertical="center"/>
    </xf>
    <xf numFmtId="192" fontId="33" fillId="0" borderId="16" xfId="6" applyNumberFormat="1" applyFont="1" applyBorder="1" applyAlignment="1">
      <alignment vertical="center"/>
    </xf>
    <xf numFmtId="192" fontId="33" fillId="0" borderId="0" xfId="6" applyNumberFormat="1" applyFont="1" applyAlignment="1">
      <alignment vertical="center"/>
    </xf>
    <xf numFmtId="0" fontId="21" fillId="0" borderId="0" xfId="6" applyFont="1" applyAlignment="1">
      <alignment horizontal="left" vertical="center"/>
    </xf>
    <xf numFmtId="0" fontId="21" fillId="0" borderId="0" xfId="4" applyFont="1" applyAlignment="1"/>
    <xf numFmtId="0" fontId="47" fillId="0" borderId="0" xfId="4" applyFont="1">
      <alignment vertical="center"/>
    </xf>
    <xf numFmtId="0" fontId="21" fillId="0" borderId="0" xfId="6" applyFont="1" applyAlignment="1">
      <alignment vertical="center"/>
    </xf>
    <xf numFmtId="0" fontId="28" fillId="0" borderId="0" xfId="4" applyFont="1" applyAlignment="1"/>
    <xf numFmtId="188" fontId="33" fillId="0" borderId="13" xfId="6" applyNumberFormat="1" applyFont="1" applyBorder="1" applyAlignment="1">
      <alignment horizontal="center" vertical="center" shrinkToFit="1"/>
    </xf>
    <xf numFmtId="0" fontId="51"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52" fillId="0" borderId="0" xfId="0" applyFont="1" applyAlignment="1">
      <alignment vertical="center"/>
    </xf>
    <xf numFmtId="0" fontId="44" fillId="0" borderId="0" xfId="4" applyFont="1">
      <alignment vertical="center"/>
    </xf>
    <xf numFmtId="0" fontId="33" fillId="0" borderId="7" xfId="4" applyFont="1" applyBorder="1">
      <alignment vertical="center"/>
    </xf>
    <xf numFmtId="0" fontId="4" fillId="0" borderId="7" xfId="0" applyFont="1" applyBorder="1" applyAlignment="1">
      <alignment horizontal="center"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9"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9" fillId="0" borderId="4" xfId="0" applyFont="1" applyBorder="1" applyAlignment="1">
      <alignment horizontal="right" vertical="center" shrinkToFit="1"/>
    </xf>
    <xf numFmtId="0" fontId="49"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6" fillId="0" borderId="0" xfId="0" applyFont="1" applyAlignment="1">
      <alignment vertical="center"/>
    </xf>
    <xf numFmtId="0" fontId="44" fillId="0" borderId="0" xfId="4" applyFont="1" applyAlignment="1">
      <alignment horizontal="right" vertical="center"/>
    </xf>
    <xf numFmtId="0" fontId="21" fillId="0" borderId="0" xfId="4" applyFont="1" applyAlignment="1">
      <alignment horizontal="right" vertical="center"/>
    </xf>
    <xf numFmtId="181" fontId="10" fillId="0" borderId="8" xfId="0" applyNumberFormat="1" applyFont="1" applyBorder="1" applyAlignment="1">
      <alignment horizontal="right" vertical="center"/>
    </xf>
    <xf numFmtId="0" fontId="5" fillId="4" borderId="9" xfId="0" applyFont="1" applyFill="1" applyBorder="1" applyAlignment="1">
      <alignment vertical="center" shrinkToFit="1"/>
    </xf>
    <xf numFmtId="0" fontId="57" fillId="0" borderId="0" xfId="0" applyFont="1" applyAlignment="1">
      <alignment vertical="center"/>
    </xf>
    <xf numFmtId="0" fontId="10" fillId="0" borderId="0" xfId="0" applyFont="1" applyAlignment="1">
      <alignment vertical="center" shrinkToFit="1"/>
    </xf>
    <xf numFmtId="0" fontId="50" fillId="0" borderId="0" xfId="0" applyFont="1" applyAlignment="1">
      <alignment horizontal="distributed" vertical="center" shrinkToFit="1"/>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3"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58" fillId="0" borderId="6" xfId="0" applyFont="1" applyBorder="1" applyAlignment="1">
      <alignment vertical="center" wrapText="1"/>
    </xf>
    <xf numFmtId="0" fontId="58" fillId="0" borderId="7" xfId="0" applyFont="1" applyBorder="1" applyAlignment="1">
      <alignment vertical="center" wrapText="1"/>
    </xf>
    <xf numFmtId="0" fontId="58" fillId="0" borderId="8" xfId="0" applyFont="1" applyBorder="1" applyAlignment="1">
      <alignment vertical="center" wrapText="1"/>
    </xf>
    <xf numFmtId="0" fontId="58" fillId="0" borderId="2" xfId="0" applyFont="1" applyBorder="1" applyAlignment="1">
      <alignment vertical="center" wrapText="1"/>
    </xf>
    <xf numFmtId="0" fontId="58"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0"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62" fillId="0" borderId="7" xfId="0" applyFont="1" applyBorder="1" applyAlignment="1">
      <alignment horizontal="center" vertical="center"/>
    </xf>
    <xf numFmtId="0" fontId="9" fillId="0" borderId="0" xfId="0" applyFont="1" applyAlignment="1">
      <alignment horizontal="center" vertical="center"/>
    </xf>
    <xf numFmtId="0" fontId="64" fillId="0" borderId="13" xfId="0" applyFont="1" applyBorder="1" applyAlignment="1">
      <alignment horizontal="left" vertical="center"/>
    </xf>
    <xf numFmtId="0" fontId="64" fillId="0" borderId="9" xfId="0" applyFont="1" applyBorder="1" applyAlignment="1">
      <alignment vertical="center"/>
    </xf>
    <xf numFmtId="0" fontId="64" fillId="0" borderId="15" xfId="0" applyFont="1" applyBorder="1" applyAlignment="1">
      <alignment horizontal="left" vertical="center"/>
    </xf>
    <xf numFmtId="0" fontId="62" fillId="0" borderId="9" xfId="0" applyFont="1" applyBorder="1" applyAlignment="1">
      <alignment vertical="center"/>
    </xf>
    <xf numFmtId="0" fontId="66"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62" fillId="0" borderId="13" xfId="0" applyFont="1" applyBorder="1" applyAlignment="1">
      <alignment horizontal="left" vertical="center"/>
    </xf>
    <xf numFmtId="0" fontId="62" fillId="0" borderId="9" xfId="0" applyFont="1" applyBorder="1" applyAlignment="1">
      <alignment horizontal="center" vertical="center"/>
    </xf>
    <xf numFmtId="0" fontId="69" fillId="0" borderId="7" xfId="0" applyFont="1" applyBorder="1" applyAlignment="1">
      <alignment horizontal="center" vertical="center"/>
    </xf>
    <xf numFmtId="0" fontId="69"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9" fillId="0" borderId="7" xfId="0" applyFont="1" applyBorder="1" applyAlignment="1">
      <alignment horizontal="center" vertical="center" wrapText="1"/>
    </xf>
    <xf numFmtId="0" fontId="62" fillId="0" borderId="7" xfId="0" applyFont="1" applyBorder="1" applyAlignment="1">
      <alignment horizontal="center" vertical="center" wrapText="1"/>
    </xf>
    <xf numFmtId="0" fontId="62" fillId="0" borderId="7" xfId="0" applyFont="1" applyBorder="1" applyAlignment="1">
      <alignment vertical="top" wrapText="1"/>
    </xf>
    <xf numFmtId="0" fontId="62" fillId="0" borderId="7" xfId="0" applyFont="1" applyBorder="1"/>
    <xf numFmtId="182" fontId="10" fillId="0" borderId="7" xfId="0" applyNumberFormat="1" applyFont="1" applyBorder="1" applyAlignment="1">
      <alignment horizontal="center" vertical="center"/>
    </xf>
    <xf numFmtId="0" fontId="70" fillId="0" borderId="0" xfId="0" applyFont="1" applyAlignment="1">
      <alignment horizontal="center" vertical="center"/>
    </xf>
    <xf numFmtId="0" fontId="64" fillId="0" borderId="7" xfId="0" applyFont="1" applyBorder="1" applyAlignment="1">
      <alignment horizontal="center" vertical="center"/>
    </xf>
    <xf numFmtId="0" fontId="64" fillId="0" borderId="13" xfId="0" applyFont="1" applyBorder="1" applyAlignment="1">
      <alignment horizontal="center" vertical="center"/>
    </xf>
    <xf numFmtId="0" fontId="64" fillId="0" borderId="13" xfId="0" applyFont="1" applyBorder="1" applyAlignment="1">
      <alignment vertical="center"/>
    </xf>
    <xf numFmtId="176" fontId="64" fillId="0" borderId="9" xfId="0" applyNumberFormat="1" applyFont="1" applyBorder="1" applyAlignment="1">
      <alignment horizontal="center" vertical="center"/>
    </xf>
    <xf numFmtId="6" fontId="69" fillId="0" borderId="7" xfId="3" applyFont="1" applyBorder="1" applyAlignment="1">
      <alignment vertical="center"/>
    </xf>
    <xf numFmtId="0" fontId="62" fillId="0" borderId="0" xfId="0" applyFont="1" applyAlignment="1">
      <alignment vertical="center"/>
    </xf>
    <xf numFmtId="0" fontId="62" fillId="0" borderId="0" xfId="0" applyFont="1" applyAlignment="1">
      <alignment horizontal="center" vertical="center"/>
    </xf>
    <xf numFmtId="0" fontId="64" fillId="0" borderId="0" xfId="0" applyFont="1" applyAlignment="1">
      <alignment vertical="center"/>
    </xf>
    <xf numFmtId="0" fontId="64" fillId="0" borderId="0" xfId="0" applyFont="1" applyAlignment="1">
      <alignment horizontal="center" vertical="center" wrapText="1"/>
    </xf>
    <xf numFmtId="0" fontId="64" fillId="0" borderId="11" xfId="0" applyFont="1" applyBorder="1" applyAlignment="1">
      <alignment horizontal="center" vertical="center" wrapText="1"/>
    </xf>
    <xf numFmtId="0" fontId="64" fillId="0" borderId="7" xfId="0" applyFont="1" applyBorder="1" applyAlignment="1">
      <alignment horizontal="center" vertical="center" wrapText="1"/>
    </xf>
    <xf numFmtId="0" fontId="75"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54" fillId="0" borderId="0" xfId="0" applyFont="1" applyAlignment="1">
      <alignment horizontal="center" vertical="center"/>
    </xf>
    <xf numFmtId="0" fontId="76" fillId="0" borderId="7" xfId="4" applyFont="1" applyBorder="1" applyAlignment="1">
      <alignment vertical="center" wrapText="1"/>
    </xf>
    <xf numFmtId="190" fontId="77" fillId="0" borderId="7" xfId="4" applyNumberFormat="1" applyFont="1" applyBorder="1" applyAlignment="1">
      <alignment vertical="center" shrinkToFit="1"/>
    </xf>
    <xf numFmtId="0" fontId="78" fillId="0" borderId="7" xfId="4" applyFont="1" applyBorder="1">
      <alignment vertical="center"/>
    </xf>
    <xf numFmtId="189" fontId="79" fillId="0" borderId="7" xfId="4" applyNumberFormat="1" applyFont="1" applyBorder="1" applyAlignment="1">
      <alignment vertical="center" shrinkToFit="1"/>
    </xf>
    <xf numFmtId="0" fontId="79" fillId="0" borderId="7" xfId="4" applyFont="1" applyBorder="1" applyAlignment="1">
      <alignment vertical="center" shrinkToFit="1"/>
    </xf>
    <xf numFmtId="190" fontId="79" fillId="0" borderId="7" xfId="4" applyNumberFormat="1" applyFont="1" applyBorder="1" applyAlignment="1">
      <alignment vertical="center" shrinkToFit="1"/>
    </xf>
    <xf numFmtId="183" fontId="80" fillId="0" borderId="0" xfId="4" applyNumberFormat="1" applyFont="1" applyAlignment="1">
      <alignment horizontal="left" vertical="center"/>
    </xf>
    <xf numFmtId="0" fontId="81" fillId="3" borderId="0" xfId="4" applyFont="1" applyFill="1" applyAlignment="1">
      <alignment horizontal="right" vertical="center"/>
    </xf>
    <xf numFmtId="0" fontId="30" fillId="0" borderId="0" xfId="4" applyFont="1" applyAlignment="1">
      <alignment horizontal="center" vertical="center"/>
    </xf>
    <xf numFmtId="0" fontId="10" fillId="0" borderId="15" xfId="0" applyFont="1" applyBorder="1" applyAlignment="1">
      <alignment vertical="center"/>
    </xf>
    <xf numFmtId="0" fontId="82" fillId="0" borderId="7" xfId="6" applyFont="1" applyBorder="1" applyAlignment="1">
      <alignment horizontal="center" vertical="center" shrinkToFit="1"/>
    </xf>
    <xf numFmtId="0" fontId="82" fillId="0" borderId="7" xfId="4" applyFont="1" applyBorder="1" applyAlignment="1">
      <alignment horizontal="center" vertical="center" shrinkToFit="1"/>
    </xf>
    <xf numFmtId="183" fontId="82" fillId="0" borderId="7" xfId="6" applyNumberFormat="1" applyFont="1" applyBorder="1" applyAlignment="1">
      <alignment horizontal="center" vertical="center" shrinkToFit="1"/>
    </xf>
    <xf numFmtId="0" fontId="83" fillId="0" borderId="7" xfId="6" applyFont="1" applyBorder="1" applyAlignment="1">
      <alignment horizontal="center" vertical="center" shrinkToFit="1"/>
    </xf>
    <xf numFmtId="0" fontId="82" fillId="0" borderId="7" xfId="6" quotePrefix="1" applyFont="1" applyBorder="1" applyAlignment="1">
      <alignment horizontal="center" vertical="center" shrinkToFit="1"/>
    </xf>
    <xf numFmtId="0" fontId="82" fillId="3" borderId="7" xfId="4" applyFont="1" applyFill="1" applyBorder="1" applyAlignment="1">
      <alignment horizontal="center" vertical="center" shrinkToFit="1"/>
    </xf>
    <xf numFmtId="0" fontId="82" fillId="3" borderId="7" xfId="6" applyFont="1" applyFill="1" applyBorder="1" applyAlignment="1">
      <alignment horizontal="center" vertical="center" shrinkToFit="1"/>
    </xf>
    <xf numFmtId="0" fontId="82" fillId="3" borderId="7" xfId="6" quotePrefix="1" applyFont="1" applyFill="1" applyBorder="1" applyAlignment="1">
      <alignment horizontal="center" vertical="center" shrinkToFit="1"/>
    </xf>
    <xf numFmtId="49" fontId="82" fillId="3" borderId="7" xfId="6" applyNumberFormat="1" applyFont="1" applyFill="1" applyBorder="1" applyAlignment="1">
      <alignment horizontal="center" vertical="center" shrinkToFit="1"/>
    </xf>
    <xf numFmtId="0" fontId="82" fillId="0" borderId="7" xfId="6" applyFont="1" applyBorder="1" applyAlignment="1">
      <alignment vertical="center" shrinkToFit="1"/>
    </xf>
    <xf numFmtId="176" fontId="75"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9" fillId="0" borderId="7" xfId="3" applyFont="1" applyBorder="1" applyAlignment="1">
      <alignment horizontal="right" vertical="center"/>
    </xf>
    <xf numFmtId="176" fontId="30" fillId="0" borderId="0" xfId="4" applyNumberFormat="1" applyFont="1">
      <alignment vertical="center"/>
    </xf>
    <xf numFmtId="0" fontId="85" fillId="0" borderId="0" xfId="0" applyFont="1" applyAlignment="1">
      <alignment vertical="center"/>
    </xf>
    <xf numFmtId="49" fontId="34" fillId="0" borderId="0" xfId="4" quotePrefix="1" applyNumberFormat="1" applyFont="1" applyAlignment="1">
      <alignment horizontal="center" vertical="center"/>
    </xf>
    <xf numFmtId="0" fontId="34" fillId="0" borderId="7" xfId="6" applyFont="1" applyBorder="1" applyAlignment="1">
      <alignment vertical="center" shrinkToFit="1"/>
    </xf>
    <xf numFmtId="0" fontId="34" fillId="0" borderId="7" xfId="6" applyFont="1" applyBorder="1" applyAlignment="1">
      <alignment horizontal="center" vertical="center" shrinkToFit="1"/>
    </xf>
    <xf numFmtId="49" fontId="32" fillId="0" borderId="0" xfId="5" applyNumberFormat="1" applyFont="1" applyAlignment="1">
      <alignment horizontal="right"/>
    </xf>
    <xf numFmtId="0" fontId="75" fillId="0" borderId="9" xfId="0" applyFont="1" applyBorder="1" applyAlignment="1">
      <alignment horizontal="center" vertical="center"/>
    </xf>
    <xf numFmtId="181" fontId="10" fillId="0" borderId="7"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10" fillId="0" borderId="13" xfId="0" applyFont="1" applyBorder="1" applyAlignment="1">
      <alignment vertical="center" wrapText="1"/>
    </xf>
    <xf numFmtId="0" fontId="10" fillId="0" borderId="9" xfId="0" applyFont="1" applyBorder="1" applyAlignment="1">
      <alignment vertical="center" wrapText="1"/>
    </xf>
    <xf numFmtId="0" fontId="48" fillId="0" borderId="0" xfId="0" applyFont="1" applyAlignment="1">
      <alignment horizontal="center" vertical="center"/>
    </xf>
    <xf numFmtId="0" fontId="27" fillId="0" borderId="16" xfId="6" quotePrefix="1" applyFont="1" applyBorder="1" applyAlignment="1">
      <alignment horizontal="centerContinuous" vertical="center"/>
    </xf>
    <xf numFmtId="0" fontId="21" fillId="0" borderId="0" xfId="6" quotePrefix="1" applyFont="1" applyAlignment="1">
      <alignment horizontal="center" vertical="center" shrinkToFit="1"/>
    </xf>
    <xf numFmtId="183" fontId="4" fillId="0" borderId="7" xfId="0" applyNumberFormat="1" applyFont="1" applyBorder="1" applyAlignment="1">
      <alignment horizontal="center" vertical="center"/>
    </xf>
    <xf numFmtId="0" fontId="82" fillId="0" borderId="0" xfId="4" applyFont="1" applyAlignment="1">
      <alignment horizontal="center" vertical="center" shrinkToFit="1"/>
    </xf>
    <xf numFmtId="0" fontId="82" fillId="0" borderId="0" xfId="6" applyFont="1" applyAlignment="1">
      <alignment horizontal="center" vertical="center" shrinkToFit="1"/>
    </xf>
    <xf numFmtId="0" fontId="82" fillId="3" borderId="0" xfId="4" applyFont="1" applyFill="1" applyAlignment="1">
      <alignment horizontal="center" vertical="center" shrinkToFit="1"/>
    </xf>
    <xf numFmtId="0" fontId="82" fillId="3" borderId="0" xfId="6" applyFont="1" applyFill="1" applyAlignment="1">
      <alignment horizontal="center" vertical="center" shrinkToFit="1"/>
    </xf>
    <xf numFmtId="0" fontId="82" fillId="0" borderId="0" xfId="6" quotePrefix="1" applyFont="1" applyAlignment="1">
      <alignment horizontal="center" vertical="center" shrinkToFit="1"/>
    </xf>
    <xf numFmtId="0" fontId="82" fillId="3" borderId="0" xfId="6" quotePrefix="1" applyFont="1" applyFill="1" applyAlignment="1">
      <alignment horizontal="center" vertical="center" shrinkToFit="1"/>
    </xf>
    <xf numFmtId="49" fontId="82" fillId="3" borderId="0" xfId="6" applyNumberFormat="1" applyFont="1" applyFill="1" applyAlignment="1">
      <alignment horizontal="center" vertical="center" shrinkToFit="1"/>
    </xf>
    <xf numFmtId="0" fontId="34" fillId="0" borderId="0" xfId="6" applyFont="1" applyAlignment="1">
      <alignment horizontal="center" vertical="center" shrinkToFit="1"/>
    </xf>
    <xf numFmtId="191" fontId="33" fillId="0" borderId="0" xfId="6" applyNumberFormat="1" applyFont="1" applyAlignment="1">
      <alignment horizontal="center" vertical="center"/>
    </xf>
    <xf numFmtId="0" fontId="33" fillId="0" borderId="7" xfId="4" applyFont="1" applyBorder="1" applyAlignment="1">
      <alignment horizontal="center" vertical="center" shrinkToFit="1"/>
    </xf>
    <xf numFmtId="14" fontId="3" fillId="0" borderId="7" xfId="0" applyNumberFormat="1" applyFont="1" applyBorder="1" applyAlignment="1">
      <alignment horizontal="center" vertical="center" shrinkToFit="1"/>
    </xf>
    <xf numFmtId="0" fontId="64" fillId="0" borderId="0" xfId="0" applyFont="1" applyAlignment="1">
      <alignment horizontal="center" vertical="center"/>
    </xf>
    <xf numFmtId="0" fontId="10" fillId="0" borderId="0" xfId="0" applyFont="1" applyAlignment="1">
      <alignment horizontal="center"/>
    </xf>
    <xf numFmtId="0" fontId="57" fillId="0" borderId="0" xfId="0" applyFont="1"/>
    <xf numFmtId="0" fontId="64" fillId="0" borderId="16" xfId="0" applyFont="1" applyBorder="1" applyAlignment="1">
      <alignment horizontal="right" vertical="center"/>
    </xf>
    <xf numFmtId="176" fontId="64" fillId="0" borderId="0" xfId="0" applyNumberFormat="1" applyFont="1" applyAlignment="1">
      <alignment horizontal="center" vertical="center"/>
    </xf>
    <xf numFmtId="0" fontId="64" fillId="0" borderId="0" xfId="0" applyFont="1"/>
    <xf numFmtId="0" fontId="6" fillId="0" borderId="0" xfId="0" applyFont="1"/>
    <xf numFmtId="0" fontId="64" fillId="0" borderId="15" xfId="0" applyFont="1" applyBorder="1" applyAlignment="1">
      <alignment vertical="center" shrinkToFit="1"/>
    </xf>
    <xf numFmtId="0" fontId="64" fillId="0" borderId="16" xfId="0" applyFont="1" applyBorder="1" applyAlignment="1">
      <alignment vertical="center"/>
    </xf>
    <xf numFmtId="176" fontId="64" fillId="0" borderId="15" xfId="0" applyNumberFormat="1" applyFont="1" applyBorder="1" applyAlignment="1">
      <alignment horizontal="center" vertical="center" shrinkToFit="1"/>
    </xf>
    <xf numFmtId="186" fontId="64" fillId="0" borderId="15" xfId="0" applyNumberFormat="1" applyFont="1" applyBorder="1" applyAlignment="1">
      <alignment horizontal="center" vertical="center" shrinkToFit="1"/>
    </xf>
    <xf numFmtId="185" fontId="64" fillId="0" borderId="13" xfId="0" applyNumberFormat="1" applyFont="1" applyBorder="1" applyAlignment="1">
      <alignment horizontal="center" vertical="center" shrinkToFit="1"/>
    </xf>
    <xf numFmtId="186" fontId="64" fillId="0" borderId="13" xfId="0" applyNumberFormat="1" applyFont="1" applyBorder="1" applyAlignment="1">
      <alignment horizontal="center" vertical="center" shrinkToFit="1"/>
    </xf>
    <xf numFmtId="0" fontId="69" fillId="0" borderId="0" xfId="0" applyFont="1"/>
    <xf numFmtId="0" fontId="87" fillId="0" borderId="0" xfId="0" applyFont="1" applyAlignment="1">
      <alignment horizontal="center" vertical="center"/>
    </xf>
    <xf numFmtId="0" fontId="87" fillId="0" borderId="0" xfId="0" applyFont="1" applyAlignment="1">
      <alignment vertical="center"/>
    </xf>
    <xf numFmtId="0" fontId="69" fillId="0" borderId="7" xfId="0" applyFont="1" applyBorder="1" applyAlignment="1">
      <alignment horizontal="center" vertical="center" shrinkToFit="1"/>
    </xf>
    <xf numFmtId="0" fontId="69" fillId="0" borderId="7" xfId="0" applyFont="1" applyBorder="1" applyAlignment="1">
      <alignment horizontal="center"/>
    </xf>
    <xf numFmtId="0" fontId="64" fillId="5" borderId="7" xfId="0" applyFont="1" applyFill="1" applyBorder="1"/>
    <xf numFmtId="0" fontId="10" fillId="0" borderId="7" xfId="0" applyFont="1" applyBorder="1"/>
    <xf numFmtId="0" fontId="62" fillId="0" borderId="7" xfId="0" applyFont="1" applyBorder="1" applyAlignment="1">
      <alignment wrapText="1"/>
    </xf>
    <xf numFmtId="0" fontId="10" fillId="0" borderId="7" xfId="0" applyFont="1" applyBorder="1" applyAlignment="1">
      <alignment horizontal="center"/>
    </xf>
    <xf numFmtId="0" fontId="88" fillId="0" borderId="0" xfId="0" applyFont="1"/>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 xfId="0" applyFont="1" applyBorder="1" applyAlignment="1">
      <alignment vertical="center" wrapText="1"/>
    </xf>
    <xf numFmtId="0" fontId="13" fillId="0" borderId="0" xfId="0" applyFont="1" applyAlignment="1">
      <alignment horizontal="center" vertical="center"/>
    </xf>
    <xf numFmtId="0" fontId="4" fillId="0" borderId="2" xfId="0" applyFont="1" applyBorder="1" applyAlignment="1">
      <alignment horizontal="center" vertical="center"/>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90"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33" fillId="0" borderId="7" xfId="4" applyNumberFormat="1" applyFont="1" applyBorder="1" applyAlignment="1">
      <alignment horizontal="right" vertical="center"/>
    </xf>
    <xf numFmtId="0" fontId="41" fillId="0" borderId="7" xfId="4" applyFont="1" applyBorder="1">
      <alignment vertical="center"/>
    </xf>
    <xf numFmtId="0" fontId="48" fillId="0" borderId="0" xfId="0" applyFont="1" applyAlignment="1">
      <alignment horizontal="center" vertical="center" shrinkToFit="1"/>
    </xf>
    <xf numFmtId="0" fontId="48" fillId="0" borderId="26" xfId="0" applyFont="1" applyBorder="1" applyAlignment="1">
      <alignment horizontal="center" vertical="center" shrinkToFit="1"/>
    </xf>
    <xf numFmtId="0" fontId="48" fillId="0" borderId="25" xfId="0" applyFont="1" applyBorder="1" applyAlignment="1">
      <alignment horizontal="center" vertical="center" shrinkToFit="1"/>
    </xf>
    <xf numFmtId="0" fontId="48"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58" fillId="0" borderId="15" xfId="0" applyFont="1" applyBorder="1" applyAlignment="1">
      <alignment vertical="center" wrapText="1"/>
    </xf>
    <xf numFmtId="0" fontId="58" fillId="0" borderId="13" xfId="0" applyFont="1" applyBorder="1" applyAlignment="1">
      <alignment vertical="center" wrapText="1"/>
    </xf>
    <xf numFmtId="0" fontId="58" fillId="0" borderId="9" xfId="0" applyFont="1" applyBorder="1" applyAlignment="1">
      <alignment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48" fillId="0" borderId="0" xfId="0" applyFont="1" applyAlignment="1">
      <alignment horizontal="center" vertical="center"/>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10" fillId="0" borderId="2" xfId="0" applyFont="1" applyBorder="1" applyAlignment="1">
      <alignment horizontal="center" vertical="center"/>
    </xf>
    <xf numFmtId="188" fontId="58" fillId="0" borderId="2" xfId="0" applyNumberFormat="1" applyFont="1" applyBorder="1" applyAlignment="1">
      <alignment horizontal="center" vertical="center" wrapText="1"/>
    </xf>
    <xf numFmtId="188" fontId="58" fillId="0" borderId="4" xfId="0" applyNumberFormat="1" applyFont="1" applyBorder="1" applyAlignment="1">
      <alignment horizontal="center" vertical="center" wrapText="1"/>
    </xf>
    <xf numFmtId="0" fontId="58" fillId="0" borderId="6" xfId="0" applyFont="1" applyBorder="1" applyAlignment="1">
      <alignment horizontal="left" vertical="center" wrapText="1"/>
    </xf>
    <xf numFmtId="0" fontId="58" fillId="0" borderId="16" xfId="0" applyFont="1" applyBorder="1" applyAlignment="1">
      <alignment horizontal="left" vertical="center" wrapText="1"/>
    </xf>
    <xf numFmtId="0" fontId="58" fillId="0" borderId="6" xfId="0" applyFont="1" applyBorder="1" applyAlignment="1">
      <alignment horizontal="left" vertical="center" shrinkToFit="1"/>
    </xf>
    <xf numFmtId="0" fontId="58" fillId="0" borderId="10" xfId="0" applyFont="1" applyBorder="1" applyAlignment="1">
      <alignment horizontal="left" vertical="center" shrinkToFit="1"/>
    </xf>
    <xf numFmtId="0" fontId="58" fillId="0" borderId="16" xfId="0" applyFont="1" applyBorder="1" applyAlignment="1">
      <alignment horizontal="left" vertical="center" shrinkToFit="1"/>
    </xf>
    <xf numFmtId="0" fontId="58" fillId="0" borderId="11" xfId="0" applyFont="1" applyBorder="1" applyAlignment="1">
      <alignment horizontal="left" vertical="center" shrinkToFit="1"/>
    </xf>
    <xf numFmtId="0" fontId="58" fillId="0" borderId="5" xfId="0" applyFont="1" applyBorder="1" applyAlignment="1">
      <alignment horizontal="left" vertical="center" shrinkToFit="1"/>
    </xf>
    <xf numFmtId="0" fontId="58" fillId="0" borderId="12" xfId="0" applyFont="1" applyBorder="1" applyAlignment="1">
      <alignment horizontal="left" vertical="center" shrinkToFit="1"/>
    </xf>
    <xf numFmtId="188" fontId="58" fillId="0" borderId="3" xfId="0" applyNumberFormat="1" applyFont="1" applyBorder="1" applyAlignment="1">
      <alignment horizontal="center" vertical="center" wrapText="1"/>
    </xf>
    <xf numFmtId="0" fontId="58" fillId="0" borderId="2" xfId="0" applyFont="1" applyBorder="1" applyAlignment="1">
      <alignment horizontal="left" vertical="center" wrapText="1"/>
    </xf>
    <xf numFmtId="0" fontId="58" fillId="0" borderId="4" xfId="0" applyFont="1" applyBorder="1" applyAlignment="1">
      <alignment horizontal="left" vertical="center" wrapText="1"/>
    </xf>
    <xf numFmtId="0" fontId="58" fillId="0" borderId="3" xfId="0" applyFont="1" applyBorder="1" applyAlignment="1">
      <alignment horizontal="left" vertical="center" wrapText="1"/>
    </xf>
    <xf numFmtId="0" fontId="58" fillId="0" borderId="2" xfId="0" applyFont="1" applyBorder="1" applyAlignment="1">
      <alignment horizontal="center" vertical="center" shrinkToFit="1"/>
    </xf>
    <xf numFmtId="0" fontId="58" fillId="0" borderId="4" xfId="0" applyFont="1" applyBorder="1" applyAlignment="1">
      <alignment horizontal="center" vertical="center" shrinkToFit="1"/>
    </xf>
    <xf numFmtId="0" fontId="58" fillId="0" borderId="3" xfId="0" applyFont="1" applyBorder="1" applyAlignment="1">
      <alignment horizontal="center" vertical="center" shrinkToFit="1"/>
    </xf>
    <xf numFmtId="181" fontId="10" fillId="0" borderId="2" xfId="0" applyNumberFormat="1" applyFont="1" applyBorder="1" applyAlignment="1">
      <alignment horizontal="right" vertical="center"/>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58" fillId="0" borderId="10" xfId="0" applyFont="1" applyBorder="1" applyAlignment="1">
      <alignment horizontal="center" vertical="center" shrinkToFit="1"/>
    </xf>
    <xf numFmtId="0" fontId="58" fillId="0" borderId="11" xfId="0" applyFont="1" applyBorder="1" applyAlignment="1">
      <alignment horizontal="center" vertical="center" shrinkToFit="1"/>
    </xf>
    <xf numFmtId="0" fontId="58" fillId="0" borderId="12" xfId="0" applyFont="1" applyBorder="1" applyAlignment="1">
      <alignment horizontal="center" vertical="center" shrinkToFit="1"/>
    </xf>
    <xf numFmtId="0" fontId="58" fillId="0" borderId="5" xfId="0" applyFont="1" applyBorder="1" applyAlignment="1">
      <alignment horizontal="left" vertical="center" wrapText="1"/>
    </xf>
    <xf numFmtId="181" fontId="10" fillId="0" borderId="7" xfId="0" applyNumberFormat="1" applyFont="1" applyBorder="1" applyAlignment="1">
      <alignment horizontal="right" vertical="center"/>
    </xf>
    <xf numFmtId="0" fontId="61" fillId="0" borderId="2" xfId="0" applyFont="1" applyBorder="1" applyAlignment="1">
      <alignment horizontal="left" vertical="center" wrapText="1"/>
    </xf>
    <xf numFmtId="0" fontId="61" fillId="0" borderId="4" xfId="0" applyFont="1" applyBorder="1" applyAlignment="1">
      <alignment horizontal="left" vertical="center" wrapText="1"/>
    </xf>
    <xf numFmtId="0" fontId="61" fillId="0" borderId="3" xfId="0" applyFont="1" applyBorder="1" applyAlignment="1">
      <alignment horizontal="left" vertical="center" wrapText="1"/>
    </xf>
    <xf numFmtId="0" fontId="58" fillId="0" borderId="0" xfId="0" applyFont="1" applyAlignment="1">
      <alignment horizontal="left" vertical="center" shrinkToFit="1"/>
    </xf>
    <xf numFmtId="0" fontId="58" fillId="0" borderId="1" xfId="0" applyFont="1" applyBorder="1" applyAlignment="1">
      <alignment horizontal="left" vertical="center" shrinkToFi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0" fontId="33" fillId="0" borderId="7" xfId="6" applyFont="1" applyBorder="1" applyAlignment="1">
      <alignment horizontal="center" vertical="center" shrinkToFit="1"/>
    </xf>
    <xf numFmtId="0" fontId="27" fillId="0" borderId="15" xfId="6" quotePrefix="1" applyFont="1" applyBorder="1" applyAlignment="1">
      <alignment horizontal="center" vertical="center"/>
    </xf>
    <xf numFmtId="0" fontId="27" fillId="0" borderId="13" xfId="6" quotePrefix="1" applyFont="1" applyBorder="1" applyAlignment="1">
      <alignment horizontal="center" vertical="center"/>
    </xf>
    <xf numFmtId="0" fontId="27" fillId="0" borderId="9" xfId="6" quotePrefix="1" applyFont="1" applyBorder="1" applyAlignment="1">
      <alignment horizontal="center" vertical="center"/>
    </xf>
    <xf numFmtId="0" fontId="33" fillId="0" borderId="7" xfId="6" applyFont="1" applyBorder="1" applyAlignment="1">
      <alignment horizontal="center" vertical="center"/>
    </xf>
    <xf numFmtId="0" fontId="37" fillId="0" borderId="6" xfId="6" applyFont="1" applyBorder="1" applyAlignment="1">
      <alignment horizontal="center" vertical="center" shrinkToFit="1"/>
    </xf>
    <xf numFmtId="0" fontId="37" fillId="0" borderId="14" xfId="6" applyFont="1" applyBorder="1" applyAlignment="1">
      <alignment horizontal="center" vertical="center" shrinkToFit="1"/>
    </xf>
    <xf numFmtId="0" fontId="37" fillId="0" borderId="10" xfId="6" applyFont="1" applyBorder="1" applyAlignment="1">
      <alignment horizontal="center" vertical="center" shrinkToFit="1"/>
    </xf>
    <xf numFmtId="0" fontId="37" fillId="0" borderId="7" xfId="6" applyFont="1" applyBorder="1" applyAlignment="1">
      <alignment horizontal="center" vertical="center" shrinkToFit="1"/>
    </xf>
    <xf numFmtId="0" fontId="48" fillId="0" borderId="26" xfId="0" applyFont="1" applyBorder="1" applyAlignment="1">
      <alignment horizontal="center" vertical="center"/>
    </xf>
    <xf numFmtId="0" fontId="48" fillId="0" borderId="25" xfId="0" applyFont="1" applyBorder="1" applyAlignment="1">
      <alignment horizontal="center" vertical="center"/>
    </xf>
    <xf numFmtId="0" fontId="48" fillId="0" borderId="24" xfId="0" applyFont="1" applyBorder="1" applyAlignment="1">
      <alignment horizontal="center" vertical="center"/>
    </xf>
    <xf numFmtId="49" fontId="33" fillId="0" borderId="15" xfId="4" quotePrefix="1" applyNumberFormat="1" applyFont="1" applyBorder="1" applyAlignment="1">
      <alignment horizontal="center" vertical="center" shrinkToFit="1"/>
    </xf>
    <xf numFmtId="49" fontId="33" fillId="0" borderId="13" xfId="4" quotePrefix="1" applyNumberFormat="1" applyFont="1" applyBorder="1" applyAlignment="1">
      <alignment horizontal="center" vertical="center" shrinkToFit="1"/>
    </xf>
    <xf numFmtId="49" fontId="33" fillId="0" borderId="9" xfId="4" quotePrefix="1" applyNumberFormat="1" applyFont="1" applyBorder="1" applyAlignment="1">
      <alignment horizontal="center" vertical="center" shrinkToFit="1"/>
    </xf>
    <xf numFmtId="0" fontId="36" fillId="0" borderId="7" xfId="6" applyFont="1" applyBorder="1" applyAlignment="1">
      <alignment horizontal="left" vertical="center"/>
    </xf>
    <xf numFmtId="0" fontId="28" fillId="0" borderId="0" xfId="4" applyFont="1" applyAlignment="1">
      <alignment horizontal="center" vertical="center" shrinkToFit="1"/>
    </xf>
    <xf numFmtId="0" fontId="64" fillId="0" borderId="15" xfId="0" applyFont="1" applyBorder="1" applyAlignment="1">
      <alignment horizontal="center" vertical="center"/>
    </xf>
    <xf numFmtId="0" fontId="64" fillId="0" borderId="9" xfId="0" applyFont="1" applyBorder="1" applyAlignment="1">
      <alignment horizontal="center" vertical="center"/>
    </xf>
    <xf numFmtId="0" fontId="48" fillId="0" borderId="0" xfId="0" applyFont="1" applyAlignment="1">
      <alignment horizontal="center"/>
    </xf>
    <xf numFmtId="0" fontId="64" fillId="0" borderId="7" xfId="0" applyFont="1" applyBorder="1" applyAlignment="1">
      <alignment horizontal="center" vertical="center"/>
    </xf>
    <xf numFmtId="0" fontId="13"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184" fontId="84" fillId="0" borderId="30" xfId="0" applyNumberFormat="1" applyFont="1" applyBorder="1" applyAlignment="1">
      <alignment horizontal="left" vertical="center" wrapText="1"/>
    </xf>
    <xf numFmtId="184" fontId="84" fillId="0" borderId="32" xfId="0" applyNumberFormat="1" applyFont="1" applyBorder="1" applyAlignment="1">
      <alignment horizontal="left" vertical="center" wrapText="1"/>
    </xf>
    <xf numFmtId="0" fontId="4" fillId="0" borderId="19" xfId="0" applyFont="1" applyBorder="1" applyAlignment="1">
      <alignment vertical="center" wrapText="1"/>
    </xf>
    <xf numFmtId="0" fontId="4" fillId="0" borderId="12" xfId="0" applyFont="1" applyBorder="1" applyAlignment="1">
      <alignment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0" fillId="0" borderId="19" xfId="0" applyBorder="1" applyAlignment="1">
      <alignment horizontal="center" vertical="center" wrapText="1"/>
    </xf>
    <xf numFmtId="0" fontId="0" fillId="0" borderId="12" xfId="0" applyBorder="1" applyAlignment="1">
      <alignment horizontal="center" vertical="center" wrapText="1"/>
    </xf>
    <xf numFmtId="56" fontId="4" fillId="0" borderId="2" xfId="0" quotePrefix="1" applyNumberFormat="1" applyFont="1" applyBorder="1" applyAlignment="1">
      <alignment horizontal="center" vertical="center"/>
    </xf>
    <xf numFmtId="0" fontId="55" fillId="0" borderId="30" xfId="0" applyFont="1" applyBorder="1" applyAlignment="1">
      <alignment horizontal="center" vertical="center" shrinkToFit="1"/>
    </xf>
    <xf numFmtId="0" fontId="55" fillId="0" borderId="32" xfId="0" applyFont="1" applyBorder="1" applyAlignment="1">
      <alignment horizontal="center" vertical="center" shrinkToFi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29" xfId="0" applyFont="1" applyBorder="1" applyAlignment="1">
      <alignment vertical="center" wrapText="1"/>
    </xf>
    <xf numFmtId="0" fontId="9" fillId="0" borderId="0" xfId="0" applyFont="1" applyAlignment="1">
      <alignment horizontal="left"/>
    </xf>
    <xf numFmtId="0" fontId="67"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68"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10" fillId="0" borderId="0" xfId="0" applyFont="1" applyAlignment="1">
      <alignment horizontal="center"/>
    </xf>
    <xf numFmtId="6" fontId="69" fillId="0" borderId="7" xfId="3" applyFont="1" applyBorder="1" applyAlignment="1">
      <alignment horizontal="center" vertical="center"/>
    </xf>
    <xf numFmtId="0" fontId="68"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64" fillId="0" borderId="0" xfId="0" applyFont="1" applyAlignment="1">
      <alignment horizontal="center" vertical="center"/>
    </xf>
    <xf numFmtId="0" fontId="71" fillId="0" borderId="0" xfId="0" applyFont="1" applyAlignment="1">
      <alignment horizontal="center" vertical="center"/>
    </xf>
    <xf numFmtId="6" fontId="74" fillId="0" borderId="28" xfId="3" applyFont="1" applyBorder="1" applyAlignment="1">
      <alignment horizontal="center" vertical="center"/>
    </xf>
    <xf numFmtId="0" fontId="64" fillId="0" borderId="7" xfId="0" applyFont="1" applyBorder="1" applyAlignment="1">
      <alignment horizontal="left" vertical="center" wrapText="1"/>
    </xf>
    <xf numFmtId="0" fontId="64" fillId="0" borderId="7" xfId="0" applyFont="1" applyBorder="1" applyAlignment="1">
      <alignment horizontal="left" vertical="top" wrapText="1"/>
    </xf>
    <xf numFmtId="0" fontId="75" fillId="0" borderId="0" xfId="0" applyFont="1" applyAlignment="1">
      <alignment horizontal="center" vertical="center"/>
    </xf>
    <xf numFmtId="0" fontId="64" fillId="0" borderId="0" xfId="0" applyFont="1" applyAlignment="1">
      <alignment wrapText="1"/>
    </xf>
    <xf numFmtId="0" fontId="64" fillId="0" borderId="0" xfId="0" applyFont="1" applyAlignment="1">
      <alignment vertical="center" wrapText="1"/>
    </xf>
    <xf numFmtId="0" fontId="64" fillId="0" borderId="7" xfId="0" applyFont="1" applyBorder="1" applyAlignment="1">
      <alignment horizontal="center" vertical="center" wrapText="1"/>
    </xf>
    <xf numFmtId="14" fontId="33" fillId="0" borderId="33" xfId="4" applyNumberFormat="1" applyFont="1" applyBorder="1" applyAlignment="1">
      <alignment horizontal="right" vertical="center"/>
    </xf>
    <xf numFmtId="0" fontId="33" fillId="0" borderId="33" xfId="4" applyFont="1" applyBorder="1">
      <alignment vertical="center"/>
    </xf>
    <xf numFmtId="0" fontId="92" fillId="0" borderId="34" xfId="4" applyFont="1" applyBorder="1">
      <alignment vertical="center"/>
    </xf>
    <xf numFmtId="0" fontId="21" fillId="0" borderId="34" xfId="4" applyFont="1" applyBorder="1">
      <alignment vertical="center"/>
    </xf>
    <xf numFmtId="14" fontId="33" fillId="0" borderId="3" xfId="4" applyNumberFormat="1" applyFont="1" applyBorder="1" applyAlignment="1">
      <alignment horizontal="right" vertical="center"/>
    </xf>
    <xf numFmtId="0" fontId="33" fillId="0" borderId="3" xfId="4" applyFont="1" applyBorder="1">
      <alignment vertical="center"/>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28">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19</xdr:col>
      <xdr:colOff>79375</xdr:colOff>
      <xdr:row>4</xdr:row>
      <xdr:rowOff>111125</xdr:rowOff>
    </xdr:from>
    <xdr:to>
      <xdr:col>26</xdr:col>
      <xdr:colOff>527440</xdr:colOff>
      <xdr:row>8</xdr:row>
      <xdr:rowOff>206884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900025" y="1139825"/>
          <a:ext cx="5077215" cy="10482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activeCell="B2" sqref="B2"/>
      <selection pane="topRight" activeCell="B2" sqref="B2"/>
      <selection pane="bottomLeft" activeCell="B2" sqref="B2"/>
      <selection pane="bottomRight" activeCell="E29" sqref="E29:F31"/>
    </sheetView>
  </sheetViews>
  <sheetFormatPr defaultColWidth="9" defaultRowHeight="13.5"/>
  <cols>
    <col min="1" max="1" width="9" style="33"/>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2" customFormat="1" ht="18" customHeight="1" thickBot="1">
      <c r="A1" s="33"/>
      <c r="D1" s="32" t="s">
        <v>218</v>
      </c>
      <c r="F1" s="32" t="s">
        <v>178</v>
      </c>
      <c r="J1" s="32" t="s">
        <v>266</v>
      </c>
    </row>
    <row r="2" spans="1:13" ht="25.5" customHeight="1" thickBot="1">
      <c r="B2" s="159"/>
      <c r="C2" s="159"/>
      <c r="D2" s="159"/>
      <c r="E2" s="328" t="s">
        <v>177</v>
      </c>
      <c r="F2" s="328"/>
      <c r="G2" s="328"/>
      <c r="H2" s="328"/>
      <c r="I2" s="329" t="s">
        <v>271</v>
      </c>
      <c r="J2" s="330"/>
      <c r="K2" s="330"/>
      <c r="L2" s="331"/>
      <c r="M2" s="121" t="s">
        <v>198</v>
      </c>
    </row>
    <row r="3" spans="1:13" ht="15" customHeight="1">
      <c r="B3" s="160"/>
      <c r="C3" s="160"/>
      <c r="D3" s="160"/>
      <c r="E3" s="160"/>
      <c r="F3" s="160"/>
      <c r="G3" s="160"/>
      <c r="H3" s="161"/>
      <c r="I3" s="332"/>
      <c r="J3" s="332"/>
      <c r="K3" s="332"/>
      <c r="L3" s="332"/>
      <c r="M3" s="121" t="s">
        <v>213</v>
      </c>
    </row>
    <row r="4" spans="1:13" ht="20.100000000000001" customHeight="1">
      <c r="A4" s="333" t="s">
        <v>212</v>
      </c>
      <c r="B4" s="334" t="s">
        <v>28</v>
      </c>
      <c r="C4" s="334"/>
      <c r="D4" s="240" t="s">
        <v>240</v>
      </c>
      <c r="E4" s="162"/>
      <c r="F4" s="162"/>
      <c r="G4" s="162"/>
      <c r="H4" s="163"/>
      <c r="I4" s="335"/>
      <c r="J4" s="335"/>
      <c r="K4" s="335"/>
      <c r="L4" s="336"/>
      <c r="M4" s="154" t="s">
        <v>195</v>
      </c>
    </row>
    <row r="5" spans="1:13" ht="20.100000000000001" customHeight="1">
      <c r="A5" s="333"/>
      <c r="B5" s="337" t="s">
        <v>29</v>
      </c>
      <c r="C5" s="337"/>
      <c r="D5" s="240" t="s">
        <v>241</v>
      </c>
      <c r="E5" s="164"/>
      <c r="F5" s="164"/>
      <c r="G5" s="164"/>
      <c r="H5" s="267"/>
      <c r="I5" s="164"/>
      <c r="J5" s="164"/>
      <c r="K5" s="164"/>
      <c r="L5" s="165"/>
      <c r="M5" s="123" t="s">
        <v>192</v>
      </c>
    </row>
    <row r="6" spans="1:13" ht="20.100000000000001" customHeight="1">
      <c r="A6" s="333"/>
      <c r="B6" s="337" t="s">
        <v>27</v>
      </c>
      <c r="C6" s="337"/>
      <c r="D6" s="166">
        <v>0</v>
      </c>
      <c r="E6" s="167"/>
      <c r="F6" s="167"/>
      <c r="G6" s="268"/>
      <c r="H6" s="338" t="s">
        <v>209</v>
      </c>
      <c r="I6" s="339"/>
      <c r="J6" s="340"/>
      <c r="K6" s="340"/>
      <c r="L6" s="341"/>
      <c r="M6" s="123" t="s">
        <v>193</v>
      </c>
    </row>
    <row r="7" spans="1:13" ht="20.100000000000001" customHeight="1">
      <c r="A7" s="333"/>
      <c r="B7" s="337" t="s">
        <v>21</v>
      </c>
      <c r="C7" s="337"/>
      <c r="D7" s="168">
        <v>45755</v>
      </c>
      <c r="E7" s="169" t="s">
        <v>291</v>
      </c>
      <c r="F7" s="170">
        <v>45937</v>
      </c>
      <c r="G7" s="171">
        <v>6</v>
      </c>
      <c r="H7" s="338"/>
      <c r="I7" s="342"/>
      <c r="J7" s="343"/>
      <c r="K7" s="343"/>
      <c r="L7" s="344"/>
      <c r="M7" s="123" t="s">
        <v>194</v>
      </c>
    </row>
    <row r="8" spans="1:13" ht="20.100000000000001" customHeight="1">
      <c r="A8" s="333"/>
      <c r="B8" s="337" t="s">
        <v>118</v>
      </c>
      <c r="C8" s="337"/>
      <c r="D8" s="172">
        <v>0</v>
      </c>
      <c r="E8" s="169" t="s">
        <v>96</v>
      </c>
      <c r="F8" s="173">
        <v>0</v>
      </c>
      <c r="G8" s="268"/>
      <c r="H8" s="338"/>
      <c r="I8" s="345"/>
      <c r="J8" s="346"/>
      <c r="K8" s="346"/>
      <c r="L8" s="347"/>
      <c r="M8" s="123" t="s">
        <v>196</v>
      </c>
    </row>
    <row r="9" spans="1:13" ht="45" customHeight="1">
      <c r="A9" s="33" t="s">
        <v>125</v>
      </c>
      <c r="B9" s="337" t="s">
        <v>31</v>
      </c>
      <c r="C9" s="337"/>
      <c r="D9" s="348" t="s">
        <v>119</v>
      </c>
      <c r="E9" s="348"/>
      <c r="F9" s="348"/>
      <c r="G9" s="348"/>
      <c r="H9" s="348"/>
      <c r="I9" s="348"/>
      <c r="J9" s="348"/>
      <c r="K9" s="348"/>
      <c r="L9" s="348"/>
    </row>
    <row r="10" spans="1:13" ht="45" customHeight="1">
      <c r="A10" s="34" t="s">
        <v>126</v>
      </c>
      <c r="B10" s="338" t="s">
        <v>6</v>
      </c>
      <c r="C10" s="337"/>
      <c r="D10" s="348" t="s">
        <v>120</v>
      </c>
      <c r="E10" s="348"/>
      <c r="F10" s="348"/>
      <c r="G10" s="348"/>
      <c r="H10" s="348"/>
      <c r="I10" s="348"/>
      <c r="J10" s="348"/>
      <c r="K10" s="348"/>
      <c r="L10" s="348"/>
    </row>
    <row r="11" spans="1:13" ht="15" customHeight="1">
      <c r="B11" s="349" t="s">
        <v>247</v>
      </c>
      <c r="C11" s="337" t="s">
        <v>32</v>
      </c>
      <c r="D11" s="337"/>
      <c r="E11" s="350" t="s">
        <v>33</v>
      </c>
      <c r="F11" s="351"/>
      <c r="G11" s="351"/>
      <c r="H11" s="351"/>
      <c r="I11" s="351"/>
      <c r="J11" s="351"/>
      <c r="K11" s="352"/>
      <c r="L11" s="174" t="s">
        <v>34</v>
      </c>
    </row>
    <row r="12" spans="1:13" ht="30" customHeight="1">
      <c r="B12" s="349"/>
      <c r="C12" s="349" t="s">
        <v>35</v>
      </c>
      <c r="D12" s="175" t="s">
        <v>197</v>
      </c>
      <c r="E12" s="353"/>
      <c r="F12" s="354"/>
      <c r="G12" s="354"/>
      <c r="H12" s="354"/>
      <c r="I12" s="354"/>
      <c r="J12" s="354"/>
      <c r="K12" s="355"/>
      <c r="L12" s="265"/>
    </row>
    <row r="13" spans="1:13" ht="30" customHeight="1">
      <c r="B13" s="349"/>
      <c r="C13" s="349"/>
      <c r="D13" s="176" t="s">
        <v>244</v>
      </c>
      <c r="E13" s="353"/>
      <c r="F13" s="354"/>
      <c r="G13" s="354"/>
      <c r="H13" s="354"/>
      <c r="I13" s="354"/>
      <c r="J13" s="354"/>
      <c r="K13" s="355"/>
      <c r="L13" s="265"/>
      <c r="M13" s="3"/>
    </row>
    <row r="14" spans="1:13" ht="30" customHeight="1">
      <c r="B14" s="349"/>
      <c r="C14" s="349"/>
      <c r="D14" s="176"/>
      <c r="E14" s="353"/>
      <c r="F14" s="354"/>
      <c r="G14" s="354"/>
      <c r="H14" s="354"/>
      <c r="I14" s="354"/>
      <c r="J14" s="354"/>
      <c r="K14" s="355"/>
      <c r="L14" s="264"/>
      <c r="M14" s="3"/>
    </row>
    <row r="15" spans="1:13" ht="30" customHeight="1">
      <c r="B15" s="349"/>
      <c r="C15" s="349"/>
      <c r="D15" s="176"/>
      <c r="E15" s="353"/>
      <c r="F15" s="354"/>
      <c r="G15" s="354"/>
      <c r="H15" s="354"/>
      <c r="I15" s="354"/>
      <c r="J15" s="354"/>
      <c r="K15" s="355"/>
      <c r="L15" s="264"/>
    </row>
    <row r="16" spans="1:13" ht="30" customHeight="1">
      <c r="B16" s="349"/>
      <c r="C16" s="349"/>
      <c r="D16" s="176"/>
      <c r="E16" s="353"/>
      <c r="F16" s="354"/>
      <c r="G16" s="354"/>
      <c r="H16" s="354"/>
      <c r="I16" s="354"/>
      <c r="J16" s="354"/>
      <c r="K16" s="355"/>
      <c r="L16" s="264"/>
    </row>
    <row r="17" spans="1:14" ht="30" customHeight="1">
      <c r="B17" s="349"/>
      <c r="C17" s="349"/>
      <c r="D17" s="177"/>
      <c r="E17" s="353"/>
      <c r="F17" s="354"/>
      <c r="G17" s="354"/>
      <c r="H17" s="354"/>
      <c r="I17" s="354"/>
      <c r="J17" s="354"/>
      <c r="K17" s="355"/>
      <c r="L17" s="157"/>
    </row>
    <row r="18" spans="1:14" ht="30" customHeight="1">
      <c r="B18" s="349"/>
      <c r="C18" s="349" t="s">
        <v>36</v>
      </c>
      <c r="D18" s="178"/>
      <c r="E18" s="353"/>
      <c r="F18" s="354"/>
      <c r="G18" s="354"/>
      <c r="H18" s="354"/>
      <c r="I18" s="354"/>
      <c r="J18" s="354"/>
      <c r="K18" s="355"/>
      <c r="L18" s="265"/>
    </row>
    <row r="19" spans="1:14" ht="30" customHeight="1">
      <c r="B19" s="349"/>
      <c r="C19" s="349"/>
      <c r="D19" s="176"/>
      <c r="E19" s="353"/>
      <c r="F19" s="354"/>
      <c r="G19" s="354"/>
      <c r="H19" s="354"/>
      <c r="I19" s="354"/>
      <c r="J19" s="354"/>
      <c r="K19" s="355"/>
      <c r="L19" s="264"/>
      <c r="M19" s="3"/>
      <c r="N19" s="4"/>
    </row>
    <row r="20" spans="1:14" ht="30" customHeight="1">
      <c r="B20" s="349"/>
      <c r="C20" s="349"/>
      <c r="D20" s="176"/>
      <c r="E20" s="353"/>
      <c r="F20" s="354"/>
      <c r="G20" s="354"/>
      <c r="H20" s="354"/>
      <c r="I20" s="354"/>
      <c r="J20" s="354"/>
      <c r="K20" s="355"/>
      <c r="L20" s="264"/>
    </row>
    <row r="21" spans="1:14" ht="30" customHeight="1">
      <c r="B21" s="349"/>
      <c r="C21" s="349"/>
      <c r="D21" s="176"/>
      <c r="E21" s="353"/>
      <c r="F21" s="354"/>
      <c r="G21" s="354"/>
      <c r="H21" s="354"/>
      <c r="I21" s="354"/>
      <c r="J21" s="354"/>
      <c r="K21" s="355"/>
      <c r="L21" s="264"/>
    </row>
    <row r="22" spans="1:14" ht="30" customHeight="1">
      <c r="B22" s="349"/>
      <c r="C22" s="349"/>
      <c r="D22" s="176"/>
      <c r="E22" s="353"/>
      <c r="F22" s="354"/>
      <c r="G22" s="354"/>
      <c r="H22" s="354"/>
      <c r="I22" s="354"/>
      <c r="J22" s="354"/>
      <c r="K22" s="355"/>
      <c r="L22" s="264"/>
    </row>
    <row r="23" spans="1:14" ht="30" customHeight="1">
      <c r="B23" s="349"/>
      <c r="C23" s="349"/>
      <c r="D23" s="176"/>
      <c r="E23" s="353"/>
      <c r="F23" s="354"/>
      <c r="G23" s="354"/>
      <c r="H23" s="354"/>
      <c r="I23" s="354"/>
      <c r="J23" s="354"/>
      <c r="K23" s="355"/>
      <c r="L23" s="264"/>
      <c r="M23" s="3"/>
      <c r="N23" s="4"/>
    </row>
    <row r="24" spans="1:14" ht="30" customHeight="1">
      <c r="B24" s="349"/>
      <c r="C24" s="349"/>
      <c r="D24" s="176"/>
      <c r="E24" s="353"/>
      <c r="F24" s="354"/>
      <c r="G24" s="354"/>
      <c r="H24" s="354"/>
      <c r="I24" s="354"/>
      <c r="J24" s="354"/>
      <c r="K24" s="355"/>
      <c r="L24" s="264"/>
    </row>
    <row r="25" spans="1:14" ht="30" customHeight="1">
      <c r="B25" s="349"/>
      <c r="C25" s="349"/>
      <c r="D25" s="179"/>
      <c r="E25" s="353"/>
      <c r="F25" s="354"/>
      <c r="G25" s="354"/>
      <c r="H25" s="354"/>
      <c r="I25" s="354"/>
      <c r="J25" s="354"/>
      <c r="K25" s="355"/>
      <c r="L25" s="266"/>
      <c r="M25" s="3"/>
    </row>
    <row r="26" spans="1:14" ht="15" customHeight="1">
      <c r="B26" s="356" t="s">
        <v>37</v>
      </c>
      <c r="C26" s="357"/>
      <c r="D26" s="357"/>
      <c r="E26" s="358" t="s">
        <v>38</v>
      </c>
      <c r="F26" s="359"/>
      <c r="G26" s="31">
        <f>SUM(L12:L25)</f>
        <v>0</v>
      </c>
      <c r="H26" s="180" t="s">
        <v>98</v>
      </c>
      <c r="I26" s="30">
        <f>SUM(L12:L17)</f>
        <v>0</v>
      </c>
      <c r="J26" s="180" t="s">
        <v>99</v>
      </c>
      <c r="K26" s="30">
        <f>SUM(L18:L25)</f>
        <v>0</v>
      </c>
      <c r="L26" s="181" t="s">
        <v>97</v>
      </c>
      <c r="M26" s="32" t="s">
        <v>214</v>
      </c>
    </row>
    <row r="27" spans="1:14" ht="45" customHeight="1">
      <c r="B27" s="338" t="s">
        <v>220</v>
      </c>
      <c r="C27" s="337"/>
      <c r="D27" s="337"/>
      <c r="E27" s="360"/>
      <c r="F27" s="361"/>
      <c r="G27" s="361"/>
      <c r="H27" s="361"/>
      <c r="I27" s="361"/>
      <c r="J27" s="361"/>
      <c r="K27" s="361"/>
      <c r="L27" s="362"/>
      <c r="M27" s="2" t="str">
        <f>DBCS(E27)</f>
        <v/>
      </c>
    </row>
    <row r="28" spans="1:14" ht="37.5" customHeight="1">
      <c r="B28" s="338" t="s">
        <v>221</v>
      </c>
      <c r="C28" s="337"/>
      <c r="D28" s="337"/>
      <c r="E28" s="360"/>
      <c r="F28" s="361"/>
      <c r="G28" s="361"/>
      <c r="H28" s="361"/>
      <c r="I28" s="361"/>
      <c r="J28" s="361"/>
      <c r="K28" s="361"/>
      <c r="L28" s="362"/>
      <c r="M28" s="2" t="str">
        <f>DBCS(E28)</f>
        <v/>
      </c>
    </row>
    <row r="29" spans="1:14" ht="20.25" customHeight="1">
      <c r="A29" s="33" t="s">
        <v>124</v>
      </c>
      <c r="B29" s="365" t="s">
        <v>123</v>
      </c>
      <c r="C29" s="366"/>
      <c r="D29" s="367"/>
      <c r="E29" s="356" t="s">
        <v>312</v>
      </c>
      <c r="F29" s="357"/>
      <c r="G29" s="182"/>
      <c r="H29" s="374"/>
      <c r="I29" s="374"/>
      <c r="J29" s="374"/>
      <c r="K29" s="374"/>
      <c r="L29" s="375"/>
      <c r="M29" s="32" t="s">
        <v>267</v>
      </c>
    </row>
    <row r="30" spans="1:14" ht="20.25" customHeight="1">
      <c r="B30" s="368"/>
      <c r="C30" s="369"/>
      <c r="D30" s="370"/>
      <c r="E30" s="356" t="s">
        <v>311</v>
      </c>
      <c r="F30" s="357"/>
      <c r="G30" s="183"/>
      <c r="H30" s="363"/>
      <c r="I30" s="363"/>
      <c r="J30" s="363"/>
      <c r="K30" s="363"/>
      <c r="L30" s="376"/>
      <c r="M30" s="32" t="s">
        <v>121</v>
      </c>
    </row>
    <row r="31" spans="1:14" ht="20.25" customHeight="1">
      <c r="B31" s="371"/>
      <c r="C31" s="372"/>
      <c r="D31" s="373"/>
      <c r="E31" s="377" t="s">
        <v>313</v>
      </c>
      <c r="F31" s="378"/>
      <c r="G31" s="184"/>
      <c r="H31" s="379"/>
      <c r="I31" s="379"/>
      <c r="J31" s="379"/>
      <c r="K31" s="379"/>
      <c r="L31" s="380"/>
      <c r="M31" s="32" t="s">
        <v>122</v>
      </c>
    </row>
    <row r="32" spans="1:14" ht="51" customHeight="1">
      <c r="B32" s="337" t="s">
        <v>39</v>
      </c>
      <c r="C32" s="337"/>
      <c r="D32" s="337"/>
      <c r="E32" s="360"/>
      <c r="F32" s="361"/>
      <c r="G32" s="361"/>
      <c r="H32" s="361"/>
      <c r="I32" s="361"/>
      <c r="J32" s="361"/>
      <c r="K32" s="361"/>
      <c r="L32" s="362"/>
    </row>
    <row r="33" spans="2:12" ht="15" customHeight="1">
      <c r="B33" s="363" t="s">
        <v>219</v>
      </c>
      <c r="C33" s="363"/>
      <c r="D33" s="363"/>
      <c r="E33" s="363"/>
      <c r="F33" s="363"/>
      <c r="G33" s="363"/>
      <c r="H33" s="363"/>
      <c r="I33" s="363"/>
      <c r="J33" s="363"/>
      <c r="K33" s="363"/>
      <c r="L33" s="363"/>
    </row>
    <row r="34" spans="2:12">
      <c r="B34" s="29"/>
      <c r="C34" s="29"/>
      <c r="D34" s="29"/>
      <c r="E34" s="29"/>
      <c r="F34" s="29"/>
      <c r="G34" s="29"/>
      <c r="H34" s="29"/>
      <c r="I34" s="29"/>
      <c r="J34" s="29"/>
      <c r="K34" s="29"/>
      <c r="L34" s="29"/>
    </row>
    <row r="35" spans="2:12">
      <c r="B35" s="364" t="s">
        <v>40</v>
      </c>
      <c r="C35" s="364"/>
      <c r="D35" s="364"/>
      <c r="E35" s="364"/>
      <c r="F35" s="364"/>
      <c r="G35" s="364"/>
      <c r="H35" s="364"/>
      <c r="I35" s="364"/>
      <c r="J35" s="364"/>
      <c r="K35" s="364"/>
      <c r="L35" s="364"/>
    </row>
    <row r="36" spans="2:12">
      <c r="B36" s="29"/>
      <c r="C36" s="29"/>
      <c r="D36" s="29"/>
      <c r="E36" s="29"/>
      <c r="F36" s="29"/>
      <c r="G36" s="29"/>
      <c r="H36" s="29"/>
      <c r="I36" s="29"/>
      <c r="J36" s="29"/>
      <c r="K36" s="29"/>
      <c r="L36" s="29"/>
    </row>
    <row r="37" spans="2:12">
      <c r="B37" s="29"/>
      <c r="C37" s="29"/>
      <c r="D37" s="29"/>
      <c r="E37" s="29"/>
      <c r="F37" s="29"/>
      <c r="G37" s="29"/>
      <c r="H37" s="29"/>
      <c r="I37" s="29"/>
      <c r="J37" s="29"/>
      <c r="K37" s="29"/>
      <c r="L37" s="29"/>
    </row>
    <row r="38" spans="2:12">
      <c r="B38" s="29"/>
      <c r="C38" s="29"/>
      <c r="D38" s="29"/>
      <c r="E38" s="29"/>
      <c r="F38" s="29"/>
      <c r="G38" s="29"/>
      <c r="H38" s="29"/>
      <c r="I38" s="29"/>
      <c r="J38" s="29"/>
      <c r="K38" s="29"/>
    </row>
    <row r="39" spans="2:12">
      <c r="B39" s="29"/>
      <c r="C39" s="29"/>
      <c r="D39" s="29"/>
      <c r="E39" s="29"/>
      <c r="F39" s="29"/>
      <c r="G39" s="29"/>
      <c r="H39" s="29"/>
      <c r="I39" s="29"/>
      <c r="J39" s="29"/>
      <c r="K39" s="29"/>
    </row>
    <row r="40" spans="2:12">
      <c r="B40" s="29"/>
      <c r="C40" s="29"/>
      <c r="D40" s="29"/>
      <c r="E40" s="29"/>
      <c r="F40" s="29"/>
      <c r="G40" s="29"/>
      <c r="H40" s="29"/>
      <c r="I40" s="29"/>
      <c r="J40" s="29"/>
      <c r="K40" s="29"/>
    </row>
    <row r="41" spans="2:12">
      <c r="B41" s="29"/>
      <c r="C41" s="29"/>
      <c r="D41" s="29"/>
      <c r="E41" s="29"/>
      <c r="F41" s="29"/>
      <c r="G41" s="29"/>
      <c r="H41" s="29"/>
      <c r="I41" s="29"/>
      <c r="J41" s="29"/>
      <c r="K41" s="29"/>
    </row>
    <row r="42" spans="2:12">
      <c r="B42" s="29"/>
      <c r="C42" s="29"/>
      <c r="D42" s="29"/>
      <c r="E42" s="29"/>
      <c r="F42" s="29"/>
      <c r="G42" s="29"/>
      <c r="H42" s="29"/>
      <c r="I42" s="29"/>
      <c r="J42" s="29"/>
      <c r="K42" s="29"/>
    </row>
    <row r="43" spans="2:12">
      <c r="B43" s="29"/>
      <c r="C43" s="29"/>
      <c r="D43" s="29"/>
      <c r="E43" s="29"/>
      <c r="F43" s="29"/>
      <c r="G43" s="29"/>
      <c r="H43" s="29"/>
      <c r="I43" s="29"/>
      <c r="J43" s="29"/>
      <c r="K43" s="29"/>
    </row>
    <row r="44" spans="2:12">
      <c r="B44" s="29"/>
      <c r="C44" s="29"/>
      <c r="D44" s="29"/>
      <c r="E44" s="29"/>
      <c r="F44" s="29"/>
      <c r="G44" s="29"/>
      <c r="H44" s="29"/>
      <c r="I44" s="29"/>
      <c r="J44" s="29"/>
      <c r="K44" s="29"/>
    </row>
    <row r="45" spans="2:12">
      <c r="B45" s="29"/>
      <c r="C45" s="29"/>
      <c r="D45" s="29"/>
      <c r="E45" s="29"/>
      <c r="F45" s="29"/>
      <c r="G45" s="29"/>
      <c r="H45" s="29"/>
      <c r="I45" s="29"/>
      <c r="J45" s="29"/>
      <c r="K45" s="29"/>
    </row>
    <row r="46" spans="2:12">
      <c r="B46" s="29"/>
      <c r="C46" s="29"/>
      <c r="D46" s="29"/>
      <c r="E46" s="29"/>
      <c r="F46" s="29"/>
      <c r="G46" s="29"/>
      <c r="H46" s="29"/>
      <c r="I46" s="29"/>
      <c r="J46" s="29"/>
      <c r="K46" s="29"/>
    </row>
    <row r="47" spans="2:12">
      <c r="B47" s="29"/>
      <c r="C47" s="29"/>
      <c r="D47" s="29"/>
      <c r="E47" s="29"/>
      <c r="F47" s="29"/>
      <c r="G47" s="29"/>
      <c r="H47" s="29"/>
      <c r="I47" s="29"/>
      <c r="J47" s="29"/>
      <c r="K47" s="29"/>
    </row>
    <row r="48" spans="2:12">
      <c r="B48" s="29"/>
      <c r="C48" s="29"/>
      <c r="D48" s="29"/>
      <c r="E48" s="29"/>
      <c r="F48" s="29"/>
      <c r="G48" s="29"/>
      <c r="H48" s="29"/>
      <c r="I48" s="29"/>
      <c r="J48" s="29"/>
      <c r="K48" s="29"/>
    </row>
    <row r="49" spans="2:11">
      <c r="B49" s="29"/>
      <c r="C49" s="29"/>
      <c r="D49" s="29"/>
      <c r="E49" s="29"/>
      <c r="F49" s="29"/>
      <c r="G49" s="29"/>
      <c r="H49" s="29"/>
      <c r="I49" s="29"/>
      <c r="J49" s="29"/>
      <c r="K49" s="29"/>
    </row>
    <row r="50" spans="2:11">
      <c r="B50" s="29"/>
      <c r="C50" s="29"/>
      <c r="D50" s="29"/>
      <c r="E50" s="29"/>
      <c r="F50" s="29"/>
      <c r="G50" s="29"/>
      <c r="H50" s="29"/>
      <c r="I50" s="29"/>
      <c r="J50" s="29"/>
      <c r="K50" s="29"/>
    </row>
    <row r="51" spans="2:11">
      <c r="B51" s="29"/>
      <c r="C51" s="29"/>
      <c r="D51" s="29"/>
      <c r="E51" s="29"/>
      <c r="F51" s="29"/>
      <c r="G51" s="29"/>
      <c r="H51" s="29"/>
      <c r="I51" s="29"/>
      <c r="J51" s="29"/>
      <c r="K51" s="29"/>
    </row>
    <row r="52" spans="2:11">
      <c r="B52" s="29"/>
      <c r="C52" s="29"/>
      <c r="D52" s="29"/>
      <c r="E52" s="29"/>
      <c r="F52" s="29"/>
      <c r="G52" s="29"/>
      <c r="H52" s="29"/>
      <c r="I52" s="29"/>
      <c r="J52" s="29"/>
      <c r="K52" s="29"/>
    </row>
    <row r="53" spans="2:11">
      <c r="B53" s="29"/>
      <c r="C53" s="29"/>
      <c r="D53" s="29"/>
      <c r="E53" s="29"/>
      <c r="F53" s="29"/>
      <c r="G53" s="29"/>
      <c r="H53" s="29"/>
      <c r="I53" s="29"/>
      <c r="J53" s="29"/>
      <c r="K53" s="29"/>
    </row>
  </sheetData>
  <mergeCells count="52">
    <mergeCell ref="B35:L35"/>
    <mergeCell ref="B29:D31"/>
    <mergeCell ref="E29:F29"/>
    <mergeCell ref="H29:L29"/>
    <mergeCell ref="E30:F30"/>
    <mergeCell ref="H30:L30"/>
    <mergeCell ref="E31:F31"/>
    <mergeCell ref="H31:L31"/>
    <mergeCell ref="B28:D28"/>
    <mergeCell ref="E28:L28"/>
    <mergeCell ref="B32:D32"/>
    <mergeCell ref="E32:L32"/>
    <mergeCell ref="B33:L33"/>
    <mergeCell ref="E24:K24"/>
    <mergeCell ref="E25:K25"/>
    <mergeCell ref="B26:D26"/>
    <mergeCell ref="E26:F26"/>
    <mergeCell ref="B27:D27"/>
    <mergeCell ref="E27:L27"/>
    <mergeCell ref="E19:K19"/>
    <mergeCell ref="E20:K20"/>
    <mergeCell ref="E21:K21"/>
    <mergeCell ref="E22:K22"/>
    <mergeCell ref="E23:K23"/>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2:H2"/>
    <mergeCell ref="I2:L2"/>
    <mergeCell ref="I3:L3"/>
    <mergeCell ref="A4:A8"/>
    <mergeCell ref="B4:C4"/>
    <mergeCell ref="I4:L4"/>
    <mergeCell ref="B5:C5"/>
    <mergeCell ref="B6:C6"/>
    <mergeCell ref="H6:H8"/>
    <mergeCell ref="I6:L8"/>
    <mergeCell ref="B7:C7"/>
    <mergeCell ref="B8:C8"/>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D6:F8 G7 I2"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5" sqref="B15:B18"/>
    </sheetView>
  </sheetViews>
  <sheetFormatPr defaultColWidth="9" defaultRowHeight="13.5"/>
  <cols>
    <col min="1" max="1" width="3.625" style="185" customWidth="1"/>
    <col min="2" max="2" width="10.625" style="185" customWidth="1"/>
    <col min="3" max="3" width="20.625" style="185" customWidth="1"/>
    <col min="4" max="4" width="31.375" style="185" customWidth="1"/>
    <col min="5" max="5" width="10.625" style="185" customWidth="1"/>
    <col min="6" max="7" width="8.25" style="185" customWidth="1"/>
    <col min="8" max="16384" width="9" style="185"/>
  </cols>
  <sheetData>
    <row r="1" spans="1:7" ht="14.25" thickBot="1">
      <c r="E1" s="32" t="s">
        <v>266</v>
      </c>
    </row>
    <row r="2" spans="1:7" ht="21.75" thickBot="1">
      <c r="D2" s="329" t="s">
        <v>273</v>
      </c>
      <c r="E2" s="330"/>
      <c r="F2" s="330"/>
      <c r="G2" s="331"/>
    </row>
    <row r="3" spans="1:7" ht="21">
      <c r="A3" s="381" t="s">
        <v>74</v>
      </c>
      <c r="B3" s="381"/>
      <c r="C3" s="381"/>
      <c r="D3" s="381"/>
      <c r="E3" s="381"/>
      <c r="F3" s="381"/>
      <c r="G3" s="381"/>
    </row>
    <row r="4" spans="1:7" s="186" customFormat="1" ht="45.75" customHeight="1">
      <c r="A4" s="382" t="s">
        <v>242</v>
      </c>
      <c r="B4" s="383"/>
      <c r="C4" s="383"/>
      <c r="D4" s="383"/>
      <c r="E4" s="383"/>
      <c r="F4" s="383"/>
      <c r="G4" s="383"/>
    </row>
    <row r="5" spans="1:7" s="186" customFormat="1" ht="15" customHeight="1">
      <c r="A5" s="383" t="s">
        <v>210</v>
      </c>
      <c r="B5" s="383"/>
      <c r="C5" s="383"/>
      <c r="D5" s="383"/>
      <c r="E5" s="383"/>
      <c r="F5" s="383"/>
      <c r="G5" s="383"/>
    </row>
    <row r="6" spans="1:7" ht="18.75" customHeight="1">
      <c r="A6" s="187"/>
      <c r="B6" s="187"/>
      <c r="C6" s="187"/>
      <c r="D6" s="187"/>
      <c r="E6" s="187"/>
      <c r="F6" s="187"/>
      <c r="G6" s="187"/>
    </row>
    <row r="7" spans="1:7" ht="18.75" customHeight="1">
      <c r="A7" s="337" t="s">
        <v>28</v>
      </c>
      <c r="B7" s="337"/>
      <c r="C7" s="240" t="s">
        <v>240</v>
      </c>
      <c r="D7" s="164"/>
      <c r="E7" s="164"/>
      <c r="F7" s="188"/>
      <c r="G7" s="189"/>
    </row>
    <row r="8" spans="1:7" ht="18.75" customHeight="1">
      <c r="A8" s="350" t="s">
        <v>29</v>
      </c>
      <c r="B8" s="352"/>
      <c r="C8" s="240" t="s">
        <v>241</v>
      </c>
      <c r="D8" s="164"/>
      <c r="E8" s="164"/>
      <c r="F8" s="164"/>
      <c r="G8" s="165"/>
    </row>
    <row r="9" spans="1:7" ht="18.75" customHeight="1">
      <c r="A9" s="350" t="s">
        <v>27</v>
      </c>
      <c r="B9" s="352"/>
      <c r="C9" s="166">
        <v>0</v>
      </c>
      <c r="D9" s="164"/>
      <c r="E9" s="164"/>
      <c r="F9" s="164"/>
      <c r="G9" s="165"/>
    </row>
    <row r="10" spans="1:7" ht="18" customHeight="1">
      <c r="A10" s="349" t="s">
        <v>69</v>
      </c>
      <c r="B10" s="174" t="s">
        <v>68</v>
      </c>
      <c r="C10" s="174" t="s">
        <v>93</v>
      </c>
      <c r="D10" s="384" t="s">
        <v>94</v>
      </c>
      <c r="E10" s="384"/>
      <c r="F10" s="308" t="s">
        <v>41</v>
      </c>
      <c r="G10" s="174" t="s">
        <v>34</v>
      </c>
    </row>
    <row r="11" spans="1:7" ht="18" customHeight="1">
      <c r="A11" s="349"/>
      <c r="B11" s="385">
        <v>45759</v>
      </c>
      <c r="C11" s="387"/>
      <c r="D11" s="389"/>
      <c r="E11" s="390"/>
      <c r="F11" s="399"/>
      <c r="G11" s="402"/>
    </row>
    <row r="12" spans="1:7" ht="18" customHeight="1">
      <c r="A12" s="349"/>
      <c r="B12" s="386"/>
      <c r="C12" s="388"/>
      <c r="D12" s="391"/>
      <c r="E12" s="392"/>
      <c r="F12" s="400"/>
      <c r="G12" s="403"/>
    </row>
    <row r="13" spans="1:7" ht="18" customHeight="1">
      <c r="A13" s="349"/>
      <c r="B13" s="386"/>
      <c r="C13" s="388"/>
      <c r="D13" s="391"/>
      <c r="E13" s="392"/>
      <c r="F13" s="400"/>
      <c r="G13" s="403"/>
    </row>
    <row r="14" spans="1:7" ht="18" customHeight="1">
      <c r="A14" s="349"/>
      <c r="B14" s="386"/>
      <c r="C14" s="388"/>
      <c r="D14" s="393"/>
      <c r="E14" s="394"/>
      <c r="F14" s="401"/>
      <c r="G14" s="404"/>
    </row>
    <row r="15" spans="1:7" ht="18" customHeight="1">
      <c r="A15" s="349"/>
      <c r="B15" s="385"/>
      <c r="C15" s="396"/>
      <c r="D15" s="391"/>
      <c r="E15" s="392"/>
      <c r="F15" s="399"/>
      <c r="G15" s="402"/>
    </row>
    <row r="16" spans="1:7" ht="18" customHeight="1">
      <c r="A16" s="349"/>
      <c r="B16" s="386"/>
      <c r="C16" s="397"/>
      <c r="D16" s="391"/>
      <c r="E16" s="392"/>
      <c r="F16" s="400"/>
      <c r="G16" s="403"/>
    </row>
    <row r="17" spans="1:8" ht="18" customHeight="1">
      <c r="A17" s="349"/>
      <c r="B17" s="386"/>
      <c r="C17" s="397"/>
      <c r="D17" s="391"/>
      <c r="E17" s="392"/>
      <c r="F17" s="400"/>
      <c r="G17" s="403"/>
      <c r="H17" s="190"/>
    </row>
    <row r="18" spans="1:8" ht="18" customHeight="1">
      <c r="A18" s="349"/>
      <c r="B18" s="395"/>
      <c r="C18" s="398"/>
      <c r="D18" s="393"/>
      <c r="E18" s="394"/>
      <c r="F18" s="401"/>
      <c r="G18" s="404"/>
    </row>
    <row r="19" spans="1:8" ht="18" customHeight="1">
      <c r="A19" s="349"/>
      <c r="B19" s="385"/>
      <c r="C19" s="387"/>
      <c r="D19" s="389"/>
      <c r="E19" s="390"/>
      <c r="F19" s="405"/>
      <c r="G19" s="402"/>
    </row>
    <row r="20" spans="1:8" ht="18" customHeight="1">
      <c r="A20" s="349"/>
      <c r="B20" s="386"/>
      <c r="C20" s="388"/>
      <c r="D20" s="391"/>
      <c r="E20" s="392"/>
      <c r="F20" s="406"/>
      <c r="G20" s="403"/>
    </row>
    <row r="21" spans="1:8" ht="18" customHeight="1">
      <c r="A21" s="349"/>
      <c r="B21" s="386"/>
      <c r="C21" s="388"/>
      <c r="D21" s="391"/>
      <c r="E21" s="392"/>
      <c r="F21" s="406"/>
      <c r="G21" s="403"/>
    </row>
    <row r="22" spans="1:8" ht="18" customHeight="1">
      <c r="A22" s="349"/>
      <c r="B22" s="386"/>
      <c r="C22" s="388"/>
      <c r="D22" s="393"/>
      <c r="E22" s="394"/>
      <c r="F22" s="407"/>
      <c r="G22" s="404"/>
    </row>
    <row r="23" spans="1:8" ht="18" customHeight="1">
      <c r="A23" s="349"/>
      <c r="B23" s="385"/>
      <c r="C23" s="387"/>
      <c r="D23" s="391"/>
      <c r="E23" s="392"/>
      <c r="F23" s="405"/>
      <c r="G23" s="402"/>
    </row>
    <row r="24" spans="1:8" ht="18" customHeight="1">
      <c r="A24" s="349"/>
      <c r="B24" s="386"/>
      <c r="C24" s="388"/>
      <c r="D24" s="391"/>
      <c r="E24" s="392"/>
      <c r="F24" s="406"/>
      <c r="G24" s="403"/>
    </row>
    <row r="25" spans="1:8" ht="18" customHeight="1">
      <c r="A25" s="349"/>
      <c r="B25" s="386"/>
      <c r="C25" s="388"/>
      <c r="D25" s="391"/>
      <c r="E25" s="392"/>
      <c r="F25" s="406"/>
      <c r="G25" s="403"/>
    </row>
    <row r="26" spans="1:8" ht="18" customHeight="1">
      <c r="A26" s="349"/>
      <c r="B26" s="395"/>
      <c r="C26" s="408"/>
      <c r="D26" s="393"/>
      <c r="E26" s="394"/>
      <c r="F26" s="407"/>
      <c r="G26" s="404"/>
    </row>
    <row r="27" spans="1:8" ht="18" customHeight="1">
      <c r="A27" s="349"/>
      <c r="B27" s="385"/>
      <c r="C27" s="396"/>
      <c r="D27" s="391"/>
      <c r="E27" s="392"/>
      <c r="F27" s="405"/>
      <c r="G27" s="402"/>
    </row>
    <row r="28" spans="1:8" ht="18" customHeight="1">
      <c r="A28" s="349"/>
      <c r="B28" s="386"/>
      <c r="C28" s="397"/>
      <c r="D28" s="391"/>
      <c r="E28" s="392"/>
      <c r="F28" s="406"/>
      <c r="G28" s="403"/>
    </row>
    <row r="29" spans="1:8" ht="18" customHeight="1">
      <c r="A29" s="349"/>
      <c r="B29" s="386"/>
      <c r="C29" s="397"/>
      <c r="D29" s="391"/>
      <c r="E29" s="392"/>
      <c r="F29" s="406"/>
      <c r="G29" s="403"/>
    </row>
    <row r="30" spans="1:8" ht="18" customHeight="1">
      <c r="A30" s="349"/>
      <c r="B30" s="386"/>
      <c r="C30" s="398"/>
      <c r="D30" s="393"/>
      <c r="E30" s="394"/>
      <c r="F30" s="407"/>
      <c r="G30" s="404"/>
    </row>
    <row r="31" spans="1:8" ht="18" customHeight="1">
      <c r="A31" s="349"/>
      <c r="B31" s="385"/>
      <c r="C31" s="397"/>
      <c r="D31" s="391"/>
      <c r="E31" s="392"/>
      <c r="F31" s="406"/>
      <c r="G31" s="409"/>
    </row>
    <row r="32" spans="1:8" ht="18" customHeight="1">
      <c r="A32" s="349"/>
      <c r="B32" s="386"/>
      <c r="C32" s="397"/>
      <c r="D32" s="391"/>
      <c r="E32" s="392"/>
      <c r="F32" s="406"/>
      <c r="G32" s="409"/>
    </row>
    <row r="33" spans="1:9" ht="18" customHeight="1">
      <c r="A33" s="349"/>
      <c r="B33" s="386"/>
      <c r="C33" s="397"/>
      <c r="D33" s="391"/>
      <c r="E33" s="392"/>
      <c r="F33" s="406"/>
      <c r="G33" s="409"/>
    </row>
    <row r="34" spans="1:9" ht="18" customHeight="1">
      <c r="A34" s="349"/>
      <c r="B34" s="395"/>
      <c r="C34" s="398"/>
      <c r="D34" s="393"/>
      <c r="E34" s="394"/>
      <c r="F34" s="406"/>
      <c r="G34" s="409"/>
    </row>
    <row r="35" spans="1:9" ht="18" customHeight="1">
      <c r="A35" s="349"/>
      <c r="B35" s="385"/>
      <c r="C35" s="410"/>
      <c r="D35" s="391"/>
      <c r="E35" s="413"/>
      <c r="F35" s="399"/>
      <c r="G35" s="403"/>
    </row>
    <row r="36" spans="1:9" ht="18" customHeight="1">
      <c r="A36" s="349"/>
      <c r="B36" s="386"/>
      <c r="C36" s="411"/>
      <c r="D36" s="391"/>
      <c r="E36" s="413"/>
      <c r="F36" s="400"/>
      <c r="G36" s="403"/>
    </row>
    <row r="37" spans="1:9" ht="18" customHeight="1">
      <c r="A37" s="349"/>
      <c r="B37" s="386"/>
      <c r="C37" s="411"/>
      <c r="D37" s="391"/>
      <c r="E37" s="413"/>
      <c r="F37" s="400"/>
      <c r="G37" s="403"/>
      <c r="H37" s="190"/>
      <c r="I37" s="191"/>
    </row>
    <row r="38" spans="1:9" ht="18" customHeight="1">
      <c r="A38" s="349"/>
      <c r="B38" s="395"/>
      <c r="C38" s="412"/>
      <c r="D38" s="393"/>
      <c r="E38" s="414"/>
      <c r="F38" s="401"/>
      <c r="G38" s="404"/>
    </row>
    <row r="39" spans="1:9" ht="24.75" customHeight="1">
      <c r="A39" s="377" t="s">
        <v>42</v>
      </c>
      <c r="B39" s="378"/>
      <c r="C39" s="378"/>
      <c r="D39" s="378"/>
      <c r="E39" s="378"/>
      <c r="F39" s="415">
        <f>SUM(G11:G38)</f>
        <v>0</v>
      </c>
      <c r="G39" s="416"/>
    </row>
    <row r="40" spans="1:9">
      <c r="A40" s="363"/>
      <c r="B40" s="363"/>
      <c r="C40" s="363"/>
      <c r="D40" s="363"/>
      <c r="E40" s="363"/>
      <c r="F40" s="363"/>
      <c r="G40" s="363"/>
    </row>
    <row r="41" spans="1:9" ht="54.75" customHeight="1">
      <c r="A41" s="309"/>
      <c r="B41" s="309"/>
      <c r="C41" s="309"/>
      <c r="D41" s="309"/>
      <c r="E41" s="350" t="s">
        <v>41</v>
      </c>
      <c r="F41" s="352"/>
      <c r="G41" s="200" t="s">
        <v>274</v>
      </c>
    </row>
    <row r="42" spans="1:9" ht="46.5" customHeight="1">
      <c r="A42" s="417" t="s">
        <v>275</v>
      </c>
      <c r="B42" s="418"/>
      <c r="C42" s="418"/>
      <c r="D42" s="418"/>
      <c r="E42" s="419"/>
      <c r="F42" s="420"/>
      <c r="G42" s="283"/>
    </row>
    <row r="43" spans="1:9">
      <c r="A43" s="307"/>
      <c r="B43" s="307"/>
      <c r="C43" s="307"/>
      <c r="D43" s="307"/>
      <c r="E43" s="307"/>
      <c r="F43" s="307"/>
      <c r="G43" s="307"/>
    </row>
    <row r="44" spans="1:9">
      <c r="A44" s="363" t="s">
        <v>40</v>
      </c>
      <c r="B44" s="363"/>
      <c r="C44" s="363"/>
      <c r="D44" s="363"/>
      <c r="E44" s="363"/>
      <c r="F44" s="363"/>
      <c r="G44" s="363"/>
    </row>
    <row r="45" spans="1:9">
      <c r="A45" s="307"/>
      <c r="B45" s="307"/>
      <c r="C45" s="307"/>
      <c r="D45" s="307"/>
      <c r="E45" s="307"/>
      <c r="F45" s="307"/>
      <c r="G45" s="307"/>
    </row>
    <row r="46" spans="1:9">
      <c r="A46" s="186"/>
      <c r="B46" s="186"/>
      <c r="C46" s="186"/>
      <c r="D46" s="186"/>
      <c r="E46" s="186"/>
      <c r="F46" s="186"/>
      <c r="G46" s="186"/>
    </row>
    <row r="48" spans="1:9">
      <c r="A48" s="186"/>
      <c r="B48" s="186"/>
      <c r="C48" s="186"/>
      <c r="D48" s="186"/>
      <c r="E48" s="186"/>
      <c r="F48" s="186"/>
      <c r="G48" s="186"/>
    </row>
    <row r="49" spans="1:7">
      <c r="A49" s="186"/>
      <c r="B49" s="186"/>
      <c r="C49" s="186"/>
      <c r="D49" s="186"/>
      <c r="E49" s="186"/>
      <c r="F49" s="186"/>
      <c r="G49" s="186"/>
    </row>
    <row r="50" spans="1:7">
      <c r="A50" s="186"/>
      <c r="B50" s="186"/>
      <c r="C50" s="186"/>
      <c r="D50" s="186"/>
      <c r="E50" s="186"/>
      <c r="F50" s="186"/>
    </row>
    <row r="51" spans="1:7">
      <c r="A51" s="186"/>
      <c r="B51" s="186"/>
      <c r="C51" s="186"/>
      <c r="D51" s="186"/>
      <c r="E51" s="186"/>
      <c r="F51" s="186"/>
    </row>
    <row r="52" spans="1:7">
      <c r="A52" s="186"/>
      <c r="B52" s="186"/>
      <c r="C52" s="186"/>
      <c r="D52" s="186"/>
      <c r="E52" s="186"/>
      <c r="F52" s="186"/>
    </row>
    <row r="53" spans="1:7">
      <c r="A53" s="186"/>
      <c r="B53" s="186"/>
      <c r="C53" s="186"/>
      <c r="D53" s="186"/>
      <c r="E53" s="186"/>
      <c r="F53" s="186"/>
    </row>
    <row r="54" spans="1:7">
      <c r="A54" s="186"/>
      <c r="B54" s="186"/>
      <c r="C54" s="186"/>
      <c r="D54" s="186"/>
      <c r="E54" s="186"/>
      <c r="F54" s="186"/>
    </row>
    <row r="55" spans="1:7">
      <c r="A55" s="186"/>
      <c r="B55" s="186"/>
      <c r="C55" s="186"/>
      <c r="D55" s="186"/>
      <c r="E55" s="186"/>
      <c r="F55" s="186"/>
    </row>
    <row r="56" spans="1:7">
      <c r="A56" s="186"/>
      <c r="B56" s="186"/>
      <c r="C56" s="186"/>
      <c r="D56" s="186"/>
      <c r="E56" s="186"/>
      <c r="F56" s="186"/>
    </row>
    <row r="57" spans="1:7">
      <c r="A57" s="186"/>
      <c r="B57" s="186"/>
      <c r="C57" s="186"/>
      <c r="D57" s="186"/>
      <c r="E57" s="186"/>
      <c r="F57" s="186"/>
    </row>
    <row r="58" spans="1:7">
      <c r="A58" s="186"/>
      <c r="B58" s="186"/>
      <c r="C58" s="186"/>
      <c r="D58" s="186"/>
      <c r="E58" s="186"/>
      <c r="F58" s="186"/>
    </row>
    <row r="59" spans="1:7">
      <c r="A59" s="186"/>
      <c r="B59" s="186"/>
      <c r="C59" s="186"/>
      <c r="D59" s="186"/>
      <c r="E59" s="186"/>
      <c r="F59" s="186"/>
    </row>
    <row r="60" spans="1:7">
      <c r="A60" s="186"/>
      <c r="B60" s="186"/>
      <c r="C60" s="186"/>
      <c r="D60" s="186"/>
      <c r="E60" s="186"/>
      <c r="F60" s="186"/>
    </row>
    <row r="61" spans="1:7">
      <c r="A61" s="186"/>
      <c r="B61" s="186"/>
      <c r="C61" s="186"/>
      <c r="D61" s="186"/>
      <c r="E61" s="186"/>
      <c r="F61" s="186"/>
    </row>
    <row r="62" spans="1:7">
      <c r="A62" s="186"/>
      <c r="B62" s="186"/>
      <c r="C62" s="186"/>
      <c r="D62" s="186"/>
      <c r="E62" s="186"/>
      <c r="F62" s="186"/>
    </row>
    <row r="63" spans="1:7">
      <c r="A63" s="186"/>
      <c r="B63" s="186"/>
      <c r="C63" s="186"/>
      <c r="D63" s="186"/>
      <c r="E63" s="186"/>
      <c r="F63" s="186"/>
    </row>
    <row r="64" spans="1:7">
      <c r="A64" s="186"/>
      <c r="B64" s="186"/>
      <c r="C64" s="186"/>
      <c r="D64" s="186"/>
      <c r="E64" s="186"/>
      <c r="F64" s="186"/>
    </row>
    <row r="65" spans="1:6">
      <c r="A65" s="186"/>
      <c r="B65" s="186"/>
      <c r="C65" s="186"/>
      <c r="D65" s="186"/>
      <c r="E65" s="186"/>
      <c r="F65" s="186"/>
    </row>
  </sheetData>
  <mergeCells count="72">
    <mergeCell ref="A39:E39"/>
    <mergeCell ref="F39:G39"/>
    <mergeCell ref="A40:G40"/>
    <mergeCell ref="A42:D42"/>
    <mergeCell ref="A44:G44"/>
    <mergeCell ref="E42:F42"/>
    <mergeCell ref="E41:F41"/>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C23:C26"/>
    <mergeCell ref="D23:E23"/>
    <mergeCell ref="F23:F26"/>
    <mergeCell ref="G23:G26"/>
    <mergeCell ref="D24:E24"/>
    <mergeCell ref="D25:E25"/>
    <mergeCell ref="D26:E26"/>
    <mergeCell ref="F19:F22"/>
    <mergeCell ref="G19:G22"/>
    <mergeCell ref="D20:E20"/>
    <mergeCell ref="D21:E21"/>
    <mergeCell ref="D22:E22"/>
    <mergeCell ref="F15:F18"/>
    <mergeCell ref="G15:G18"/>
    <mergeCell ref="F11:F14"/>
    <mergeCell ref="G11:G14"/>
    <mergeCell ref="D12:E12"/>
    <mergeCell ref="D13:E13"/>
    <mergeCell ref="D14:E14"/>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A8:B8"/>
    <mergeCell ref="D2:G2"/>
    <mergeCell ref="A3:G3"/>
    <mergeCell ref="A4:G4"/>
    <mergeCell ref="A5:G5"/>
    <mergeCell ref="A7:B7"/>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S67"/>
  <sheetViews>
    <sheetView view="pageBreakPreview" zoomScale="55" zoomScaleNormal="100" zoomScaleSheetLayoutView="55" workbookViewId="0">
      <pane xSplit="4" ySplit="12" topLeftCell="E13" activePane="bottomRight" state="frozen"/>
      <selection activeCell="B2" sqref="B2"/>
      <selection pane="topRight" activeCell="B2" sqref="B2"/>
      <selection pane="bottomLeft" activeCell="B2" sqref="B2"/>
      <selection pane="bottomRight" activeCell="BD22" sqref="BD22"/>
    </sheetView>
  </sheetViews>
  <sheetFormatPr defaultRowHeight="13.5"/>
  <cols>
    <col min="1" max="1" width="12" style="35" customWidth="1"/>
    <col min="2" max="2" width="6.375" style="35" customWidth="1"/>
    <col min="3" max="3" width="6.5" style="35" customWidth="1"/>
    <col min="4" max="4" width="9.5" style="35" customWidth="1"/>
    <col min="5" max="5" width="5.75" style="35" customWidth="1"/>
    <col min="6" max="6" width="2.75" style="35" customWidth="1"/>
    <col min="7" max="7" width="2.75" style="36" customWidth="1"/>
    <col min="8" max="13" width="12.375" style="35" customWidth="1"/>
    <col min="14" max="14" width="5.75" style="35" customWidth="1"/>
    <col min="15" max="15" width="2.75" style="35" customWidth="1"/>
    <col min="16" max="16" width="2.75" style="36" customWidth="1"/>
    <col min="17" max="22" width="12.375" style="35" customWidth="1"/>
    <col min="23" max="23" width="5.75" style="35" customWidth="1"/>
    <col min="24" max="24" width="2.75" style="35" customWidth="1"/>
    <col min="25" max="25" width="2.75" style="36" customWidth="1"/>
    <col min="26" max="31" width="12.375" style="35" customWidth="1"/>
    <col min="32" max="32" width="5.75" style="35" customWidth="1"/>
    <col min="33" max="33" width="2.75" style="35" customWidth="1"/>
    <col min="34" max="34" width="2.75" style="36" customWidth="1"/>
    <col min="35" max="40" width="12.375" style="35" customWidth="1"/>
    <col min="41" max="41" width="5.75" style="35" customWidth="1"/>
    <col min="42" max="42" width="2.75" style="35" customWidth="1"/>
    <col min="43" max="43" width="2.75" style="36" customWidth="1"/>
    <col min="44" max="49" width="12.375" style="35" customWidth="1"/>
    <col min="50" max="50" width="5.75" style="35" customWidth="1"/>
    <col min="51" max="51" width="2.75" style="35" customWidth="1"/>
    <col min="52" max="52" width="2.75" style="36" customWidth="1"/>
    <col min="53" max="58" width="12.375" style="35" customWidth="1"/>
    <col min="59" max="59" width="6.625" style="35" bestFit="1" customWidth="1"/>
    <col min="60" max="60" width="6.25" style="35" customWidth="1"/>
    <col min="61" max="61" width="2.125" style="35" customWidth="1"/>
    <col min="62" max="62" width="15.5" style="35" bestFit="1" customWidth="1"/>
    <col min="63" max="63" width="15.375" style="35" bestFit="1" customWidth="1"/>
    <col min="64" max="64" width="9" style="35"/>
    <col min="65" max="65" width="19.25" style="35" bestFit="1" customWidth="1"/>
    <col min="66" max="303" width="9" style="35"/>
    <col min="304" max="304" width="7.625" style="35" customWidth="1"/>
    <col min="305" max="305" width="6.875" style="35" customWidth="1"/>
    <col min="306" max="306" width="8.25" style="35" customWidth="1"/>
    <col min="307" max="307" width="4.5" style="35" customWidth="1"/>
    <col min="308" max="308" width="7.75" style="35" customWidth="1"/>
    <col min="309" max="309" width="6.875" style="35" customWidth="1"/>
    <col min="310" max="310" width="9" style="35" customWidth="1"/>
    <col min="311" max="311" width="4.75" style="35" customWidth="1"/>
    <col min="312" max="312" width="7.5" style="35" customWidth="1"/>
    <col min="313" max="313" width="6.875" style="35" customWidth="1"/>
    <col min="314" max="314" width="8.375" style="35" customWidth="1"/>
    <col min="315" max="315" width="4.75" style="35" customWidth="1"/>
    <col min="316" max="316" width="6.25" style="35" customWidth="1"/>
    <col min="317" max="317" width="2.125" style="35" customWidth="1"/>
    <col min="318" max="318" width="11.625" style="35" bestFit="1" customWidth="1"/>
    <col min="319" max="319" width="13" style="35" bestFit="1" customWidth="1"/>
    <col min="320" max="559" width="9" style="35"/>
    <col min="560" max="560" width="7.625" style="35" customWidth="1"/>
    <col min="561" max="561" width="6.875" style="35" customWidth="1"/>
    <col min="562" max="562" width="8.25" style="35" customWidth="1"/>
    <col min="563" max="563" width="4.5" style="35" customWidth="1"/>
    <col min="564" max="564" width="7.75" style="35" customWidth="1"/>
    <col min="565" max="565" width="6.875" style="35" customWidth="1"/>
    <col min="566" max="566" width="9" style="35" customWidth="1"/>
    <col min="567" max="567" width="4.75" style="35" customWidth="1"/>
    <col min="568" max="568" width="7.5" style="35" customWidth="1"/>
    <col min="569" max="569" width="6.875" style="35" customWidth="1"/>
    <col min="570" max="570" width="8.375" style="35" customWidth="1"/>
    <col min="571" max="571" width="4.75" style="35" customWidth="1"/>
    <col min="572" max="572" width="6.25" style="35" customWidth="1"/>
    <col min="573" max="573" width="2.125" style="35" customWidth="1"/>
    <col min="574" max="574" width="11.625" style="35" bestFit="1" customWidth="1"/>
    <col min="575" max="575" width="13" style="35" bestFit="1" customWidth="1"/>
    <col min="576" max="815" width="9" style="35"/>
    <col min="816" max="816" width="7.625" style="35" customWidth="1"/>
    <col min="817" max="817" width="6.875" style="35" customWidth="1"/>
    <col min="818" max="818" width="8.25" style="35" customWidth="1"/>
    <col min="819" max="819" width="4.5" style="35" customWidth="1"/>
    <col min="820" max="820" width="7.75" style="35" customWidth="1"/>
    <col min="821" max="821" width="6.875" style="35" customWidth="1"/>
    <col min="822" max="822" width="9" style="35" customWidth="1"/>
    <col min="823" max="823" width="4.75" style="35" customWidth="1"/>
    <col min="824" max="824" width="7.5" style="35" customWidth="1"/>
    <col min="825" max="825" width="6.875" style="35" customWidth="1"/>
    <col min="826" max="826" width="8.375" style="35" customWidth="1"/>
    <col min="827" max="827" width="4.75" style="35" customWidth="1"/>
    <col min="828" max="828" width="6.25" style="35" customWidth="1"/>
    <col min="829" max="829" width="2.125" style="35" customWidth="1"/>
    <col min="830" max="830" width="11.625" style="35" bestFit="1" customWidth="1"/>
    <col min="831" max="831" width="13" style="35" bestFit="1" customWidth="1"/>
    <col min="832" max="1071" width="9" style="35"/>
    <col min="1072" max="1072" width="7.625" style="35" customWidth="1"/>
    <col min="1073" max="1073" width="6.875" style="35" customWidth="1"/>
    <col min="1074" max="1074" width="8.25" style="35" customWidth="1"/>
    <col min="1075" max="1075" width="4.5" style="35" customWidth="1"/>
    <col min="1076" max="1076" width="7.75" style="35" customWidth="1"/>
    <col min="1077" max="1077" width="6.875" style="35" customWidth="1"/>
    <col min="1078" max="1078" width="9" style="35" customWidth="1"/>
    <col min="1079" max="1079" width="4.75" style="35" customWidth="1"/>
    <col min="1080" max="1080" width="7.5" style="35" customWidth="1"/>
    <col min="1081" max="1081" width="6.875" style="35" customWidth="1"/>
    <col min="1082" max="1082" width="8.375" style="35" customWidth="1"/>
    <col min="1083" max="1083" width="4.75" style="35" customWidth="1"/>
    <col min="1084" max="1084" width="6.25" style="35" customWidth="1"/>
    <col min="1085" max="1085" width="2.125" style="35" customWidth="1"/>
    <col min="1086" max="1086" width="11.625" style="35" bestFit="1" customWidth="1"/>
    <col min="1087" max="1087" width="13" style="35" bestFit="1" customWidth="1"/>
    <col min="1088" max="1327" width="9" style="35"/>
    <col min="1328" max="1328" width="7.625" style="35" customWidth="1"/>
    <col min="1329" max="1329" width="6.875" style="35" customWidth="1"/>
    <col min="1330" max="1330" width="8.25" style="35" customWidth="1"/>
    <col min="1331" max="1331" width="4.5" style="35" customWidth="1"/>
    <col min="1332" max="1332" width="7.75" style="35" customWidth="1"/>
    <col min="1333" max="1333" width="6.875" style="35" customWidth="1"/>
    <col min="1334" max="1334" width="9" style="35" customWidth="1"/>
    <col min="1335" max="1335" width="4.75" style="35" customWidth="1"/>
    <col min="1336" max="1336" width="7.5" style="35" customWidth="1"/>
    <col min="1337" max="1337" width="6.875" style="35" customWidth="1"/>
    <col min="1338" max="1338" width="8.375" style="35" customWidth="1"/>
    <col min="1339" max="1339" width="4.75" style="35" customWidth="1"/>
    <col min="1340" max="1340" width="6.25" style="35" customWidth="1"/>
    <col min="1341" max="1341" width="2.125" style="35" customWidth="1"/>
    <col min="1342" max="1342" width="11.625" style="35" bestFit="1" customWidth="1"/>
    <col min="1343" max="1343" width="13" style="35" bestFit="1" customWidth="1"/>
    <col min="1344" max="1583" width="9" style="35"/>
    <col min="1584" max="1584" width="7.625" style="35" customWidth="1"/>
    <col min="1585" max="1585" width="6.875" style="35" customWidth="1"/>
    <col min="1586" max="1586" width="8.25" style="35" customWidth="1"/>
    <col min="1587" max="1587" width="4.5" style="35" customWidth="1"/>
    <col min="1588" max="1588" width="7.75" style="35" customWidth="1"/>
    <col min="1589" max="1589" width="6.875" style="35" customWidth="1"/>
    <col min="1590" max="1590" width="9" style="35" customWidth="1"/>
    <col min="1591" max="1591" width="4.75" style="35" customWidth="1"/>
    <col min="1592" max="1592" width="7.5" style="35" customWidth="1"/>
    <col min="1593" max="1593" width="6.875" style="35" customWidth="1"/>
    <col min="1594" max="1594" width="8.375" style="35" customWidth="1"/>
    <col min="1595" max="1595" width="4.75" style="35" customWidth="1"/>
    <col min="1596" max="1596" width="6.25" style="35" customWidth="1"/>
    <col min="1597" max="1597" width="2.125" style="35" customWidth="1"/>
    <col min="1598" max="1598" width="11.625" style="35" bestFit="1" customWidth="1"/>
    <col min="1599" max="1599" width="13" style="35" bestFit="1" customWidth="1"/>
    <col min="1600" max="1839" width="9" style="35"/>
    <col min="1840" max="1840" width="7.625" style="35" customWidth="1"/>
    <col min="1841" max="1841" width="6.875" style="35" customWidth="1"/>
    <col min="1842" max="1842" width="8.25" style="35" customWidth="1"/>
    <col min="1843" max="1843" width="4.5" style="35" customWidth="1"/>
    <col min="1844" max="1844" width="7.75" style="35" customWidth="1"/>
    <col min="1845" max="1845" width="6.875" style="35" customWidth="1"/>
    <col min="1846" max="1846" width="9" style="35" customWidth="1"/>
    <col min="1847" max="1847" width="4.75" style="35" customWidth="1"/>
    <col min="1848" max="1848" width="7.5" style="35" customWidth="1"/>
    <col min="1849" max="1849" width="6.875" style="35" customWidth="1"/>
    <col min="1850" max="1850" width="8.375" style="35" customWidth="1"/>
    <col min="1851" max="1851" width="4.75" style="35" customWidth="1"/>
    <col min="1852" max="1852" width="6.25" style="35" customWidth="1"/>
    <col min="1853" max="1853" width="2.125" style="35" customWidth="1"/>
    <col min="1854" max="1854" width="11.625" style="35" bestFit="1" customWidth="1"/>
    <col min="1855" max="1855" width="13" style="35" bestFit="1" customWidth="1"/>
    <col min="1856" max="2095" width="9" style="35"/>
    <col min="2096" max="2096" width="7.625" style="35" customWidth="1"/>
    <col min="2097" max="2097" width="6.875" style="35" customWidth="1"/>
    <col min="2098" max="2098" width="8.25" style="35" customWidth="1"/>
    <col min="2099" max="2099" width="4.5" style="35" customWidth="1"/>
    <col min="2100" max="2100" width="7.75" style="35" customWidth="1"/>
    <col min="2101" max="2101" width="6.875" style="35" customWidth="1"/>
    <col min="2102" max="2102" width="9" style="35" customWidth="1"/>
    <col min="2103" max="2103" width="4.75" style="35" customWidth="1"/>
    <col min="2104" max="2104" width="7.5" style="35" customWidth="1"/>
    <col min="2105" max="2105" width="6.875" style="35" customWidth="1"/>
    <col min="2106" max="2106" width="8.375" style="35" customWidth="1"/>
    <col min="2107" max="2107" width="4.75" style="35" customWidth="1"/>
    <col min="2108" max="2108" width="6.25" style="35" customWidth="1"/>
    <col min="2109" max="2109" width="2.125" style="35" customWidth="1"/>
    <col min="2110" max="2110" width="11.625" style="35" bestFit="1" customWidth="1"/>
    <col min="2111" max="2111" width="13" style="35" bestFit="1" customWidth="1"/>
    <col min="2112" max="2351" width="9" style="35"/>
    <col min="2352" max="2352" width="7.625" style="35" customWidth="1"/>
    <col min="2353" max="2353" width="6.875" style="35" customWidth="1"/>
    <col min="2354" max="2354" width="8.25" style="35" customWidth="1"/>
    <col min="2355" max="2355" width="4.5" style="35" customWidth="1"/>
    <col min="2356" max="2356" width="7.75" style="35" customWidth="1"/>
    <col min="2357" max="2357" width="6.875" style="35" customWidth="1"/>
    <col min="2358" max="2358" width="9" style="35" customWidth="1"/>
    <col min="2359" max="2359" width="4.75" style="35" customWidth="1"/>
    <col min="2360" max="2360" width="7.5" style="35" customWidth="1"/>
    <col min="2361" max="2361" width="6.875" style="35" customWidth="1"/>
    <col min="2362" max="2362" width="8.375" style="35" customWidth="1"/>
    <col min="2363" max="2363" width="4.75" style="35" customWidth="1"/>
    <col min="2364" max="2364" width="6.25" style="35" customWidth="1"/>
    <col min="2365" max="2365" width="2.125" style="35" customWidth="1"/>
    <col min="2366" max="2366" width="11.625" style="35" bestFit="1" customWidth="1"/>
    <col min="2367" max="2367" width="13" style="35" bestFit="1" customWidth="1"/>
    <col min="2368" max="2607" width="9" style="35"/>
    <col min="2608" max="2608" width="7.625" style="35" customWidth="1"/>
    <col min="2609" max="2609" width="6.875" style="35" customWidth="1"/>
    <col min="2610" max="2610" width="8.25" style="35" customWidth="1"/>
    <col min="2611" max="2611" width="4.5" style="35" customWidth="1"/>
    <col min="2612" max="2612" width="7.75" style="35" customWidth="1"/>
    <col min="2613" max="2613" width="6.875" style="35" customWidth="1"/>
    <col min="2614" max="2614" width="9" style="35" customWidth="1"/>
    <col min="2615" max="2615" width="4.75" style="35" customWidth="1"/>
    <col min="2616" max="2616" width="7.5" style="35" customWidth="1"/>
    <col min="2617" max="2617" width="6.875" style="35" customWidth="1"/>
    <col min="2618" max="2618" width="8.375" style="35" customWidth="1"/>
    <col min="2619" max="2619" width="4.75" style="35" customWidth="1"/>
    <col min="2620" max="2620" width="6.25" style="35" customWidth="1"/>
    <col min="2621" max="2621" width="2.125" style="35" customWidth="1"/>
    <col min="2622" max="2622" width="11.625" style="35" bestFit="1" customWidth="1"/>
    <col min="2623" max="2623" width="13" style="35" bestFit="1" customWidth="1"/>
    <col min="2624" max="2863" width="9" style="35"/>
    <col min="2864" max="2864" width="7.625" style="35" customWidth="1"/>
    <col min="2865" max="2865" width="6.875" style="35" customWidth="1"/>
    <col min="2866" max="2866" width="8.25" style="35" customWidth="1"/>
    <col min="2867" max="2867" width="4.5" style="35" customWidth="1"/>
    <col min="2868" max="2868" width="7.75" style="35" customWidth="1"/>
    <col min="2869" max="2869" width="6.875" style="35" customWidth="1"/>
    <col min="2870" max="2870" width="9" style="35" customWidth="1"/>
    <col min="2871" max="2871" width="4.75" style="35" customWidth="1"/>
    <col min="2872" max="2872" width="7.5" style="35" customWidth="1"/>
    <col min="2873" max="2873" width="6.875" style="35" customWidth="1"/>
    <col min="2874" max="2874" width="8.375" style="35" customWidth="1"/>
    <col min="2875" max="2875" width="4.75" style="35" customWidth="1"/>
    <col min="2876" max="2876" width="6.25" style="35" customWidth="1"/>
    <col min="2877" max="2877" width="2.125" style="35" customWidth="1"/>
    <col min="2878" max="2878" width="11.625" style="35" bestFit="1" customWidth="1"/>
    <col min="2879" max="2879" width="13" style="35" bestFit="1" customWidth="1"/>
    <col min="2880" max="3119" width="9" style="35"/>
    <col min="3120" max="3120" width="7.625" style="35" customWidth="1"/>
    <col min="3121" max="3121" width="6.875" style="35" customWidth="1"/>
    <col min="3122" max="3122" width="8.25" style="35" customWidth="1"/>
    <col min="3123" max="3123" width="4.5" style="35" customWidth="1"/>
    <col min="3124" max="3124" width="7.75" style="35" customWidth="1"/>
    <col min="3125" max="3125" width="6.875" style="35" customWidth="1"/>
    <col min="3126" max="3126" width="9" style="35" customWidth="1"/>
    <col min="3127" max="3127" width="4.75" style="35" customWidth="1"/>
    <col min="3128" max="3128" width="7.5" style="35" customWidth="1"/>
    <col min="3129" max="3129" width="6.875" style="35" customWidth="1"/>
    <col min="3130" max="3130" width="8.375" style="35" customWidth="1"/>
    <col min="3131" max="3131" width="4.75" style="35" customWidth="1"/>
    <col min="3132" max="3132" width="6.25" style="35" customWidth="1"/>
    <col min="3133" max="3133" width="2.125" style="35" customWidth="1"/>
    <col min="3134" max="3134" width="11.625" style="35" bestFit="1" customWidth="1"/>
    <col min="3135" max="3135" width="13" style="35" bestFit="1" customWidth="1"/>
    <col min="3136" max="3375" width="9" style="35"/>
    <col min="3376" max="3376" width="7.625" style="35" customWidth="1"/>
    <col min="3377" max="3377" width="6.875" style="35" customWidth="1"/>
    <col min="3378" max="3378" width="8.25" style="35" customWidth="1"/>
    <col min="3379" max="3379" width="4.5" style="35" customWidth="1"/>
    <col min="3380" max="3380" width="7.75" style="35" customWidth="1"/>
    <col min="3381" max="3381" width="6.875" style="35" customWidth="1"/>
    <col min="3382" max="3382" width="9" style="35" customWidth="1"/>
    <col min="3383" max="3383" width="4.75" style="35" customWidth="1"/>
    <col min="3384" max="3384" width="7.5" style="35" customWidth="1"/>
    <col min="3385" max="3385" width="6.875" style="35" customWidth="1"/>
    <col min="3386" max="3386" width="8.375" style="35" customWidth="1"/>
    <col min="3387" max="3387" width="4.75" style="35" customWidth="1"/>
    <col min="3388" max="3388" width="6.25" style="35" customWidth="1"/>
    <col min="3389" max="3389" width="2.125" style="35" customWidth="1"/>
    <col min="3390" max="3390" width="11.625" style="35" bestFit="1" customWidth="1"/>
    <col min="3391" max="3391" width="13" style="35" bestFit="1" customWidth="1"/>
    <col min="3392" max="3631" width="9" style="35"/>
    <col min="3632" max="3632" width="7.625" style="35" customWidth="1"/>
    <col min="3633" max="3633" width="6.875" style="35" customWidth="1"/>
    <col min="3634" max="3634" width="8.25" style="35" customWidth="1"/>
    <col min="3635" max="3635" width="4.5" style="35" customWidth="1"/>
    <col min="3636" max="3636" width="7.75" style="35" customWidth="1"/>
    <col min="3637" max="3637" width="6.875" style="35" customWidth="1"/>
    <col min="3638" max="3638" width="9" style="35" customWidth="1"/>
    <col min="3639" max="3639" width="4.75" style="35" customWidth="1"/>
    <col min="3640" max="3640" width="7.5" style="35" customWidth="1"/>
    <col min="3641" max="3641" width="6.875" style="35" customWidth="1"/>
    <col min="3642" max="3642" width="8.375" style="35" customWidth="1"/>
    <col min="3643" max="3643" width="4.75" style="35" customWidth="1"/>
    <col min="3644" max="3644" width="6.25" style="35" customWidth="1"/>
    <col min="3645" max="3645" width="2.125" style="35" customWidth="1"/>
    <col min="3646" max="3646" width="11.625" style="35" bestFit="1" customWidth="1"/>
    <col min="3647" max="3647" width="13" style="35" bestFit="1" customWidth="1"/>
    <col min="3648" max="3887" width="9" style="35"/>
    <col min="3888" max="3888" width="7.625" style="35" customWidth="1"/>
    <col min="3889" max="3889" width="6.875" style="35" customWidth="1"/>
    <col min="3890" max="3890" width="8.25" style="35" customWidth="1"/>
    <col min="3891" max="3891" width="4.5" style="35" customWidth="1"/>
    <col min="3892" max="3892" width="7.75" style="35" customWidth="1"/>
    <col min="3893" max="3893" width="6.875" style="35" customWidth="1"/>
    <col min="3894" max="3894" width="9" style="35" customWidth="1"/>
    <col min="3895" max="3895" width="4.75" style="35" customWidth="1"/>
    <col min="3896" max="3896" width="7.5" style="35" customWidth="1"/>
    <col min="3897" max="3897" width="6.875" style="35" customWidth="1"/>
    <col min="3898" max="3898" width="8.375" style="35" customWidth="1"/>
    <col min="3899" max="3899" width="4.75" style="35" customWidth="1"/>
    <col min="3900" max="3900" width="6.25" style="35" customWidth="1"/>
    <col min="3901" max="3901" width="2.125" style="35" customWidth="1"/>
    <col min="3902" max="3902" width="11.625" style="35" bestFit="1" customWidth="1"/>
    <col min="3903" max="3903" width="13" style="35" bestFit="1" customWidth="1"/>
    <col min="3904" max="4143" width="9" style="35"/>
    <col min="4144" max="4144" width="7.625" style="35" customWidth="1"/>
    <col min="4145" max="4145" width="6.875" style="35" customWidth="1"/>
    <col min="4146" max="4146" width="8.25" style="35" customWidth="1"/>
    <col min="4147" max="4147" width="4.5" style="35" customWidth="1"/>
    <col min="4148" max="4148" width="7.75" style="35" customWidth="1"/>
    <col min="4149" max="4149" width="6.875" style="35" customWidth="1"/>
    <col min="4150" max="4150" width="9" style="35" customWidth="1"/>
    <col min="4151" max="4151" width="4.75" style="35" customWidth="1"/>
    <col min="4152" max="4152" width="7.5" style="35" customWidth="1"/>
    <col min="4153" max="4153" width="6.875" style="35" customWidth="1"/>
    <col min="4154" max="4154" width="8.375" style="35" customWidth="1"/>
    <col min="4155" max="4155" width="4.75" style="35" customWidth="1"/>
    <col min="4156" max="4156" width="6.25" style="35" customWidth="1"/>
    <col min="4157" max="4157" width="2.125" style="35" customWidth="1"/>
    <col min="4158" max="4158" width="11.625" style="35" bestFit="1" customWidth="1"/>
    <col min="4159" max="4159" width="13" style="35" bestFit="1" customWidth="1"/>
    <col min="4160" max="4399" width="9" style="35"/>
    <col min="4400" max="4400" width="7.625" style="35" customWidth="1"/>
    <col min="4401" max="4401" width="6.875" style="35" customWidth="1"/>
    <col min="4402" max="4402" width="8.25" style="35" customWidth="1"/>
    <col min="4403" max="4403" width="4.5" style="35" customWidth="1"/>
    <col min="4404" max="4404" width="7.75" style="35" customWidth="1"/>
    <col min="4405" max="4405" width="6.875" style="35" customWidth="1"/>
    <col min="4406" max="4406" width="9" style="35" customWidth="1"/>
    <col min="4407" max="4407" width="4.75" style="35" customWidth="1"/>
    <col min="4408" max="4408" width="7.5" style="35" customWidth="1"/>
    <col min="4409" max="4409" width="6.875" style="35" customWidth="1"/>
    <col min="4410" max="4410" width="8.375" style="35" customWidth="1"/>
    <col min="4411" max="4411" width="4.75" style="35" customWidth="1"/>
    <col min="4412" max="4412" width="6.25" style="35" customWidth="1"/>
    <col min="4413" max="4413" width="2.125" style="35" customWidth="1"/>
    <col min="4414" max="4414" width="11.625" style="35" bestFit="1" customWidth="1"/>
    <col min="4415" max="4415" width="13" style="35" bestFit="1" customWidth="1"/>
    <col min="4416" max="4655" width="9" style="35"/>
    <col min="4656" max="4656" width="7.625" style="35" customWidth="1"/>
    <col min="4657" max="4657" width="6.875" style="35" customWidth="1"/>
    <col min="4658" max="4658" width="8.25" style="35" customWidth="1"/>
    <col min="4659" max="4659" width="4.5" style="35" customWidth="1"/>
    <col min="4660" max="4660" width="7.75" style="35" customWidth="1"/>
    <col min="4661" max="4661" width="6.875" style="35" customWidth="1"/>
    <col min="4662" max="4662" width="9" style="35" customWidth="1"/>
    <col min="4663" max="4663" width="4.75" style="35" customWidth="1"/>
    <col min="4664" max="4664" width="7.5" style="35" customWidth="1"/>
    <col min="4665" max="4665" width="6.875" style="35" customWidth="1"/>
    <col min="4666" max="4666" width="8.375" style="35" customWidth="1"/>
    <col min="4667" max="4667" width="4.75" style="35" customWidth="1"/>
    <col min="4668" max="4668" width="6.25" style="35" customWidth="1"/>
    <col min="4669" max="4669" width="2.125" style="35" customWidth="1"/>
    <col min="4670" max="4670" width="11.625" style="35" bestFit="1" customWidth="1"/>
    <col min="4671" max="4671" width="13" style="35" bestFit="1" customWidth="1"/>
    <col min="4672" max="4911" width="9" style="35"/>
    <col min="4912" max="4912" width="7.625" style="35" customWidth="1"/>
    <col min="4913" max="4913" width="6.875" style="35" customWidth="1"/>
    <col min="4914" max="4914" width="8.25" style="35" customWidth="1"/>
    <col min="4915" max="4915" width="4.5" style="35" customWidth="1"/>
    <col min="4916" max="4916" width="7.75" style="35" customWidth="1"/>
    <col min="4917" max="4917" width="6.875" style="35" customWidth="1"/>
    <col min="4918" max="4918" width="9" style="35" customWidth="1"/>
    <col min="4919" max="4919" width="4.75" style="35" customWidth="1"/>
    <col min="4920" max="4920" width="7.5" style="35" customWidth="1"/>
    <col min="4921" max="4921" width="6.875" style="35" customWidth="1"/>
    <col min="4922" max="4922" width="8.375" style="35" customWidth="1"/>
    <col min="4923" max="4923" width="4.75" style="35" customWidth="1"/>
    <col min="4924" max="4924" width="6.25" style="35" customWidth="1"/>
    <col min="4925" max="4925" width="2.125" style="35" customWidth="1"/>
    <col min="4926" max="4926" width="11.625" style="35" bestFit="1" customWidth="1"/>
    <col min="4927" max="4927" width="13" style="35" bestFit="1" customWidth="1"/>
    <col min="4928" max="5167" width="9" style="35"/>
    <col min="5168" max="5168" width="7.625" style="35" customWidth="1"/>
    <col min="5169" max="5169" width="6.875" style="35" customWidth="1"/>
    <col min="5170" max="5170" width="8.25" style="35" customWidth="1"/>
    <col min="5171" max="5171" width="4.5" style="35" customWidth="1"/>
    <col min="5172" max="5172" width="7.75" style="35" customWidth="1"/>
    <col min="5173" max="5173" width="6.875" style="35" customWidth="1"/>
    <col min="5174" max="5174" width="9" style="35" customWidth="1"/>
    <col min="5175" max="5175" width="4.75" style="35" customWidth="1"/>
    <col min="5176" max="5176" width="7.5" style="35" customWidth="1"/>
    <col min="5177" max="5177" width="6.875" style="35" customWidth="1"/>
    <col min="5178" max="5178" width="8.375" style="35" customWidth="1"/>
    <col min="5179" max="5179" width="4.75" style="35" customWidth="1"/>
    <col min="5180" max="5180" width="6.25" style="35" customWidth="1"/>
    <col min="5181" max="5181" width="2.125" style="35" customWidth="1"/>
    <col min="5182" max="5182" width="11.625" style="35" bestFit="1" customWidth="1"/>
    <col min="5183" max="5183" width="13" style="35" bestFit="1" customWidth="1"/>
    <col min="5184" max="5423" width="9" style="35"/>
    <col min="5424" max="5424" width="7.625" style="35" customWidth="1"/>
    <col min="5425" max="5425" width="6.875" style="35" customWidth="1"/>
    <col min="5426" max="5426" width="8.25" style="35" customWidth="1"/>
    <col min="5427" max="5427" width="4.5" style="35" customWidth="1"/>
    <col min="5428" max="5428" width="7.75" style="35" customWidth="1"/>
    <col min="5429" max="5429" width="6.875" style="35" customWidth="1"/>
    <col min="5430" max="5430" width="9" style="35" customWidth="1"/>
    <col min="5431" max="5431" width="4.75" style="35" customWidth="1"/>
    <col min="5432" max="5432" width="7.5" style="35" customWidth="1"/>
    <col min="5433" max="5433" width="6.875" style="35" customWidth="1"/>
    <col min="5434" max="5434" width="8.375" style="35" customWidth="1"/>
    <col min="5435" max="5435" width="4.75" style="35" customWidth="1"/>
    <col min="5436" max="5436" width="6.25" style="35" customWidth="1"/>
    <col min="5437" max="5437" width="2.125" style="35" customWidth="1"/>
    <col min="5438" max="5438" width="11.625" style="35" bestFit="1" customWidth="1"/>
    <col min="5439" max="5439" width="13" style="35" bestFit="1" customWidth="1"/>
    <col min="5440" max="5679" width="9" style="35"/>
    <col min="5680" max="5680" width="7.625" style="35" customWidth="1"/>
    <col min="5681" max="5681" width="6.875" style="35" customWidth="1"/>
    <col min="5682" max="5682" width="8.25" style="35" customWidth="1"/>
    <col min="5683" max="5683" width="4.5" style="35" customWidth="1"/>
    <col min="5684" max="5684" width="7.75" style="35" customWidth="1"/>
    <col min="5685" max="5685" width="6.875" style="35" customWidth="1"/>
    <col min="5686" max="5686" width="9" style="35" customWidth="1"/>
    <col min="5687" max="5687" width="4.75" style="35" customWidth="1"/>
    <col min="5688" max="5688" width="7.5" style="35" customWidth="1"/>
    <col min="5689" max="5689" width="6.875" style="35" customWidth="1"/>
    <col min="5690" max="5690" width="8.375" style="35" customWidth="1"/>
    <col min="5691" max="5691" width="4.75" style="35" customWidth="1"/>
    <col min="5692" max="5692" width="6.25" style="35" customWidth="1"/>
    <col min="5693" max="5693" width="2.125" style="35" customWidth="1"/>
    <col min="5694" max="5694" width="11.625" style="35" bestFit="1" customWidth="1"/>
    <col min="5695" max="5695" width="13" style="35" bestFit="1" customWidth="1"/>
    <col min="5696" max="5935" width="9" style="35"/>
    <col min="5936" max="5936" width="7.625" style="35" customWidth="1"/>
    <col min="5937" max="5937" width="6.875" style="35" customWidth="1"/>
    <col min="5938" max="5938" width="8.25" style="35" customWidth="1"/>
    <col min="5939" max="5939" width="4.5" style="35" customWidth="1"/>
    <col min="5940" max="5940" width="7.75" style="35" customWidth="1"/>
    <col min="5941" max="5941" width="6.875" style="35" customWidth="1"/>
    <col min="5942" max="5942" width="9" style="35" customWidth="1"/>
    <col min="5943" max="5943" width="4.75" style="35" customWidth="1"/>
    <col min="5944" max="5944" width="7.5" style="35" customWidth="1"/>
    <col min="5945" max="5945" width="6.875" style="35" customWidth="1"/>
    <col min="5946" max="5946" width="8.375" style="35" customWidth="1"/>
    <col min="5947" max="5947" width="4.75" style="35" customWidth="1"/>
    <col min="5948" max="5948" width="6.25" style="35" customWidth="1"/>
    <col min="5949" max="5949" width="2.125" style="35" customWidth="1"/>
    <col min="5950" max="5950" width="11.625" style="35" bestFit="1" customWidth="1"/>
    <col min="5951" max="5951" width="13" style="35" bestFit="1" customWidth="1"/>
    <col min="5952" max="6191" width="9" style="35"/>
    <col min="6192" max="6192" width="7.625" style="35" customWidth="1"/>
    <col min="6193" max="6193" width="6.875" style="35" customWidth="1"/>
    <col min="6194" max="6194" width="8.25" style="35" customWidth="1"/>
    <col min="6195" max="6195" width="4.5" style="35" customWidth="1"/>
    <col min="6196" max="6196" width="7.75" style="35" customWidth="1"/>
    <col min="6197" max="6197" width="6.875" style="35" customWidth="1"/>
    <col min="6198" max="6198" width="9" style="35" customWidth="1"/>
    <col min="6199" max="6199" width="4.75" style="35" customWidth="1"/>
    <col min="6200" max="6200" width="7.5" style="35" customWidth="1"/>
    <col min="6201" max="6201" width="6.875" style="35" customWidth="1"/>
    <col min="6202" max="6202" width="8.375" style="35" customWidth="1"/>
    <col min="6203" max="6203" width="4.75" style="35" customWidth="1"/>
    <col min="6204" max="6204" width="6.25" style="35" customWidth="1"/>
    <col min="6205" max="6205" width="2.125" style="35" customWidth="1"/>
    <col min="6206" max="6206" width="11.625" style="35" bestFit="1" customWidth="1"/>
    <col min="6207" max="6207" width="13" style="35" bestFit="1" customWidth="1"/>
    <col min="6208" max="6447" width="9" style="35"/>
    <col min="6448" max="6448" width="7.625" style="35" customWidth="1"/>
    <col min="6449" max="6449" width="6.875" style="35" customWidth="1"/>
    <col min="6450" max="6450" width="8.25" style="35" customWidth="1"/>
    <col min="6451" max="6451" width="4.5" style="35" customWidth="1"/>
    <col min="6452" max="6452" width="7.75" style="35" customWidth="1"/>
    <col min="6453" max="6453" width="6.875" style="35" customWidth="1"/>
    <col min="6454" max="6454" width="9" style="35" customWidth="1"/>
    <col min="6455" max="6455" width="4.75" style="35" customWidth="1"/>
    <col min="6456" max="6456" width="7.5" style="35" customWidth="1"/>
    <col min="6457" max="6457" width="6.875" style="35" customWidth="1"/>
    <col min="6458" max="6458" width="8.375" style="35" customWidth="1"/>
    <col min="6459" max="6459" width="4.75" style="35" customWidth="1"/>
    <col min="6460" max="6460" width="6.25" style="35" customWidth="1"/>
    <col min="6461" max="6461" width="2.125" style="35" customWidth="1"/>
    <col min="6462" max="6462" width="11.625" style="35" bestFit="1" customWidth="1"/>
    <col min="6463" max="6463" width="13" style="35" bestFit="1" customWidth="1"/>
    <col min="6464" max="6703" width="9" style="35"/>
    <col min="6704" max="6704" width="7.625" style="35" customWidth="1"/>
    <col min="6705" max="6705" width="6.875" style="35" customWidth="1"/>
    <col min="6706" max="6706" width="8.25" style="35" customWidth="1"/>
    <col min="6707" max="6707" width="4.5" style="35" customWidth="1"/>
    <col min="6708" max="6708" width="7.75" style="35" customWidth="1"/>
    <col min="6709" max="6709" width="6.875" style="35" customWidth="1"/>
    <col min="6710" max="6710" width="9" style="35" customWidth="1"/>
    <col min="6711" max="6711" width="4.75" style="35" customWidth="1"/>
    <col min="6712" max="6712" width="7.5" style="35" customWidth="1"/>
    <col min="6713" max="6713" width="6.875" style="35" customWidth="1"/>
    <col min="6714" max="6714" width="8.375" style="35" customWidth="1"/>
    <col min="6715" max="6715" width="4.75" style="35" customWidth="1"/>
    <col min="6716" max="6716" width="6.25" style="35" customWidth="1"/>
    <col min="6717" max="6717" width="2.125" style="35" customWidth="1"/>
    <col min="6718" max="6718" width="11.625" style="35" bestFit="1" customWidth="1"/>
    <col min="6719" max="6719" width="13" style="35" bestFit="1" customWidth="1"/>
    <col min="6720" max="6959" width="9" style="35"/>
    <col min="6960" max="6960" width="7.625" style="35" customWidth="1"/>
    <col min="6961" max="6961" width="6.875" style="35" customWidth="1"/>
    <col min="6962" max="6962" width="8.25" style="35" customWidth="1"/>
    <col min="6963" max="6963" width="4.5" style="35" customWidth="1"/>
    <col min="6964" max="6964" width="7.75" style="35" customWidth="1"/>
    <col min="6965" max="6965" width="6.875" style="35" customWidth="1"/>
    <col min="6966" max="6966" width="9" style="35" customWidth="1"/>
    <col min="6967" max="6967" width="4.75" style="35" customWidth="1"/>
    <col min="6968" max="6968" width="7.5" style="35" customWidth="1"/>
    <col min="6969" max="6969" width="6.875" style="35" customWidth="1"/>
    <col min="6970" max="6970" width="8.375" style="35" customWidth="1"/>
    <col min="6971" max="6971" width="4.75" style="35" customWidth="1"/>
    <col min="6972" max="6972" width="6.25" style="35" customWidth="1"/>
    <col min="6973" max="6973" width="2.125" style="35" customWidth="1"/>
    <col min="6974" max="6974" width="11.625" style="35" bestFit="1" customWidth="1"/>
    <col min="6975" max="6975" width="13" style="35" bestFit="1" customWidth="1"/>
    <col min="6976" max="7215" width="9" style="35"/>
    <col min="7216" max="7216" width="7.625" style="35" customWidth="1"/>
    <col min="7217" max="7217" width="6.875" style="35" customWidth="1"/>
    <col min="7218" max="7218" width="8.25" style="35" customWidth="1"/>
    <col min="7219" max="7219" width="4.5" style="35" customWidth="1"/>
    <col min="7220" max="7220" width="7.75" style="35" customWidth="1"/>
    <col min="7221" max="7221" width="6.875" style="35" customWidth="1"/>
    <col min="7222" max="7222" width="9" style="35" customWidth="1"/>
    <col min="7223" max="7223" width="4.75" style="35" customWidth="1"/>
    <col min="7224" max="7224" width="7.5" style="35" customWidth="1"/>
    <col min="7225" max="7225" width="6.875" style="35" customWidth="1"/>
    <col min="7226" max="7226" width="8.375" style="35" customWidth="1"/>
    <col min="7227" max="7227" width="4.75" style="35" customWidth="1"/>
    <col min="7228" max="7228" width="6.25" style="35" customWidth="1"/>
    <col min="7229" max="7229" width="2.125" style="35" customWidth="1"/>
    <col min="7230" max="7230" width="11.625" style="35" bestFit="1" customWidth="1"/>
    <col min="7231" max="7231" width="13" style="35" bestFit="1" customWidth="1"/>
    <col min="7232" max="7471" width="9" style="35"/>
    <col min="7472" max="7472" width="7.625" style="35" customWidth="1"/>
    <col min="7473" max="7473" width="6.875" style="35" customWidth="1"/>
    <col min="7474" max="7474" width="8.25" style="35" customWidth="1"/>
    <col min="7475" max="7475" width="4.5" style="35" customWidth="1"/>
    <col min="7476" max="7476" width="7.75" style="35" customWidth="1"/>
    <col min="7477" max="7477" width="6.875" style="35" customWidth="1"/>
    <col min="7478" max="7478" width="9" style="35" customWidth="1"/>
    <col min="7479" max="7479" width="4.75" style="35" customWidth="1"/>
    <col min="7480" max="7480" width="7.5" style="35" customWidth="1"/>
    <col min="7481" max="7481" width="6.875" style="35" customWidth="1"/>
    <col min="7482" max="7482" width="8.375" style="35" customWidth="1"/>
    <col min="7483" max="7483" width="4.75" style="35" customWidth="1"/>
    <col min="7484" max="7484" width="6.25" style="35" customWidth="1"/>
    <col min="7485" max="7485" width="2.125" style="35" customWidth="1"/>
    <col min="7486" max="7486" width="11.625" style="35" bestFit="1" customWidth="1"/>
    <col min="7487" max="7487" width="13" style="35" bestFit="1" customWidth="1"/>
    <col min="7488" max="7727" width="9" style="35"/>
    <col min="7728" max="7728" width="7.625" style="35" customWidth="1"/>
    <col min="7729" max="7729" width="6.875" style="35" customWidth="1"/>
    <col min="7730" max="7730" width="8.25" style="35" customWidth="1"/>
    <col min="7731" max="7731" width="4.5" style="35" customWidth="1"/>
    <col min="7732" max="7732" width="7.75" style="35" customWidth="1"/>
    <col min="7733" max="7733" width="6.875" style="35" customWidth="1"/>
    <col min="7734" max="7734" width="9" style="35" customWidth="1"/>
    <col min="7735" max="7735" width="4.75" style="35" customWidth="1"/>
    <col min="7736" max="7736" width="7.5" style="35" customWidth="1"/>
    <col min="7737" max="7737" width="6.875" style="35" customWidth="1"/>
    <col min="7738" max="7738" width="8.375" style="35" customWidth="1"/>
    <col min="7739" max="7739" width="4.75" style="35" customWidth="1"/>
    <col min="7740" max="7740" width="6.25" style="35" customWidth="1"/>
    <col min="7741" max="7741" width="2.125" style="35" customWidth="1"/>
    <col min="7742" max="7742" width="11.625" style="35" bestFit="1" customWidth="1"/>
    <col min="7743" max="7743" width="13" style="35" bestFit="1" customWidth="1"/>
    <col min="7744" max="7983" width="9" style="35"/>
    <col min="7984" max="7984" width="7.625" style="35" customWidth="1"/>
    <col min="7985" max="7985" width="6.875" style="35" customWidth="1"/>
    <col min="7986" max="7986" width="8.25" style="35" customWidth="1"/>
    <col min="7987" max="7987" width="4.5" style="35" customWidth="1"/>
    <col min="7988" max="7988" width="7.75" style="35" customWidth="1"/>
    <col min="7989" max="7989" width="6.875" style="35" customWidth="1"/>
    <col min="7990" max="7990" width="9" style="35" customWidth="1"/>
    <col min="7991" max="7991" width="4.75" style="35" customWidth="1"/>
    <col min="7992" max="7992" width="7.5" style="35" customWidth="1"/>
    <col min="7993" max="7993" width="6.875" style="35" customWidth="1"/>
    <col min="7994" max="7994" width="8.375" style="35" customWidth="1"/>
    <col min="7995" max="7995" width="4.75" style="35" customWidth="1"/>
    <col min="7996" max="7996" width="6.25" style="35" customWidth="1"/>
    <col min="7997" max="7997" width="2.125" style="35" customWidth="1"/>
    <col min="7998" max="7998" width="11.625" style="35" bestFit="1" customWidth="1"/>
    <col min="7999" max="7999" width="13" style="35" bestFit="1" customWidth="1"/>
    <col min="8000" max="8239" width="9" style="35"/>
    <col min="8240" max="8240" width="7.625" style="35" customWidth="1"/>
    <col min="8241" max="8241" width="6.875" style="35" customWidth="1"/>
    <col min="8242" max="8242" width="8.25" style="35" customWidth="1"/>
    <col min="8243" max="8243" width="4.5" style="35" customWidth="1"/>
    <col min="8244" max="8244" width="7.75" style="35" customWidth="1"/>
    <col min="8245" max="8245" width="6.875" style="35" customWidth="1"/>
    <col min="8246" max="8246" width="9" style="35" customWidth="1"/>
    <col min="8247" max="8247" width="4.75" style="35" customWidth="1"/>
    <col min="8248" max="8248" width="7.5" style="35" customWidth="1"/>
    <col min="8249" max="8249" width="6.875" style="35" customWidth="1"/>
    <col min="8250" max="8250" width="8.375" style="35" customWidth="1"/>
    <col min="8251" max="8251" width="4.75" style="35" customWidth="1"/>
    <col min="8252" max="8252" width="6.25" style="35" customWidth="1"/>
    <col min="8253" max="8253" width="2.125" style="35" customWidth="1"/>
    <col min="8254" max="8254" width="11.625" style="35" bestFit="1" customWidth="1"/>
    <col min="8255" max="8255" width="13" style="35" bestFit="1" customWidth="1"/>
    <col min="8256" max="8495" width="9" style="35"/>
    <col min="8496" max="8496" width="7.625" style="35" customWidth="1"/>
    <col min="8497" max="8497" width="6.875" style="35" customWidth="1"/>
    <col min="8498" max="8498" width="8.25" style="35" customWidth="1"/>
    <col min="8499" max="8499" width="4.5" style="35" customWidth="1"/>
    <col min="8500" max="8500" width="7.75" style="35" customWidth="1"/>
    <col min="8501" max="8501" width="6.875" style="35" customWidth="1"/>
    <col min="8502" max="8502" width="9" style="35" customWidth="1"/>
    <col min="8503" max="8503" width="4.75" style="35" customWidth="1"/>
    <col min="8504" max="8504" width="7.5" style="35" customWidth="1"/>
    <col min="8505" max="8505" width="6.875" style="35" customWidth="1"/>
    <col min="8506" max="8506" width="8.375" style="35" customWidth="1"/>
    <col min="8507" max="8507" width="4.75" style="35" customWidth="1"/>
    <col min="8508" max="8508" width="6.25" style="35" customWidth="1"/>
    <col min="8509" max="8509" width="2.125" style="35" customWidth="1"/>
    <col min="8510" max="8510" width="11.625" style="35" bestFit="1" customWidth="1"/>
    <col min="8511" max="8511" width="13" style="35" bestFit="1" customWidth="1"/>
    <col min="8512" max="8751" width="9" style="35"/>
    <col min="8752" max="8752" width="7.625" style="35" customWidth="1"/>
    <col min="8753" max="8753" width="6.875" style="35" customWidth="1"/>
    <col min="8754" max="8754" width="8.25" style="35" customWidth="1"/>
    <col min="8755" max="8755" width="4.5" style="35" customWidth="1"/>
    <col min="8756" max="8756" width="7.75" style="35" customWidth="1"/>
    <col min="8757" max="8757" width="6.875" style="35" customWidth="1"/>
    <col min="8758" max="8758" width="9" style="35" customWidth="1"/>
    <col min="8759" max="8759" width="4.75" style="35" customWidth="1"/>
    <col min="8760" max="8760" width="7.5" style="35" customWidth="1"/>
    <col min="8761" max="8761" width="6.875" style="35" customWidth="1"/>
    <col min="8762" max="8762" width="8.375" style="35" customWidth="1"/>
    <col min="8763" max="8763" width="4.75" style="35" customWidth="1"/>
    <col min="8764" max="8764" width="6.25" style="35" customWidth="1"/>
    <col min="8765" max="8765" width="2.125" style="35" customWidth="1"/>
    <col min="8766" max="8766" width="11.625" style="35" bestFit="1" customWidth="1"/>
    <col min="8767" max="8767" width="13" style="35" bestFit="1" customWidth="1"/>
    <col min="8768" max="9007" width="9" style="35"/>
    <col min="9008" max="9008" width="7.625" style="35" customWidth="1"/>
    <col min="9009" max="9009" width="6.875" style="35" customWidth="1"/>
    <col min="9010" max="9010" width="8.25" style="35" customWidth="1"/>
    <col min="9011" max="9011" width="4.5" style="35" customWidth="1"/>
    <col min="9012" max="9012" width="7.75" style="35" customWidth="1"/>
    <col min="9013" max="9013" width="6.875" style="35" customWidth="1"/>
    <col min="9014" max="9014" width="9" style="35" customWidth="1"/>
    <col min="9015" max="9015" width="4.75" style="35" customWidth="1"/>
    <col min="9016" max="9016" width="7.5" style="35" customWidth="1"/>
    <col min="9017" max="9017" width="6.875" style="35" customWidth="1"/>
    <col min="9018" max="9018" width="8.375" style="35" customWidth="1"/>
    <col min="9019" max="9019" width="4.75" style="35" customWidth="1"/>
    <col min="9020" max="9020" width="6.25" style="35" customWidth="1"/>
    <col min="9021" max="9021" width="2.125" style="35" customWidth="1"/>
    <col min="9022" max="9022" width="11.625" style="35" bestFit="1" customWidth="1"/>
    <col min="9023" max="9023" width="13" style="35" bestFit="1" customWidth="1"/>
    <col min="9024" max="9263" width="9" style="35"/>
    <col min="9264" max="9264" width="7.625" style="35" customWidth="1"/>
    <col min="9265" max="9265" width="6.875" style="35" customWidth="1"/>
    <col min="9266" max="9266" width="8.25" style="35" customWidth="1"/>
    <col min="9267" max="9267" width="4.5" style="35" customWidth="1"/>
    <col min="9268" max="9268" width="7.75" style="35" customWidth="1"/>
    <col min="9269" max="9269" width="6.875" style="35" customWidth="1"/>
    <col min="9270" max="9270" width="9" style="35" customWidth="1"/>
    <col min="9271" max="9271" width="4.75" style="35" customWidth="1"/>
    <col min="9272" max="9272" width="7.5" style="35" customWidth="1"/>
    <col min="9273" max="9273" width="6.875" style="35" customWidth="1"/>
    <col min="9274" max="9274" width="8.375" style="35" customWidth="1"/>
    <col min="9275" max="9275" width="4.75" style="35" customWidth="1"/>
    <col min="9276" max="9276" width="6.25" style="35" customWidth="1"/>
    <col min="9277" max="9277" width="2.125" style="35" customWidth="1"/>
    <col min="9278" max="9278" width="11.625" style="35" bestFit="1" customWidth="1"/>
    <col min="9279" max="9279" width="13" style="35" bestFit="1" customWidth="1"/>
    <col min="9280" max="9519" width="9" style="35"/>
    <col min="9520" max="9520" width="7.625" style="35" customWidth="1"/>
    <col min="9521" max="9521" width="6.875" style="35" customWidth="1"/>
    <col min="9522" max="9522" width="8.25" style="35" customWidth="1"/>
    <col min="9523" max="9523" width="4.5" style="35" customWidth="1"/>
    <col min="9524" max="9524" width="7.75" style="35" customWidth="1"/>
    <col min="9525" max="9525" width="6.875" style="35" customWidth="1"/>
    <col min="9526" max="9526" width="9" style="35" customWidth="1"/>
    <col min="9527" max="9527" width="4.75" style="35" customWidth="1"/>
    <col min="9528" max="9528" width="7.5" style="35" customWidth="1"/>
    <col min="9529" max="9529" width="6.875" style="35" customWidth="1"/>
    <col min="9530" max="9530" width="8.375" style="35" customWidth="1"/>
    <col min="9531" max="9531" width="4.75" style="35" customWidth="1"/>
    <col min="9532" max="9532" width="6.25" style="35" customWidth="1"/>
    <col min="9533" max="9533" width="2.125" style="35" customWidth="1"/>
    <col min="9534" max="9534" width="11.625" style="35" bestFit="1" customWidth="1"/>
    <col min="9535" max="9535" width="13" style="35" bestFit="1" customWidth="1"/>
    <col min="9536" max="9775" width="9" style="35"/>
    <col min="9776" max="9776" width="7.625" style="35" customWidth="1"/>
    <col min="9777" max="9777" width="6.875" style="35" customWidth="1"/>
    <col min="9778" max="9778" width="8.25" style="35" customWidth="1"/>
    <col min="9779" max="9779" width="4.5" style="35" customWidth="1"/>
    <col min="9780" max="9780" width="7.75" style="35" customWidth="1"/>
    <col min="9781" max="9781" width="6.875" style="35" customWidth="1"/>
    <col min="9782" max="9782" width="9" style="35" customWidth="1"/>
    <col min="9783" max="9783" width="4.75" style="35" customWidth="1"/>
    <col min="9784" max="9784" width="7.5" style="35" customWidth="1"/>
    <col min="9785" max="9785" width="6.875" style="35" customWidth="1"/>
    <col min="9786" max="9786" width="8.375" style="35" customWidth="1"/>
    <col min="9787" max="9787" width="4.75" style="35" customWidth="1"/>
    <col min="9788" max="9788" width="6.25" style="35" customWidth="1"/>
    <col min="9789" max="9789" width="2.125" style="35" customWidth="1"/>
    <col min="9790" max="9790" width="11.625" style="35" bestFit="1" customWidth="1"/>
    <col min="9791" max="9791" width="13" style="35" bestFit="1" customWidth="1"/>
    <col min="9792" max="10031" width="9" style="35"/>
    <col min="10032" max="10032" width="7.625" style="35" customWidth="1"/>
    <col min="10033" max="10033" width="6.875" style="35" customWidth="1"/>
    <col min="10034" max="10034" width="8.25" style="35" customWidth="1"/>
    <col min="10035" max="10035" width="4.5" style="35" customWidth="1"/>
    <col min="10036" max="10036" width="7.75" style="35" customWidth="1"/>
    <col min="10037" max="10037" width="6.875" style="35" customWidth="1"/>
    <col min="10038" max="10038" width="9" style="35" customWidth="1"/>
    <col min="10039" max="10039" width="4.75" style="35" customWidth="1"/>
    <col min="10040" max="10040" width="7.5" style="35" customWidth="1"/>
    <col min="10041" max="10041" width="6.875" style="35" customWidth="1"/>
    <col min="10042" max="10042" width="8.375" style="35" customWidth="1"/>
    <col min="10043" max="10043" width="4.75" style="35" customWidth="1"/>
    <col min="10044" max="10044" width="6.25" style="35" customWidth="1"/>
    <col min="10045" max="10045" width="2.125" style="35" customWidth="1"/>
    <col min="10046" max="10046" width="11.625" style="35" bestFit="1" customWidth="1"/>
    <col min="10047" max="10047" width="13" style="35" bestFit="1" customWidth="1"/>
    <col min="10048" max="10287" width="9" style="35"/>
    <col min="10288" max="10288" width="7.625" style="35" customWidth="1"/>
    <col min="10289" max="10289" width="6.875" style="35" customWidth="1"/>
    <col min="10290" max="10290" width="8.25" style="35" customWidth="1"/>
    <col min="10291" max="10291" width="4.5" style="35" customWidth="1"/>
    <col min="10292" max="10292" width="7.75" style="35" customWidth="1"/>
    <col min="10293" max="10293" width="6.875" style="35" customWidth="1"/>
    <col min="10294" max="10294" width="9" style="35" customWidth="1"/>
    <col min="10295" max="10295" width="4.75" style="35" customWidth="1"/>
    <col min="10296" max="10296" width="7.5" style="35" customWidth="1"/>
    <col min="10297" max="10297" width="6.875" style="35" customWidth="1"/>
    <col min="10298" max="10298" width="8.375" style="35" customWidth="1"/>
    <col min="10299" max="10299" width="4.75" style="35" customWidth="1"/>
    <col min="10300" max="10300" width="6.25" style="35" customWidth="1"/>
    <col min="10301" max="10301" width="2.125" style="35" customWidth="1"/>
    <col min="10302" max="10302" width="11.625" style="35" bestFit="1" customWidth="1"/>
    <col min="10303" max="10303" width="13" style="35" bestFit="1" customWidth="1"/>
    <col min="10304" max="10543" width="9" style="35"/>
    <col min="10544" max="10544" width="7.625" style="35" customWidth="1"/>
    <col min="10545" max="10545" width="6.875" style="35" customWidth="1"/>
    <col min="10546" max="10546" width="8.25" style="35" customWidth="1"/>
    <col min="10547" max="10547" width="4.5" style="35" customWidth="1"/>
    <col min="10548" max="10548" width="7.75" style="35" customWidth="1"/>
    <col min="10549" max="10549" width="6.875" style="35" customWidth="1"/>
    <col min="10550" max="10550" width="9" style="35" customWidth="1"/>
    <col min="10551" max="10551" width="4.75" style="35" customWidth="1"/>
    <col min="10552" max="10552" width="7.5" style="35" customWidth="1"/>
    <col min="10553" max="10553" width="6.875" style="35" customWidth="1"/>
    <col min="10554" max="10554" width="8.375" style="35" customWidth="1"/>
    <col min="10555" max="10555" width="4.75" style="35" customWidth="1"/>
    <col min="10556" max="10556" width="6.25" style="35" customWidth="1"/>
    <col min="10557" max="10557" width="2.125" style="35" customWidth="1"/>
    <col min="10558" max="10558" width="11.625" style="35" bestFit="1" customWidth="1"/>
    <col min="10559" max="10559" width="13" style="35" bestFit="1" customWidth="1"/>
    <col min="10560" max="10799" width="9" style="35"/>
    <col min="10800" max="10800" width="7.625" style="35" customWidth="1"/>
    <col min="10801" max="10801" width="6.875" style="35" customWidth="1"/>
    <col min="10802" max="10802" width="8.25" style="35" customWidth="1"/>
    <col min="10803" max="10803" width="4.5" style="35" customWidth="1"/>
    <col min="10804" max="10804" width="7.75" style="35" customWidth="1"/>
    <col min="10805" max="10805" width="6.875" style="35" customWidth="1"/>
    <col min="10806" max="10806" width="9" style="35" customWidth="1"/>
    <col min="10807" max="10807" width="4.75" style="35" customWidth="1"/>
    <col min="10808" max="10808" width="7.5" style="35" customWidth="1"/>
    <col min="10809" max="10809" width="6.875" style="35" customWidth="1"/>
    <col min="10810" max="10810" width="8.375" style="35" customWidth="1"/>
    <col min="10811" max="10811" width="4.75" style="35" customWidth="1"/>
    <col min="10812" max="10812" width="6.25" style="35" customWidth="1"/>
    <col min="10813" max="10813" width="2.125" style="35" customWidth="1"/>
    <col min="10814" max="10814" width="11.625" style="35" bestFit="1" customWidth="1"/>
    <col min="10815" max="10815" width="13" style="35" bestFit="1" customWidth="1"/>
    <col min="10816" max="11055" width="9" style="35"/>
    <col min="11056" max="11056" width="7.625" style="35" customWidth="1"/>
    <col min="11057" max="11057" width="6.875" style="35" customWidth="1"/>
    <col min="11058" max="11058" width="8.25" style="35" customWidth="1"/>
    <col min="11059" max="11059" width="4.5" style="35" customWidth="1"/>
    <col min="11060" max="11060" width="7.75" style="35" customWidth="1"/>
    <col min="11061" max="11061" width="6.875" style="35" customWidth="1"/>
    <col min="11062" max="11062" width="9" style="35" customWidth="1"/>
    <col min="11063" max="11063" width="4.75" style="35" customWidth="1"/>
    <col min="11064" max="11064" width="7.5" style="35" customWidth="1"/>
    <col min="11065" max="11065" width="6.875" style="35" customWidth="1"/>
    <col min="11066" max="11066" width="8.375" style="35" customWidth="1"/>
    <col min="11067" max="11067" width="4.75" style="35" customWidth="1"/>
    <col min="11068" max="11068" width="6.25" style="35" customWidth="1"/>
    <col min="11069" max="11069" width="2.125" style="35" customWidth="1"/>
    <col min="11070" max="11070" width="11.625" style="35" bestFit="1" customWidth="1"/>
    <col min="11071" max="11071" width="13" style="35" bestFit="1" customWidth="1"/>
    <col min="11072" max="11311" width="9" style="35"/>
    <col min="11312" max="11312" width="7.625" style="35" customWidth="1"/>
    <col min="11313" max="11313" width="6.875" style="35" customWidth="1"/>
    <col min="11314" max="11314" width="8.25" style="35" customWidth="1"/>
    <col min="11315" max="11315" width="4.5" style="35" customWidth="1"/>
    <col min="11316" max="11316" width="7.75" style="35" customWidth="1"/>
    <col min="11317" max="11317" width="6.875" style="35" customWidth="1"/>
    <col min="11318" max="11318" width="9" style="35" customWidth="1"/>
    <col min="11319" max="11319" width="4.75" style="35" customWidth="1"/>
    <col min="11320" max="11320" width="7.5" style="35" customWidth="1"/>
    <col min="11321" max="11321" width="6.875" style="35" customWidth="1"/>
    <col min="11322" max="11322" width="8.375" style="35" customWidth="1"/>
    <col min="11323" max="11323" width="4.75" style="35" customWidth="1"/>
    <col min="11324" max="11324" width="6.25" style="35" customWidth="1"/>
    <col min="11325" max="11325" width="2.125" style="35" customWidth="1"/>
    <col min="11326" max="11326" width="11.625" style="35" bestFit="1" customWidth="1"/>
    <col min="11327" max="11327" width="13" style="35" bestFit="1" customWidth="1"/>
    <col min="11328" max="11567" width="9" style="35"/>
    <col min="11568" max="11568" width="7.625" style="35" customWidth="1"/>
    <col min="11569" max="11569" width="6.875" style="35" customWidth="1"/>
    <col min="11570" max="11570" width="8.25" style="35" customWidth="1"/>
    <col min="11571" max="11571" width="4.5" style="35" customWidth="1"/>
    <col min="11572" max="11572" width="7.75" style="35" customWidth="1"/>
    <col min="11573" max="11573" width="6.875" style="35" customWidth="1"/>
    <col min="11574" max="11574" width="9" style="35" customWidth="1"/>
    <col min="11575" max="11575" width="4.75" style="35" customWidth="1"/>
    <col min="11576" max="11576" width="7.5" style="35" customWidth="1"/>
    <col min="11577" max="11577" width="6.875" style="35" customWidth="1"/>
    <col min="11578" max="11578" width="8.375" style="35" customWidth="1"/>
    <col min="11579" max="11579" width="4.75" style="35" customWidth="1"/>
    <col min="11580" max="11580" width="6.25" style="35" customWidth="1"/>
    <col min="11581" max="11581" width="2.125" style="35" customWidth="1"/>
    <col min="11582" max="11582" width="11.625" style="35" bestFit="1" customWidth="1"/>
    <col min="11583" max="11583" width="13" style="35" bestFit="1" customWidth="1"/>
    <col min="11584" max="11823" width="9" style="35"/>
    <col min="11824" max="11824" width="7.625" style="35" customWidth="1"/>
    <col min="11825" max="11825" width="6.875" style="35" customWidth="1"/>
    <col min="11826" max="11826" width="8.25" style="35" customWidth="1"/>
    <col min="11827" max="11827" width="4.5" style="35" customWidth="1"/>
    <col min="11828" max="11828" width="7.75" style="35" customWidth="1"/>
    <col min="11829" max="11829" width="6.875" style="35" customWidth="1"/>
    <col min="11830" max="11830" width="9" style="35" customWidth="1"/>
    <col min="11831" max="11831" width="4.75" style="35" customWidth="1"/>
    <col min="11832" max="11832" width="7.5" style="35" customWidth="1"/>
    <col min="11833" max="11833" width="6.875" style="35" customWidth="1"/>
    <col min="11834" max="11834" width="8.375" style="35" customWidth="1"/>
    <col min="11835" max="11835" width="4.75" style="35" customWidth="1"/>
    <col min="11836" max="11836" width="6.25" style="35" customWidth="1"/>
    <col min="11837" max="11837" width="2.125" style="35" customWidth="1"/>
    <col min="11838" max="11838" width="11.625" style="35" bestFit="1" customWidth="1"/>
    <col min="11839" max="11839" width="13" style="35" bestFit="1" customWidth="1"/>
    <col min="11840" max="12079" width="9" style="35"/>
    <col min="12080" max="12080" width="7.625" style="35" customWidth="1"/>
    <col min="12081" max="12081" width="6.875" style="35" customWidth="1"/>
    <col min="12082" max="12082" width="8.25" style="35" customWidth="1"/>
    <col min="12083" max="12083" width="4.5" style="35" customWidth="1"/>
    <col min="12084" max="12084" width="7.75" style="35" customWidth="1"/>
    <col min="12085" max="12085" width="6.875" style="35" customWidth="1"/>
    <col min="12086" max="12086" width="9" style="35" customWidth="1"/>
    <col min="12087" max="12087" width="4.75" style="35" customWidth="1"/>
    <col min="12088" max="12088" width="7.5" style="35" customWidth="1"/>
    <col min="12089" max="12089" width="6.875" style="35" customWidth="1"/>
    <col min="12090" max="12090" width="8.375" style="35" customWidth="1"/>
    <col min="12091" max="12091" width="4.75" style="35" customWidth="1"/>
    <col min="12092" max="12092" width="6.25" style="35" customWidth="1"/>
    <col min="12093" max="12093" width="2.125" style="35" customWidth="1"/>
    <col min="12094" max="12094" width="11.625" style="35" bestFit="1" customWidth="1"/>
    <col min="12095" max="12095" width="13" style="35" bestFit="1" customWidth="1"/>
    <col min="12096" max="12335" width="9" style="35"/>
    <col min="12336" max="12336" width="7.625" style="35" customWidth="1"/>
    <col min="12337" max="12337" width="6.875" style="35" customWidth="1"/>
    <col min="12338" max="12338" width="8.25" style="35" customWidth="1"/>
    <col min="12339" max="12339" width="4.5" style="35" customWidth="1"/>
    <col min="12340" max="12340" width="7.75" style="35" customWidth="1"/>
    <col min="12341" max="12341" width="6.875" style="35" customWidth="1"/>
    <col min="12342" max="12342" width="9" style="35" customWidth="1"/>
    <col min="12343" max="12343" width="4.75" style="35" customWidth="1"/>
    <col min="12344" max="12344" width="7.5" style="35" customWidth="1"/>
    <col min="12345" max="12345" width="6.875" style="35" customWidth="1"/>
    <col min="12346" max="12346" width="8.375" style="35" customWidth="1"/>
    <col min="12347" max="12347" width="4.75" style="35" customWidth="1"/>
    <col min="12348" max="12348" width="6.25" style="35" customWidth="1"/>
    <col min="12349" max="12349" width="2.125" style="35" customWidth="1"/>
    <col min="12350" max="12350" width="11.625" style="35" bestFit="1" customWidth="1"/>
    <col min="12351" max="12351" width="13" style="35" bestFit="1" customWidth="1"/>
    <col min="12352" max="12591" width="9" style="35"/>
    <col min="12592" max="12592" width="7.625" style="35" customWidth="1"/>
    <col min="12593" max="12593" width="6.875" style="35" customWidth="1"/>
    <col min="12594" max="12594" width="8.25" style="35" customWidth="1"/>
    <col min="12595" max="12595" width="4.5" style="35" customWidth="1"/>
    <col min="12596" max="12596" width="7.75" style="35" customWidth="1"/>
    <col min="12597" max="12597" width="6.875" style="35" customWidth="1"/>
    <col min="12598" max="12598" width="9" style="35" customWidth="1"/>
    <col min="12599" max="12599" width="4.75" style="35" customWidth="1"/>
    <col min="12600" max="12600" width="7.5" style="35" customWidth="1"/>
    <col min="12601" max="12601" width="6.875" style="35" customWidth="1"/>
    <col min="12602" max="12602" width="8.375" style="35" customWidth="1"/>
    <col min="12603" max="12603" width="4.75" style="35" customWidth="1"/>
    <col min="12604" max="12604" width="6.25" style="35" customWidth="1"/>
    <col min="12605" max="12605" width="2.125" style="35" customWidth="1"/>
    <col min="12606" max="12606" width="11.625" style="35" bestFit="1" customWidth="1"/>
    <col min="12607" max="12607" width="13" style="35" bestFit="1" customWidth="1"/>
    <col min="12608" max="12847" width="9" style="35"/>
    <col min="12848" max="12848" width="7.625" style="35" customWidth="1"/>
    <col min="12849" max="12849" width="6.875" style="35" customWidth="1"/>
    <col min="12850" max="12850" width="8.25" style="35" customWidth="1"/>
    <col min="12851" max="12851" width="4.5" style="35" customWidth="1"/>
    <col min="12852" max="12852" width="7.75" style="35" customWidth="1"/>
    <col min="12853" max="12853" width="6.875" style="35" customWidth="1"/>
    <col min="12854" max="12854" width="9" style="35" customWidth="1"/>
    <col min="12855" max="12855" width="4.75" style="35" customWidth="1"/>
    <col min="12856" max="12856" width="7.5" style="35" customWidth="1"/>
    <col min="12857" max="12857" width="6.875" style="35" customWidth="1"/>
    <col min="12858" max="12858" width="8.375" style="35" customWidth="1"/>
    <col min="12859" max="12859" width="4.75" style="35" customWidth="1"/>
    <col min="12860" max="12860" width="6.25" style="35" customWidth="1"/>
    <col min="12861" max="12861" width="2.125" style="35" customWidth="1"/>
    <col min="12862" max="12862" width="11.625" style="35" bestFit="1" customWidth="1"/>
    <col min="12863" max="12863" width="13" style="35" bestFit="1" customWidth="1"/>
    <col min="12864" max="13103" width="9" style="35"/>
    <col min="13104" max="13104" width="7.625" style="35" customWidth="1"/>
    <col min="13105" max="13105" width="6.875" style="35" customWidth="1"/>
    <col min="13106" max="13106" width="8.25" style="35" customWidth="1"/>
    <col min="13107" max="13107" width="4.5" style="35" customWidth="1"/>
    <col min="13108" max="13108" width="7.75" style="35" customWidth="1"/>
    <col min="13109" max="13109" width="6.875" style="35" customWidth="1"/>
    <col min="13110" max="13110" width="9" style="35" customWidth="1"/>
    <col min="13111" max="13111" width="4.75" style="35" customWidth="1"/>
    <col min="13112" max="13112" width="7.5" style="35" customWidth="1"/>
    <col min="13113" max="13113" width="6.875" style="35" customWidth="1"/>
    <col min="13114" max="13114" width="8.375" style="35" customWidth="1"/>
    <col min="13115" max="13115" width="4.75" style="35" customWidth="1"/>
    <col min="13116" max="13116" width="6.25" style="35" customWidth="1"/>
    <col min="13117" max="13117" width="2.125" style="35" customWidth="1"/>
    <col min="13118" max="13118" width="11.625" style="35" bestFit="1" customWidth="1"/>
    <col min="13119" max="13119" width="13" style="35" bestFit="1" customWidth="1"/>
    <col min="13120" max="13359" width="9" style="35"/>
    <col min="13360" max="13360" width="7.625" style="35" customWidth="1"/>
    <col min="13361" max="13361" width="6.875" style="35" customWidth="1"/>
    <col min="13362" max="13362" width="8.25" style="35" customWidth="1"/>
    <col min="13363" max="13363" width="4.5" style="35" customWidth="1"/>
    <col min="13364" max="13364" width="7.75" style="35" customWidth="1"/>
    <col min="13365" max="13365" width="6.875" style="35" customWidth="1"/>
    <col min="13366" max="13366" width="9" style="35" customWidth="1"/>
    <col min="13367" max="13367" width="4.75" style="35" customWidth="1"/>
    <col min="13368" max="13368" width="7.5" style="35" customWidth="1"/>
    <col min="13369" max="13369" width="6.875" style="35" customWidth="1"/>
    <col min="13370" max="13370" width="8.375" style="35" customWidth="1"/>
    <col min="13371" max="13371" width="4.75" style="35" customWidth="1"/>
    <col min="13372" max="13372" width="6.25" style="35" customWidth="1"/>
    <col min="13373" max="13373" width="2.125" style="35" customWidth="1"/>
    <col min="13374" max="13374" width="11.625" style="35" bestFit="1" customWidth="1"/>
    <col min="13375" max="13375" width="13" style="35" bestFit="1" customWidth="1"/>
    <col min="13376" max="13615" width="9" style="35"/>
    <col min="13616" max="13616" width="7.625" style="35" customWidth="1"/>
    <col min="13617" max="13617" width="6.875" style="35" customWidth="1"/>
    <col min="13618" max="13618" width="8.25" style="35" customWidth="1"/>
    <col min="13619" max="13619" width="4.5" style="35" customWidth="1"/>
    <col min="13620" max="13620" width="7.75" style="35" customWidth="1"/>
    <col min="13621" max="13621" width="6.875" style="35" customWidth="1"/>
    <col min="13622" max="13622" width="9" style="35" customWidth="1"/>
    <col min="13623" max="13623" width="4.75" style="35" customWidth="1"/>
    <col min="13624" max="13624" width="7.5" style="35" customWidth="1"/>
    <col min="13625" max="13625" width="6.875" style="35" customWidth="1"/>
    <col min="13626" max="13626" width="8.375" style="35" customWidth="1"/>
    <col min="13627" max="13627" width="4.75" style="35" customWidth="1"/>
    <col min="13628" max="13628" width="6.25" style="35" customWidth="1"/>
    <col min="13629" max="13629" width="2.125" style="35" customWidth="1"/>
    <col min="13630" max="13630" width="11.625" style="35" bestFit="1" customWidth="1"/>
    <col min="13631" max="13631" width="13" style="35" bestFit="1" customWidth="1"/>
    <col min="13632" max="13871" width="9" style="35"/>
    <col min="13872" max="13872" width="7.625" style="35" customWidth="1"/>
    <col min="13873" max="13873" width="6.875" style="35" customWidth="1"/>
    <col min="13874" max="13874" width="8.25" style="35" customWidth="1"/>
    <col min="13875" max="13875" width="4.5" style="35" customWidth="1"/>
    <col min="13876" max="13876" width="7.75" style="35" customWidth="1"/>
    <col min="13877" max="13877" width="6.875" style="35" customWidth="1"/>
    <col min="13878" max="13878" width="9" style="35" customWidth="1"/>
    <col min="13879" max="13879" width="4.75" style="35" customWidth="1"/>
    <col min="13880" max="13880" width="7.5" style="35" customWidth="1"/>
    <col min="13881" max="13881" width="6.875" style="35" customWidth="1"/>
    <col min="13882" max="13882" width="8.375" style="35" customWidth="1"/>
    <col min="13883" max="13883" width="4.75" style="35" customWidth="1"/>
    <col min="13884" max="13884" width="6.25" style="35" customWidth="1"/>
    <col min="13885" max="13885" width="2.125" style="35" customWidth="1"/>
    <col min="13886" max="13886" width="11.625" style="35" bestFit="1" customWidth="1"/>
    <col min="13887" max="13887" width="13" style="35" bestFit="1" customWidth="1"/>
    <col min="13888" max="14127" width="9" style="35"/>
    <col min="14128" max="14128" width="7.625" style="35" customWidth="1"/>
    <col min="14129" max="14129" width="6.875" style="35" customWidth="1"/>
    <col min="14130" max="14130" width="8.25" style="35" customWidth="1"/>
    <col min="14131" max="14131" width="4.5" style="35" customWidth="1"/>
    <col min="14132" max="14132" width="7.75" style="35" customWidth="1"/>
    <col min="14133" max="14133" width="6.875" style="35" customWidth="1"/>
    <col min="14134" max="14134" width="9" style="35" customWidth="1"/>
    <col min="14135" max="14135" width="4.75" style="35" customWidth="1"/>
    <col min="14136" max="14136" width="7.5" style="35" customWidth="1"/>
    <col min="14137" max="14137" width="6.875" style="35" customWidth="1"/>
    <col min="14138" max="14138" width="8.375" style="35" customWidth="1"/>
    <col min="14139" max="14139" width="4.75" style="35" customWidth="1"/>
    <col min="14140" max="14140" width="6.25" style="35" customWidth="1"/>
    <col min="14141" max="14141" width="2.125" style="35" customWidth="1"/>
    <col min="14142" max="14142" width="11.625" style="35" bestFit="1" customWidth="1"/>
    <col min="14143" max="14143" width="13" style="35" bestFit="1" customWidth="1"/>
    <col min="14144" max="14383" width="9" style="35"/>
    <col min="14384" max="14384" width="7.625" style="35" customWidth="1"/>
    <col min="14385" max="14385" width="6.875" style="35" customWidth="1"/>
    <col min="14386" max="14386" width="8.25" style="35" customWidth="1"/>
    <col min="14387" max="14387" width="4.5" style="35" customWidth="1"/>
    <col min="14388" max="14388" width="7.75" style="35" customWidth="1"/>
    <col min="14389" max="14389" width="6.875" style="35" customWidth="1"/>
    <col min="14390" max="14390" width="9" style="35" customWidth="1"/>
    <col min="14391" max="14391" width="4.75" style="35" customWidth="1"/>
    <col min="14392" max="14392" width="7.5" style="35" customWidth="1"/>
    <col min="14393" max="14393" width="6.875" style="35" customWidth="1"/>
    <col min="14394" max="14394" width="8.375" style="35" customWidth="1"/>
    <col min="14395" max="14395" width="4.75" style="35" customWidth="1"/>
    <col min="14396" max="14396" width="6.25" style="35" customWidth="1"/>
    <col min="14397" max="14397" width="2.125" style="35" customWidth="1"/>
    <col min="14398" max="14398" width="11.625" style="35" bestFit="1" customWidth="1"/>
    <col min="14399" max="14399" width="13" style="35" bestFit="1" customWidth="1"/>
    <col min="14400" max="14639" width="9" style="35"/>
    <col min="14640" max="14640" width="7.625" style="35" customWidth="1"/>
    <col min="14641" max="14641" width="6.875" style="35" customWidth="1"/>
    <col min="14642" max="14642" width="8.25" style="35" customWidth="1"/>
    <col min="14643" max="14643" width="4.5" style="35" customWidth="1"/>
    <col min="14644" max="14644" width="7.75" style="35" customWidth="1"/>
    <col min="14645" max="14645" width="6.875" style="35" customWidth="1"/>
    <col min="14646" max="14646" width="9" style="35" customWidth="1"/>
    <col min="14647" max="14647" width="4.75" style="35" customWidth="1"/>
    <col min="14648" max="14648" width="7.5" style="35" customWidth="1"/>
    <col min="14649" max="14649" width="6.875" style="35" customWidth="1"/>
    <col min="14650" max="14650" width="8.375" style="35" customWidth="1"/>
    <col min="14651" max="14651" width="4.75" style="35" customWidth="1"/>
    <col min="14652" max="14652" width="6.25" style="35" customWidth="1"/>
    <col min="14653" max="14653" width="2.125" style="35" customWidth="1"/>
    <col min="14654" max="14654" width="11.625" style="35" bestFit="1" customWidth="1"/>
    <col min="14655" max="14655" width="13" style="35" bestFit="1" customWidth="1"/>
    <col min="14656" max="14895" width="9" style="35"/>
    <col min="14896" max="14896" width="7.625" style="35" customWidth="1"/>
    <col min="14897" max="14897" width="6.875" style="35" customWidth="1"/>
    <col min="14898" max="14898" width="8.25" style="35" customWidth="1"/>
    <col min="14899" max="14899" width="4.5" style="35" customWidth="1"/>
    <col min="14900" max="14900" width="7.75" style="35" customWidth="1"/>
    <col min="14901" max="14901" width="6.875" style="35" customWidth="1"/>
    <col min="14902" max="14902" width="9" style="35" customWidth="1"/>
    <col min="14903" max="14903" width="4.75" style="35" customWidth="1"/>
    <col min="14904" max="14904" width="7.5" style="35" customWidth="1"/>
    <col min="14905" max="14905" width="6.875" style="35" customWidth="1"/>
    <col min="14906" max="14906" width="8.375" style="35" customWidth="1"/>
    <col min="14907" max="14907" width="4.75" style="35" customWidth="1"/>
    <col min="14908" max="14908" width="6.25" style="35" customWidth="1"/>
    <col min="14909" max="14909" width="2.125" style="35" customWidth="1"/>
    <col min="14910" max="14910" width="11.625" style="35" bestFit="1" customWidth="1"/>
    <col min="14911" max="14911" width="13" style="35" bestFit="1" customWidth="1"/>
    <col min="14912" max="15151" width="9" style="35"/>
    <col min="15152" max="15152" width="7.625" style="35" customWidth="1"/>
    <col min="15153" max="15153" width="6.875" style="35" customWidth="1"/>
    <col min="15154" max="15154" width="8.25" style="35" customWidth="1"/>
    <col min="15155" max="15155" width="4.5" style="35" customWidth="1"/>
    <col min="15156" max="15156" width="7.75" style="35" customWidth="1"/>
    <col min="15157" max="15157" width="6.875" style="35" customWidth="1"/>
    <col min="15158" max="15158" width="9" style="35" customWidth="1"/>
    <col min="15159" max="15159" width="4.75" style="35" customWidth="1"/>
    <col min="15160" max="15160" width="7.5" style="35" customWidth="1"/>
    <col min="15161" max="15161" width="6.875" style="35" customWidth="1"/>
    <col min="15162" max="15162" width="8.375" style="35" customWidth="1"/>
    <col min="15163" max="15163" width="4.75" style="35" customWidth="1"/>
    <col min="15164" max="15164" width="6.25" style="35" customWidth="1"/>
    <col min="15165" max="15165" width="2.125" style="35" customWidth="1"/>
    <col min="15166" max="15166" width="11.625" style="35" bestFit="1" customWidth="1"/>
    <col min="15167" max="15167" width="13" style="35" bestFit="1" customWidth="1"/>
    <col min="15168" max="15407" width="9" style="35"/>
    <col min="15408" max="15408" width="7.625" style="35" customWidth="1"/>
    <col min="15409" max="15409" width="6.875" style="35" customWidth="1"/>
    <col min="15410" max="15410" width="8.25" style="35" customWidth="1"/>
    <col min="15411" max="15411" width="4.5" style="35" customWidth="1"/>
    <col min="15412" max="15412" width="7.75" style="35" customWidth="1"/>
    <col min="15413" max="15413" width="6.875" style="35" customWidth="1"/>
    <col min="15414" max="15414" width="9" style="35" customWidth="1"/>
    <col min="15415" max="15415" width="4.75" style="35" customWidth="1"/>
    <col min="15416" max="15416" width="7.5" style="35" customWidth="1"/>
    <col min="15417" max="15417" width="6.875" style="35" customWidth="1"/>
    <col min="15418" max="15418" width="8.375" style="35" customWidth="1"/>
    <col min="15419" max="15419" width="4.75" style="35" customWidth="1"/>
    <col min="15420" max="15420" width="6.25" style="35" customWidth="1"/>
    <col min="15421" max="15421" width="2.125" style="35" customWidth="1"/>
    <col min="15422" max="15422" width="11.625" style="35" bestFit="1" customWidth="1"/>
    <col min="15423" max="15423" width="13" style="35" bestFit="1" customWidth="1"/>
    <col min="15424" max="15663" width="9" style="35"/>
    <col min="15664" max="15664" width="7.625" style="35" customWidth="1"/>
    <col min="15665" max="15665" width="6.875" style="35" customWidth="1"/>
    <col min="15666" max="15666" width="8.25" style="35" customWidth="1"/>
    <col min="15667" max="15667" width="4.5" style="35" customWidth="1"/>
    <col min="15668" max="15668" width="7.75" style="35" customWidth="1"/>
    <col min="15669" max="15669" width="6.875" style="35" customWidth="1"/>
    <col min="15670" max="15670" width="9" style="35" customWidth="1"/>
    <col min="15671" max="15671" width="4.75" style="35" customWidth="1"/>
    <col min="15672" max="15672" width="7.5" style="35" customWidth="1"/>
    <col min="15673" max="15673" width="6.875" style="35" customWidth="1"/>
    <col min="15674" max="15674" width="8.375" style="35" customWidth="1"/>
    <col min="15675" max="15675" width="4.75" style="35" customWidth="1"/>
    <col min="15676" max="15676" width="6.25" style="35" customWidth="1"/>
    <col min="15677" max="15677" width="2.125" style="35" customWidth="1"/>
    <col min="15678" max="15678" width="11.625" style="35" bestFit="1" customWidth="1"/>
    <col min="15679" max="15679" width="13" style="35" bestFit="1" customWidth="1"/>
    <col min="15680" max="15919" width="9" style="35"/>
    <col min="15920" max="15920" width="7.625" style="35" customWidth="1"/>
    <col min="15921" max="15921" width="6.875" style="35" customWidth="1"/>
    <col min="15922" max="15922" width="8.25" style="35" customWidth="1"/>
    <col min="15923" max="15923" width="4.5" style="35" customWidth="1"/>
    <col min="15924" max="15924" width="7.75" style="35" customWidth="1"/>
    <col min="15925" max="15925" width="6.875" style="35" customWidth="1"/>
    <col min="15926" max="15926" width="9" style="35" customWidth="1"/>
    <col min="15927" max="15927" width="4.75" style="35" customWidth="1"/>
    <col min="15928" max="15928" width="7.5" style="35" customWidth="1"/>
    <col min="15929" max="15929" width="6.875" style="35" customWidth="1"/>
    <col min="15930" max="15930" width="8.375" style="35" customWidth="1"/>
    <col min="15931" max="15931" width="4.75" style="35" customWidth="1"/>
    <col min="15932" max="15932" width="6.25" style="35" customWidth="1"/>
    <col min="15933" max="15933" width="2.125" style="35" customWidth="1"/>
    <col min="15934" max="15934" width="11.625" style="35" bestFit="1" customWidth="1"/>
    <col min="15935" max="15935" width="13" style="35" bestFit="1" customWidth="1"/>
    <col min="15936" max="16175" width="9" style="35"/>
    <col min="16176" max="16176" width="7.625" style="35" customWidth="1"/>
    <col min="16177" max="16177" width="6.875" style="35" customWidth="1"/>
    <col min="16178" max="16178" width="8.25" style="35" customWidth="1"/>
    <col min="16179" max="16179" width="4.5" style="35" customWidth="1"/>
    <col min="16180" max="16180" width="7.75" style="35" customWidth="1"/>
    <col min="16181" max="16181" width="6.875" style="35" customWidth="1"/>
    <col min="16182" max="16182" width="9" style="35" customWidth="1"/>
    <col min="16183" max="16183" width="4.75" style="35" customWidth="1"/>
    <col min="16184" max="16184" width="7.5" style="35" customWidth="1"/>
    <col min="16185" max="16185" width="6.875" style="35" customWidth="1"/>
    <col min="16186" max="16186" width="8.375" style="35" customWidth="1"/>
    <col min="16187" max="16187" width="4.75" style="35" customWidth="1"/>
    <col min="16188" max="16188" width="6.25" style="35" customWidth="1"/>
    <col min="16189" max="16189" width="2.125" style="35" customWidth="1"/>
    <col min="16190" max="16190" width="11.625" style="35" bestFit="1" customWidth="1"/>
    <col min="16191" max="16191" width="13" style="35" bestFit="1" customWidth="1"/>
    <col min="16192" max="16384" width="9" style="35"/>
  </cols>
  <sheetData>
    <row r="1" spans="1:65" ht="18" thickBot="1">
      <c r="A1" s="37" t="s">
        <v>128</v>
      </c>
      <c r="E1" s="35" t="s">
        <v>268</v>
      </c>
      <c r="R1" s="35" t="s">
        <v>178</v>
      </c>
      <c r="AC1" s="258" t="s">
        <v>266</v>
      </c>
      <c r="AF1" s="35" t="s">
        <v>127</v>
      </c>
      <c r="AK1" s="35" t="s">
        <v>255</v>
      </c>
      <c r="BD1" s="258"/>
      <c r="BG1" s="124" t="s">
        <v>269</v>
      </c>
    </row>
    <row r="2" spans="1:65" ht="28.5" customHeight="1" thickBot="1">
      <c r="A2" s="37" t="s">
        <v>129</v>
      </c>
      <c r="E2" s="118"/>
      <c r="F2" s="38"/>
      <c r="G2" s="38"/>
      <c r="H2" s="38"/>
      <c r="I2" s="38"/>
      <c r="J2" s="38"/>
      <c r="K2" s="38"/>
      <c r="L2" s="38"/>
      <c r="M2" s="38"/>
      <c r="N2" s="38"/>
      <c r="O2" s="38"/>
      <c r="P2" s="38"/>
      <c r="Q2" s="437" t="s">
        <v>179</v>
      </c>
      <c r="R2" s="437"/>
      <c r="S2" s="437"/>
      <c r="T2" s="437"/>
      <c r="U2" s="437"/>
      <c r="V2" s="38"/>
      <c r="W2" s="38"/>
      <c r="X2" s="38"/>
      <c r="Y2" s="38"/>
      <c r="Z2" s="38"/>
      <c r="AA2" s="38"/>
      <c r="AB2" s="329" t="s">
        <v>272</v>
      </c>
      <c r="AC2" s="330"/>
      <c r="AD2" s="330"/>
      <c r="AE2" s="331"/>
      <c r="AF2" s="118"/>
      <c r="AG2" s="38"/>
      <c r="AH2" s="38"/>
      <c r="AI2" s="38"/>
      <c r="AJ2" s="38"/>
      <c r="AK2" s="38"/>
      <c r="AL2" s="38"/>
      <c r="AM2" s="38"/>
      <c r="AN2" s="38"/>
      <c r="AO2" s="38"/>
      <c r="AP2" s="38"/>
      <c r="AQ2" s="38"/>
      <c r="AR2" s="437" t="str">
        <f>Q2</f>
        <v>日程表</v>
      </c>
      <c r="AS2" s="437"/>
      <c r="AT2" s="437"/>
      <c r="AU2" s="437"/>
      <c r="AV2" s="437"/>
      <c r="AW2" s="38"/>
      <c r="AX2" s="38"/>
      <c r="AY2" s="38"/>
      <c r="AZ2" s="38"/>
      <c r="BA2" s="38"/>
      <c r="BB2" s="38"/>
      <c r="BC2" s="430" t="str">
        <f>AB2</f>
        <v>様式4-3号</v>
      </c>
      <c r="BD2" s="431"/>
      <c r="BE2" s="431"/>
      <c r="BF2" s="432"/>
      <c r="BG2" s="269"/>
      <c r="BH2" s="38"/>
      <c r="BI2" s="38"/>
    </row>
    <row r="3" spans="1:65" ht="15.75" customHeight="1">
      <c r="A3" s="39" t="s">
        <v>130</v>
      </c>
      <c r="B3" s="39"/>
      <c r="C3" s="39"/>
      <c r="S3"/>
      <c r="T3"/>
      <c r="W3" s="40"/>
      <c r="X3" s="40"/>
      <c r="Y3" s="40"/>
      <c r="Z3" s="40"/>
      <c r="AA3" s="40"/>
      <c r="AB3" s="40"/>
      <c r="AC3" s="40"/>
      <c r="AD3" s="40"/>
      <c r="AE3" s="262" t="s">
        <v>264</v>
      </c>
      <c r="AX3" s="40"/>
      <c r="AY3" s="40"/>
      <c r="AZ3" s="40"/>
      <c r="BA3" s="40"/>
      <c r="BB3" s="40"/>
      <c r="BC3" s="40"/>
      <c r="BD3" s="40"/>
      <c r="BE3" s="40"/>
      <c r="BF3" s="262" t="s">
        <v>265</v>
      </c>
      <c r="BG3" s="262"/>
      <c r="BH3" s="40"/>
    </row>
    <row r="4" spans="1:65" ht="18.75" customHeight="1">
      <c r="A4" s="39" t="str">
        <f>H4</f>
        <v>○○スクール○○校</v>
      </c>
      <c r="B4" s="39"/>
      <c r="C4" s="39"/>
      <c r="D4" s="35" t="s">
        <v>131</v>
      </c>
      <c r="E4" s="433" t="s">
        <v>132</v>
      </c>
      <c r="F4" s="434"/>
      <c r="G4" s="435"/>
      <c r="H4" s="41" t="s">
        <v>240</v>
      </c>
      <c r="I4" s="42"/>
      <c r="J4" s="42"/>
      <c r="K4" s="43"/>
      <c r="L4" s="44"/>
      <c r="M4" s="45" t="s">
        <v>133</v>
      </c>
      <c r="N4" s="436"/>
      <c r="O4" s="436"/>
      <c r="P4" s="436"/>
      <c r="Q4" s="436"/>
      <c r="R4" s="46"/>
      <c r="S4"/>
      <c r="T4"/>
      <c r="U4" s="46"/>
      <c r="V4" s="46"/>
      <c r="W4" s="46"/>
      <c r="X4" s="46"/>
      <c r="Y4" s="47"/>
      <c r="Z4" s="48"/>
      <c r="AA4" s="48"/>
      <c r="AB4" s="48"/>
      <c r="AC4" s="48"/>
      <c r="AD4" s="48"/>
      <c r="AE4" s="47"/>
      <c r="AF4" s="433" t="s">
        <v>132</v>
      </c>
      <c r="AG4" s="434"/>
      <c r="AH4" s="435"/>
      <c r="AI4" s="41" t="str">
        <f t="shared" ref="AI4:AI9" si="0">H4</f>
        <v>○○スクール○○校</v>
      </c>
      <c r="AJ4" s="42"/>
      <c r="AK4" s="42"/>
      <c r="AL4" s="43"/>
      <c r="AM4" s="44"/>
      <c r="AN4" s="259"/>
      <c r="AO4" s="46"/>
      <c r="AP4" s="46"/>
      <c r="AQ4" s="46"/>
      <c r="AR4" s="46"/>
      <c r="AS4" s="46"/>
      <c r="AT4" s="46"/>
      <c r="AU4" s="46"/>
      <c r="AV4" s="46"/>
      <c r="AW4" s="46"/>
      <c r="AX4" s="46"/>
      <c r="AY4" s="46"/>
      <c r="AZ4" s="47"/>
      <c r="BA4" s="48"/>
      <c r="BB4" s="48"/>
      <c r="BC4" s="48"/>
      <c r="BD4" s="48"/>
      <c r="BE4" s="48"/>
      <c r="BF4" s="47"/>
      <c r="BG4" s="47"/>
    </row>
    <row r="5" spans="1:65" ht="18.75" customHeight="1">
      <c r="A5" s="39" t="str">
        <f>H5</f>
        <v>○○科</v>
      </c>
      <c r="B5" s="39"/>
      <c r="C5" s="39"/>
      <c r="D5" s="35" t="s">
        <v>131</v>
      </c>
      <c r="E5" s="433" t="s">
        <v>134</v>
      </c>
      <c r="F5" s="434"/>
      <c r="G5" s="435"/>
      <c r="H5" s="41" t="s">
        <v>241</v>
      </c>
      <c r="I5" s="42"/>
      <c r="J5" s="42"/>
      <c r="K5" s="43"/>
      <c r="L5" s="44"/>
      <c r="M5" s="45" t="s">
        <v>251</v>
      </c>
      <c r="N5" s="436"/>
      <c r="O5" s="436"/>
      <c r="P5" s="436"/>
      <c r="Q5" s="436"/>
      <c r="R5" s="46"/>
      <c r="S5"/>
      <c r="T5"/>
      <c r="U5" s="46"/>
      <c r="V5" s="46"/>
      <c r="W5" s="46"/>
      <c r="X5" s="46"/>
      <c r="Y5" s="47"/>
      <c r="Z5" s="48"/>
      <c r="AA5" s="48"/>
      <c r="AB5" s="48"/>
      <c r="AC5" s="48"/>
      <c r="AD5" s="48"/>
      <c r="AE5" s="47"/>
      <c r="AF5" s="433" t="s">
        <v>134</v>
      </c>
      <c r="AG5" s="434"/>
      <c r="AH5" s="435"/>
      <c r="AI5" s="41" t="str">
        <f t="shared" si="0"/>
        <v>○○科</v>
      </c>
      <c r="AJ5" s="42"/>
      <c r="AK5" s="42"/>
      <c r="AL5" s="43"/>
      <c r="AM5" s="44"/>
      <c r="AN5" s="259"/>
      <c r="AO5" s="46"/>
      <c r="AP5" s="46"/>
      <c r="AQ5" s="46"/>
      <c r="AR5" s="46"/>
      <c r="AS5" s="46"/>
      <c r="AT5" s="46"/>
      <c r="AU5" s="46"/>
      <c r="AV5" s="46"/>
      <c r="AW5" s="46"/>
      <c r="AX5" s="46"/>
      <c r="AY5" s="46"/>
      <c r="AZ5" s="47"/>
      <c r="BA5" s="48"/>
      <c r="BB5" s="48"/>
      <c r="BC5" s="48"/>
      <c r="BD5" s="48"/>
      <c r="BE5" s="48"/>
      <c r="BF5" s="47"/>
      <c r="BG5" s="47"/>
    </row>
    <row r="6" spans="1:65" ht="18.75" customHeight="1">
      <c r="A6" s="257">
        <f>H6</f>
        <v>0</v>
      </c>
      <c r="B6" s="39"/>
      <c r="C6" s="39"/>
      <c r="D6" s="35" t="s">
        <v>131</v>
      </c>
      <c r="E6" s="433" t="s">
        <v>135</v>
      </c>
      <c r="F6" s="434"/>
      <c r="G6" s="435"/>
      <c r="H6" s="49">
        <v>0</v>
      </c>
      <c r="I6" s="41"/>
      <c r="J6" s="42"/>
      <c r="K6" s="50"/>
      <c r="L6" s="44"/>
      <c r="M6" s="51"/>
      <c r="N6" s="52"/>
      <c r="O6" s="52"/>
      <c r="P6" s="52"/>
      <c r="Q6" s="52"/>
      <c r="R6" s="46"/>
      <c r="S6"/>
      <c r="T6"/>
      <c r="U6" s="46"/>
      <c r="V6" s="46"/>
      <c r="W6" s="46"/>
      <c r="X6" s="46"/>
      <c r="Y6" s="47"/>
      <c r="Z6" s="48"/>
      <c r="AA6" s="48"/>
      <c r="AB6" s="48"/>
      <c r="AC6" s="48"/>
      <c r="AD6" s="48"/>
      <c r="AE6" s="47"/>
      <c r="AF6" s="433" t="s">
        <v>135</v>
      </c>
      <c r="AG6" s="434"/>
      <c r="AH6" s="435"/>
      <c r="AI6" s="49">
        <f t="shared" si="0"/>
        <v>0</v>
      </c>
      <c r="AJ6" s="41"/>
      <c r="AK6" s="42"/>
      <c r="AL6" s="50"/>
      <c r="AM6" s="44"/>
      <c r="AN6" s="259"/>
      <c r="AO6" s="46"/>
      <c r="AP6" s="46"/>
      <c r="AQ6" s="46"/>
      <c r="AR6" s="46"/>
      <c r="AS6" s="46"/>
      <c r="AT6" s="46"/>
      <c r="AU6" s="46"/>
      <c r="AV6" s="46"/>
      <c r="AW6" s="46"/>
      <c r="AX6" s="46"/>
      <c r="AY6" s="46"/>
      <c r="AZ6" s="47"/>
      <c r="BA6" s="48"/>
      <c r="BB6" s="48"/>
      <c r="BC6" s="48"/>
      <c r="BD6" s="48"/>
      <c r="BE6" s="48"/>
      <c r="BF6" s="47"/>
      <c r="BG6" s="47"/>
    </row>
    <row r="7" spans="1:65" ht="18.75" customHeight="1">
      <c r="A7" s="53">
        <f>H7</f>
        <v>45755</v>
      </c>
      <c r="B7" s="239" t="s">
        <v>136</v>
      </c>
      <c r="C7" s="237">
        <f>J7</f>
        <v>45937</v>
      </c>
      <c r="D7" s="238" t="s">
        <v>215</v>
      </c>
      <c r="E7" s="426" t="s">
        <v>21</v>
      </c>
      <c r="F7" s="427"/>
      <c r="G7" s="428"/>
      <c r="H7" s="54">
        <v>45755</v>
      </c>
      <c r="I7" s="55" t="s">
        <v>291</v>
      </c>
      <c r="J7" s="56">
        <v>45937</v>
      </c>
      <c r="K7" s="57"/>
      <c r="L7" s="46"/>
      <c r="M7" s="58"/>
      <c r="O7" s="59"/>
      <c r="P7" s="60"/>
      <c r="Q7" s="60"/>
      <c r="R7" s="60"/>
      <c r="S7" s="60"/>
      <c r="T7" s="60"/>
      <c r="U7" s="60"/>
      <c r="V7" s="60"/>
      <c r="W7" s="60"/>
      <c r="X7" s="60"/>
      <c r="Y7" s="35"/>
      <c r="Z7" s="61"/>
      <c r="AA7" s="61"/>
      <c r="AB7" s="61"/>
      <c r="AC7" s="61"/>
      <c r="AD7" s="61"/>
      <c r="AE7" s="61"/>
      <c r="AF7" s="426" t="s">
        <v>21</v>
      </c>
      <c r="AG7" s="427"/>
      <c r="AH7" s="428"/>
      <c r="AI7" s="54">
        <f t="shared" si="0"/>
        <v>45755</v>
      </c>
      <c r="AJ7" s="55" t="s">
        <v>136</v>
      </c>
      <c r="AK7" s="56">
        <f>J7</f>
        <v>45937</v>
      </c>
      <c r="AL7" s="57"/>
      <c r="AM7" s="46"/>
      <c r="AN7" s="58"/>
      <c r="AP7" s="59"/>
      <c r="AQ7" s="60"/>
      <c r="AR7" s="60"/>
      <c r="AS7" s="60"/>
      <c r="AT7" s="60"/>
      <c r="AU7" s="60"/>
      <c r="AV7" s="60"/>
      <c r="AW7" s="60"/>
      <c r="AX7" s="60"/>
      <c r="AY7" s="60"/>
      <c r="AZ7" s="35"/>
      <c r="BA7" s="61"/>
      <c r="BB7" s="61"/>
      <c r="BC7" s="61"/>
      <c r="BD7" s="61"/>
      <c r="BE7" s="61"/>
      <c r="BF7" s="61"/>
      <c r="BG7" s="61"/>
    </row>
    <row r="8" spans="1:65" ht="18.75" customHeight="1">
      <c r="A8" s="39"/>
      <c r="B8" s="39"/>
      <c r="C8" s="39"/>
      <c r="D8" s="156" t="s">
        <v>217</v>
      </c>
      <c r="E8" s="426" t="s">
        <v>118</v>
      </c>
      <c r="F8" s="427"/>
      <c r="G8" s="428"/>
      <c r="H8" s="62">
        <v>0</v>
      </c>
      <c r="I8" s="63" t="s">
        <v>136</v>
      </c>
      <c r="J8" s="64">
        <v>0</v>
      </c>
      <c r="K8" s="65"/>
      <c r="L8" s="48"/>
      <c r="M8" s="58"/>
      <c r="O8" s="59"/>
      <c r="P8" s="60"/>
      <c r="Q8" s="60"/>
      <c r="R8" s="60"/>
      <c r="S8" s="60"/>
      <c r="T8" s="60"/>
      <c r="U8" s="60"/>
      <c r="V8" s="60"/>
      <c r="W8" s="60"/>
      <c r="X8" s="60"/>
      <c r="Y8" s="35"/>
      <c r="Z8" s="61"/>
      <c r="AA8" s="61"/>
      <c r="AB8" s="61"/>
      <c r="AC8" s="61"/>
      <c r="AD8" s="61"/>
      <c r="AE8" s="61"/>
      <c r="AF8" s="426" t="s">
        <v>118</v>
      </c>
      <c r="AG8" s="427"/>
      <c r="AH8" s="428"/>
      <c r="AI8" s="62">
        <f t="shared" si="0"/>
        <v>0</v>
      </c>
      <c r="AJ8" s="63" t="s">
        <v>136</v>
      </c>
      <c r="AK8" s="64">
        <f>J8</f>
        <v>0</v>
      </c>
      <c r="AL8" s="65"/>
      <c r="AM8" s="48"/>
      <c r="AN8" s="58"/>
      <c r="AP8" s="59"/>
      <c r="AQ8" s="60"/>
      <c r="AR8" s="60"/>
      <c r="AS8" s="60"/>
      <c r="AT8" s="60"/>
      <c r="AU8" s="60"/>
      <c r="AV8" s="60"/>
      <c r="AW8" s="60"/>
      <c r="AX8" s="60"/>
      <c r="AY8" s="60"/>
      <c r="AZ8" s="35"/>
      <c r="BA8" s="61"/>
      <c r="BB8" s="61"/>
      <c r="BC8" s="61"/>
      <c r="BD8" s="61"/>
      <c r="BE8" s="61"/>
      <c r="BF8" s="61"/>
      <c r="BG8" s="61"/>
    </row>
    <row r="9" spans="1:65" ht="18.75" customHeight="1">
      <c r="A9" s="53">
        <f>H9</f>
        <v>45903</v>
      </c>
      <c r="B9" s="39" t="s">
        <v>137</v>
      </c>
      <c r="C9" s="39"/>
      <c r="D9" s="35" t="s">
        <v>131</v>
      </c>
      <c r="E9" s="429" t="s">
        <v>137</v>
      </c>
      <c r="F9" s="429"/>
      <c r="G9" s="429"/>
      <c r="H9" s="66">
        <v>45903</v>
      </c>
      <c r="I9" s="67" t="s">
        <v>138</v>
      </c>
      <c r="J9" s="68"/>
      <c r="K9" s="46"/>
      <c r="L9" s="46"/>
      <c r="M9" s="58"/>
      <c r="N9" s="69"/>
      <c r="O9" s="59"/>
      <c r="P9" s="60"/>
      <c r="Q9" s="60"/>
      <c r="R9" s="60"/>
      <c r="S9" s="60"/>
      <c r="T9" s="60"/>
      <c r="U9" s="60"/>
      <c r="V9" s="60"/>
      <c r="W9" s="60"/>
      <c r="X9" s="60"/>
      <c r="Y9" s="35"/>
      <c r="Z9" s="61"/>
      <c r="AA9" s="61"/>
      <c r="AB9" s="61"/>
      <c r="AC9" s="61"/>
      <c r="AD9" s="61"/>
      <c r="AE9" s="61"/>
      <c r="AF9" s="429" t="s">
        <v>137</v>
      </c>
      <c r="AG9" s="429"/>
      <c r="AH9" s="429"/>
      <c r="AI9" s="66">
        <f t="shared" si="0"/>
        <v>45903</v>
      </c>
      <c r="AJ9" s="67" t="s">
        <v>138</v>
      </c>
      <c r="AK9" s="68"/>
      <c r="AL9" s="46"/>
      <c r="AM9" s="46"/>
      <c r="AN9" s="58"/>
      <c r="AO9" s="69"/>
      <c r="AP9" s="59"/>
      <c r="AQ9" s="60"/>
      <c r="AR9" s="60"/>
      <c r="AS9" s="60"/>
      <c r="AT9" s="60"/>
      <c r="AU9" s="60"/>
      <c r="AV9" s="60"/>
      <c r="AW9" s="60"/>
      <c r="AX9" s="60"/>
      <c r="AY9" s="60"/>
      <c r="AZ9" s="35"/>
      <c r="BA9" s="61"/>
      <c r="BB9" s="61"/>
      <c r="BC9" s="61"/>
      <c r="BD9" s="61"/>
      <c r="BE9" s="61"/>
      <c r="BF9" s="61"/>
      <c r="BG9" s="61"/>
    </row>
    <row r="10" spans="1:65" ht="15.75" customHeight="1">
      <c r="A10" s="70" t="s">
        <v>139</v>
      </c>
      <c r="E10" s="71"/>
      <c r="F10" s="65"/>
      <c r="G10" s="72"/>
      <c r="H10" s="65"/>
      <c r="I10" s="73"/>
      <c r="J10" s="73"/>
      <c r="K10" s="65"/>
      <c r="L10" s="65"/>
      <c r="M10" s="74"/>
      <c r="N10" s="65"/>
      <c r="O10" s="65"/>
      <c r="P10" s="75"/>
      <c r="Q10" s="65"/>
      <c r="R10" s="65"/>
      <c r="S10" s="65"/>
      <c r="T10" s="65"/>
      <c r="U10" s="65"/>
      <c r="V10" s="65"/>
      <c r="W10" s="76"/>
      <c r="X10" s="77"/>
      <c r="Y10" s="78"/>
      <c r="Z10" s="77"/>
      <c r="AA10" s="77"/>
      <c r="AB10" s="77"/>
      <c r="AC10" s="77"/>
      <c r="AD10" s="77"/>
      <c r="AE10" s="77"/>
      <c r="AF10" s="71"/>
      <c r="AG10" s="65"/>
      <c r="AH10" s="72"/>
      <c r="AI10" s="65"/>
      <c r="AJ10" s="73"/>
      <c r="AK10" s="73"/>
      <c r="AL10" s="65"/>
      <c r="AM10" s="65"/>
      <c r="AN10" s="74"/>
      <c r="AO10" s="65"/>
      <c r="AP10" s="65"/>
      <c r="AQ10" s="75"/>
      <c r="AR10" s="65"/>
      <c r="AS10" s="65"/>
      <c r="AT10" s="65"/>
      <c r="AU10" s="65"/>
      <c r="AV10" s="65"/>
      <c r="AW10" s="65"/>
      <c r="AX10" s="76"/>
      <c r="AY10" s="77"/>
      <c r="AZ10" s="78"/>
      <c r="BA10" s="77"/>
      <c r="BB10" s="77"/>
      <c r="BC10" s="77"/>
      <c r="BD10" s="77"/>
      <c r="BE10" s="77"/>
      <c r="BF10" s="77"/>
      <c r="BG10" s="77"/>
      <c r="BJ10" s="327" t="s">
        <v>104</v>
      </c>
      <c r="BK10" s="327"/>
    </row>
    <row r="11" spans="1:65" ht="24" customHeight="1">
      <c r="A11" s="79" t="s">
        <v>140</v>
      </c>
      <c r="B11" s="80" t="s">
        <v>141</v>
      </c>
      <c r="E11" s="422" t="s">
        <v>142</v>
      </c>
      <c r="F11" s="423"/>
      <c r="G11" s="423"/>
      <c r="H11" s="423"/>
      <c r="I11" s="423"/>
      <c r="J11" s="423"/>
      <c r="K11" s="423"/>
      <c r="L11" s="423"/>
      <c r="M11" s="424"/>
      <c r="N11" s="422" t="s">
        <v>143</v>
      </c>
      <c r="O11" s="423"/>
      <c r="P11" s="423"/>
      <c r="Q11" s="423"/>
      <c r="R11" s="423"/>
      <c r="S11" s="423"/>
      <c r="T11" s="423"/>
      <c r="U11" s="423"/>
      <c r="V11" s="424"/>
      <c r="W11" s="422" t="s">
        <v>144</v>
      </c>
      <c r="X11" s="423"/>
      <c r="Y11" s="423"/>
      <c r="Z11" s="423"/>
      <c r="AA11" s="423"/>
      <c r="AB11" s="423"/>
      <c r="AC11" s="423"/>
      <c r="AD11" s="423"/>
      <c r="AE11" s="424"/>
      <c r="AF11" s="422" t="s">
        <v>256</v>
      </c>
      <c r="AG11" s="423"/>
      <c r="AH11" s="423"/>
      <c r="AI11" s="423"/>
      <c r="AJ11" s="423"/>
      <c r="AK11" s="423"/>
      <c r="AL11" s="423"/>
      <c r="AM11" s="423"/>
      <c r="AN11" s="424"/>
      <c r="AO11" s="422" t="s">
        <v>257</v>
      </c>
      <c r="AP11" s="423"/>
      <c r="AQ11" s="423"/>
      <c r="AR11" s="423"/>
      <c r="AS11" s="423"/>
      <c r="AT11" s="423"/>
      <c r="AU11" s="423"/>
      <c r="AV11" s="423"/>
      <c r="AW11" s="424"/>
      <c r="AX11" s="422" t="s">
        <v>258</v>
      </c>
      <c r="AY11" s="423"/>
      <c r="AZ11" s="423"/>
      <c r="BA11" s="423"/>
      <c r="BB11" s="423"/>
      <c r="BC11" s="423"/>
      <c r="BD11" s="423"/>
      <c r="BE11" s="423"/>
      <c r="BF11" s="424"/>
      <c r="BG11" s="270"/>
      <c r="BJ11" s="326">
        <v>45776</v>
      </c>
      <c r="BK11" s="125" t="s">
        <v>158</v>
      </c>
    </row>
    <row r="12" spans="1:65" ht="24" customHeight="1">
      <c r="A12" s="81" t="s">
        <v>145</v>
      </c>
      <c r="B12" s="82" t="s">
        <v>146</v>
      </c>
      <c r="C12" s="83" t="s">
        <v>147</v>
      </c>
      <c r="D12" s="231" t="s">
        <v>148</v>
      </c>
      <c r="E12" s="84" t="s">
        <v>149</v>
      </c>
      <c r="F12" s="85" t="s">
        <v>150</v>
      </c>
      <c r="G12" s="86" t="s">
        <v>82</v>
      </c>
      <c r="H12" s="84" t="s">
        <v>151</v>
      </c>
      <c r="I12" s="84" t="s">
        <v>152</v>
      </c>
      <c r="J12" s="84" t="s">
        <v>153</v>
      </c>
      <c r="K12" s="84" t="s">
        <v>154</v>
      </c>
      <c r="L12" s="84" t="s">
        <v>155</v>
      </c>
      <c r="M12" s="84" t="s">
        <v>156</v>
      </c>
      <c r="N12" s="84" t="s">
        <v>149</v>
      </c>
      <c r="O12" s="85" t="s">
        <v>150</v>
      </c>
      <c r="P12" s="86" t="s">
        <v>82</v>
      </c>
      <c r="Q12" s="84" t="s">
        <v>151</v>
      </c>
      <c r="R12" s="84" t="s">
        <v>152</v>
      </c>
      <c r="S12" s="84" t="s">
        <v>153</v>
      </c>
      <c r="T12" s="84" t="s">
        <v>154</v>
      </c>
      <c r="U12" s="84" t="s">
        <v>155</v>
      </c>
      <c r="V12" s="84" t="s">
        <v>156</v>
      </c>
      <c r="W12" s="84" t="s">
        <v>149</v>
      </c>
      <c r="X12" s="85" t="s">
        <v>150</v>
      </c>
      <c r="Y12" s="86" t="s">
        <v>82</v>
      </c>
      <c r="Z12" s="84" t="s">
        <v>151</v>
      </c>
      <c r="AA12" s="84" t="s">
        <v>152</v>
      </c>
      <c r="AB12" s="84" t="s">
        <v>153</v>
      </c>
      <c r="AC12" s="84" t="s">
        <v>154</v>
      </c>
      <c r="AD12" s="84" t="s">
        <v>155</v>
      </c>
      <c r="AE12" s="84" t="s">
        <v>156</v>
      </c>
      <c r="AF12" s="84" t="s">
        <v>149</v>
      </c>
      <c r="AG12" s="85" t="s">
        <v>150</v>
      </c>
      <c r="AH12" s="86" t="s">
        <v>82</v>
      </c>
      <c r="AI12" s="84" t="s">
        <v>151</v>
      </c>
      <c r="AJ12" s="84" t="s">
        <v>152</v>
      </c>
      <c r="AK12" s="84" t="s">
        <v>153</v>
      </c>
      <c r="AL12" s="84" t="s">
        <v>154</v>
      </c>
      <c r="AM12" s="84" t="s">
        <v>155</v>
      </c>
      <c r="AN12" s="84" t="s">
        <v>156</v>
      </c>
      <c r="AO12" s="84" t="s">
        <v>149</v>
      </c>
      <c r="AP12" s="85" t="s">
        <v>150</v>
      </c>
      <c r="AQ12" s="86" t="s">
        <v>82</v>
      </c>
      <c r="AR12" s="84" t="s">
        <v>151</v>
      </c>
      <c r="AS12" s="84" t="s">
        <v>152</v>
      </c>
      <c r="AT12" s="84" t="s">
        <v>153</v>
      </c>
      <c r="AU12" s="84" t="s">
        <v>154</v>
      </c>
      <c r="AV12" s="84" t="s">
        <v>155</v>
      </c>
      <c r="AW12" s="84" t="s">
        <v>156</v>
      </c>
      <c r="AX12" s="84" t="s">
        <v>149</v>
      </c>
      <c r="AY12" s="85" t="s">
        <v>150</v>
      </c>
      <c r="AZ12" s="86" t="s">
        <v>82</v>
      </c>
      <c r="BA12" s="84" t="s">
        <v>151</v>
      </c>
      <c r="BB12" s="84" t="s">
        <v>152</v>
      </c>
      <c r="BC12" s="84" t="s">
        <v>153</v>
      </c>
      <c r="BD12" s="84" t="s">
        <v>154</v>
      </c>
      <c r="BE12" s="84" t="s">
        <v>155</v>
      </c>
      <c r="BF12" s="84" t="s">
        <v>156</v>
      </c>
      <c r="BG12" s="271"/>
      <c r="BJ12" s="326">
        <v>45780</v>
      </c>
      <c r="BK12" s="125" t="s">
        <v>159</v>
      </c>
      <c r="BM12"/>
    </row>
    <row r="13" spans="1:65" ht="24" customHeight="1">
      <c r="A13" s="87" t="s">
        <v>157</v>
      </c>
      <c r="B13" s="88"/>
      <c r="C13" s="92">
        <f>COUNTIF($E$13:$BF$43,A13)</f>
        <v>0</v>
      </c>
      <c r="D13" s="232">
        <f>C13-B13</f>
        <v>0</v>
      </c>
      <c r="E13" s="89">
        <f>IF(H7="","",H7)</f>
        <v>45755</v>
      </c>
      <c r="F13" s="90" t="str">
        <f>IF(E13="","",TEXT(E13,"aaa"))</f>
        <v>火</v>
      </c>
      <c r="G13" s="90" t="str">
        <f>IF(COUNTA(H13:M13)-COUNTIF(H13:M13,"就職活動日")=0,"",COUNTA(H13:M13)-COUNTIF(H13:M13,"就職活動日"))</f>
        <v/>
      </c>
      <c r="H13" s="241"/>
      <c r="I13" s="241"/>
      <c r="J13" s="241"/>
      <c r="K13" s="241"/>
      <c r="L13" s="241"/>
      <c r="M13" s="242"/>
      <c r="N13" s="243">
        <f>IF(DAY(E13)&gt;DAY(EDATE(E13,1)),EDATE(E13,1)+1,EDATE(E13,1))</f>
        <v>45785</v>
      </c>
      <c r="O13" s="244" t="str">
        <f>IF(N13="","",TEXT(N13,"aaa"))</f>
        <v>木</v>
      </c>
      <c r="P13" s="244" t="str">
        <f>IF(COUNTA(Q13:V13)-COUNTIF(Q13:V13,"就職活動日")=0,"",COUNTA(Q13:V13)-COUNTIF(Q13:V13,"就職活動日"))</f>
        <v/>
      </c>
      <c r="Q13" s="241"/>
      <c r="R13" s="241"/>
      <c r="S13" s="241"/>
      <c r="T13" s="241"/>
      <c r="U13" s="241"/>
      <c r="V13" s="242"/>
      <c r="W13" s="243">
        <f>IF(DAY(E13)&gt;DAY(EDATE(E13,2)),EDATE(E13,2)+1,EDATE(E13,2))</f>
        <v>45816</v>
      </c>
      <c r="X13" s="244" t="str">
        <f>IF(W13="","",TEXT(W13,"aaa"))</f>
        <v>日</v>
      </c>
      <c r="Y13" s="244" t="str">
        <f>IF(COUNTA(Z13:AE13)-COUNTIF(Z13:AE13,"就職活動日")=0,"",COUNTA(Z13:AE13)-COUNTIF(Z13:AE13,"就職活動日"))</f>
        <v/>
      </c>
      <c r="Z13" s="241"/>
      <c r="AA13" s="241"/>
      <c r="AB13" s="241"/>
      <c r="AC13" s="241"/>
      <c r="AD13" s="241"/>
      <c r="AE13" s="245"/>
      <c r="AF13" s="89">
        <f>IF(DAY(E13)&gt;DAY(EDATE(E13,3)),EDATE(E13,3)+1,EDATE(E13,3))</f>
        <v>45846</v>
      </c>
      <c r="AG13" s="90" t="str">
        <f>IF(AF13="","",TEXT(AF13,"aaa"))</f>
        <v>火</v>
      </c>
      <c r="AH13" s="90" t="str">
        <f>IF(COUNTA(AI13:AN13)-COUNTIF(AI13:AN13,"就職活動日")=0,"",COUNTA(AI13:AN13)-COUNTIF(AI13:AN13,"就職活動日"))</f>
        <v/>
      </c>
      <c r="AI13" s="241"/>
      <c r="AJ13" s="241"/>
      <c r="AK13" s="241"/>
      <c r="AL13" s="241"/>
      <c r="AM13" s="241"/>
      <c r="AN13" s="242"/>
      <c r="AO13" s="243">
        <f>IF(DAY(E13)&gt;DAY(EDATE(E13,4)),EDATE(E13,4)+1,EDATE(E13,4))</f>
        <v>45877</v>
      </c>
      <c r="AP13" s="244" t="str">
        <f>IF(AO13="","",TEXT(AO13,"aaa"))</f>
        <v>金</v>
      </c>
      <c r="AQ13" s="244" t="str">
        <f>IF(COUNTA(AR13:AW13)-COUNTIF(AR13:AW13,"就職活動日")=0,"",COUNTA(AR13:AW13)-COUNTIF(AR13:AW13,"就職活動日"))</f>
        <v/>
      </c>
      <c r="AR13" s="241"/>
      <c r="AS13" s="241"/>
      <c r="AT13" s="241"/>
      <c r="AU13" s="241"/>
      <c r="AV13" s="241"/>
      <c r="AW13" s="242"/>
      <c r="AX13" s="243">
        <f>IF(DAY(E13)&gt;DAY(EDATE(E13,5)),EDATE(E13,5)+1,EDATE(E13,5))</f>
        <v>45908</v>
      </c>
      <c r="AY13" s="244" t="str">
        <f>IF(AX13="","",TEXT(AX13,"aaa"))</f>
        <v>月</v>
      </c>
      <c r="AZ13" s="244" t="str">
        <f t="shared" ref="AZ13:AZ43" si="1">IF(COUNTA(BA13:BF13)-COUNTIF(BA13:BF13,"就職活動日")=0,"",COUNTA(BA13:BF13)-COUNTIF(BA13:BF13,"就職活動日"))</f>
        <v/>
      </c>
      <c r="BA13" s="241"/>
      <c r="BB13" s="241"/>
      <c r="BC13" s="241"/>
      <c r="BD13" s="241"/>
      <c r="BE13" s="241"/>
      <c r="BF13" s="245"/>
      <c r="BG13" s="272">
        <f>IF(DAY(E13)&gt;DAY(EDATE(E13,6)),EDATE(E13,6)+1,EDATE(E13,6))</f>
        <v>45938</v>
      </c>
      <c r="BJ13" s="326">
        <v>45781</v>
      </c>
      <c r="BK13" s="125" t="s">
        <v>160</v>
      </c>
      <c r="BM13"/>
    </row>
    <row r="14" spans="1:65" ht="24" customHeight="1">
      <c r="A14" s="87" t="s">
        <v>157</v>
      </c>
      <c r="B14" s="88"/>
      <c r="C14" s="92">
        <f t="shared" ref="C14:C41" si="2">COUNTIF($E$13:$BF$43,A14)</f>
        <v>0</v>
      </c>
      <c r="D14" s="232">
        <f t="shared" ref="D14:D43" si="3">C14-B14</f>
        <v>0</v>
      </c>
      <c r="E14" s="89">
        <f>IF(E13="","",IF((E13+1)&gt;=$N$13,"",(E13+1)))</f>
        <v>45756</v>
      </c>
      <c r="F14" s="90" t="str">
        <f t="shared" ref="F14:F43" si="4">IF(E14="","",TEXT(E14,"aaa"))</f>
        <v>水</v>
      </c>
      <c r="G14" s="90" t="str">
        <f t="shared" ref="G14:G43" si="5">IF(COUNTA(H14:M14)-COUNTIF(H14:M14,"就職活動日")=0,"",COUNTA(H14:M14)-COUNTIF(H14:M14,"就職活動日"))</f>
        <v/>
      </c>
      <c r="H14" s="241"/>
      <c r="I14" s="241"/>
      <c r="J14" s="241"/>
      <c r="K14" s="241"/>
      <c r="L14" s="241"/>
      <c r="M14" s="241"/>
      <c r="N14" s="243">
        <f>IF(N13="","",IF((N13+1)&gt;=$W$13,"",(N13+1)))</f>
        <v>45786</v>
      </c>
      <c r="O14" s="244" t="str">
        <f t="shared" ref="O14:O43" si="6">IF(N14="","",TEXT(N14,"aaa"))</f>
        <v>金</v>
      </c>
      <c r="P14" s="244" t="str">
        <f t="shared" ref="P14:P43" si="7">IF(COUNTA(Q14:V14)-COUNTIF(Q14:V14,"就職活動日")=0,"",COUNTA(Q14:V14)-COUNTIF(Q14:V14,"就職活動日"))</f>
        <v/>
      </c>
      <c r="Q14" s="241"/>
      <c r="R14" s="241"/>
      <c r="S14" s="241"/>
      <c r="T14" s="241"/>
      <c r="U14" s="241"/>
      <c r="V14" s="241"/>
      <c r="W14" s="243">
        <f>IF(W13="","",IF((W13+1)&gt;=$AF$13,"",(W13+1)))</f>
        <v>45817</v>
      </c>
      <c r="X14" s="244" t="str">
        <f t="shared" ref="X14:X43" si="8">IF(W14="","",TEXT(W14,"aaa"))</f>
        <v>月</v>
      </c>
      <c r="Y14" s="244" t="str">
        <f t="shared" ref="Y14:Y43" si="9">IF(COUNTA(Z14:AE14)-COUNTIF(Z14:AE14,"就職活動日")=0,"",COUNTA(Z14:AE14)-COUNTIF(Z14:AE14,"就職活動日"))</f>
        <v/>
      </c>
      <c r="Z14" s="241"/>
      <c r="AA14" s="241"/>
      <c r="AB14" s="241"/>
      <c r="AC14" s="241"/>
      <c r="AD14" s="241"/>
      <c r="AE14" s="242"/>
      <c r="AF14" s="89">
        <f>IF(AF13="","",IF((AF13+1)&gt;=$AO$13,"",(AF13+1)))</f>
        <v>45847</v>
      </c>
      <c r="AG14" s="90" t="str">
        <f t="shared" ref="AG14:AG43" si="10">IF(AF14="","",TEXT(AF14,"aaa"))</f>
        <v>水</v>
      </c>
      <c r="AH14" s="90" t="str">
        <f t="shared" ref="AH14:AH43" si="11">IF(COUNTA(AI14:AN14)-COUNTIF(AI14:AN14,"就職活動日")=0,"",COUNTA(AI14:AN14)-COUNTIF(AI14:AN14,"就職活動日"))</f>
        <v/>
      </c>
      <c r="AI14" s="241"/>
      <c r="AJ14" s="241"/>
      <c r="AK14" s="241"/>
      <c r="AL14" s="241"/>
      <c r="AM14" s="241"/>
      <c r="AN14" s="241"/>
      <c r="AO14" s="243">
        <f>IF(AO13="","",IF((AO13+1)&gt;=$AX$13,"",(AO13+1)))</f>
        <v>45878</v>
      </c>
      <c r="AP14" s="244" t="str">
        <f t="shared" ref="AP14:AP43" si="12">IF(AO14="","",TEXT(AO14,"aaa"))</f>
        <v>土</v>
      </c>
      <c r="AQ14" s="244" t="str">
        <f t="shared" ref="AQ14:AQ43" si="13">IF(COUNTA(AR14:AW14)-COUNTIF(AR14:AW14,"就職活動日")=0,"",COUNTA(AR14:AW14)-COUNTIF(AR14:AW14,"就職活動日"))</f>
        <v/>
      </c>
      <c r="AR14" s="241"/>
      <c r="AS14" s="241"/>
      <c r="AT14" s="241"/>
      <c r="AU14" s="241"/>
      <c r="AV14" s="241"/>
      <c r="AW14" s="241"/>
      <c r="AX14" s="243">
        <f>IF(AX13="","",IF((AX13+1)&gt;=$BG$13,"",(AX13+1)))</f>
        <v>45909</v>
      </c>
      <c r="AY14" s="244" t="str">
        <f t="shared" ref="AY14:AY43" si="14">IF(AX14="","",TEXT(AX14,"aaa"))</f>
        <v>火</v>
      </c>
      <c r="AZ14" s="244" t="str">
        <f t="shared" si="1"/>
        <v/>
      </c>
      <c r="BA14" s="241"/>
      <c r="BB14" s="241"/>
      <c r="BC14" s="241"/>
      <c r="BD14" s="241"/>
      <c r="BE14" s="241"/>
      <c r="BF14" s="242"/>
      <c r="BG14" s="273"/>
      <c r="BJ14" s="326">
        <v>45782</v>
      </c>
      <c r="BK14" s="125" t="s">
        <v>161</v>
      </c>
      <c r="BM14"/>
    </row>
    <row r="15" spans="1:65" ht="24" customHeight="1">
      <c r="A15" s="87" t="s">
        <v>157</v>
      </c>
      <c r="B15" s="88"/>
      <c r="C15" s="92">
        <f t="shared" si="2"/>
        <v>0</v>
      </c>
      <c r="D15" s="232">
        <f t="shared" si="3"/>
        <v>0</v>
      </c>
      <c r="E15" s="89">
        <f t="shared" ref="E15:E43" si="15">IF(E14="","",IF((E14+1)&gt;=$N$13,"",(E14+1)))</f>
        <v>45757</v>
      </c>
      <c r="F15" s="90" t="str">
        <f t="shared" si="4"/>
        <v>木</v>
      </c>
      <c r="G15" s="90" t="str">
        <f t="shared" si="5"/>
        <v/>
      </c>
      <c r="H15" s="241"/>
      <c r="I15" s="241"/>
      <c r="J15" s="241"/>
      <c r="K15" s="241"/>
      <c r="L15" s="241"/>
      <c r="M15" s="241"/>
      <c r="N15" s="243">
        <f t="shared" ref="N15:N43" si="16">IF(N14="","",IF((N14+1)&gt;=$W$13,"",(N14+1)))</f>
        <v>45787</v>
      </c>
      <c r="O15" s="244" t="str">
        <f t="shared" si="6"/>
        <v>土</v>
      </c>
      <c r="P15" s="244" t="str">
        <f t="shared" si="7"/>
        <v/>
      </c>
      <c r="Q15" s="241"/>
      <c r="R15" s="241"/>
      <c r="S15" s="241"/>
      <c r="T15" s="241"/>
      <c r="U15" s="241"/>
      <c r="V15" s="241"/>
      <c r="W15" s="243">
        <f t="shared" ref="W15:W43" si="17">IF(W14="","",IF((W14+1)&gt;=$AF$13,"",(W14+1)))</f>
        <v>45818</v>
      </c>
      <c r="X15" s="244" t="str">
        <f t="shared" si="8"/>
        <v>火</v>
      </c>
      <c r="Y15" s="244" t="str">
        <f t="shared" si="9"/>
        <v/>
      </c>
      <c r="Z15" s="241"/>
      <c r="AA15" s="241"/>
      <c r="AB15" s="241"/>
      <c r="AC15" s="241"/>
      <c r="AD15" s="241"/>
      <c r="AE15" s="241"/>
      <c r="AF15" s="89">
        <f t="shared" ref="AF15:AF43" si="18">IF(AF14="","",IF((AF14+1)&gt;=$AO$13,"",(AF14+1)))</f>
        <v>45848</v>
      </c>
      <c r="AG15" s="90" t="str">
        <f t="shared" si="10"/>
        <v>木</v>
      </c>
      <c r="AH15" s="90" t="str">
        <f t="shared" si="11"/>
        <v/>
      </c>
      <c r="AI15" s="241"/>
      <c r="AJ15" s="241"/>
      <c r="AK15" s="241"/>
      <c r="AL15" s="241"/>
      <c r="AM15" s="241"/>
      <c r="AN15" s="241"/>
      <c r="AO15" s="243">
        <f t="shared" ref="AO15:AO43" si="19">IF(AO14="","",IF((AO14+1)&gt;=$AX$13,"",(AO14+1)))</f>
        <v>45879</v>
      </c>
      <c r="AP15" s="244" t="str">
        <f t="shared" si="12"/>
        <v>日</v>
      </c>
      <c r="AQ15" s="244" t="str">
        <f t="shared" si="13"/>
        <v/>
      </c>
      <c r="AR15" s="241"/>
      <c r="AS15" s="241"/>
      <c r="AT15" s="241"/>
      <c r="AU15" s="241"/>
      <c r="AV15" s="241"/>
      <c r="AW15" s="241"/>
      <c r="AX15" s="243">
        <f t="shared" ref="AX15:AX43" si="20">IF(AX14="","",IF((AX14+1)&gt;=$BG$13,"",(AX14+1)))</f>
        <v>45910</v>
      </c>
      <c r="AY15" s="244" t="str">
        <f t="shared" si="14"/>
        <v>水</v>
      </c>
      <c r="AZ15" s="244" t="str">
        <f>IF(COUNTA(BA15:BF15)-COUNTIF(BA15:BF15,"就職活動日")=0,"",COUNTA(BA15:BF15)-COUNTIF(BA15:BF15,"就職活動日"))</f>
        <v/>
      </c>
      <c r="BA15" s="241"/>
      <c r="BB15" s="241"/>
      <c r="BC15" s="241"/>
      <c r="BD15" s="241"/>
      <c r="BE15" s="241"/>
      <c r="BF15" s="241"/>
      <c r="BG15" s="274"/>
      <c r="BJ15" s="326">
        <v>45783</v>
      </c>
      <c r="BK15" s="125" t="s">
        <v>286</v>
      </c>
      <c r="BM15"/>
    </row>
    <row r="16" spans="1:65" ht="24" customHeight="1">
      <c r="A16" s="87" t="s">
        <v>157</v>
      </c>
      <c r="B16" s="88"/>
      <c r="C16" s="92">
        <f t="shared" si="2"/>
        <v>0</v>
      </c>
      <c r="D16" s="232">
        <f t="shared" si="3"/>
        <v>0</v>
      </c>
      <c r="E16" s="89">
        <f t="shared" si="15"/>
        <v>45758</v>
      </c>
      <c r="F16" s="90" t="str">
        <f t="shared" si="4"/>
        <v>金</v>
      </c>
      <c r="G16" s="90" t="str">
        <f t="shared" si="5"/>
        <v/>
      </c>
      <c r="H16" s="241"/>
      <c r="I16" s="241"/>
      <c r="J16" s="241"/>
      <c r="K16" s="241"/>
      <c r="L16" s="241"/>
      <c r="M16" s="242"/>
      <c r="N16" s="243">
        <f t="shared" si="16"/>
        <v>45788</v>
      </c>
      <c r="O16" s="244" t="str">
        <f t="shared" si="6"/>
        <v>日</v>
      </c>
      <c r="P16" s="244" t="str">
        <f t="shared" si="7"/>
        <v/>
      </c>
      <c r="Q16" s="241"/>
      <c r="R16" s="241"/>
      <c r="S16" s="241"/>
      <c r="T16" s="241"/>
      <c r="U16" s="241"/>
      <c r="V16" s="242"/>
      <c r="W16" s="243">
        <f t="shared" si="17"/>
        <v>45819</v>
      </c>
      <c r="X16" s="244" t="str">
        <f t="shared" si="8"/>
        <v>水</v>
      </c>
      <c r="Y16" s="244" t="str">
        <f t="shared" si="9"/>
        <v/>
      </c>
      <c r="Z16" s="241"/>
      <c r="AA16" s="241"/>
      <c r="AB16" s="241"/>
      <c r="AC16" s="241"/>
      <c r="AD16" s="241"/>
      <c r="AE16" s="242"/>
      <c r="AF16" s="89">
        <f t="shared" si="18"/>
        <v>45849</v>
      </c>
      <c r="AG16" s="90" t="str">
        <f t="shared" si="10"/>
        <v>金</v>
      </c>
      <c r="AH16" s="90" t="str">
        <f t="shared" si="11"/>
        <v/>
      </c>
      <c r="AI16" s="241"/>
      <c r="AJ16" s="241"/>
      <c r="AK16" s="241"/>
      <c r="AL16" s="241"/>
      <c r="AM16" s="241"/>
      <c r="AN16" s="242"/>
      <c r="AO16" s="243">
        <f t="shared" si="19"/>
        <v>45880</v>
      </c>
      <c r="AP16" s="244" t="str">
        <f t="shared" si="12"/>
        <v>月</v>
      </c>
      <c r="AQ16" s="244" t="str">
        <f t="shared" si="13"/>
        <v/>
      </c>
      <c r="AR16" s="241"/>
      <c r="AS16" s="241"/>
      <c r="AT16" s="241"/>
      <c r="AU16" s="241"/>
      <c r="AV16" s="241"/>
      <c r="AW16" s="242"/>
      <c r="AX16" s="243">
        <f t="shared" si="20"/>
        <v>45911</v>
      </c>
      <c r="AY16" s="244" t="str">
        <f t="shared" si="14"/>
        <v>木</v>
      </c>
      <c r="AZ16" s="244" t="str">
        <f t="shared" si="1"/>
        <v/>
      </c>
      <c r="BA16" s="241"/>
      <c r="BB16" s="241"/>
      <c r="BC16" s="241"/>
      <c r="BD16" s="241"/>
      <c r="BE16" s="241"/>
      <c r="BF16" s="242"/>
      <c r="BG16" s="273"/>
      <c r="BJ16" s="326">
        <v>45859</v>
      </c>
      <c r="BK16" s="125" t="s">
        <v>162</v>
      </c>
      <c r="BM16"/>
    </row>
    <row r="17" spans="1:71" ht="24" customHeight="1">
      <c r="A17" s="87" t="s">
        <v>157</v>
      </c>
      <c r="B17" s="88"/>
      <c r="C17" s="92">
        <f t="shared" si="2"/>
        <v>0</v>
      </c>
      <c r="D17" s="232">
        <f t="shared" si="3"/>
        <v>0</v>
      </c>
      <c r="E17" s="89">
        <f t="shared" si="15"/>
        <v>45759</v>
      </c>
      <c r="F17" s="90" t="str">
        <f t="shared" si="4"/>
        <v>土</v>
      </c>
      <c r="G17" s="90" t="str">
        <f t="shared" si="5"/>
        <v/>
      </c>
      <c r="H17" s="241"/>
      <c r="I17" s="241"/>
      <c r="J17" s="241"/>
      <c r="K17" s="241"/>
      <c r="L17" s="241"/>
      <c r="M17" s="241"/>
      <c r="N17" s="243">
        <f t="shared" si="16"/>
        <v>45789</v>
      </c>
      <c r="O17" s="244" t="str">
        <f t="shared" si="6"/>
        <v>月</v>
      </c>
      <c r="P17" s="244" t="str">
        <f t="shared" si="7"/>
        <v/>
      </c>
      <c r="Q17" s="241"/>
      <c r="R17" s="241"/>
      <c r="S17" s="241"/>
      <c r="T17" s="241"/>
      <c r="U17" s="241"/>
      <c r="V17" s="241"/>
      <c r="W17" s="243">
        <f t="shared" si="17"/>
        <v>45820</v>
      </c>
      <c r="X17" s="244" t="str">
        <f t="shared" si="8"/>
        <v>木</v>
      </c>
      <c r="Y17" s="244" t="str">
        <f t="shared" si="9"/>
        <v/>
      </c>
      <c r="Z17" s="241"/>
      <c r="AA17" s="241"/>
      <c r="AB17" s="241"/>
      <c r="AC17" s="241"/>
      <c r="AD17" s="241"/>
      <c r="AE17" s="246"/>
      <c r="AF17" s="89">
        <f t="shared" si="18"/>
        <v>45850</v>
      </c>
      <c r="AG17" s="90" t="str">
        <f t="shared" si="10"/>
        <v>土</v>
      </c>
      <c r="AH17" s="90" t="str">
        <f t="shared" si="11"/>
        <v/>
      </c>
      <c r="AI17" s="241"/>
      <c r="AJ17" s="241"/>
      <c r="AK17" s="241"/>
      <c r="AL17" s="241"/>
      <c r="AM17" s="241"/>
      <c r="AN17" s="241"/>
      <c r="AO17" s="243">
        <f t="shared" si="19"/>
        <v>45881</v>
      </c>
      <c r="AP17" s="244" t="str">
        <f t="shared" si="12"/>
        <v>火</v>
      </c>
      <c r="AQ17" s="244" t="str">
        <f t="shared" si="13"/>
        <v/>
      </c>
      <c r="AR17" s="241"/>
      <c r="AS17" s="241"/>
      <c r="AT17" s="241"/>
      <c r="AU17" s="241"/>
      <c r="AV17" s="241"/>
      <c r="AW17" s="241"/>
      <c r="AX17" s="243">
        <f t="shared" si="20"/>
        <v>45912</v>
      </c>
      <c r="AY17" s="244" t="str">
        <f t="shared" si="14"/>
        <v>金</v>
      </c>
      <c r="AZ17" s="244" t="str">
        <f t="shared" si="1"/>
        <v/>
      </c>
      <c r="BA17" s="241"/>
      <c r="BB17" s="241"/>
      <c r="BC17" s="241"/>
      <c r="BD17" s="241"/>
      <c r="BE17" s="241"/>
      <c r="BF17" s="246"/>
      <c r="BG17" s="275"/>
      <c r="BJ17" s="326">
        <v>45880</v>
      </c>
      <c r="BK17" s="125" t="s">
        <v>163</v>
      </c>
      <c r="BM17"/>
    </row>
    <row r="18" spans="1:71" ht="24" customHeight="1">
      <c r="A18" s="87" t="s">
        <v>157</v>
      </c>
      <c r="B18" s="88"/>
      <c r="C18" s="92">
        <f t="shared" si="2"/>
        <v>0</v>
      </c>
      <c r="D18" s="232">
        <f t="shared" si="3"/>
        <v>0</v>
      </c>
      <c r="E18" s="89">
        <f t="shared" si="15"/>
        <v>45760</v>
      </c>
      <c r="F18" s="90" t="str">
        <f t="shared" si="4"/>
        <v>日</v>
      </c>
      <c r="G18" s="90" t="str">
        <f t="shared" si="5"/>
        <v/>
      </c>
      <c r="H18" s="241"/>
      <c r="I18" s="241"/>
      <c r="J18" s="241"/>
      <c r="K18" s="241"/>
      <c r="L18" s="241"/>
      <c r="M18" s="241"/>
      <c r="N18" s="243">
        <f t="shared" si="16"/>
        <v>45790</v>
      </c>
      <c r="O18" s="244" t="str">
        <f t="shared" si="6"/>
        <v>火</v>
      </c>
      <c r="P18" s="244" t="str">
        <f t="shared" si="7"/>
        <v/>
      </c>
      <c r="Q18" s="241"/>
      <c r="R18" s="241"/>
      <c r="S18" s="241"/>
      <c r="T18" s="241"/>
      <c r="U18" s="241"/>
      <c r="V18" s="242"/>
      <c r="W18" s="243">
        <f t="shared" si="17"/>
        <v>45821</v>
      </c>
      <c r="X18" s="244" t="str">
        <f t="shared" si="8"/>
        <v>金</v>
      </c>
      <c r="Y18" s="244" t="str">
        <f t="shared" si="9"/>
        <v/>
      </c>
      <c r="Z18" s="241"/>
      <c r="AA18" s="241"/>
      <c r="AB18" s="241"/>
      <c r="AC18" s="241"/>
      <c r="AD18" s="241"/>
      <c r="AE18" s="247"/>
      <c r="AF18" s="89">
        <f t="shared" si="18"/>
        <v>45851</v>
      </c>
      <c r="AG18" s="90" t="str">
        <f t="shared" si="10"/>
        <v>日</v>
      </c>
      <c r="AH18" s="90" t="str">
        <f t="shared" si="11"/>
        <v/>
      </c>
      <c r="AI18" s="241"/>
      <c r="AJ18" s="241"/>
      <c r="AK18" s="241"/>
      <c r="AL18" s="241"/>
      <c r="AM18" s="241"/>
      <c r="AN18" s="241"/>
      <c r="AO18" s="243">
        <f t="shared" si="19"/>
        <v>45882</v>
      </c>
      <c r="AP18" s="244" t="str">
        <f t="shared" si="12"/>
        <v>水</v>
      </c>
      <c r="AQ18" s="244" t="str">
        <f t="shared" si="13"/>
        <v/>
      </c>
      <c r="AR18" s="241"/>
      <c r="AS18" s="241"/>
      <c r="AT18" s="241"/>
      <c r="AU18" s="241"/>
      <c r="AV18" s="241"/>
      <c r="AW18" s="242"/>
      <c r="AX18" s="243">
        <f t="shared" si="20"/>
        <v>45913</v>
      </c>
      <c r="AY18" s="244" t="str">
        <f t="shared" si="14"/>
        <v>土</v>
      </c>
      <c r="AZ18" s="244" t="str">
        <f t="shared" si="1"/>
        <v/>
      </c>
      <c r="BA18" s="241"/>
      <c r="BB18" s="241"/>
      <c r="BC18" s="241"/>
      <c r="BD18" s="241"/>
      <c r="BE18" s="241"/>
      <c r="BF18" s="247"/>
      <c r="BG18" s="276"/>
      <c r="BJ18" s="326">
        <v>45882</v>
      </c>
      <c r="BK18" s="125" t="s">
        <v>307</v>
      </c>
      <c r="BM18"/>
    </row>
    <row r="19" spans="1:71" ht="24" customHeight="1">
      <c r="A19" s="87" t="s">
        <v>157</v>
      </c>
      <c r="B19" s="88"/>
      <c r="C19" s="92">
        <f t="shared" si="2"/>
        <v>0</v>
      </c>
      <c r="D19" s="232">
        <f t="shared" si="3"/>
        <v>0</v>
      </c>
      <c r="E19" s="89">
        <f t="shared" si="15"/>
        <v>45761</v>
      </c>
      <c r="F19" s="90" t="str">
        <f t="shared" si="4"/>
        <v>月</v>
      </c>
      <c r="G19" s="90" t="str">
        <f t="shared" si="5"/>
        <v/>
      </c>
      <c r="H19" s="241"/>
      <c r="I19" s="241"/>
      <c r="J19" s="241"/>
      <c r="K19" s="241"/>
      <c r="L19" s="241"/>
      <c r="M19" s="241"/>
      <c r="N19" s="243">
        <f t="shared" si="16"/>
        <v>45791</v>
      </c>
      <c r="O19" s="244" t="str">
        <f t="shared" si="6"/>
        <v>水</v>
      </c>
      <c r="P19" s="244" t="str">
        <f t="shared" si="7"/>
        <v/>
      </c>
      <c r="Q19" s="241"/>
      <c r="R19" s="241"/>
      <c r="S19" s="241"/>
      <c r="T19" s="241"/>
      <c r="U19" s="241"/>
      <c r="V19" s="241"/>
      <c r="W19" s="243">
        <f t="shared" si="17"/>
        <v>45822</v>
      </c>
      <c r="X19" s="244" t="str">
        <f t="shared" si="8"/>
        <v>土</v>
      </c>
      <c r="Y19" s="244" t="str">
        <f t="shared" si="9"/>
        <v/>
      </c>
      <c r="Z19" s="241"/>
      <c r="AA19" s="241"/>
      <c r="AB19" s="241"/>
      <c r="AC19" s="241"/>
      <c r="AD19" s="241"/>
      <c r="AE19" s="241"/>
      <c r="AF19" s="89">
        <f t="shared" si="18"/>
        <v>45852</v>
      </c>
      <c r="AG19" s="90" t="str">
        <f t="shared" si="10"/>
        <v>月</v>
      </c>
      <c r="AH19" s="90" t="str">
        <f t="shared" si="11"/>
        <v/>
      </c>
      <c r="AI19" s="241"/>
      <c r="AJ19" s="241"/>
      <c r="AK19" s="241"/>
      <c r="AL19" s="241"/>
      <c r="AM19" s="241"/>
      <c r="AN19" s="241"/>
      <c r="AO19" s="243">
        <f t="shared" si="19"/>
        <v>45883</v>
      </c>
      <c r="AP19" s="244" t="str">
        <f t="shared" si="12"/>
        <v>木</v>
      </c>
      <c r="AQ19" s="244" t="str">
        <f t="shared" si="13"/>
        <v/>
      </c>
      <c r="AR19" s="241"/>
      <c r="AS19" s="241"/>
      <c r="AT19" s="241"/>
      <c r="AU19" s="241"/>
      <c r="AV19" s="241"/>
      <c r="AW19" s="241"/>
      <c r="AX19" s="243">
        <f t="shared" si="20"/>
        <v>45914</v>
      </c>
      <c r="AY19" s="244" t="str">
        <f t="shared" si="14"/>
        <v>日</v>
      </c>
      <c r="AZ19" s="244" t="str">
        <f t="shared" si="1"/>
        <v/>
      </c>
      <c r="BA19" s="241"/>
      <c r="BB19" s="241"/>
      <c r="BC19" s="241"/>
      <c r="BD19" s="241"/>
      <c r="BE19" s="241"/>
      <c r="BF19" s="241"/>
      <c r="BG19" s="274"/>
      <c r="BJ19" s="326">
        <v>45883</v>
      </c>
      <c r="BK19" s="125" t="s">
        <v>307</v>
      </c>
      <c r="BM19"/>
    </row>
    <row r="20" spans="1:71" ht="24" customHeight="1">
      <c r="A20" s="87" t="s">
        <v>157</v>
      </c>
      <c r="B20" s="88"/>
      <c r="C20" s="92">
        <f t="shared" si="2"/>
        <v>0</v>
      </c>
      <c r="D20" s="232">
        <f t="shared" si="3"/>
        <v>0</v>
      </c>
      <c r="E20" s="89">
        <f t="shared" si="15"/>
        <v>45762</v>
      </c>
      <c r="F20" s="90" t="str">
        <f t="shared" si="4"/>
        <v>火</v>
      </c>
      <c r="G20" s="90" t="str">
        <f t="shared" si="5"/>
        <v/>
      </c>
      <c r="H20" s="241"/>
      <c r="I20" s="241"/>
      <c r="J20" s="241"/>
      <c r="K20" s="241"/>
      <c r="L20" s="241"/>
      <c r="M20" s="241"/>
      <c r="N20" s="243">
        <f t="shared" si="16"/>
        <v>45792</v>
      </c>
      <c r="O20" s="244" t="str">
        <f t="shared" si="6"/>
        <v>木</v>
      </c>
      <c r="P20" s="244" t="str">
        <f t="shared" si="7"/>
        <v/>
      </c>
      <c r="Q20" s="241"/>
      <c r="R20" s="241"/>
      <c r="S20" s="241"/>
      <c r="T20" s="241"/>
      <c r="U20" s="241"/>
      <c r="V20" s="242"/>
      <c r="W20" s="243">
        <f t="shared" si="17"/>
        <v>45823</v>
      </c>
      <c r="X20" s="244" t="str">
        <f t="shared" si="8"/>
        <v>日</v>
      </c>
      <c r="Y20" s="244" t="str">
        <f t="shared" si="9"/>
        <v/>
      </c>
      <c r="Z20" s="241"/>
      <c r="AA20" s="241"/>
      <c r="AB20" s="241"/>
      <c r="AC20" s="241"/>
      <c r="AD20" s="241"/>
      <c r="AE20" s="241"/>
      <c r="AF20" s="89">
        <f t="shared" si="18"/>
        <v>45853</v>
      </c>
      <c r="AG20" s="90" t="str">
        <f t="shared" si="10"/>
        <v>火</v>
      </c>
      <c r="AH20" s="90" t="str">
        <f t="shared" si="11"/>
        <v/>
      </c>
      <c r="AI20" s="241"/>
      <c r="AJ20" s="241"/>
      <c r="AK20" s="241"/>
      <c r="AL20" s="241"/>
      <c r="AM20" s="241"/>
      <c r="AN20" s="241"/>
      <c r="AO20" s="243">
        <f t="shared" si="19"/>
        <v>45884</v>
      </c>
      <c r="AP20" s="244" t="str">
        <f t="shared" si="12"/>
        <v>金</v>
      </c>
      <c r="AQ20" s="244" t="str">
        <f t="shared" si="13"/>
        <v/>
      </c>
      <c r="AR20" s="241"/>
      <c r="AS20" s="241"/>
      <c r="AT20" s="241"/>
      <c r="AU20" s="241"/>
      <c r="AV20" s="241"/>
      <c r="AW20" s="242"/>
      <c r="AX20" s="243">
        <f t="shared" si="20"/>
        <v>45915</v>
      </c>
      <c r="AY20" s="244" t="str">
        <f t="shared" si="14"/>
        <v>月</v>
      </c>
      <c r="AZ20" s="244" t="str">
        <f t="shared" si="1"/>
        <v/>
      </c>
      <c r="BA20" s="241"/>
      <c r="BB20" s="241"/>
      <c r="BC20" s="241"/>
      <c r="BD20" s="241"/>
      <c r="BE20" s="241"/>
      <c r="BF20" s="241"/>
      <c r="BG20" s="274"/>
      <c r="BJ20" s="326">
        <v>45884</v>
      </c>
      <c r="BK20" s="125" t="s">
        <v>307</v>
      </c>
      <c r="BM20"/>
    </row>
    <row r="21" spans="1:71" ht="24" customHeight="1">
      <c r="A21" s="87" t="s">
        <v>157</v>
      </c>
      <c r="B21" s="88"/>
      <c r="C21" s="92">
        <f t="shared" si="2"/>
        <v>0</v>
      </c>
      <c r="D21" s="232">
        <f t="shared" si="3"/>
        <v>0</v>
      </c>
      <c r="E21" s="89">
        <f t="shared" si="15"/>
        <v>45763</v>
      </c>
      <c r="F21" s="90" t="str">
        <f t="shared" si="4"/>
        <v>水</v>
      </c>
      <c r="G21" s="90" t="str">
        <f t="shared" si="5"/>
        <v/>
      </c>
      <c r="H21" s="241"/>
      <c r="I21" s="241"/>
      <c r="J21" s="241"/>
      <c r="K21" s="241"/>
      <c r="L21" s="241"/>
      <c r="M21" s="241"/>
      <c r="N21" s="243">
        <f t="shared" si="16"/>
        <v>45793</v>
      </c>
      <c r="O21" s="244" t="str">
        <f t="shared" si="6"/>
        <v>金</v>
      </c>
      <c r="P21" s="244" t="str">
        <f t="shared" si="7"/>
        <v/>
      </c>
      <c r="Q21" s="241"/>
      <c r="R21" s="241"/>
      <c r="S21" s="241"/>
      <c r="T21" s="241"/>
      <c r="U21" s="241"/>
      <c r="V21" s="241"/>
      <c r="W21" s="243">
        <f t="shared" si="17"/>
        <v>45824</v>
      </c>
      <c r="X21" s="244" t="str">
        <f t="shared" si="8"/>
        <v>月</v>
      </c>
      <c r="Y21" s="244" t="str">
        <f t="shared" si="9"/>
        <v/>
      </c>
      <c r="Z21" s="241"/>
      <c r="AA21" s="241"/>
      <c r="AB21" s="241"/>
      <c r="AC21" s="241"/>
      <c r="AD21" s="241"/>
      <c r="AE21" s="242"/>
      <c r="AF21" s="89">
        <f t="shared" si="18"/>
        <v>45854</v>
      </c>
      <c r="AG21" s="90" t="str">
        <f t="shared" si="10"/>
        <v>水</v>
      </c>
      <c r="AH21" s="90" t="str">
        <f t="shared" si="11"/>
        <v/>
      </c>
      <c r="AI21" s="241"/>
      <c r="AJ21" s="241"/>
      <c r="AK21" s="241"/>
      <c r="AL21" s="241"/>
      <c r="AM21" s="241"/>
      <c r="AN21" s="241"/>
      <c r="AO21" s="243">
        <f t="shared" si="19"/>
        <v>45885</v>
      </c>
      <c r="AP21" s="244" t="str">
        <f t="shared" si="12"/>
        <v>土</v>
      </c>
      <c r="AQ21" s="244" t="str">
        <f t="shared" si="13"/>
        <v/>
      </c>
      <c r="AR21" s="241"/>
      <c r="AS21" s="241"/>
      <c r="AT21" s="241"/>
      <c r="AU21" s="241"/>
      <c r="AV21" s="241"/>
      <c r="AW21" s="241"/>
      <c r="AX21" s="243">
        <f t="shared" si="20"/>
        <v>45916</v>
      </c>
      <c r="AY21" s="244" t="str">
        <f t="shared" si="14"/>
        <v>火</v>
      </c>
      <c r="AZ21" s="244" t="str">
        <f t="shared" si="1"/>
        <v/>
      </c>
      <c r="BA21" s="241"/>
      <c r="BB21" s="241"/>
      <c r="BC21" s="241"/>
      <c r="BD21" s="241"/>
      <c r="BE21" s="241"/>
      <c r="BF21" s="242"/>
      <c r="BG21" s="273"/>
      <c r="BJ21" s="326">
        <v>45915</v>
      </c>
      <c r="BK21" s="125" t="s">
        <v>277</v>
      </c>
      <c r="BM21"/>
    </row>
    <row r="22" spans="1:71" ht="24" customHeight="1">
      <c r="A22" s="87" t="s">
        <v>157</v>
      </c>
      <c r="B22" s="88"/>
      <c r="C22" s="92">
        <f t="shared" si="2"/>
        <v>0</v>
      </c>
      <c r="D22" s="232">
        <f t="shared" si="3"/>
        <v>0</v>
      </c>
      <c r="E22" s="89">
        <f t="shared" si="15"/>
        <v>45764</v>
      </c>
      <c r="F22" s="90" t="str">
        <f t="shared" si="4"/>
        <v>木</v>
      </c>
      <c r="G22" s="90" t="str">
        <f t="shared" si="5"/>
        <v/>
      </c>
      <c r="H22" s="241"/>
      <c r="I22" s="241"/>
      <c r="J22" s="241"/>
      <c r="K22" s="241"/>
      <c r="L22" s="241"/>
      <c r="M22" s="241"/>
      <c r="N22" s="243">
        <f t="shared" si="16"/>
        <v>45794</v>
      </c>
      <c r="O22" s="244" t="str">
        <f t="shared" si="6"/>
        <v>土</v>
      </c>
      <c r="P22" s="244" t="str">
        <f t="shared" si="7"/>
        <v/>
      </c>
      <c r="Q22" s="241"/>
      <c r="R22" s="241"/>
      <c r="S22" s="241"/>
      <c r="T22" s="241"/>
      <c r="U22" s="241"/>
      <c r="V22" s="241"/>
      <c r="W22" s="243">
        <f t="shared" si="17"/>
        <v>45825</v>
      </c>
      <c r="X22" s="244" t="str">
        <f t="shared" si="8"/>
        <v>火</v>
      </c>
      <c r="Y22" s="244" t="str">
        <f t="shared" si="9"/>
        <v/>
      </c>
      <c r="Z22" s="241"/>
      <c r="AA22" s="241"/>
      <c r="AB22" s="241"/>
      <c r="AC22" s="241"/>
      <c r="AD22" s="241"/>
      <c r="AE22" s="245"/>
      <c r="AF22" s="89">
        <f t="shared" si="18"/>
        <v>45855</v>
      </c>
      <c r="AG22" s="90" t="str">
        <f t="shared" si="10"/>
        <v>木</v>
      </c>
      <c r="AH22" s="90" t="str">
        <f t="shared" si="11"/>
        <v/>
      </c>
      <c r="AI22" s="241"/>
      <c r="AJ22" s="241"/>
      <c r="AK22" s="241"/>
      <c r="AL22" s="241"/>
      <c r="AM22" s="241"/>
      <c r="AN22" s="241"/>
      <c r="AO22" s="243">
        <f t="shared" si="19"/>
        <v>45886</v>
      </c>
      <c r="AP22" s="244" t="str">
        <f t="shared" si="12"/>
        <v>日</v>
      </c>
      <c r="AQ22" s="244" t="str">
        <f t="shared" si="13"/>
        <v/>
      </c>
      <c r="AR22" s="241"/>
      <c r="AS22" s="241"/>
      <c r="AT22" s="241"/>
      <c r="AU22" s="241"/>
      <c r="AV22" s="241"/>
      <c r="AW22" s="241"/>
      <c r="AX22" s="243">
        <f t="shared" si="20"/>
        <v>45917</v>
      </c>
      <c r="AY22" s="244" t="str">
        <f t="shared" si="14"/>
        <v>水</v>
      </c>
      <c r="AZ22" s="244" t="str">
        <f t="shared" si="1"/>
        <v/>
      </c>
      <c r="BA22" s="241"/>
      <c r="BB22" s="241"/>
      <c r="BC22" s="241"/>
      <c r="BD22" s="241"/>
      <c r="BE22" s="241"/>
      <c r="BF22" s="245"/>
      <c r="BG22" s="277"/>
      <c r="BJ22" s="326">
        <v>45923</v>
      </c>
      <c r="BK22" s="125" t="s">
        <v>278</v>
      </c>
      <c r="BM22"/>
    </row>
    <row r="23" spans="1:71" ht="24" customHeight="1">
      <c r="A23" s="87" t="s">
        <v>157</v>
      </c>
      <c r="B23" s="88"/>
      <c r="C23" s="92">
        <f t="shared" si="2"/>
        <v>0</v>
      </c>
      <c r="D23" s="232">
        <f t="shared" si="3"/>
        <v>0</v>
      </c>
      <c r="E23" s="89">
        <f t="shared" si="15"/>
        <v>45765</v>
      </c>
      <c r="F23" s="90" t="str">
        <f t="shared" si="4"/>
        <v>金</v>
      </c>
      <c r="G23" s="90" t="str">
        <f t="shared" si="5"/>
        <v/>
      </c>
      <c r="H23" s="241"/>
      <c r="I23" s="241"/>
      <c r="J23" s="241"/>
      <c r="K23" s="241"/>
      <c r="L23" s="241"/>
      <c r="M23" s="242"/>
      <c r="N23" s="243">
        <f t="shared" si="16"/>
        <v>45795</v>
      </c>
      <c r="O23" s="244" t="str">
        <f t="shared" si="6"/>
        <v>日</v>
      </c>
      <c r="P23" s="244" t="str">
        <f t="shared" si="7"/>
        <v/>
      </c>
      <c r="Q23" s="241"/>
      <c r="R23" s="241"/>
      <c r="S23" s="241"/>
      <c r="T23" s="241"/>
      <c r="U23" s="241"/>
      <c r="V23" s="242"/>
      <c r="W23" s="243">
        <f t="shared" si="17"/>
        <v>45826</v>
      </c>
      <c r="X23" s="244" t="str">
        <f t="shared" si="8"/>
        <v>水</v>
      </c>
      <c r="Y23" s="244" t="str">
        <f t="shared" si="9"/>
        <v/>
      </c>
      <c r="Z23" s="241"/>
      <c r="AA23" s="241"/>
      <c r="AB23" s="241"/>
      <c r="AC23" s="241"/>
      <c r="AD23" s="241"/>
      <c r="AE23" s="242"/>
      <c r="AF23" s="89">
        <f t="shared" si="18"/>
        <v>45856</v>
      </c>
      <c r="AG23" s="90" t="str">
        <f t="shared" si="10"/>
        <v>金</v>
      </c>
      <c r="AH23" s="90" t="str">
        <f t="shared" si="11"/>
        <v/>
      </c>
      <c r="AI23" s="241"/>
      <c r="AJ23" s="241"/>
      <c r="AK23" s="241"/>
      <c r="AL23" s="241"/>
      <c r="AM23" s="241"/>
      <c r="AN23" s="242"/>
      <c r="AO23" s="243">
        <f t="shared" si="19"/>
        <v>45887</v>
      </c>
      <c r="AP23" s="244" t="str">
        <f t="shared" si="12"/>
        <v>月</v>
      </c>
      <c r="AQ23" s="244" t="str">
        <f t="shared" si="13"/>
        <v/>
      </c>
      <c r="AR23" s="241"/>
      <c r="AS23" s="241"/>
      <c r="AT23" s="241"/>
      <c r="AU23" s="241"/>
      <c r="AV23" s="241"/>
      <c r="AW23" s="242"/>
      <c r="AX23" s="243">
        <f t="shared" si="20"/>
        <v>45918</v>
      </c>
      <c r="AY23" s="244" t="str">
        <f t="shared" si="14"/>
        <v>木</v>
      </c>
      <c r="AZ23" s="244" t="str">
        <f t="shared" si="1"/>
        <v/>
      </c>
      <c r="BA23" s="241"/>
      <c r="BB23" s="241"/>
      <c r="BC23" s="241"/>
      <c r="BD23" s="241"/>
      <c r="BE23" s="241"/>
      <c r="BF23" s="242"/>
      <c r="BG23" s="273"/>
      <c r="BJ23" s="326">
        <v>45943</v>
      </c>
      <c r="BK23" s="125" t="s">
        <v>276</v>
      </c>
      <c r="BM23"/>
    </row>
    <row r="24" spans="1:71" ht="24" customHeight="1">
      <c r="A24" s="87" t="s">
        <v>157</v>
      </c>
      <c r="B24" s="88"/>
      <c r="C24" s="92">
        <f t="shared" si="2"/>
        <v>0</v>
      </c>
      <c r="D24" s="232">
        <f t="shared" si="3"/>
        <v>0</v>
      </c>
      <c r="E24" s="89">
        <f t="shared" si="15"/>
        <v>45766</v>
      </c>
      <c r="F24" s="90" t="str">
        <f t="shared" si="4"/>
        <v>土</v>
      </c>
      <c r="G24" s="90" t="str">
        <f t="shared" si="5"/>
        <v/>
      </c>
      <c r="H24" s="241"/>
      <c r="I24" s="241"/>
      <c r="J24" s="241"/>
      <c r="K24" s="241"/>
      <c r="L24" s="241"/>
      <c r="M24" s="241"/>
      <c r="N24" s="243">
        <f t="shared" si="16"/>
        <v>45796</v>
      </c>
      <c r="O24" s="244" t="str">
        <f t="shared" si="6"/>
        <v>月</v>
      </c>
      <c r="P24" s="244" t="str">
        <f t="shared" si="7"/>
        <v/>
      </c>
      <c r="Q24" s="241"/>
      <c r="R24" s="241"/>
      <c r="S24" s="241"/>
      <c r="T24" s="241"/>
      <c r="U24" s="241"/>
      <c r="V24" s="241"/>
      <c r="W24" s="243">
        <f t="shared" si="17"/>
        <v>45827</v>
      </c>
      <c r="X24" s="244" t="str">
        <f t="shared" si="8"/>
        <v>木</v>
      </c>
      <c r="Y24" s="244" t="str">
        <f t="shared" si="9"/>
        <v/>
      </c>
      <c r="Z24" s="241"/>
      <c r="AA24" s="241"/>
      <c r="AB24" s="241"/>
      <c r="AC24" s="241"/>
      <c r="AD24" s="241"/>
      <c r="AE24" s="247"/>
      <c r="AF24" s="89">
        <f t="shared" si="18"/>
        <v>45857</v>
      </c>
      <c r="AG24" s="90" t="str">
        <f t="shared" si="10"/>
        <v>土</v>
      </c>
      <c r="AH24" s="90" t="str">
        <f t="shared" si="11"/>
        <v/>
      </c>
      <c r="AI24" s="241"/>
      <c r="AJ24" s="241"/>
      <c r="AK24" s="241"/>
      <c r="AL24" s="241"/>
      <c r="AM24" s="241"/>
      <c r="AN24" s="241"/>
      <c r="AO24" s="243">
        <f t="shared" si="19"/>
        <v>45888</v>
      </c>
      <c r="AP24" s="244" t="str">
        <f t="shared" si="12"/>
        <v>火</v>
      </c>
      <c r="AQ24" s="244" t="str">
        <f t="shared" si="13"/>
        <v/>
      </c>
      <c r="AR24" s="241"/>
      <c r="AS24" s="241"/>
      <c r="AT24" s="241"/>
      <c r="AU24" s="241"/>
      <c r="AV24" s="241"/>
      <c r="AW24" s="241"/>
      <c r="AX24" s="243">
        <f t="shared" si="20"/>
        <v>45919</v>
      </c>
      <c r="AY24" s="244" t="str">
        <f t="shared" si="14"/>
        <v>金</v>
      </c>
      <c r="AZ24" s="244" t="str">
        <f t="shared" si="1"/>
        <v/>
      </c>
      <c r="BA24" s="241"/>
      <c r="BB24" s="241"/>
      <c r="BC24" s="241"/>
      <c r="BD24" s="241"/>
      <c r="BE24" s="241"/>
      <c r="BF24" s="247"/>
      <c r="BG24" s="276"/>
      <c r="BJ24" s="326">
        <v>45964</v>
      </c>
      <c r="BK24" s="125" t="s">
        <v>279</v>
      </c>
      <c r="BM24"/>
    </row>
    <row r="25" spans="1:71" ht="24" customHeight="1">
      <c r="A25" s="87" t="s">
        <v>157</v>
      </c>
      <c r="B25" s="88"/>
      <c r="C25" s="92">
        <f t="shared" si="2"/>
        <v>0</v>
      </c>
      <c r="D25" s="232">
        <f t="shared" si="3"/>
        <v>0</v>
      </c>
      <c r="E25" s="89">
        <f t="shared" si="15"/>
        <v>45767</v>
      </c>
      <c r="F25" s="90" t="str">
        <f t="shared" si="4"/>
        <v>日</v>
      </c>
      <c r="G25" s="90" t="str">
        <f t="shared" si="5"/>
        <v/>
      </c>
      <c r="H25" s="241"/>
      <c r="I25" s="241"/>
      <c r="J25" s="241"/>
      <c r="K25" s="241"/>
      <c r="L25" s="241"/>
      <c r="M25" s="242"/>
      <c r="N25" s="243">
        <f t="shared" si="16"/>
        <v>45797</v>
      </c>
      <c r="O25" s="244" t="str">
        <f t="shared" si="6"/>
        <v>火</v>
      </c>
      <c r="P25" s="244" t="str">
        <f t="shared" si="7"/>
        <v/>
      </c>
      <c r="Q25" s="241"/>
      <c r="R25" s="241"/>
      <c r="S25" s="241"/>
      <c r="T25" s="241"/>
      <c r="U25" s="241"/>
      <c r="V25" s="242"/>
      <c r="W25" s="243">
        <f t="shared" si="17"/>
        <v>45828</v>
      </c>
      <c r="X25" s="244" t="str">
        <f t="shared" si="8"/>
        <v>金</v>
      </c>
      <c r="Y25" s="244" t="str">
        <f t="shared" si="9"/>
        <v/>
      </c>
      <c r="Z25" s="241"/>
      <c r="AA25" s="241"/>
      <c r="AB25" s="241"/>
      <c r="AC25" s="241"/>
      <c r="AD25" s="241"/>
      <c r="AE25" s="247"/>
      <c r="AF25" s="89">
        <f t="shared" si="18"/>
        <v>45858</v>
      </c>
      <c r="AG25" s="90" t="str">
        <f t="shared" si="10"/>
        <v>日</v>
      </c>
      <c r="AH25" s="90" t="str">
        <f t="shared" si="11"/>
        <v/>
      </c>
      <c r="AI25" s="241"/>
      <c r="AJ25" s="241"/>
      <c r="AK25" s="241"/>
      <c r="AL25" s="241"/>
      <c r="AM25" s="241"/>
      <c r="AN25" s="242"/>
      <c r="AO25" s="243">
        <f t="shared" si="19"/>
        <v>45889</v>
      </c>
      <c r="AP25" s="244" t="str">
        <f t="shared" si="12"/>
        <v>水</v>
      </c>
      <c r="AQ25" s="244" t="str">
        <f t="shared" si="13"/>
        <v/>
      </c>
      <c r="AR25" s="241"/>
      <c r="AS25" s="241"/>
      <c r="AT25" s="241"/>
      <c r="AU25" s="241"/>
      <c r="AV25" s="241"/>
      <c r="AW25" s="242"/>
      <c r="AX25" s="243">
        <f t="shared" si="20"/>
        <v>45920</v>
      </c>
      <c r="AY25" s="244" t="str">
        <f t="shared" si="14"/>
        <v>土</v>
      </c>
      <c r="AZ25" s="244" t="str">
        <f t="shared" si="1"/>
        <v/>
      </c>
      <c r="BA25" s="241"/>
      <c r="BB25" s="241"/>
      <c r="BC25" s="241"/>
      <c r="BD25" s="241"/>
      <c r="BE25" s="241"/>
      <c r="BF25" s="247"/>
      <c r="BG25" s="276"/>
      <c r="BJ25" s="326">
        <v>45984</v>
      </c>
      <c r="BK25" s="125" t="s">
        <v>280</v>
      </c>
      <c r="BM25"/>
    </row>
    <row r="26" spans="1:71" ht="24" customHeight="1">
      <c r="A26" s="87" t="s">
        <v>157</v>
      </c>
      <c r="B26" s="88"/>
      <c r="C26" s="92">
        <f t="shared" si="2"/>
        <v>0</v>
      </c>
      <c r="D26" s="232">
        <f t="shared" si="3"/>
        <v>0</v>
      </c>
      <c r="E26" s="89">
        <f t="shared" si="15"/>
        <v>45768</v>
      </c>
      <c r="F26" s="90" t="str">
        <f t="shared" si="4"/>
        <v>月</v>
      </c>
      <c r="G26" s="90" t="str">
        <f t="shared" si="5"/>
        <v/>
      </c>
      <c r="H26" s="241"/>
      <c r="I26" s="241"/>
      <c r="J26" s="241"/>
      <c r="K26" s="241"/>
      <c r="L26" s="241"/>
      <c r="M26" s="241"/>
      <c r="N26" s="243">
        <f t="shared" si="16"/>
        <v>45798</v>
      </c>
      <c r="O26" s="244" t="str">
        <f t="shared" si="6"/>
        <v>水</v>
      </c>
      <c r="P26" s="244" t="str">
        <f t="shared" si="7"/>
        <v/>
      </c>
      <c r="Q26" s="241"/>
      <c r="R26" s="241"/>
      <c r="S26" s="241"/>
      <c r="T26" s="241"/>
      <c r="U26" s="241"/>
      <c r="V26" s="241"/>
      <c r="W26" s="243">
        <f t="shared" si="17"/>
        <v>45829</v>
      </c>
      <c r="X26" s="244" t="str">
        <f t="shared" si="8"/>
        <v>土</v>
      </c>
      <c r="Y26" s="244" t="str">
        <f t="shared" si="9"/>
        <v/>
      </c>
      <c r="Z26" s="241"/>
      <c r="AA26" s="241"/>
      <c r="AB26" s="241"/>
      <c r="AC26" s="241"/>
      <c r="AD26" s="241"/>
      <c r="AE26" s="247"/>
      <c r="AF26" s="89">
        <f t="shared" si="18"/>
        <v>45859</v>
      </c>
      <c r="AG26" s="90" t="str">
        <f t="shared" si="10"/>
        <v>月</v>
      </c>
      <c r="AH26" s="90" t="str">
        <f t="shared" si="11"/>
        <v/>
      </c>
      <c r="AI26" s="241"/>
      <c r="AJ26" s="241"/>
      <c r="AK26" s="241"/>
      <c r="AL26" s="241"/>
      <c r="AM26" s="241"/>
      <c r="AN26" s="241"/>
      <c r="AO26" s="243">
        <f t="shared" si="19"/>
        <v>45890</v>
      </c>
      <c r="AP26" s="244" t="str">
        <f t="shared" si="12"/>
        <v>木</v>
      </c>
      <c r="AQ26" s="244" t="str">
        <f t="shared" si="13"/>
        <v/>
      </c>
      <c r="AR26" s="241"/>
      <c r="AS26" s="241"/>
      <c r="AT26" s="241"/>
      <c r="AU26" s="241"/>
      <c r="AV26" s="241"/>
      <c r="AW26" s="241"/>
      <c r="AX26" s="243">
        <f t="shared" si="20"/>
        <v>45921</v>
      </c>
      <c r="AY26" s="244" t="str">
        <f t="shared" si="14"/>
        <v>日</v>
      </c>
      <c r="AZ26" s="244" t="str">
        <f t="shared" si="1"/>
        <v/>
      </c>
      <c r="BA26" s="241"/>
      <c r="BB26" s="241"/>
      <c r="BC26" s="241"/>
      <c r="BD26" s="241"/>
      <c r="BE26" s="241"/>
      <c r="BF26" s="247"/>
      <c r="BG26" s="276"/>
      <c r="BJ26" s="326">
        <v>45985</v>
      </c>
      <c r="BK26" s="125" t="s">
        <v>286</v>
      </c>
    </row>
    <row r="27" spans="1:71" ht="24" customHeight="1">
      <c r="A27" s="87" t="s">
        <v>157</v>
      </c>
      <c r="B27" s="88"/>
      <c r="C27" s="92">
        <f t="shared" si="2"/>
        <v>0</v>
      </c>
      <c r="D27" s="232">
        <f t="shared" si="3"/>
        <v>0</v>
      </c>
      <c r="E27" s="89">
        <f t="shared" si="15"/>
        <v>45769</v>
      </c>
      <c r="F27" s="90" t="str">
        <f t="shared" si="4"/>
        <v>火</v>
      </c>
      <c r="G27" s="90" t="str">
        <f t="shared" si="5"/>
        <v/>
      </c>
      <c r="H27" s="241"/>
      <c r="I27" s="241"/>
      <c r="J27" s="241"/>
      <c r="K27" s="241"/>
      <c r="L27" s="241"/>
      <c r="M27" s="242"/>
      <c r="N27" s="243">
        <f t="shared" si="16"/>
        <v>45799</v>
      </c>
      <c r="O27" s="244" t="str">
        <f t="shared" si="6"/>
        <v>木</v>
      </c>
      <c r="P27" s="244" t="str">
        <f t="shared" si="7"/>
        <v/>
      </c>
      <c r="Q27" s="241"/>
      <c r="R27" s="241"/>
      <c r="S27" s="241"/>
      <c r="T27" s="241"/>
      <c r="U27" s="241"/>
      <c r="V27" s="242"/>
      <c r="W27" s="243">
        <f t="shared" si="17"/>
        <v>45830</v>
      </c>
      <c r="X27" s="244" t="str">
        <f t="shared" si="8"/>
        <v>日</v>
      </c>
      <c r="Y27" s="244" t="str">
        <f t="shared" si="9"/>
        <v/>
      </c>
      <c r="Z27" s="241"/>
      <c r="AA27" s="241"/>
      <c r="AB27" s="241"/>
      <c r="AC27" s="241"/>
      <c r="AD27" s="241"/>
      <c r="AE27" s="241"/>
      <c r="AF27" s="89">
        <f t="shared" si="18"/>
        <v>45860</v>
      </c>
      <c r="AG27" s="90" t="str">
        <f t="shared" si="10"/>
        <v>火</v>
      </c>
      <c r="AH27" s="90" t="str">
        <f t="shared" si="11"/>
        <v/>
      </c>
      <c r="AI27" s="241"/>
      <c r="AJ27" s="241"/>
      <c r="AK27" s="241"/>
      <c r="AL27" s="241"/>
      <c r="AM27" s="241"/>
      <c r="AN27" s="242"/>
      <c r="AO27" s="243">
        <f t="shared" si="19"/>
        <v>45891</v>
      </c>
      <c r="AP27" s="244" t="str">
        <f t="shared" si="12"/>
        <v>金</v>
      </c>
      <c r="AQ27" s="244" t="str">
        <f t="shared" si="13"/>
        <v/>
      </c>
      <c r="AR27" s="241"/>
      <c r="AS27" s="241"/>
      <c r="AT27" s="241"/>
      <c r="AU27" s="241"/>
      <c r="AV27" s="241"/>
      <c r="AW27" s="242"/>
      <c r="AX27" s="243">
        <f t="shared" si="20"/>
        <v>45922</v>
      </c>
      <c r="AY27" s="244" t="str">
        <f t="shared" si="14"/>
        <v>月</v>
      </c>
      <c r="AZ27" s="244" t="str">
        <f t="shared" si="1"/>
        <v/>
      </c>
      <c r="BA27" s="241"/>
      <c r="BB27" s="241"/>
      <c r="BC27" s="241"/>
      <c r="BD27" s="241"/>
      <c r="BE27" s="241"/>
      <c r="BF27" s="241"/>
      <c r="BG27" s="274"/>
      <c r="BJ27" s="326">
        <v>46020</v>
      </c>
      <c r="BK27" s="125" t="s">
        <v>308</v>
      </c>
    </row>
    <row r="28" spans="1:71" ht="24" customHeight="1">
      <c r="A28" s="87" t="s">
        <v>157</v>
      </c>
      <c r="B28" s="88"/>
      <c r="C28" s="92">
        <f t="shared" si="2"/>
        <v>0</v>
      </c>
      <c r="D28" s="232">
        <f t="shared" si="3"/>
        <v>0</v>
      </c>
      <c r="E28" s="89">
        <f t="shared" si="15"/>
        <v>45770</v>
      </c>
      <c r="F28" s="90" t="str">
        <f t="shared" si="4"/>
        <v>水</v>
      </c>
      <c r="G28" s="90" t="str">
        <f t="shared" si="5"/>
        <v/>
      </c>
      <c r="H28" s="241"/>
      <c r="I28" s="241"/>
      <c r="J28" s="241"/>
      <c r="K28" s="241"/>
      <c r="L28" s="241"/>
      <c r="M28" s="241"/>
      <c r="N28" s="243">
        <f t="shared" si="16"/>
        <v>45800</v>
      </c>
      <c r="O28" s="244" t="str">
        <f t="shared" si="6"/>
        <v>金</v>
      </c>
      <c r="P28" s="244" t="str">
        <f t="shared" si="7"/>
        <v/>
      </c>
      <c r="Q28" s="241"/>
      <c r="R28" s="241"/>
      <c r="S28" s="241"/>
      <c r="T28" s="241"/>
      <c r="U28" s="241"/>
      <c r="V28" s="241"/>
      <c r="W28" s="243">
        <f t="shared" si="17"/>
        <v>45831</v>
      </c>
      <c r="X28" s="244" t="str">
        <f t="shared" si="8"/>
        <v>月</v>
      </c>
      <c r="Y28" s="244" t="str">
        <f t="shared" si="9"/>
        <v/>
      </c>
      <c r="Z28" s="241"/>
      <c r="AA28" s="241"/>
      <c r="AB28" s="241"/>
      <c r="AC28" s="241"/>
      <c r="AD28" s="241"/>
      <c r="AE28" s="242"/>
      <c r="AF28" s="89">
        <f t="shared" si="18"/>
        <v>45861</v>
      </c>
      <c r="AG28" s="90" t="str">
        <f t="shared" si="10"/>
        <v>水</v>
      </c>
      <c r="AH28" s="90" t="str">
        <f t="shared" si="11"/>
        <v/>
      </c>
      <c r="AI28" s="241"/>
      <c r="AJ28" s="241"/>
      <c r="AK28" s="241"/>
      <c r="AL28" s="241"/>
      <c r="AM28" s="241"/>
      <c r="AN28" s="241"/>
      <c r="AO28" s="243">
        <f t="shared" si="19"/>
        <v>45892</v>
      </c>
      <c r="AP28" s="244" t="str">
        <f t="shared" si="12"/>
        <v>土</v>
      </c>
      <c r="AQ28" s="244" t="str">
        <f t="shared" si="13"/>
        <v/>
      </c>
      <c r="AR28" s="241"/>
      <c r="AS28" s="241"/>
      <c r="AT28" s="241"/>
      <c r="AU28" s="241"/>
      <c r="AV28" s="241"/>
      <c r="AW28" s="241"/>
      <c r="AX28" s="243">
        <f t="shared" si="20"/>
        <v>45923</v>
      </c>
      <c r="AY28" s="244" t="str">
        <f t="shared" si="14"/>
        <v>火</v>
      </c>
      <c r="AZ28" s="244" t="str">
        <f t="shared" si="1"/>
        <v/>
      </c>
      <c r="BA28" s="241"/>
      <c r="BB28" s="241"/>
      <c r="BC28" s="241"/>
      <c r="BD28" s="241"/>
      <c r="BE28" s="241"/>
      <c r="BF28" s="242"/>
      <c r="BG28" s="273"/>
      <c r="BJ28" s="326">
        <v>46021</v>
      </c>
      <c r="BK28" s="125" t="s">
        <v>308</v>
      </c>
    </row>
    <row r="29" spans="1:71" ht="24" customHeight="1" thickBot="1">
      <c r="A29" s="87" t="s">
        <v>157</v>
      </c>
      <c r="B29" s="88"/>
      <c r="C29" s="92">
        <f t="shared" si="2"/>
        <v>0</v>
      </c>
      <c r="D29" s="232">
        <f t="shared" si="3"/>
        <v>0</v>
      </c>
      <c r="E29" s="89">
        <f t="shared" si="15"/>
        <v>45771</v>
      </c>
      <c r="F29" s="90" t="str">
        <f t="shared" si="4"/>
        <v>木</v>
      </c>
      <c r="G29" s="90" t="str">
        <f t="shared" si="5"/>
        <v/>
      </c>
      <c r="H29" s="241"/>
      <c r="I29" s="241"/>
      <c r="J29" s="241"/>
      <c r="K29" s="241"/>
      <c r="L29" s="241"/>
      <c r="M29" s="241"/>
      <c r="N29" s="243">
        <f t="shared" si="16"/>
        <v>45801</v>
      </c>
      <c r="O29" s="244" t="str">
        <f t="shared" si="6"/>
        <v>土</v>
      </c>
      <c r="P29" s="244" t="str">
        <f t="shared" si="7"/>
        <v/>
      </c>
      <c r="Q29" s="241"/>
      <c r="R29" s="241"/>
      <c r="S29" s="241"/>
      <c r="T29" s="241"/>
      <c r="U29" s="241"/>
      <c r="V29" s="241"/>
      <c r="W29" s="243">
        <f t="shared" si="17"/>
        <v>45832</v>
      </c>
      <c r="X29" s="244" t="str">
        <f t="shared" si="8"/>
        <v>火</v>
      </c>
      <c r="Y29" s="244" t="str">
        <f t="shared" si="9"/>
        <v/>
      </c>
      <c r="Z29" s="241"/>
      <c r="AA29" s="241"/>
      <c r="AB29" s="241"/>
      <c r="AC29" s="241"/>
      <c r="AD29" s="241"/>
      <c r="AE29" s="241"/>
      <c r="AF29" s="89">
        <f t="shared" si="18"/>
        <v>45862</v>
      </c>
      <c r="AG29" s="90" t="str">
        <f t="shared" si="10"/>
        <v>木</v>
      </c>
      <c r="AH29" s="90" t="str">
        <f t="shared" si="11"/>
        <v/>
      </c>
      <c r="AI29" s="241"/>
      <c r="AJ29" s="241"/>
      <c r="AK29" s="241"/>
      <c r="AL29" s="241"/>
      <c r="AM29" s="241"/>
      <c r="AN29" s="241"/>
      <c r="AO29" s="243">
        <f t="shared" si="19"/>
        <v>45893</v>
      </c>
      <c r="AP29" s="244" t="str">
        <f t="shared" si="12"/>
        <v>日</v>
      </c>
      <c r="AQ29" s="244" t="str">
        <f t="shared" si="13"/>
        <v/>
      </c>
      <c r="AR29" s="241"/>
      <c r="AS29" s="241"/>
      <c r="AT29" s="241"/>
      <c r="AU29" s="241"/>
      <c r="AV29" s="241"/>
      <c r="AW29" s="241"/>
      <c r="AX29" s="243">
        <f t="shared" si="20"/>
        <v>45924</v>
      </c>
      <c r="AY29" s="244" t="str">
        <f t="shared" si="14"/>
        <v>水</v>
      </c>
      <c r="AZ29" s="244" t="str">
        <f t="shared" si="1"/>
        <v/>
      </c>
      <c r="BA29" s="241"/>
      <c r="BB29" s="241"/>
      <c r="BC29" s="241"/>
      <c r="BD29" s="241"/>
      <c r="BE29" s="241"/>
      <c r="BF29" s="241"/>
      <c r="BG29" s="274"/>
      <c r="BJ29" s="482">
        <v>46022</v>
      </c>
      <c r="BK29" s="483" t="s">
        <v>308</v>
      </c>
      <c r="BL29" s="484" t="s">
        <v>314</v>
      </c>
      <c r="BM29" s="485"/>
      <c r="BN29" s="485"/>
      <c r="BO29" s="485"/>
      <c r="BP29" s="485"/>
      <c r="BQ29" s="485"/>
      <c r="BR29" s="485"/>
      <c r="BS29" s="485"/>
    </row>
    <row r="30" spans="1:71" ht="24" customHeight="1">
      <c r="A30" s="87" t="s">
        <v>157</v>
      </c>
      <c r="B30" s="88"/>
      <c r="C30" s="92">
        <f t="shared" si="2"/>
        <v>0</v>
      </c>
      <c r="D30" s="232">
        <f t="shared" si="3"/>
        <v>0</v>
      </c>
      <c r="E30" s="89">
        <f t="shared" si="15"/>
        <v>45772</v>
      </c>
      <c r="F30" s="90" t="str">
        <f t="shared" si="4"/>
        <v>金</v>
      </c>
      <c r="G30" s="90" t="str">
        <f t="shared" si="5"/>
        <v/>
      </c>
      <c r="H30" s="241"/>
      <c r="I30" s="241"/>
      <c r="J30" s="241"/>
      <c r="K30" s="241"/>
      <c r="L30" s="241"/>
      <c r="M30" s="242"/>
      <c r="N30" s="243">
        <f t="shared" si="16"/>
        <v>45802</v>
      </c>
      <c r="O30" s="244" t="str">
        <f t="shared" si="6"/>
        <v>日</v>
      </c>
      <c r="P30" s="244" t="str">
        <f t="shared" si="7"/>
        <v/>
      </c>
      <c r="Q30" s="241"/>
      <c r="R30" s="241"/>
      <c r="S30" s="241"/>
      <c r="T30" s="241"/>
      <c r="U30" s="241"/>
      <c r="V30" s="242"/>
      <c r="W30" s="243">
        <f t="shared" si="17"/>
        <v>45833</v>
      </c>
      <c r="X30" s="244" t="str">
        <f t="shared" si="8"/>
        <v>水</v>
      </c>
      <c r="Y30" s="244" t="str">
        <f t="shared" si="9"/>
        <v/>
      </c>
      <c r="Z30" s="241"/>
      <c r="AA30" s="241"/>
      <c r="AB30" s="241"/>
      <c r="AC30" s="241"/>
      <c r="AD30" s="241"/>
      <c r="AE30" s="241"/>
      <c r="AF30" s="89">
        <f t="shared" si="18"/>
        <v>45863</v>
      </c>
      <c r="AG30" s="90" t="str">
        <f t="shared" si="10"/>
        <v>金</v>
      </c>
      <c r="AH30" s="90" t="str">
        <f t="shared" si="11"/>
        <v/>
      </c>
      <c r="AI30" s="241"/>
      <c r="AJ30" s="241"/>
      <c r="AK30" s="241"/>
      <c r="AL30" s="241"/>
      <c r="AM30" s="241"/>
      <c r="AN30" s="242"/>
      <c r="AO30" s="243">
        <f t="shared" si="19"/>
        <v>45894</v>
      </c>
      <c r="AP30" s="244" t="str">
        <f t="shared" si="12"/>
        <v>月</v>
      </c>
      <c r="AQ30" s="244" t="str">
        <f t="shared" si="13"/>
        <v/>
      </c>
      <c r="AR30" s="241"/>
      <c r="AS30" s="241"/>
      <c r="AT30" s="241"/>
      <c r="AU30" s="241"/>
      <c r="AV30" s="241"/>
      <c r="AW30" s="242"/>
      <c r="AX30" s="243">
        <f t="shared" si="20"/>
        <v>45925</v>
      </c>
      <c r="AY30" s="244" t="str">
        <f t="shared" si="14"/>
        <v>木</v>
      </c>
      <c r="AZ30" s="244" t="str">
        <f t="shared" si="1"/>
        <v/>
      </c>
      <c r="BA30" s="241"/>
      <c r="BB30" s="241"/>
      <c r="BC30" s="241"/>
      <c r="BD30" s="241"/>
      <c r="BE30" s="241"/>
      <c r="BF30" s="241"/>
      <c r="BG30" s="274"/>
      <c r="BJ30" s="486">
        <v>46023</v>
      </c>
      <c r="BK30" s="487" t="s">
        <v>285</v>
      </c>
    </row>
    <row r="31" spans="1:71" ht="24" customHeight="1">
      <c r="A31" s="87" t="s">
        <v>157</v>
      </c>
      <c r="B31" s="88"/>
      <c r="C31" s="92">
        <f t="shared" si="2"/>
        <v>0</v>
      </c>
      <c r="D31" s="232">
        <f t="shared" si="3"/>
        <v>0</v>
      </c>
      <c r="E31" s="89">
        <f t="shared" si="15"/>
        <v>45773</v>
      </c>
      <c r="F31" s="90" t="str">
        <f t="shared" si="4"/>
        <v>土</v>
      </c>
      <c r="G31" s="90" t="str">
        <f t="shared" si="5"/>
        <v/>
      </c>
      <c r="H31" s="241"/>
      <c r="I31" s="241"/>
      <c r="J31" s="241"/>
      <c r="K31" s="241"/>
      <c r="L31" s="241"/>
      <c r="M31" s="241"/>
      <c r="N31" s="243">
        <f t="shared" si="16"/>
        <v>45803</v>
      </c>
      <c r="O31" s="244" t="str">
        <f t="shared" si="6"/>
        <v>月</v>
      </c>
      <c r="P31" s="244" t="str">
        <f t="shared" si="7"/>
        <v/>
      </c>
      <c r="Q31" s="241"/>
      <c r="R31" s="241"/>
      <c r="S31" s="241"/>
      <c r="T31" s="241"/>
      <c r="U31" s="241"/>
      <c r="V31" s="241"/>
      <c r="W31" s="243">
        <f t="shared" si="17"/>
        <v>45834</v>
      </c>
      <c r="X31" s="244" t="str">
        <f t="shared" si="8"/>
        <v>木</v>
      </c>
      <c r="Y31" s="244" t="str">
        <f>IF(COUNTA(Z31:AE31)-COUNTIF(Z31:AE31,"就職活動日")=0,"",COUNTA(Z31:AE31)-COUNTIF(Z31:AE31,"就職活動日"))</f>
        <v/>
      </c>
      <c r="Z31" s="241"/>
      <c r="AA31" s="241"/>
      <c r="AB31" s="241"/>
      <c r="AC31" s="241"/>
      <c r="AD31" s="241"/>
      <c r="AE31" s="246"/>
      <c r="AF31" s="89">
        <f t="shared" si="18"/>
        <v>45864</v>
      </c>
      <c r="AG31" s="90" t="str">
        <f t="shared" si="10"/>
        <v>土</v>
      </c>
      <c r="AH31" s="90" t="str">
        <f t="shared" si="11"/>
        <v/>
      </c>
      <c r="AI31" s="241"/>
      <c r="AJ31" s="241"/>
      <c r="AK31" s="241"/>
      <c r="AL31" s="241"/>
      <c r="AM31" s="241"/>
      <c r="AN31" s="241"/>
      <c r="AO31" s="243">
        <f t="shared" si="19"/>
        <v>45895</v>
      </c>
      <c r="AP31" s="244" t="str">
        <f t="shared" si="12"/>
        <v>火</v>
      </c>
      <c r="AQ31" s="244" t="str">
        <f t="shared" si="13"/>
        <v/>
      </c>
      <c r="AR31" s="241"/>
      <c r="AS31" s="241"/>
      <c r="AT31" s="241"/>
      <c r="AU31" s="241"/>
      <c r="AV31" s="241"/>
      <c r="AW31" s="241"/>
      <c r="AX31" s="243">
        <f t="shared" si="20"/>
        <v>45926</v>
      </c>
      <c r="AY31" s="244" t="str">
        <f t="shared" si="14"/>
        <v>金</v>
      </c>
      <c r="AZ31" s="244" t="str">
        <f t="shared" si="1"/>
        <v/>
      </c>
      <c r="BA31" s="241"/>
      <c r="BB31" s="241"/>
      <c r="BC31" s="241"/>
      <c r="BD31" s="241"/>
      <c r="BE31" s="241"/>
      <c r="BF31" s="246"/>
      <c r="BG31" s="275"/>
      <c r="BJ31" s="326">
        <v>46024</v>
      </c>
      <c r="BK31" s="125" t="s">
        <v>308</v>
      </c>
    </row>
    <row r="32" spans="1:71" ht="24" customHeight="1">
      <c r="A32" s="87" t="s">
        <v>157</v>
      </c>
      <c r="B32" s="88"/>
      <c r="C32" s="92">
        <f t="shared" si="2"/>
        <v>0</v>
      </c>
      <c r="D32" s="232">
        <f t="shared" si="3"/>
        <v>0</v>
      </c>
      <c r="E32" s="89">
        <f t="shared" si="15"/>
        <v>45774</v>
      </c>
      <c r="F32" s="90" t="str">
        <f t="shared" si="4"/>
        <v>日</v>
      </c>
      <c r="G32" s="90" t="str">
        <f t="shared" si="5"/>
        <v/>
      </c>
      <c r="H32" s="241"/>
      <c r="I32" s="241"/>
      <c r="J32" s="241"/>
      <c r="K32" s="241"/>
      <c r="L32" s="241"/>
      <c r="M32" s="242"/>
      <c r="N32" s="243">
        <f t="shared" si="16"/>
        <v>45804</v>
      </c>
      <c r="O32" s="244" t="str">
        <f t="shared" si="6"/>
        <v>火</v>
      </c>
      <c r="P32" s="244" t="str">
        <f t="shared" si="7"/>
        <v/>
      </c>
      <c r="Q32" s="241"/>
      <c r="R32" s="241"/>
      <c r="S32" s="241"/>
      <c r="T32" s="241"/>
      <c r="U32" s="241"/>
      <c r="V32" s="242"/>
      <c r="W32" s="243">
        <f t="shared" si="17"/>
        <v>45835</v>
      </c>
      <c r="X32" s="244" t="str">
        <f t="shared" si="8"/>
        <v>金</v>
      </c>
      <c r="Y32" s="244" t="str">
        <f t="shared" si="9"/>
        <v/>
      </c>
      <c r="Z32" s="241"/>
      <c r="AA32" s="241"/>
      <c r="AB32" s="241"/>
      <c r="AC32" s="241"/>
      <c r="AD32" s="241"/>
      <c r="AE32" s="246"/>
      <c r="AF32" s="89">
        <f t="shared" si="18"/>
        <v>45865</v>
      </c>
      <c r="AG32" s="90" t="str">
        <f t="shared" si="10"/>
        <v>日</v>
      </c>
      <c r="AH32" s="90" t="str">
        <f t="shared" si="11"/>
        <v/>
      </c>
      <c r="AI32" s="241"/>
      <c r="AJ32" s="241"/>
      <c r="AK32" s="241"/>
      <c r="AL32" s="241"/>
      <c r="AM32" s="241"/>
      <c r="AN32" s="242"/>
      <c r="AO32" s="243">
        <f t="shared" si="19"/>
        <v>45896</v>
      </c>
      <c r="AP32" s="244" t="str">
        <f t="shared" si="12"/>
        <v>水</v>
      </c>
      <c r="AQ32" s="244" t="str">
        <f t="shared" si="13"/>
        <v/>
      </c>
      <c r="AR32" s="241"/>
      <c r="AS32" s="241"/>
      <c r="AT32" s="241"/>
      <c r="AU32" s="241"/>
      <c r="AV32" s="241"/>
      <c r="AW32" s="242"/>
      <c r="AX32" s="243">
        <f t="shared" si="20"/>
        <v>45927</v>
      </c>
      <c r="AY32" s="244" t="str">
        <f t="shared" si="14"/>
        <v>土</v>
      </c>
      <c r="AZ32" s="244" t="str">
        <f t="shared" si="1"/>
        <v/>
      </c>
      <c r="BA32" s="241"/>
      <c r="BB32" s="241"/>
      <c r="BC32" s="241"/>
      <c r="BD32" s="241"/>
      <c r="BE32" s="241"/>
      <c r="BF32" s="246"/>
      <c r="BG32" s="275"/>
      <c r="BJ32" s="326">
        <v>46025</v>
      </c>
      <c r="BK32" s="125" t="s">
        <v>308</v>
      </c>
    </row>
    <row r="33" spans="1:63" ht="24" customHeight="1">
      <c r="A33" s="87" t="s">
        <v>157</v>
      </c>
      <c r="B33" s="88"/>
      <c r="C33" s="92">
        <f t="shared" si="2"/>
        <v>0</v>
      </c>
      <c r="D33" s="232">
        <f t="shared" si="3"/>
        <v>0</v>
      </c>
      <c r="E33" s="89">
        <f t="shared" si="15"/>
        <v>45775</v>
      </c>
      <c r="F33" s="90" t="str">
        <f t="shared" si="4"/>
        <v>月</v>
      </c>
      <c r="G33" s="90" t="str">
        <f t="shared" si="5"/>
        <v/>
      </c>
      <c r="H33" s="241"/>
      <c r="I33" s="241"/>
      <c r="J33" s="241"/>
      <c r="K33" s="241"/>
      <c r="L33" s="241"/>
      <c r="M33" s="241"/>
      <c r="N33" s="243">
        <f t="shared" si="16"/>
        <v>45805</v>
      </c>
      <c r="O33" s="244" t="str">
        <f t="shared" si="6"/>
        <v>水</v>
      </c>
      <c r="P33" s="244" t="str">
        <f t="shared" si="7"/>
        <v/>
      </c>
      <c r="Q33" s="241"/>
      <c r="R33" s="241"/>
      <c r="S33" s="241"/>
      <c r="T33" s="241"/>
      <c r="U33" s="241"/>
      <c r="V33" s="241"/>
      <c r="W33" s="243">
        <f t="shared" si="17"/>
        <v>45836</v>
      </c>
      <c r="X33" s="244" t="str">
        <f t="shared" si="8"/>
        <v>土</v>
      </c>
      <c r="Y33" s="244" t="str">
        <f t="shared" si="9"/>
        <v/>
      </c>
      <c r="Z33" s="241"/>
      <c r="AA33" s="241"/>
      <c r="AB33" s="241"/>
      <c r="AC33" s="241"/>
      <c r="AD33" s="241"/>
      <c r="AE33" s="246"/>
      <c r="AF33" s="89">
        <f t="shared" si="18"/>
        <v>45866</v>
      </c>
      <c r="AG33" s="90" t="str">
        <f t="shared" si="10"/>
        <v>月</v>
      </c>
      <c r="AH33" s="90" t="str">
        <f t="shared" si="11"/>
        <v/>
      </c>
      <c r="AI33" s="241"/>
      <c r="AJ33" s="241"/>
      <c r="AK33" s="241"/>
      <c r="AL33" s="241"/>
      <c r="AM33" s="241"/>
      <c r="AN33" s="241"/>
      <c r="AO33" s="243">
        <f t="shared" si="19"/>
        <v>45897</v>
      </c>
      <c r="AP33" s="244" t="str">
        <f t="shared" si="12"/>
        <v>木</v>
      </c>
      <c r="AQ33" s="244" t="str">
        <f t="shared" si="13"/>
        <v/>
      </c>
      <c r="AR33" s="241"/>
      <c r="AS33" s="241"/>
      <c r="AT33" s="241"/>
      <c r="AU33" s="241"/>
      <c r="AV33" s="241"/>
      <c r="AW33" s="241"/>
      <c r="AX33" s="243">
        <f t="shared" si="20"/>
        <v>45928</v>
      </c>
      <c r="AY33" s="244" t="str">
        <f t="shared" si="14"/>
        <v>日</v>
      </c>
      <c r="AZ33" s="244" t="str">
        <f t="shared" si="1"/>
        <v/>
      </c>
      <c r="BA33" s="241"/>
      <c r="BB33" s="241"/>
      <c r="BC33" s="241"/>
      <c r="BD33" s="241"/>
      <c r="BE33" s="241"/>
      <c r="BF33" s="246"/>
      <c r="BG33" s="275"/>
      <c r="BJ33" s="326">
        <v>46035</v>
      </c>
      <c r="BK33" s="125" t="s">
        <v>281</v>
      </c>
    </row>
    <row r="34" spans="1:63" ht="24" customHeight="1">
      <c r="A34" s="87" t="s">
        <v>157</v>
      </c>
      <c r="B34" s="88"/>
      <c r="C34" s="92">
        <f t="shared" si="2"/>
        <v>0</v>
      </c>
      <c r="D34" s="232">
        <f t="shared" si="3"/>
        <v>0</v>
      </c>
      <c r="E34" s="89">
        <f t="shared" si="15"/>
        <v>45776</v>
      </c>
      <c r="F34" s="90" t="str">
        <f t="shared" si="4"/>
        <v>火</v>
      </c>
      <c r="G34" s="90" t="str">
        <f t="shared" si="5"/>
        <v/>
      </c>
      <c r="H34" s="241"/>
      <c r="I34" s="241"/>
      <c r="J34" s="241"/>
      <c r="K34" s="241"/>
      <c r="L34" s="241"/>
      <c r="M34" s="241"/>
      <c r="N34" s="243">
        <f t="shared" si="16"/>
        <v>45806</v>
      </c>
      <c r="O34" s="244" t="str">
        <f t="shared" si="6"/>
        <v>木</v>
      </c>
      <c r="P34" s="244" t="str">
        <f t="shared" si="7"/>
        <v/>
      </c>
      <c r="Q34" s="241"/>
      <c r="R34" s="241"/>
      <c r="S34" s="241"/>
      <c r="T34" s="241"/>
      <c r="U34" s="241"/>
      <c r="V34" s="241"/>
      <c r="W34" s="243">
        <f t="shared" si="17"/>
        <v>45837</v>
      </c>
      <c r="X34" s="244" t="str">
        <f t="shared" si="8"/>
        <v>日</v>
      </c>
      <c r="Y34" s="244" t="str">
        <f t="shared" si="9"/>
        <v/>
      </c>
      <c r="Z34" s="241"/>
      <c r="AA34" s="241"/>
      <c r="AB34" s="241"/>
      <c r="AC34" s="241"/>
      <c r="AD34" s="241"/>
      <c r="AE34" s="242"/>
      <c r="AF34" s="89">
        <f t="shared" si="18"/>
        <v>45867</v>
      </c>
      <c r="AG34" s="90" t="str">
        <f t="shared" si="10"/>
        <v>火</v>
      </c>
      <c r="AH34" s="90" t="str">
        <f t="shared" si="11"/>
        <v/>
      </c>
      <c r="AI34" s="241"/>
      <c r="AJ34" s="241"/>
      <c r="AK34" s="241"/>
      <c r="AL34" s="241"/>
      <c r="AM34" s="241"/>
      <c r="AN34" s="241"/>
      <c r="AO34" s="243">
        <f t="shared" si="19"/>
        <v>45898</v>
      </c>
      <c r="AP34" s="244" t="str">
        <f t="shared" si="12"/>
        <v>金</v>
      </c>
      <c r="AQ34" s="244" t="str">
        <f t="shared" si="13"/>
        <v/>
      </c>
      <c r="AR34" s="241"/>
      <c r="AS34" s="241"/>
      <c r="AT34" s="241"/>
      <c r="AU34" s="241"/>
      <c r="AV34" s="241"/>
      <c r="AW34" s="241"/>
      <c r="AX34" s="243">
        <f t="shared" si="20"/>
        <v>45929</v>
      </c>
      <c r="AY34" s="244" t="str">
        <f t="shared" si="14"/>
        <v>月</v>
      </c>
      <c r="AZ34" s="244" t="str">
        <f t="shared" si="1"/>
        <v/>
      </c>
      <c r="BA34" s="241"/>
      <c r="BB34" s="241"/>
      <c r="BC34" s="241"/>
      <c r="BD34" s="241"/>
      <c r="BE34" s="241"/>
      <c r="BF34" s="242"/>
      <c r="BG34" s="273"/>
      <c r="BJ34" s="326">
        <v>46064</v>
      </c>
      <c r="BK34" s="125" t="s">
        <v>282</v>
      </c>
    </row>
    <row r="35" spans="1:63" ht="24" customHeight="1">
      <c r="A35" s="87" t="s">
        <v>157</v>
      </c>
      <c r="B35" s="88"/>
      <c r="C35" s="92">
        <f t="shared" si="2"/>
        <v>0</v>
      </c>
      <c r="D35" s="232">
        <f t="shared" si="3"/>
        <v>0</v>
      </c>
      <c r="E35" s="89">
        <f t="shared" si="15"/>
        <v>45777</v>
      </c>
      <c r="F35" s="90" t="str">
        <f t="shared" si="4"/>
        <v>水</v>
      </c>
      <c r="G35" s="90" t="str">
        <f t="shared" si="5"/>
        <v/>
      </c>
      <c r="H35" s="241"/>
      <c r="I35" s="241"/>
      <c r="J35" s="241"/>
      <c r="K35" s="241"/>
      <c r="L35" s="241"/>
      <c r="M35" s="241"/>
      <c r="N35" s="243">
        <f t="shared" si="16"/>
        <v>45807</v>
      </c>
      <c r="O35" s="244" t="str">
        <f t="shared" si="6"/>
        <v>金</v>
      </c>
      <c r="P35" s="244" t="str">
        <f t="shared" si="7"/>
        <v/>
      </c>
      <c r="Q35" s="241"/>
      <c r="R35" s="241"/>
      <c r="S35" s="241"/>
      <c r="T35" s="241"/>
      <c r="U35" s="241"/>
      <c r="V35" s="241"/>
      <c r="W35" s="243">
        <f t="shared" si="17"/>
        <v>45838</v>
      </c>
      <c r="X35" s="244" t="str">
        <f t="shared" si="8"/>
        <v>月</v>
      </c>
      <c r="Y35" s="244" t="str">
        <f t="shared" si="9"/>
        <v/>
      </c>
      <c r="Z35" s="241"/>
      <c r="AA35" s="241"/>
      <c r="AB35" s="241"/>
      <c r="AC35" s="241"/>
      <c r="AD35" s="241"/>
      <c r="AE35" s="242"/>
      <c r="AF35" s="89">
        <f t="shared" si="18"/>
        <v>45868</v>
      </c>
      <c r="AG35" s="90" t="str">
        <f t="shared" si="10"/>
        <v>水</v>
      </c>
      <c r="AH35" s="90" t="str">
        <f t="shared" si="11"/>
        <v/>
      </c>
      <c r="AI35" s="241"/>
      <c r="AJ35" s="241"/>
      <c r="AK35" s="241"/>
      <c r="AL35" s="241"/>
      <c r="AM35" s="241"/>
      <c r="AN35" s="241"/>
      <c r="AO35" s="243">
        <f t="shared" si="19"/>
        <v>45899</v>
      </c>
      <c r="AP35" s="244" t="str">
        <f t="shared" si="12"/>
        <v>土</v>
      </c>
      <c r="AQ35" s="244" t="str">
        <f t="shared" si="13"/>
        <v/>
      </c>
      <c r="AR35" s="241"/>
      <c r="AS35" s="241"/>
      <c r="AT35" s="241"/>
      <c r="AU35" s="241"/>
      <c r="AV35" s="241"/>
      <c r="AW35" s="241"/>
      <c r="AX35" s="243">
        <f t="shared" si="20"/>
        <v>45930</v>
      </c>
      <c r="AY35" s="244" t="str">
        <f t="shared" si="14"/>
        <v>火</v>
      </c>
      <c r="AZ35" s="244" t="str">
        <f t="shared" si="1"/>
        <v/>
      </c>
      <c r="BA35" s="241"/>
      <c r="BB35" s="241"/>
      <c r="BC35" s="241"/>
      <c r="BD35" s="241"/>
      <c r="BE35" s="241"/>
      <c r="BF35" s="242"/>
      <c r="BG35" s="273"/>
      <c r="BJ35" s="326">
        <v>46076</v>
      </c>
      <c r="BK35" s="125" t="s">
        <v>283</v>
      </c>
    </row>
    <row r="36" spans="1:63" ht="24" customHeight="1">
      <c r="A36" s="87" t="s">
        <v>157</v>
      </c>
      <c r="B36" s="88"/>
      <c r="C36" s="92">
        <f t="shared" si="2"/>
        <v>0</v>
      </c>
      <c r="D36" s="232">
        <f t="shared" si="3"/>
        <v>0</v>
      </c>
      <c r="E36" s="89">
        <f t="shared" si="15"/>
        <v>45778</v>
      </c>
      <c r="F36" s="90" t="str">
        <f t="shared" si="4"/>
        <v>木</v>
      </c>
      <c r="G36" s="90" t="str">
        <f t="shared" si="5"/>
        <v/>
      </c>
      <c r="H36" s="241"/>
      <c r="I36" s="241"/>
      <c r="J36" s="241"/>
      <c r="K36" s="241"/>
      <c r="L36" s="241"/>
      <c r="M36" s="241"/>
      <c r="N36" s="243">
        <f t="shared" si="16"/>
        <v>45808</v>
      </c>
      <c r="O36" s="244" t="str">
        <f t="shared" si="6"/>
        <v>土</v>
      </c>
      <c r="P36" s="244" t="str">
        <f t="shared" si="7"/>
        <v/>
      </c>
      <c r="Q36" s="241"/>
      <c r="R36" s="241"/>
      <c r="S36" s="241"/>
      <c r="T36" s="241"/>
      <c r="U36" s="241"/>
      <c r="V36" s="241"/>
      <c r="W36" s="243">
        <f t="shared" si="17"/>
        <v>45839</v>
      </c>
      <c r="X36" s="244" t="str">
        <f t="shared" si="8"/>
        <v>火</v>
      </c>
      <c r="Y36" s="244" t="str">
        <f t="shared" si="9"/>
        <v/>
      </c>
      <c r="Z36" s="241"/>
      <c r="AA36" s="241"/>
      <c r="AB36" s="241"/>
      <c r="AC36" s="241"/>
      <c r="AD36" s="241"/>
      <c r="AE36" s="245"/>
      <c r="AF36" s="89">
        <f t="shared" si="18"/>
        <v>45869</v>
      </c>
      <c r="AG36" s="90" t="str">
        <f t="shared" si="10"/>
        <v>木</v>
      </c>
      <c r="AH36" s="90" t="str">
        <f t="shared" si="11"/>
        <v/>
      </c>
      <c r="AI36" s="241"/>
      <c r="AJ36" s="241"/>
      <c r="AK36" s="241"/>
      <c r="AL36" s="241"/>
      <c r="AM36" s="241"/>
      <c r="AN36" s="241"/>
      <c r="AO36" s="243">
        <f t="shared" si="19"/>
        <v>45900</v>
      </c>
      <c r="AP36" s="244" t="str">
        <f t="shared" si="12"/>
        <v>日</v>
      </c>
      <c r="AQ36" s="244" t="str">
        <f t="shared" si="13"/>
        <v/>
      </c>
      <c r="AR36" s="241"/>
      <c r="AS36" s="241"/>
      <c r="AT36" s="241"/>
      <c r="AU36" s="241"/>
      <c r="AV36" s="241"/>
      <c r="AW36" s="241"/>
      <c r="AX36" s="243">
        <f t="shared" si="20"/>
        <v>45931</v>
      </c>
      <c r="AY36" s="244" t="str">
        <f t="shared" si="14"/>
        <v>水</v>
      </c>
      <c r="AZ36" s="244" t="str">
        <f t="shared" si="1"/>
        <v/>
      </c>
      <c r="BA36" s="241"/>
      <c r="BB36" s="241"/>
      <c r="BC36" s="241"/>
      <c r="BD36" s="241"/>
      <c r="BE36" s="241"/>
      <c r="BF36" s="245"/>
      <c r="BG36" s="277"/>
      <c r="BJ36" s="326">
        <v>46077</v>
      </c>
      <c r="BK36" s="125" t="s">
        <v>286</v>
      </c>
    </row>
    <row r="37" spans="1:63" ht="24" customHeight="1">
      <c r="A37" s="87" t="s">
        <v>157</v>
      </c>
      <c r="B37" s="88"/>
      <c r="C37" s="92">
        <f t="shared" si="2"/>
        <v>0</v>
      </c>
      <c r="D37" s="232">
        <f t="shared" si="3"/>
        <v>0</v>
      </c>
      <c r="E37" s="89">
        <f t="shared" si="15"/>
        <v>45779</v>
      </c>
      <c r="F37" s="90" t="str">
        <f t="shared" si="4"/>
        <v>金</v>
      </c>
      <c r="G37" s="90" t="str">
        <f t="shared" si="5"/>
        <v/>
      </c>
      <c r="H37" s="241"/>
      <c r="I37" s="241"/>
      <c r="J37" s="241"/>
      <c r="K37" s="241"/>
      <c r="L37" s="241"/>
      <c r="M37" s="242"/>
      <c r="N37" s="243">
        <f t="shared" si="16"/>
        <v>45809</v>
      </c>
      <c r="O37" s="244" t="str">
        <f t="shared" si="6"/>
        <v>日</v>
      </c>
      <c r="P37" s="244" t="str">
        <f t="shared" si="7"/>
        <v/>
      </c>
      <c r="Q37" s="241"/>
      <c r="R37" s="241"/>
      <c r="S37" s="241"/>
      <c r="T37" s="241"/>
      <c r="U37" s="241"/>
      <c r="V37" s="242"/>
      <c r="W37" s="243">
        <f t="shared" si="17"/>
        <v>45840</v>
      </c>
      <c r="X37" s="244" t="str">
        <f t="shared" si="8"/>
        <v>水</v>
      </c>
      <c r="Y37" s="244" t="str">
        <f t="shared" si="9"/>
        <v/>
      </c>
      <c r="Z37" s="241"/>
      <c r="AA37" s="241"/>
      <c r="AB37" s="241"/>
      <c r="AC37" s="241"/>
      <c r="AD37" s="241"/>
      <c r="AE37" s="241"/>
      <c r="AF37" s="89">
        <f t="shared" si="18"/>
        <v>45870</v>
      </c>
      <c r="AG37" s="90" t="str">
        <f t="shared" si="10"/>
        <v>金</v>
      </c>
      <c r="AH37" s="90" t="str">
        <f t="shared" si="11"/>
        <v/>
      </c>
      <c r="AI37" s="241"/>
      <c r="AJ37" s="241"/>
      <c r="AK37" s="241"/>
      <c r="AL37" s="241"/>
      <c r="AM37" s="241"/>
      <c r="AN37" s="242"/>
      <c r="AO37" s="243">
        <f t="shared" si="19"/>
        <v>45901</v>
      </c>
      <c r="AP37" s="244" t="str">
        <f t="shared" si="12"/>
        <v>月</v>
      </c>
      <c r="AQ37" s="244" t="str">
        <f t="shared" si="13"/>
        <v/>
      </c>
      <c r="AR37" s="241"/>
      <c r="AS37" s="241"/>
      <c r="AT37" s="241"/>
      <c r="AU37" s="241"/>
      <c r="AV37" s="241"/>
      <c r="AW37" s="242"/>
      <c r="AX37" s="243">
        <f t="shared" si="20"/>
        <v>45932</v>
      </c>
      <c r="AY37" s="244" t="str">
        <f t="shared" si="14"/>
        <v>木</v>
      </c>
      <c r="AZ37" s="244" t="str">
        <f t="shared" si="1"/>
        <v/>
      </c>
      <c r="BA37" s="241"/>
      <c r="BB37" s="241"/>
      <c r="BC37" s="241"/>
      <c r="BD37" s="241"/>
      <c r="BE37" s="241"/>
      <c r="BF37" s="241"/>
      <c r="BG37" s="274"/>
      <c r="BJ37" s="326">
        <v>46101</v>
      </c>
      <c r="BK37" s="125" t="s">
        <v>284</v>
      </c>
    </row>
    <row r="38" spans="1:63" ht="24" customHeight="1">
      <c r="A38" s="87" t="s">
        <v>157</v>
      </c>
      <c r="B38" s="88"/>
      <c r="C38" s="92">
        <f t="shared" si="2"/>
        <v>0</v>
      </c>
      <c r="D38" s="232">
        <f t="shared" si="3"/>
        <v>0</v>
      </c>
      <c r="E38" s="89">
        <f t="shared" si="15"/>
        <v>45780</v>
      </c>
      <c r="F38" s="90" t="str">
        <f t="shared" si="4"/>
        <v>土</v>
      </c>
      <c r="G38" s="90" t="str">
        <f t="shared" si="5"/>
        <v/>
      </c>
      <c r="H38" s="241"/>
      <c r="I38" s="241"/>
      <c r="J38" s="241"/>
      <c r="K38" s="241"/>
      <c r="L38" s="241"/>
      <c r="M38" s="245"/>
      <c r="N38" s="243">
        <f t="shared" si="16"/>
        <v>45810</v>
      </c>
      <c r="O38" s="244" t="str">
        <f t="shared" si="6"/>
        <v>月</v>
      </c>
      <c r="P38" s="244" t="str">
        <f t="shared" si="7"/>
        <v/>
      </c>
      <c r="Q38" s="241"/>
      <c r="R38" s="241"/>
      <c r="S38" s="241"/>
      <c r="T38" s="241"/>
      <c r="U38" s="241"/>
      <c r="V38" s="245"/>
      <c r="W38" s="243">
        <f t="shared" si="17"/>
        <v>45841</v>
      </c>
      <c r="X38" s="244" t="str">
        <f t="shared" si="8"/>
        <v>木</v>
      </c>
      <c r="Y38" s="244" t="str">
        <f t="shared" si="9"/>
        <v/>
      </c>
      <c r="Z38" s="241"/>
      <c r="AA38" s="241"/>
      <c r="AB38" s="241"/>
      <c r="AC38" s="241"/>
      <c r="AD38" s="241"/>
      <c r="AE38" s="248"/>
      <c r="AF38" s="89">
        <f t="shared" si="18"/>
        <v>45871</v>
      </c>
      <c r="AG38" s="90" t="str">
        <f t="shared" si="10"/>
        <v>土</v>
      </c>
      <c r="AH38" s="90" t="str">
        <f t="shared" si="11"/>
        <v/>
      </c>
      <c r="AI38" s="241"/>
      <c r="AJ38" s="241"/>
      <c r="AK38" s="241"/>
      <c r="AL38" s="241"/>
      <c r="AM38" s="241"/>
      <c r="AN38" s="245"/>
      <c r="AO38" s="243">
        <f t="shared" si="19"/>
        <v>45902</v>
      </c>
      <c r="AP38" s="244" t="str">
        <f t="shared" si="12"/>
        <v>火</v>
      </c>
      <c r="AQ38" s="244" t="str">
        <f t="shared" si="13"/>
        <v/>
      </c>
      <c r="AR38" s="241"/>
      <c r="AS38" s="241"/>
      <c r="AT38" s="241"/>
      <c r="AU38" s="241"/>
      <c r="AV38" s="241"/>
      <c r="AW38" s="245"/>
      <c r="AX38" s="243">
        <f t="shared" si="20"/>
        <v>45933</v>
      </c>
      <c r="AY38" s="244" t="str">
        <f t="shared" si="14"/>
        <v>金</v>
      </c>
      <c r="AZ38" s="244" t="str">
        <f t="shared" si="1"/>
        <v/>
      </c>
      <c r="BA38" s="241"/>
      <c r="BB38" s="241"/>
      <c r="BC38" s="241"/>
      <c r="BD38" s="241"/>
      <c r="BE38" s="241"/>
      <c r="BF38" s="248"/>
      <c r="BG38" s="278"/>
      <c r="BJ38" s="326">
        <v>46141</v>
      </c>
      <c r="BK38" s="125" t="s">
        <v>158</v>
      </c>
    </row>
    <row r="39" spans="1:63" ht="24" customHeight="1">
      <c r="A39" s="87" t="s">
        <v>157</v>
      </c>
      <c r="B39" s="88"/>
      <c r="C39" s="92">
        <f t="shared" si="2"/>
        <v>0</v>
      </c>
      <c r="D39" s="232">
        <f t="shared" si="3"/>
        <v>0</v>
      </c>
      <c r="E39" s="89">
        <f t="shared" si="15"/>
        <v>45781</v>
      </c>
      <c r="F39" s="90" t="str">
        <f t="shared" si="4"/>
        <v>日</v>
      </c>
      <c r="G39" s="90" t="str">
        <f t="shared" si="5"/>
        <v/>
      </c>
      <c r="H39" s="241"/>
      <c r="I39" s="241"/>
      <c r="J39" s="241"/>
      <c r="K39" s="241"/>
      <c r="L39" s="241"/>
      <c r="M39" s="242"/>
      <c r="N39" s="243">
        <f t="shared" si="16"/>
        <v>45811</v>
      </c>
      <c r="O39" s="244" t="str">
        <f t="shared" si="6"/>
        <v>火</v>
      </c>
      <c r="P39" s="244" t="str">
        <f t="shared" si="7"/>
        <v/>
      </c>
      <c r="Q39" s="241"/>
      <c r="R39" s="241"/>
      <c r="S39" s="241"/>
      <c r="T39" s="241"/>
      <c r="U39" s="241"/>
      <c r="V39" s="242"/>
      <c r="W39" s="243">
        <f t="shared" si="17"/>
        <v>45842</v>
      </c>
      <c r="X39" s="244" t="str">
        <f t="shared" si="8"/>
        <v>金</v>
      </c>
      <c r="Y39" s="244" t="str">
        <f t="shared" si="9"/>
        <v/>
      </c>
      <c r="Z39" s="241"/>
      <c r="AA39" s="241"/>
      <c r="AB39" s="241"/>
      <c r="AC39" s="241"/>
      <c r="AD39" s="241"/>
      <c r="AE39" s="249"/>
      <c r="AF39" s="89">
        <f t="shared" si="18"/>
        <v>45872</v>
      </c>
      <c r="AG39" s="90" t="str">
        <f t="shared" si="10"/>
        <v>日</v>
      </c>
      <c r="AH39" s="90" t="str">
        <f t="shared" si="11"/>
        <v/>
      </c>
      <c r="AI39" s="241"/>
      <c r="AJ39" s="241"/>
      <c r="AK39" s="241"/>
      <c r="AL39" s="241"/>
      <c r="AM39" s="241"/>
      <c r="AN39" s="242"/>
      <c r="AO39" s="243">
        <f t="shared" si="19"/>
        <v>45903</v>
      </c>
      <c r="AP39" s="244" t="str">
        <f t="shared" si="12"/>
        <v>水</v>
      </c>
      <c r="AQ39" s="244" t="str">
        <f t="shared" si="13"/>
        <v/>
      </c>
      <c r="AR39" s="241"/>
      <c r="AS39" s="241"/>
      <c r="AT39" s="241"/>
      <c r="AU39" s="241"/>
      <c r="AV39" s="241"/>
      <c r="AW39" s="242"/>
      <c r="AX39" s="243">
        <f t="shared" si="20"/>
        <v>45934</v>
      </c>
      <c r="AY39" s="244" t="str">
        <f t="shared" si="14"/>
        <v>土</v>
      </c>
      <c r="AZ39" s="244" t="str">
        <f t="shared" si="1"/>
        <v/>
      </c>
      <c r="BA39" s="241"/>
      <c r="BB39" s="241"/>
      <c r="BC39" s="241"/>
      <c r="BD39" s="241"/>
      <c r="BE39" s="241"/>
      <c r="BF39" s="249"/>
      <c r="BG39" s="279"/>
      <c r="BJ39" s="326">
        <v>46145</v>
      </c>
      <c r="BK39" s="125" t="s">
        <v>159</v>
      </c>
    </row>
    <row r="40" spans="1:63" ht="24" customHeight="1">
      <c r="A40" s="87" t="s">
        <v>157</v>
      </c>
      <c r="B40" s="88"/>
      <c r="C40" s="92">
        <f t="shared" si="2"/>
        <v>0</v>
      </c>
      <c r="D40" s="232">
        <f t="shared" si="3"/>
        <v>0</v>
      </c>
      <c r="E40" s="89">
        <f t="shared" si="15"/>
        <v>45782</v>
      </c>
      <c r="F40" s="90" t="str">
        <f t="shared" si="4"/>
        <v>月</v>
      </c>
      <c r="G40" s="90" t="str">
        <f t="shared" si="5"/>
        <v/>
      </c>
      <c r="H40" s="241"/>
      <c r="I40" s="241"/>
      <c r="J40" s="241"/>
      <c r="K40" s="241"/>
      <c r="L40" s="241"/>
      <c r="M40" s="247"/>
      <c r="N40" s="243">
        <f t="shared" si="16"/>
        <v>45812</v>
      </c>
      <c r="O40" s="244" t="str">
        <f t="shared" si="6"/>
        <v>水</v>
      </c>
      <c r="P40" s="244" t="str">
        <f t="shared" si="7"/>
        <v/>
      </c>
      <c r="Q40" s="241"/>
      <c r="R40" s="241"/>
      <c r="S40" s="241"/>
      <c r="T40" s="241"/>
      <c r="U40" s="241"/>
      <c r="V40" s="247"/>
      <c r="W40" s="243">
        <f t="shared" si="17"/>
        <v>45843</v>
      </c>
      <c r="X40" s="244" t="str">
        <f t="shared" si="8"/>
        <v>土</v>
      </c>
      <c r="Y40" s="244" t="str">
        <f t="shared" si="9"/>
        <v/>
      </c>
      <c r="Z40" s="241"/>
      <c r="AA40" s="241"/>
      <c r="AB40" s="241"/>
      <c r="AC40" s="241"/>
      <c r="AD40" s="241"/>
      <c r="AE40" s="245"/>
      <c r="AF40" s="89">
        <f t="shared" si="18"/>
        <v>45873</v>
      </c>
      <c r="AG40" s="90" t="str">
        <f t="shared" si="10"/>
        <v>月</v>
      </c>
      <c r="AH40" s="90" t="str">
        <f t="shared" si="11"/>
        <v/>
      </c>
      <c r="AI40" s="241"/>
      <c r="AJ40" s="241"/>
      <c r="AK40" s="241"/>
      <c r="AL40" s="241"/>
      <c r="AM40" s="241"/>
      <c r="AN40" s="247"/>
      <c r="AO40" s="243">
        <f t="shared" si="19"/>
        <v>45904</v>
      </c>
      <c r="AP40" s="244" t="str">
        <f t="shared" si="12"/>
        <v>木</v>
      </c>
      <c r="AQ40" s="244" t="str">
        <f t="shared" si="13"/>
        <v/>
      </c>
      <c r="AR40" s="241"/>
      <c r="AS40" s="241"/>
      <c r="AT40" s="241"/>
      <c r="AU40" s="241"/>
      <c r="AV40" s="241"/>
      <c r="AW40" s="247"/>
      <c r="AX40" s="243">
        <f t="shared" si="20"/>
        <v>45935</v>
      </c>
      <c r="AY40" s="244" t="str">
        <f t="shared" si="14"/>
        <v>日</v>
      </c>
      <c r="AZ40" s="244" t="str">
        <f t="shared" si="1"/>
        <v/>
      </c>
      <c r="BA40" s="241"/>
      <c r="BB40" s="241"/>
      <c r="BC40" s="241"/>
      <c r="BD40" s="241"/>
      <c r="BE40" s="241"/>
      <c r="BF40" s="245"/>
      <c r="BG40" s="277"/>
      <c r="BJ40" s="326">
        <v>46146</v>
      </c>
      <c r="BK40" s="125" t="s">
        <v>160</v>
      </c>
    </row>
    <row r="41" spans="1:63" ht="24" customHeight="1">
      <c r="A41" s="87" t="s">
        <v>157</v>
      </c>
      <c r="B41" s="88"/>
      <c r="C41" s="92">
        <f t="shared" si="2"/>
        <v>0</v>
      </c>
      <c r="D41" s="232">
        <f t="shared" si="3"/>
        <v>0</v>
      </c>
      <c r="E41" s="89">
        <f t="shared" si="15"/>
        <v>45783</v>
      </c>
      <c r="F41" s="90" t="str">
        <f t="shared" si="4"/>
        <v>火</v>
      </c>
      <c r="G41" s="90" t="str">
        <f t="shared" si="5"/>
        <v/>
      </c>
      <c r="H41" s="241"/>
      <c r="I41" s="241"/>
      <c r="J41" s="241"/>
      <c r="K41" s="241"/>
      <c r="L41" s="241"/>
      <c r="M41" s="248"/>
      <c r="N41" s="243">
        <f t="shared" si="16"/>
        <v>45813</v>
      </c>
      <c r="O41" s="244" t="str">
        <f t="shared" si="6"/>
        <v>木</v>
      </c>
      <c r="P41" s="244" t="str">
        <f t="shared" si="7"/>
        <v/>
      </c>
      <c r="Q41" s="241"/>
      <c r="R41" s="241"/>
      <c r="S41" s="241"/>
      <c r="T41" s="241"/>
      <c r="U41" s="241"/>
      <c r="V41" s="248"/>
      <c r="W41" s="243">
        <f t="shared" si="17"/>
        <v>45844</v>
      </c>
      <c r="X41" s="244" t="str">
        <f t="shared" si="8"/>
        <v>日</v>
      </c>
      <c r="Y41" s="244" t="str">
        <f t="shared" si="9"/>
        <v/>
      </c>
      <c r="Z41" s="241"/>
      <c r="AA41" s="241"/>
      <c r="AB41" s="241"/>
      <c r="AC41" s="241"/>
      <c r="AD41" s="241"/>
      <c r="AE41" s="242"/>
      <c r="AF41" s="89">
        <f t="shared" si="18"/>
        <v>45874</v>
      </c>
      <c r="AG41" s="90" t="str">
        <f t="shared" si="10"/>
        <v>火</v>
      </c>
      <c r="AH41" s="90" t="str">
        <f t="shared" si="11"/>
        <v/>
      </c>
      <c r="AI41" s="241"/>
      <c r="AJ41" s="241"/>
      <c r="AK41" s="241"/>
      <c r="AL41" s="241"/>
      <c r="AM41" s="241"/>
      <c r="AN41" s="248"/>
      <c r="AO41" s="243">
        <f t="shared" si="19"/>
        <v>45905</v>
      </c>
      <c r="AP41" s="244" t="str">
        <f t="shared" si="12"/>
        <v>金</v>
      </c>
      <c r="AQ41" s="244" t="str">
        <f t="shared" si="13"/>
        <v/>
      </c>
      <c r="AR41" s="241"/>
      <c r="AS41" s="241"/>
      <c r="AT41" s="241"/>
      <c r="AU41" s="241"/>
      <c r="AV41" s="241"/>
      <c r="AW41" s="248"/>
      <c r="AX41" s="243">
        <f t="shared" si="20"/>
        <v>45936</v>
      </c>
      <c r="AY41" s="244" t="str">
        <f t="shared" si="14"/>
        <v>月</v>
      </c>
      <c r="AZ41" s="244" t="str">
        <f t="shared" si="1"/>
        <v/>
      </c>
      <c r="BA41" s="241"/>
      <c r="BB41" s="241"/>
      <c r="BC41" s="241"/>
      <c r="BD41" s="241"/>
      <c r="BE41" s="241"/>
      <c r="BF41" s="242"/>
      <c r="BG41" s="273"/>
      <c r="BJ41" s="326">
        <v>46147</v>
      </c>
      <c r="BK41" s="125" t="s">
        <v>161</v>
      </c>
    </row>
    <row r="42" spans="1:63" ht="24" customHeight="1">
      <c r="A42" s="233" t="s">
        <v>137</v>
      </c>
      <c r="B42" s="234">
        <v>0</v>
      </c>
      <c r="C42" s="235">
        <v>0</v>
      </c>
      <c r="D42" s="236">
        <f t="shared" si="3"/>
        <v>0</v>
      </c>
      <c r="E42" s="89">
        <f t="shared" si="15"/>
        <v>45784</v>
      </c>
      <c r="F42" s="90" t="str">
        <f t="shared" si="4"/>
        <v>水</v>
      </c>
      <c r="G42" s="90" t="str">
        <f t="shared" si="5"/>
        <v/>
      </c>
      <c r="H42" s="241"/>
      <c r="I42" s="241"/>
      <c r="J42" s="241"/>
      <c r="K42" s="241"/>
      <c r="L42" s="241"/>
      <c r="M42" s="241"/>
      <c r="N42" s="243">
        <f t="shared" si="16"/>
        <v>45814</v>
      </c>
      <c r="O42" s="244" t="str">
        <f t="shared" si="6"/>
        <v>金</v>
      </c>
      <c r="P42" s="244" t="str">
        <f t="shared" si="7"/>
        <v/>
      </c>
      <c r="Q42" s="241"/>
      <c r="R42" s="241"/>
      <c r="S42" s="241"/>
      <c r="T42" s="241"/>
      <c r="U42" s="241"/>
      <c r="V42" s="241"/>
      <c r="W42" s="243">
        <f t="shared" si="17"/>
        <v>45845</v>
      </c>
      <c r="X42" s="244" t="str">
        <f t="shared" si="8"/>
        <v>月</v>
      </c>
      <c r="Y42" s="244" t="str">
        <f t="shared" si="9"/>
        <v/>
      </c>
      <c r="Z42" s="241"/>
      <c r="AA42" s="241"/>
      <c r="AB42" s="241"/>
      <c r="AC42" s="241"/>
      <c r="AD42" s="241"/>
      <c r="AE42" s="249"/>
      <c r="AF42" s="89">
        <f t="shared" si="18"/>
        <v>45875</v>
      </c>
      <c r="AG42" s="90" t="str">
        <f t="shared" si="10"/>
        <v>水</v>
      </c>
      <c r="AH42" s="90" t="str">
        <f t="shared" si="11"/>
        <v/>
      </c>
      <c r="AI42" s="241"/>
      <c r="AJ42" s="241"/>
      <c r="AK42" s="241"/>
      <c r="AL42" s="241"/>
      <c r="AM42" s="241"/>
      <c r="AN42" s="241"/>
      <c r="AO42" s="243">
        <f t="shared" si="19"/>
        <v>45906</v>
      </c>
      <c r="AP42" s="244" t="str">
        <f t="shared" si="12"/>
        <v>土</v>
      </c>
      <c r="AQ42" s="244" t="str">
        <f t="shared" si="13"/>
        <v/>
      </c>
      <c r="AR42" s="241"/>
      <c r="AS42" s="241"/>
      <c r="AT42" s="241"/>
      <c r="AU42" s="241"/>
      <c r="AV42" s="241"/>
      <c r="AW42" s="241"/>
      <c r="AX42" s="243">
        <f t="shared" si="20"/>
        <v>45937</v>
      </c>
      <c r="AY42" s="244" t="str">
        <f t="shared" si="14"/>
        <v>火</v>
      </c>
      <c r="AZ42" s="244" t="str">
        <f t="shared" si="1"/>
        <v/>
      </c>
      <c r="BA42" s="241"/>
      <c r="BB42" s="241"/>
      <c r="BC42" s="241"/>
      <c r="BD42" s="241"/>
      <c r="BE42" s="241"/>
      <c r="BF42" s="249"/>
      <c r="BG42" s="279"/>
      <c r="BJ42" s="326">
        <v>46148</v>
      </c>
      <c r="BK42" s="125" t="s">
        <v>286</v>
      </c>
    </row>
    <row r="43" spans="1:63" ht="24" customHeight="1">
      <c r="A43" s="83" t="s">
        <v>164</v>
      </c>
      <c r="B43" s="91">
        <f>SUM(B13:B42)</f>
        <v>0</v>
      </c>
      <c r="C43" s="92">
        <f>SUM(C13:C42)</f>
        <v>0</v>
      </c>
      <c r="D43" s="232">
        <f t="shared" si="3"/>
        <v>0</v>
      </c>
      <c r="E43" s="89" t="str">
        <f t="shared" si="15"/>
        <v/>
      </c>
      <c r="F43" s="90" t="str">
        <f t="shared" si="4"/>
        <v/>
      </c>
      <c r="G43" s="90" t="str">
        <f t="shared" si="5"/>
        <v/>
      </c>
      <c r="H43" s="241"/>
      <c r="I43" s="241"/>
      <c r="J43" s="241"/>
      <c r="K43" s="241"/>
      <c r="L43" s="241"/>
      <c r="M43" s="250"/>
      <c r="N43" s="243">
        <f t="shared" si="16"/>
        <v>45815</v>
      </c>
      <c r="O43" s="244" t="str">
        <f t="shared" si="6"/>
        <v>土</v>
      </c>
      <c r="P43" s="244" t="str">
        <f t="shared" si="7"/>
        <v/>
      </c>
      <c r="Q43" s="241"/>
      <c r="R43" s="241"/>
      <c r="S43" s="241"/>
      <c r="T43" s="241"/>
      <c r="U43" s="241"/>
      <c r="V43" s="241"/>
      <c r="W43" s="243" t="str">
        <f t="shared" si="17"/>
        <v/>
      </c>
      <c r="X43" s="244" t="str">
        <f t="shared" si="8"/>
        <v/>
      </c>
      <c r="Y43" s="244" t="str">
        <f t="shared" si="9"/>
        <v/>
      </c>
      <c r="Z43" s="241"/>
      <c r="AA43" s="241"/>
      <c r="AB43" s="241"/>
      <c r="AC43" s="241"/>
      <c r="AD43" s="241"/>
      <c r="AE43" s="249"/>
      <c r="AF43" s="89">
        <f t="shared" si="18"/>
        <v>45876</v>
      </c>
      <c r="AG43" s="90" t="str">
        <f t="shared" si="10"/>
        <v>木</v>
      </c>
      <c r="AH43" s="90" t="str">
        <f t="shared" si="11"/>
        <v/>
      </c>
      <c r="AI43" s="241"/>
      <c r="AJ43" s="241"/>
      <c r="AK43" s="241"/>
      <c r="AL43" s="241"/>
      <c r="AM43" s="241"/>
      <c r="AN43" s="250"/>
      <c r="AO43" s="243">
        <f t="shared" si="19"/>
        <v>45907</v>
      </c>
      <c r="AP43" s="244" t="str">
        <f t="shared" si="12"/>
        <v>日</v>
      </c>
      <c r="AQ43" s="244" t="str">
        <f t="shared" si="13"/>
        <v/>
      </c>
      <c r="AR43" s="241"/>
      <c r="AS43" s="241"/>
      <c r="AT43" s="241"/>
      <c r="AU43" s="241"/>
      <c r="AV43" s="241"/>
      <c r="AW43" s="241"/>
      <c r="AX43" s="243" t="str">
        <f t="shared" si="20"/>
        <v/>
      </c>
      <c r="AY43" s="244" t="str">
        <f t="shared" si="14"/>
        <v/>
      </c>
      <c r="AZ43" s="244" t="str">
        <f t="shared" si="1"/>
        <v/>
      </c>
      <c r="BA43" s="241"/>
      <c r="BB43" s="241"/>
      <c r="BC43" s="241"/>
      <c r="BD43" s="241"/>
      <c r="BE43" s="241"/>
      <c r="BF43" s="249"/>
      <c r="BG43" s="279"/>
      <c r="BJ43" s="326">
        <v>46224</v>
      </c>
      <c r="BK43" s="125" t="s">
        <v>162</v>
      </c>
    </row>
    <row r="44" spans="1:63" ht="17.25">
      <c r="E44" s="93"/>
      <c r="F44" s="93"/>
      <c r="G44" s="94"/>
      <c r="H44" s="93"/>
      <c r="I44" s="93"/>
      <c r="J44" s="93"/>
      <c r="K44" s="93"/>
      <c r="L44" s="93"/>
      <c r="M44" s="93"/>
      <c r="N44" s="93"/>
      <c r="O44" s="93"/>
      <c r="P44" s="94"/>
      <c r="Q44" s="93"/>
      <c r="R44" s="93"/>
      <c r="S44" s="93"/>
      <c r="T44" s="93"/>
      <c r="U44" s="93"/>
      <c r="V44" s="93"/>
      <c r="W44" s="93"/>
      <c r="X44" s="93"/>
      <c r="Y44" s="94"/>
      <c r="Z44" s="93"/>
      <c r="AA44" s="93"/>
      <c r="AB44" s="93"/>
      <c r="AC44" s="93"/>
      <c r="AD44" s="93"/>
      <c r="AE44" s="93"/>
      <c r="AF44" s="93"/>
      <c r="AG44" s="93"/>
      <c r="AH44" s="94"/>
      <c r="AI44" s="93"/>
      <c r="AJ44" s="93"/>
      <c r="AK44" s="93"/>
      <c r="AL44" s="93"/>
      <c r="AM44" s="93"/>
      <c r="AN44" s="93"/>
      <c r="AO44" s="93"/>
      <c r="AP44" s="93"/>
      <c r="AQ44" s="94"/>
      <c r="AR44" s="93"/>
      <c r="AS44" s="93"/>
      <c r="AT44" s="93"/>
      <c r="AU44" s="93"/>
      <c r="AV44" s="93"/>
      <c r="AW44" s="93"/>
      <c r="AX44" s="93"/>
      <c r="AY44" s="93"/>
      <c r="AZ44" s="94"/>
      <c r="BA44" s="93"/>
      <c r="BB44" s="93"/>
      <c r="BC44" s="93"/>
      <c r="BD44" s="93"/>
      <c r="BE44" s="93"/>
      <c r="BF44" s="93"/>
      <c r="BG44" s="93"/>
      <c r="BJ44" s="326">
        <v>46245</v>
      </c>
      <c r="BK44" s="125" t="s">
        <v>163</v>
      </c>
    </row>
    <row r="45" spans="1:63" ht="24" customHeight="1">
      <c r="D45" s="155" t="s">
        <v>216</v>
      </c>
      <c r="E45" s="425" t="s">
        <v>165</v>
      </c>
      <c r="F45" s="425"/>
      <c r="G45" s="425"/>
      <c r="H45" s="119">
        <f>E13</f>
        <v>45755</v>
      </c>
      <c r="I45" s="95" t="s">
        <v>136</v>
      </c>
      <c r="J45" s="119">
        <f>IF($H$7="","",N13-1)</f>
        <v>45784</v>
      </c>
      <c r="K45" s="96"/>
      <c r="L45" s="97"/>
      <c r="N45" s="425" t="s">
        <v>166</v>
      </c>
      <c r="O45" s="425"/>
      <c r="P45" s="425"/>
      <c r="Q45" s="98">
        <f>N13</f>
        <v>45785</v>
      </c>
      <c r="R45" s="95" t="s">
        <v>136</v>
      </c>
      <c r="S45" s="99">
        <f>IF($H$7="","",W13-1)</f>
        <v>45815</v>
      </c>
      <c r="T45" s="100"/>
      <c r="U45" s="100"/>
      <c r="W45" s="425" t="s">
        <v>167</v>
      </c>
      <c r="X45" s="425"/>
      <c r="Y45" s="425"/>
      <c r="Z45" s="98">
        <f>W13</f>
        <v>45816</v>
      </c>
      <c r="AA45" s="95" t="s">
        <v>136</v>
      </c>
      <c r="AB45" s="99">
        <f>IF($H$7="","",AF13-1)</f>
        <v>45845</v>
      </c>
      <c r="AC45" s="100"/>
      <c r="AD45" s="100"/>
      <c r="AF45" s="425" t="s">
        <v>252</v>
      </c>
      <c r="AG45" s="425"/>
      <c r="AH45" s="425"/>
      <c r="AI45" s="119">
        <f>AF13</f>
        <v>45846</v>
      </c>
      <c r="AJ45" s="95" t="s">
        <v>136</v>
      </c>
      <c r="AK45" s="119">
        <f>IF($H$7="","",AO13-1)</f>
        <v>45876</v>
      </c>
      <c r="AL45" s="96"/>
      <c r="AM45" s="97"/>
      <c r="AO45" s="425" t="s">
        <v>253</v>
      </c>
      <c r="AP45" s="425"/>
      <c r="AQ45" s="425"/>
      <c r="AR45" s="98">
        <f>AO13</f>
        <v>45877</v>
      </c>
      <c r="AS45" s="95" t="s">
        <v>136</v>
      </c>
      <c r="AT45" s="99">
        <f>IF($H$7="","",AX13-1)</f>
        <v>45907</v>
      </c>
      <c r="AU45" s="100"/>
      <c r="AV45" s="100"/>
      <c r="AX45" s="425" t="s">
        <v>254</v>
      </c>
      <c r="AY45" s="425"/>
      <c r="AZ45" s="425"/>
      <c r="BA45" s="98">
        <f>AX13</f>
        <v>45908</v>
      </c>
      <c r="BB45" s="95" t="s">
        <v>136</v>
      </c>
      <c r="BC45" s="99">
        <f>J7</f>
        <v>45937</v>
      </c>
      <c r="BD45" s="100"/>
      <c r="BE45" s="100"/>
      <c r="BJ45" s="326">
        <v>46247</v>
      </c>
      <c r="BK45" s="125" t="s">
        <v>307</v>
      </c>
    </row>
    <row r="46" spans="1:63" ht="24" customHeight="1">
      <c r="D46" s="155" t="s">
        <v>216</v>
      </c>
      <c r="E46" s="421" t="s">
        <v>168</v>
      </c>
      <c r="F46" s="421"/>
      <c r="G46" s="421"/>
      <c r="H46" s="101">
        <f>COUNT(G13:G43)</f>
        <v>0</v>
      </c>
      <c r="I46" s="102"/>
      <c r="J46" s="102"/>
      <c r="K46" s="103"/>
      <c r="L46" s="103"/>
      <c r="M46" s="103"/>
      <c r="N46" s="421" t="s">
        <v>168</v>
      </c>
      <c r="O46" s="421"/>
      <c r="P46" s="421"/>
      <c r="Q46" s="104">
        <f>COUNT(P13:P43)</f>
        <v>0</v>
      </c>
      <c r="R46" s="105"/>
      <c r="S46" s="106"/>
      <c r="T46" s="103"/>
      <c r="U46" s="103"/>
      <c r="V46" s="103"/>
      <c r="W46" s="421" t="s">
        <v>168</v>
      </c>
      <c r="X46" s="421"/>
      <c r="Y46" s="421"/>
      <c r="Z46" s="101">
        <f>COUNT(Y13:Y43)</f>
        <v>0</v>
      </c>
      <c r="AA46" s="107"/>
      <c r="AB46" s="107"/>
      <c r="AC46" s="103"/>
      <c r="AD46" s="103"/>
      <c r="AE46" s="103"/>
      <c r="AF46" s="421" t="s">
        <v>168</v>
      </c>
      <c r="AG46" s="421"/>
      <c r="AH46" s="421"/>
      <c r="AI46" s="101">
        <f>COUNT(AH13:AH43)</f>
        <v>0</v>
      </c>
      <c r="AJ46" s="102"/>
      <c r="AK46" s="102"/>
      <c r="AL46" s="103"/>
      <c r="AM46" s="103"/>
      <c r="AN46" s="103"/>
      <c r="AO46" s="421" t="s">
        <v>168</v>
      </c>
      <c r="AP46" s="421"/>
      <c r="AQ46" s="421"/>
      <c r="AR46" s="104">
        <f>COUNT(AQ13:AQ43)</f>
        <v>0</v>
      </c>
      <c r="AS46" s="105"/>
      <c r="AT46" s="106"/>
      <c r="AU46" s="103"/>
      <c r="AV46" s="103"/>
      <c r="AW46" s="103"/>
      <c r="AX46" s="421" t="s">
        <v>168</v>
      </c>
      <c r="AY46" s="421"/>
      <c r="AZ46" s="421"/>
      <c r="BA46" s="101">
        <f>COUNT(AZ13:AZ43)</f>
        <v>0</v>
      </c>
      <c r="BB46" s="107"/>
      <c r="BC46" s="107"/>
      <c r="BD46" s="103"/>
      <c r="BE46" s="103"/>
      <c r="BF46" s="103"/>
      <c r="BG46" s="103"/>
      <c r="BJ46" s="326">
        <v>46248</v>
      </c>
      <c r="BK46" s="125" t="s">
        <v>307</v>
      </c>
    </row>
    <row r="47" spans="1:63" ht="24" customHeight="1">
      <c r="D47" s="155" t="s">
        <v>216</v>
      </c>
      <c r="E47" s="421" t="s">
        <v>118</v>
      </c>
      <c r="F47" s="421"/>
      <c r="G47" s="421"/>
      <c r="H47" s="108">
        <f>SUM(G13:G43)</f>
        <v>0</v>
      </c>
      <c r="I47" s="109"/>
      <c r="J47" s="109"/>
      <c r="K47" s="110"/>
      <c r="L47" s="110"/>
      <c r="M47" s="110"/>
      <c r="N47" s="421" t="s">
        <v>118</v>
      </c>
      <c r="O47" s="421"/>
      <c r="P47" s="421"/>
      <c r="Q47" s="111">
        <f>SUM(P13:P43)</f>
        <v>0</v>
      </c>
      <c r="R47" s="112"/>
      <c r="S47" s="113"/>
      <c r="T47" s="110"/>
      <c r="U47" s="110"/>
      <c r="V47" s="110"/>
      <c r="W47" s="421" t="s">
        <v>118</v>
      </c>
      <c r="X47" s="421"/>
      <c r="Y47" s="421"/>
      <c r="Z47" s="108">
        <f>SUM(Y13:Y43)</f>
        <v>0</v>
      </c>
      <c r="AA47" s="113"/>
      <c r="AB47" s="113"/>
      <c r="AC47" s="110"/>
      <c r="AD47" s="260" t="s">
        <v>261</v>
      </c>
      <c r="AE47" s="110"/>
      <c r="AF47" s="421" t="s">
        <v>118</v>
      </c>
      <c r="AG47" s="421"/>
      <c r="AH47" s="421"/>
      <c r="AI47" s="108">
        <f>SUM(AH13:AH43)</f>
        <v>0</v>
      </c>
      <c r="AJ47" s="109"/>
      <c r="AK47" s="109"/>
      <c r="AL47" s="110"/>
      <c r="AM47" s="110"/>
      <c r="AN47" s="110"/>
      <c r="AO47" s="421" t="s">
        <v>118</v>
      </c>
      <c r="AP47" s="421"/>
      <c r="AQ47" s="421"/>
      <c r="AR47" s="111">
        <f>SUM(AQ13:AQ43)</f>
        <v>0</v>
      </c>
      <c r="AS47" s="112"/>
      <c r="AT47" s="113"/>
      <c r="AU47" s="110"/>
      <c r="AV47" s="110"/>
      <c r="AW47" s="110"/>
      <c r="AX47" s="421" t="s">
        <v>118</v>
      </c>
      <c r="AY47" s="421"/>
      <c r="AZ47" s="421"/>
      <c r="BA47" s="108">
        <f>SUM(AZ13:AZ43)</f>
        <v>0</v>
      </c>
      <c r="BB47" s="113"/>
      <c r="BC47" s="113"/>
      <c r="BD47" s="110"/>
      <c r="BE47" s="260" t="s">
        <v>261</v>
      </c>
      <c r="BF47" s="261" t="s">
        <v>262</v>
      </c>
      <c r="BG47" s="280"/>
      <c r="BJ47" s="326">
        <v>46249</v>
      </c>
      <c r="BK47" s="125" t="s">
        <v>307</v>
      </c>
    </row>
    <row r="48" spans="1:63" ht="23.25" customHeight="1">
      <c r="E48" s="114" t="s">
        <v>239</v>
      </c>
      <c r="F48" s="93"/>
      <c r="G48" s="94"/>
      <c r="H48" s="93"/>
      <c r="I48" s="93"/>
      <c r="J48" s="93"/>
      <c r="K48" s="93"/>
      <c r="L48" s="93"/>
      <c r="M48" s="93"/>
      <c r="N48" s="93"/>
      <c r="O48" s="93"/>
      <c r="P48" s="94"/>
      <c r="Q48" s="93"/>
      <c r="R48" s="93"/>
      <c r="S48" s="93"/>
      <c r="T48" s="93"/>
      <c r="U48" s="93"/>
      <c r="V48" s="93"/>
      <c r="W48" s="93"/>
      <c r="X48" s="93"/>
      <c r="Y48" s="94"/>
      <c r="Z48" s="93"/>
      <c r="AA48" s="93"/>
      <c r="AB48" s="93"/>
      <c r="AC48" s="90" t="s">
        <v>259</v>
      </c>
      <c r="AD48" s="101">
        <f>H46+Q46+Z46</f>
        <v>0</v>
      </c>
      <c r="AF48" s="114" t="s">
        <v>239</v>
      </c>
      <c r="AG48" s="93"/>
      <c r="AH48" s="94"/>
      <c r="AI48" s="93"/>
      <c r="AJ48" s="93"/>
      <c r="AK48" s="93"/>
      <c r="AL48" s="93"/>
      <c r="AM48" s="93"/>
      <c r="AN48" s="93"/>
      <c r="AO48" s="93"/>
      <c r="AP48" s="93"/>
      <c r="AQ48" s="94"/>
      <c r="AR48" s="93"/>
      <c r="AS48" s="93"/>
      <c r="AT48" s="93"/>
      <c r="AU48" s="93"/>
      <c r="AV48" s="93"/>
      <c r="AW48" s="93"/>
      <c r="AX48" s="93"/>
      <c r="AY48" s="93"/>
      <c r="AZ48" s="94"/>
      <c r="BA48" s="93"/>
      <c r="BB48" s="93"/>
      <c r="BC48" s="93"/>
      <c r="BD48" s="90" t="s">
        <v>259</v>
      </c>
      <c r="BE48" s="101">
        <f>AI46+AR46+BA46</f>
        <v>0</v>
      </c>
      <c r="BF48" s="101">
        <f>AD48+BE48</f>
        <v>0</v>
      </c>
      <c r="BG48" s="281"/>
      <c r="BJ48" s="326">
        <v>46280</v>
      </c>
      <c r="BK48" s="125" t="s">
        <v>277</v>
      </c>
    </row>
    <row r="49" spans="1:63" ht="23.25" customHeight="1">
      <c r="E49" s="114" t="s">
        <v>169</v>
      </c>
      <c r="F49" s="115"/>
      <c r="G49" s="115"/>
      <c r="H49" s="115"/>
      <c r="I49" s="115"/>
      <c r="J49" s="115"/>
      <c r="K49" s="115"/>
      <c r="L49" s="115"/>
      <c r="M49" s="115"/>
      <c r="N49" s="115"/>
      <c r="O49" s="115"/>
      <c r="P49" s="115"/>
      <c r="Q49" s="115"/>
      <c r="R49" s="115"/>
      <c r="S49" s="115"/>
      <c r="T49" s="115"/>
      <c r="U49" s="115"/>
      <c r="V49" s="115"/>
      <c r="W49" s="115"/>
      <c r="X49" s="115"/>
      <c r="Y49" s="115"/>
      <c r="Z49" s="115"/>
      <c r="AA49" s="115"/>
      <c r="AB49" s="115"/>
      <c r="AC49" s="282" t="s">
        <v>260</v>
      </c>
      <c r="AD49" s="108">
        <f>H47+Q47+Z47</f>
        <v>0</v>
      </c>
      <c r="AF49" s="114" t="s">
        <v>169</v>
      </c>
      <c r="AG49" s="115"/>
      <c r="AH49" s="115"/>
      <c r="AI49" s="115"/>
      <c r="AJ49" s="115"/>
      <c r="AK49" s="115"/>
      <c r="AL49" s="115"/>
      <c r="AM49" s="115"/>
      <c r="AN49" s="115"/>
      <c r="AO49" s="115"/>
      <c r="AP49" s="115"/>
      <c r="AQ49" s="115"/>
      <c r="AR49" s="115"/>
      <c r="AS49" s="115"/>
      <c r="AT49" s="115"/>
      <c r="AU49" s="115"/>
      <c r="AV49" s="115"/>
      <c r="AW49" s="115"/>
      <c r="AX49" s="115"/>
      <c r="AY49" s="115"/>
      <c r="AZ49" s="115"/>
      <c r="BA49" s="115"/>
      <c r="BB49" s="115"/>
      <c r="BC49" s="115"/>
      <c r="BD49" s="282" t="s">
        <v>260</v>
      </c>
      <c r="BE49" s="108">
        <f>AI47+AR47+BA47</f>
        <v>0</v>
      </c>
      <c r="BF49" s="108">
        <f>AD49+BE49</f>
        <v>0</v>
      </c>
      <c r="BG49" s="109"/>
      <c r="BJ49" s="326">
        <v>46288</v>
      </c>
      <c r="BK49" s="125" t="s">
        <v>278</v>
      </c>
    </row>
    <row r="50" spans="1:63" ht="19.5" customHeight="1">
      <c r="A50" s="116" t="s">
        <v>170</v>
      </c>
      <c r="E50" s="117"/>
      <c r="G50" s="35"/>
      <c r="P50" s="35"/>
      <c r="Y50" s="35"/>
      <c r="AF50" s="117"/>
      <c r="AH50" s="35"/>
      <c r="AQ50" s="35"/>
      <c r="AZ50" s="35"/>
      <c r="BJ50" s="326">
        <v>46308</v>
      </c>
      <c r="BK50" s="125" t="s">
        <v>276</v>
      </c>
    </row>
    <row r="51" spans="1:63" ht="19.5" customHeight="1">
      <c r="A51" s="35" t="s">
        <v>171</v>
      </c>
      <c r="E51" s="117"/>
      <c r="G51" s="35"/>
      <c r="P51" s="35"/>
      <c r="Y51" s="35"/>
      <c r="AF51" s="117"/>
      <c r="AH51" s="35"/>
      <c r="AQ51" s="35"/>
      <c r="AZ51" s="35"/>
      <c r="BJ51" s="326">
        <v>46329</v>
      </c>
      <c r="BK51" s="125" t="s">
        <v>279</v>
      </c>
    </row>
    <row r="52" spans="1:63" ht="19.5" customHeight="1">
      <c r="A52" s="35" t="s">
        <v>172</v>
      </c>
      <c r="BJ52" s="326">
        <v>46349</v>
      </c>
      <c r="BK52" s="125" t="s">
        <v>280</v>
      </c>
    </row>
    <row r="53" spans="1:63" ht="19.5" customHeight="1">
      <c r="A53" s="35" t="s">
        <v>180</v>
      </c>
      <c r="BJ53" s="326">
        <v>46350</v>
      </c>
      <c r="BK53" s="125" t="s">
        <v>286</v>
      </c>
    </row>
    <row r="54" spans="1:63" ht="19.5" customHeight="1">
      <c r="A54" s="35" t="s">
        <v>173</v>
      </c>
      <c r="BJ54" s="326">
        <v>46385</v>
      </c>
      <c r="BK54" s="125" t="s">
        <v>308</v>
      </c>
    </row>
    <row r="55" spans="1:63" ht="19.5" customHeight="1">
      <c r="A55" s="35" t="s">
        <v>174</v>
      </c>
      <c r="BJ55" s="326">
        <v>46386</v>
      </c>
      <c r="BK55" s="125" t="s">
        <v>308</v>
      </c>
    </row>
    <row r="56" spans="1:63" ht="19.5" customHeight="1">
      <c r="A56" s="35" t="s">
        <v>175</v>
      </c>
      <c r="BJ56" s="326">
        <v>46387</v>
      </c>
      <c r="BK56" s="125" t="s">
        <v>308</v>
      </c>
    </row>
    <row r="57" spans="1:63" ht="19.5" customHeight="1">
      <c r="A57" s="35" t="s">
        <v>236</v>
      </c>
      <c r="BJ57" s="326">
        <v>46388</v>
      </c>
      <c r="BK57" s="125" t="s">
        <v>285</v>
      </c>
    </row>
    <row r="58" spans="1:63" ht="19.5" customHeight="1">
      <c r="A58" s="35" t="s">
        <v>237</v>
      </c>
      <c r="BJ58" s="326">
        <v>46389</v>
      </c>
      <c r="BK58" s="125" t="s">
        <v>308</v>
      </c>
    </row>
    <row r="59" spans="1:63" ht="19.5" customHeight="1">
      <c r="A59" s="35" t="s">
        <v>309</v>
      </c>
      <c r="BJ59" s="326">
        <v>46390</v>
      </c>
      <c r="BK59" s="125" t="s">
        <v>308</v>
      </c>
    </row>
    <row r="60" spans="1:63" ht="19.5" customHeight="1">
      <c r="A60" s="35" t="s">
        <v>245</v>
      </c>
      <c r="BJ60" s="326">
        <v>46400</v>
      </c>
      <c r="BK60" s="125" t="s">
        <v>281</v>
      </c>
    </row>
    <row r="61" spans="1:63" ht="19.5" customHeight="1">
      <c r="A61" s="35" t="s">
        <v>246</v>
      </c>
      <c r="BJ61" s="326">
        <v>46429</v>
      </c>
      <c r="BK61" s="125" t="s">
        <v>282</v>
      </c>
    </row>
    <row r="62" spans="1:63" ht="19.5" customHeight="1">
      <c r="A62" s="35" t="s">
        <v>176</v>
      </c>
      <c r="BJ62" s="326">
        <v>46441</v>
      </c>
      <c r="BK62" s="125" t="s">
        <v>283</v>
      </c>
    </row>
    <row r="63" spans="1:63" ht="19.5" customHeight="1">
      <c r="A63" s="35" t="s">
        <v>238</v>
      </c>
      <c r="BJ63" s="326">
        <v>46442</v>
      </c>
      <c r="BK63" s="125" t="s">
        <v>286</v>
      </c>
    </row>
    <row r="64" spans="1:63" ht="19.5" customHeight="1">
      <c r="A64" s="35" t="s">
        <v>270</v>
      </c>
      <c r="BJ64" s="326">
        <v>46466</v>
      </c>
      <c r="BK64" s="125" t="s">
        <v>284</v>
      </c>
    </row>
    <row r="65" spans="62:63" ht="19.5" customHeight="1">
      <c r="BJ65" s="326"/>
      <c r="BK65" s="125"/>
    </row>
    <row r="66" spans="62:63" ht="19.5" customHeight="1">
      <c r="BJ66" s="326"/>
      <c r="BK66" s="125"/>
    </row>
    <row r="67" spans="62:63">
      <c r="BJ67" s="35" t="s">
        <v>310</v>
      </c>
    </row>
  </sheetData>
  <mergeCells count="42">
    <mergeCell ref="BC2:BF2"/>
    <mergeCell ref="E4:G4"/>
    <mergeCell ref="N4:Q4"/>
    <mergeCell ref="AF4:AH4"/>
    <mergeCell ref="E7:G7"/>
    <mergeCell ref="AF7:AH7"/>
    <mergeCell ref="Q2:U2"/>
    <mergeCell ref="AB2:AE2"/>
    <mergeCell ref="AR2:AV2"/>
    <mergeCell ref="E5:G5"/>
    <mergeCell ref="N5:Q5"/>
    <mergeCell ref="AF5:AH5"/>
    <mergeCell ref="E6:G6"/>
    <mergeCell ref="AF6:AH6"/>
    <mergeCell ref="E8:G8"/>
    <mergeCell ref="AF8:AH8"/>
    <mergeCell ref="E9:G9"/>
    <mergeCell ref="AF9:AH9"/>
    <mergeCell ref="E11:M11"/>
    <mergeCell ref="N11:V11"/>
    <mergeCell ref="W11:AE11"/>
    <mergeCell ref="AF11:AN11"/>
    <mergeCell ref="AO11:AW11"/>
    <mergeCell ref="AX11:BF11"/>
    <mergeCell ref="E45:G45"/>
    <mergeCell ref="N45:P45"/>
    <mergeCell ref="W45:Y45"/>
    <mergeCell ref="AF45:AH45"/>
    <mergeCell ref="AO45:AQ45"/>
    <mergeCell ref="AX45:AZ45"/>
    <mergeCell ref="AX47:AZ47"/>
    <mergeCell ref="E46:G46"/>
    <mergeCell ref="N46:P46"/>
    <mergeCell ref="W46:Y46"/>
    <mergeCell ref="AF46:AH46"/>
    <mergeCell ref="AO46:AQ46"/>
    <mergeCell ref="AX46:AZ46"/>
    <mergeCell ref="E47:G47"/>
    <mergeCell ref="N47:P47"/>
    <mergeCell ref="W47:Y47"/>
    <mergeCell ref="AF47:AH47"/>
    <mergeCell ref="AO47:AQ47"/>
  </mergeCells>
  <phoneticPr fontId="2"/>
  <conditionalFormatting sqref="E13:M43">
    <cfRule type="expression" dxfId="27" priority="16" stopIfTrue="1">
      <formula>COUNTIF($BJ$11:$BJ$68,$E13)=1</formula>
    </cfRule>
    <cfRule type="expression" dxfId="26" priority="17" stopIfTrue="1">
      <formula>WEEKDAY($E13,1)=7</formula>
    </cfRule>
    <cfRule type="expression" dxfId="25" priority="24" stopIfTrue="1">
      <formula>WEEKDAY($E13,1)=1</formula>
    </cfRule>
  </conditionalFormatting>
  <conditionalFormatting sqref="H13:M43">
    <cfRule type="cellIs" dxfId="24" priority="15" stopIfTrue="1" operator="equal">
      <formula>"就職活動日"</formula>
    </cfRule>
  </conditionalFormatting>
  <conditionalFormatting sqref="N13:V43">
    <cfRule type="expression" dxfId="23" priority="21" stopIfTrue="1">
      <formula>COUNTIF($BJ$11:$BJ$68,$N13)=1</formula>
    </cfRule>
    <cfRule type="expression" dxfId="22" priority="22" stopIfTrue="1">
      <formula>WEEKDAY($N13,1)=7</formula>
    </cfRule>
    <cfRule type="expression" dxfId="21" priority="23" stopIfTrue="1">
      <formula>WEEKDAY($N13,1)=1</formula>
    </cfRule>
  </conditionalFormatting>
  <conditionalFormatting sqref="Q13:V43">
    <cfRule type="cellIs" dxfId="20" priority="14" stopIfTrue="1" operator="equal">
      <formula>"就職活動日"</formula>
    </cfRule>
  </conditionalFormatting>
  <conditionalFormatting sqref="W13:AE43">
    <cfRule type="expression" dxfId="19" priority="18" stopIfTrue="1">
      <formula>COUNTIF($BJ$11:$BJ$68,$W13)=1</formula>
    </cfRule>
    <cfRule type="expression" dxfId="18" priority="19" stopIfTrue="1">
      <formula>WEEKDAY($W13,1)=7</formula>
    </cfRule>
    <cfRule type="expression" dxfId="17" priority="20" stopIfTrue="1">
      <formula>WEEKDAY($W13,1)=1</formula>
    </cfRule>
  </conditionalFormatting>
  <conditionalFormatting sqref="Z13:AE43">
    <cfRule type="cellIs" dxfId="16" priority="13" stopIfTrue="1" operator="equal">
      <formula>"就職活動日"</formula>
    </cfRule>
  </conditionalFormatting>
  <conditionalFormatting sqref="AF13:AN43">
    <cfRule type="expression" dxfId="15" priority="4" stopIfTrue="1">
      <formula>COUNTIF($BJ$11:$BJ$68,$AF13)=1</formula>
    </cfRule>
    <cfRule type="expression" dxfId="14" priority="5" stopIfTrue="1">
      <formula>WEEKDAY($AF13,1)=7</formula>
    </cfRule>
    <cfRule type="expression" dxfId="13" priority="12" stopIfTrue="1">
      <formula>WEEKDAY($AF13,1)=1</formula>
    </cfRule>
  </conditionalFormatting>
  <conditionalFormatting sqref="AI13:AN43">
    <cfRule type="cellIs" dxfId="12" priority="3" stopIfTrue="1" operator="equal">
      <formula>"就職活動日"</formula>
    </cfRule>
  </conditionalFormatting>
  <conditionalFormatting sqref="AO13:AW43">
    <cfRule type="expression" dxfId="11" priority="9" stopIfTrue="1">
      <formula>COUNTIF($BJ$11:$BJ$68,$AO13)=1</formula>
    </cfRule>
    <cfRule type="expression" dxfId="10" priority="10" stopIfTrue="1">
      <formula>WEEKDAY($AO13,1)=7</formula>
    </cfRule>
    <cfRule type="expression" dxfId="9" priority="11" stopIfTrue="1">
      <formula>WEEKDAY($AO13,1)=1</formula>
    </cfRule>
  </conditionalFormatting>
  <conditionalFormatting sqref="AR13:AW43">
    <cfRule type="cellIs" dxfId="8" priority="2" stopIfTrue="1" operator="equal">
      <formula>"就職活動日"</formula>
    </cfRule>
  </conditionalFormatting>
  <conditionalFormatting sqref="AX13:BF43">
    <cfRule type="expression" dxfId="7" priority="6" stopIfTrue="1">
      <formula>COUNTIF($BJ$11:$BJ$68,$AX13)=1</formula>
    </cfRule>
    <cfRule type="expression" dxfId="6" priority="7" stopIfTrue="1">
      <formula>WEEKDAY($AX13,1)=7</formula>
    </cfRule>
    <cfRule type="expression" dxfId="5" priority="8" stopIfTrue="1">
      <formula>WEEKDAY($AX13,1)=1</formula>
    </cfRule>
  </conditionalFormatting>
  <conditionalFormatting sqref="BA13:BF43">
    <cfRule type="cellIs" dxfId="4" priority="1" stopIfTrue="1" operator="equal">
      <formula>"就職活動日"</formula>
    </cfRule>
  </conditionalFormatting>
  <dataValidations count="5">
    <dataValidation imeMode="on" allowBlank="1" showInputMessage="1" showErrorMessage="1" sqref="A13:A41" xr:uid="{00000000-0002-0000-0200-000000000000}"/>
    <dataValidation type="list" allowBlank="1" showInputMessage="1" showErrorMessage="1" sqref="Q2:U2 AR2:AV2" xr:uid="{00000000-0002-0000-0200-000001000000}">
      <formula1>"日程表,（様式20号）執行日程結果報告書"</formula1>
    </dataValidation>
    <dataValidation type="list" allowBlank="1" showInputMessage="1" showErrorMessage="1" sqref="WXN983042 LB3 UX3 AET3 AOP3 AYL3 BIH3 BSD3 CBZ3 CLV3 CVR3 DFN3 DPJ3 DZF3 EJB3 ESX3 FCT3 FMP3 FWL3 GGH3 GQD3 GZZ3 HJV3 HTR3 IDN3 INJ3 IXF3 JHB3 JQX3 KAT3 KKP3 KUL3 LEH3 LOD3 LXZ3 MHV3 MRR3 NBN3 NLJ3 NVF3 OFB3 OOX3 OYT3 PIP3 PSL3 QCH3 QMD3 QVZ3 RFV3 RPR3 RZN3 SJJ3 STF3 TDB3 TMX3 TWT3 UGP3 UQL3 VAH3 VKD3 VTZ3 WDV3 WNR3 WXN3 AE131074 LB65538 UX65538 AET65538 AOP65538 AYL65538 BIH65538 BSD65538 CBZ65538 CLV65538 CVR65538 DFN65538 DPJ65538 DZF65538 EJB65538 ESX65538 FCT65538 FMP65538 FWL65538 GGH65538 GQD65538 GZZ65538 HJV65538 HTR65538 IDN65538 INJ65538 IXF65538 JHB65538 JQX65538 KAT65538 KKP65538 KUL65538 LEH65538 LOD65538 LXZ65538 MHV65538 MRR65538 NBN65538 NLJ65538 NVF65538 OFB65538 OOX65538 OYT65538 PIP65538 PSL65538 QCH65538 QMD65538 QVZ65538 RFV65538 RPR65538 RZN65538 SJJ65538 STF65538 TDB65538 TMX65538 TWT65538 UGP65538 UQL65538 VAH65538 VKD65538 VTZ65538 WDV65538 WNR65538 WXN65538 AE196610 LB131074 UX131074 AET131074 AOP131074 AYL131074 BIH131074 BSD131074 CBZ131074 CLV131074 CVR131074 DFN131074 DPJ131074 DZF131074 EJB131074 ESX131074 FCT131074 FMP131074 FWL131074 GGH131074 GQD131074 GZZ131074 HJV131074 HTR131074 IDN131074 INJ131074 IXF131074 JHB131074 JQX131074 KAT131074 KKP131074 KUL131074 LEH131074 LOD131074 LXZ131074 MHV131074 MRR131074 NBN131074 NLJ131074 NVF131074 OFB131074 OOX131074 OYT131074 PIP131074 PSL131074 QCH131074 QMD131074 QVZ131074 RFV131074 RPR131074 RZN131074 SJJ131074 STF131074 TDB131074 TMX131074 TWT131074 UGP131074 UQL131074 VAH131074 VKD131074 VTZ131074 WDV131074 WNR131074 WXN131074 AE262146 LB196610 UX196610 AET196610 AOP196610 AYL196610 BIH196610 BSD196610 CBZ196610 CLV196610 CVR196610 DFN196610 DPJ196610 DZF196610 EJB196610 ESX196610 FCT196610 FMP196610 FWL196610 GGH196610 GQD196610 GZZ196610 HJV196610 HTR196610 IDN196610 INJ196610 IXF196610 JHB196610 JQX196610 KAT196610 KKP196610 KUL196610 LEH196610 LOD196610 LXZ196610 MHV196610 MRR196610 NBN196610 NLJ196610 NVF196610 OFB196610 OOX196610 OYT196610 PIP196610 PSL196610 QCH196610 QMD196610 QVZ196610 RFV196610 RPR196610 RZN196610 SJJ196610 STF196610 TDB196610 TMX196610 TWT196610 UGP196610 UQL196610 VAH196610 VKD196610 VTZ196610 WDV196610 WNR196610 WXN196610 AE327682 LB262146 UX262146 AET262146 AOP262146 AYL262146 BIH262146 BSD262146 CBZ262146 CLV262146 CVR262146 DFN262146 DPJ262146 DZF262146 EJB262146 ESX262146 FCT262146 FMP262146 FWL262146 GGH262146 GQD262146 GZZ262146 HJV262146 HTR262146 IDN262146 INJ262146 IXF262146 JHB262146 JQX262146 KAT262146 KKP262146 KUL262146 LEH262146 LOD262146 LXZ262146 MHV262146 MRR262146 NBN262146 NLJ262146 NVF262146 OFB262146 OOX262146 OYT262146 PIP262146 PSL262146 QCH262146 QMD262146 QVZ262146 RFV262146 RPR262146 RZN262146 SJJ262146 STF262146 TDB262146 TMX262146 TWT262146 UGP262146 UQL262146 VAH262146 VKD262146 VTZ262146 WDV262146 WNR262146 WXN262146 AE393218 LB327682 UX327682 AET327682 AOP327682 AYL327682 BIH327682 BSD327682 CBZ327682 CLV327682 CVR327682 DFN327682 DPJ327682 DZF327682 EJB327682 ESX327682 FCT327682 FMP327682 FWL327682 GGH327682 GQD327682 GZZ327682 HJV327682 HTR327682 IDN327682 INJ327682 IXF327682 JHB327682 JQX327682 KAT327682 KKP327682 KUL327682 LEH327682 LOD327682 LXZ327682 MHV327682 MRR327682 NBN327682 NLJ327682 NVF327682 OFB327682 OOX327682 OYT327682 PIP327682 PSL327682 QCH327682 QMD327682 QVZ327682 RFV327682 RPR327682 RZN327682 SJJ327682 STF327682 TDB327682 TMX327682 TWT327682 UGP327682 UQL327682 VAH327682 VKD327682 VTZ327682 WDV327682 WNR327682 WXN327682 AE458754 LB393218 UX393218 AET393218 AOP393218 AYL393218 BIH393218 BSD393218 CBZ393218 CLV393218 CVR393218 DFN393218 DPJ393218 DZF393218 EJB393218 ESX393218 FCT393218 FMP393218 FWL393218 GGH393218 GQD393218 GZZ393218 HJV393218 HTR393218 IDN393218 INJ393218 IXF393218 JHB393218 JQX393218 KAT393218 KKP393218 KUL393218 LEH393218 LOD393218 LXZ393218 MHV393218 MRR393218 NBN393218 NLJ393218 NVF393218 OFB393218 OOX393218 OYT393218 PIP393218 PSL393218 QCH393218 QMD393218 QVZ393218 RFV393218 RPR393218 RZN393218 SJJ393218 STF393218 TDB393218 TMX393218 TWT393218 UGP393218 UQL393218 VAH393218 VKD393218 VTZ393218 WDV393218 WNR393218 WXN393218 AE524290 LB458754 UX458754 AET458754 AOP458754 AYL458754 BIH458754 BSD458754 CBZ458754 CLV458754 CVR458754 DFN458754 DPJ458754 DZF458754 EJB458754 ESX458754 FCT458754 FMP458754 FWL458754 GGH458754 GQD458754 GZZ458754 HJV458754 HTR458754 IDN458754 INJ458754 IXF458754 JHB458754 JQX458754 KAT458754 KKP458754 KUL458754 LEH458754 LOD458754 LXZ458754 MHV458754 MRR458754 NBN458754 NLJ458754 NVF458754 OFB458754 OOX458754 OYT458754 PIP458754 PSL458754 QCH458754 QMD458754 QVZ458754 RFV458754 RPR458754 RZN458754 SJJ458754 STF458754 TDB458754 TMX458754 TWT458754 UGP458754 UQL458754 VAH458754 VKD458754 VTZ458754 WDV458754 WNR458754 WXN458754 AE589826 LB524290 UX524290 AET524290 AOP524290 AYL524290 BIH524290 BSD524290 CBZ524290 CLV524290 CVR524290 DFN524290 DPJ524290 DZF524290 EJB524290 ESX524290 FCT524290 FMP524290 FWL524290 GGH524290 GQD524290 GZZ524290 HJV524290 HTR524290 IDN524290 INJ524290 IXF524290 JHB524290 JQX524290 KAT524290 KKP524290 KUL524290 LEH524290 LOD524290 LXZ524290 MHV524290 MRR524290 NBN524290 NLJ524290 NVF524290 OFB524290 OOX524290 OYT524290 PIP524290 PSL524290 QCH524290 QMD524290 QVZ524290 RFV524290 RPR524290 RZN524290 SJJ524290 STF524290 TDB524290 TMX524290 TWT524290 UGP524290 UQL524290 VAH524290 VKD524290 VTZ524290 WDV524290 WNR524290 WXN524290 AE655362 LB589826 UX589826 AET589826 AOP589826 AYL589826 BIH589826 BSD589826 CBZ589826 CLV589826 CVR589826 DFN589826 DPJ589826 DZF589826 EJB589826 ESX589826 FCT589826 FMP589826 FWL589826 GGH589826 GQD589826 GZZ589826 HJV589826 HTR589826 IDN589826 INJ589826 IXF589826 JHB589826 JQX589826 KAT589826 KKP589826 KUL589826 LEH589826 LOD589826 LXZ589826 MHV589826 MRR589826 NBN589826 NLJ589826 NVF589826 OFB589826 OOX589826 OYT589826 PIP589826 PSL589826 QCH589826 QMD589826 QVZ589826 RFV589826 RPR589826 RZN589826 SJJ589826 STF589826 TDB589826 TMX589826 TWT589826 UGP589826 UQL589826 VAH589826 VKD589826 VTZ589826 WDV589826 WNR589826 WXN589826 AE720898 LB655362 UX655362 AET655362 AOP655362 AYL655362 BIH655362 BSD655362 CBZ655362 CLV655362 CVR655362 DFN655362 DPJ655362 DZF655362 EJB655362 ESX655362 FCT655362 FMP655362 FWL655362 GGH655362 GQD655362 GZZ655362 HJV655362 HTR655362 IDN655362 INJ655362 IXF655362 JHB655362 JQX655362 KAT655362 KKP655362 KUL655362 LEH655362 LOD655362 LXZ655362 MHV655362 MRR655362 NBN655362 NLJ655362 NVF655362 OFB655362 OOX655362 OYT655362 PIP655362 PSL655362 QCH655362 QMD655362 QVZ655362 RFV655362 RPR655362 RZN655362 SJJ655362 STF655362 TDB655362 TMX655362 TWT655362 UGP655362 UQL655362 VAH655362 VKD655362 VTZ655362 WDV655362 WNR655362 WXN655362 AE786434 LB720898 UX720898 AET720898 AOP720898 AYL720898 BIH720898 BSD720898 CBZ720898 CLV720898 CVR720898 DFN720898 DPJ720898 DZF720898 EJB720898 ESX720898 FCT720898 FMP720898 FWL720898 GGH720898 GQD720898 GZZ720898 HJV720898 HTR720898 IDN720898 INJ720898 IXF720898 JHB720898 JQX720898 KAT720898 KKP720898 KUL720898 LEH720898 LOD720898 LXZ720898 MHV720898 MRR720898 NBN720898 NLJ720898 NVF720898 OFB720898 OOX720898 OYT720898 PIP720898 PSL720898 QCH720898 QMD720898 QVZ720898 RFV720898 RPR720898 RZN720898 SJJ720898 STF720898 TDB720898 TMX720898 TWT720898 UGP720898 UQL720898 VAH720898 VKD720898 VTZ720898 WDV720898 WNR720898 WXN720898 AE851970 LB786434 UX786434 AET786434 AOP786434 AYL786434 BIH786434 BSD786434 CBZ786434 CLV786434 CVR786434 DFN786434 DPJ786434 DZF786434 EJB786434 ESX786434 FCT786434 FMP786434 FWL786434 GGH786434 GQD786434 GZZ786434 HJV786434 HTR786434 IDN786434 INJ786434 IXF786434 JHB786434 JQX786434 KAT786434 KKP786434 KUL786434 LEH786434 LOD786434 LXZ786434 MHV786434 MRR786434 NBN786434 NLJ786434 NVF786434 OFB786434 OOX786434 OYT786434 PIP786434 PSL786434 QCH786434 QMD786434 QVZ786434 RFV786434 RPR786434 RZN786434 SJJ786434 STF786434 TDB786434 TMX786434 TWT786434 UGP786434 UQL786434 VAH786434 VKD786434 VTZ786434 WDV786434 WNR786434 WXN786434 AE917506 LB851970 UX851970 AET851970 AOP851970 AYL851970 BIH851970 BSD851970 CBZ851970 CLV851970 CVR851970 DFN851970 DPJ851970 DZF851970 EJB851970 ESX851970 FCT851970 FMP851970 FWL851970 GGH851970 GQD851970 GZZ851970 HJV851970 HTR851970 IDN851970 INJ851970 IXF851970 JHB851970 JQX851970 KAT851970 KKP851970 KUL851970 LEH851970 LOD851970 LXZ851970 MHV851970 MRR851970 NBN851970 NLJ851970 NVF851970 OFB851970 OOX851970 OYT851970 PIP851970 PSL851970 QCH851970 QMD851970 QVZ851970 RFV851970 RPR851970 RZN851970 SJJ851970 STF851970 TDB851970 TMX851970 TWT851970 UGP851970 UQL851970 VAH851970 VKD851970 VTZ851970 WDV851970 WNR851970 WXN851970 AE983042 LB917506 UX917506 AET917506 AOP917506 AYL917506 BIH917506 BSD917506 CBZ917506 CLV917506 CVR917506 DFN917506 DPJ917506 DZF917506 EJB917506 ESX917506 FCT917506 FMP917506 FWL917506 GGH917506 GQD917506 GZZ917506 HJV917506 HTR917506 IDN917506 INJ917506 IXF917506 JHB917506 JQX917506 KAT917506 KKP917506 KUL917506 LEH917506 LOD917506 LXZ917506 MHV917506 MRR917506 NBN917506 NLJ917506 NVF917506 OFB917506 OOX917506 OYT917506 PIP917506 PSL917506 QCH917506 QMD917506 QVZ917506 RFV917506 RPR917506 RZN917506 SJJ917506 STF917506 TDB917506 TMX917506 TWT917506 UGP917506 UQL917506 VAH917506 VKD917506 VTZ917506 WDV917506 WNR917506 WXN917506 WNR983042 LB983042 UX983042 AET983042 AOP983042 AYL983042 BIH983042 BSD983042 CBZ983042 CLV983042 CVR983042 DFN983042 DPJ983042 DZF983042 EJB983042 ESX983042 FCT983042 FMP983042 FWL983042 GGH983042 GQD983042 GZZ983042 HJV983042 HTR983042 IDN983042 INJ983042 IXF983042 JHB983042 JQX983042 KAT983042 KKP983042 KUL983042 LEH983042 LOD983042 LXZ983042 MHV983042 MRR983042 NBN983042 NLJ983042 NVF983042 OFB983042 OOX983042 OYT983042 PIP983042 PSL983042 QCH983042 QMD983042 QVZ983042 RFV983042 RPR983042 RZN983042 SJJ983042 STF983042 TDB983042 TMX983042 TWT983042 UGP983042 UQL983042 VAH983042 VKD983042 VTZ983042 WDV983042 AE65538 BF131074:BG131074 BF196610:BG196610 BF262146:BG262146 BF327682:BG327682 BF393218:BG393218 BF458754:BG458754 BF524290:BG524290 BF589826:BG589826 BF655362:BG655362 BF720898:BG720898 BF786434:BG786434 BF851970:BG851970 BF917506:BG917506 BF983042:BG983042 BF65538:BG65538" xr:uid="{00000000-0002-0000-0200-000002000000}">
      <formula1>"青森校,弘前校,八戸校,むつ校"</formula1>
    </dataValidation>
    <dataValidation type="list" allowBlank="1" showInputMessage="1" showErrorMessage="1" sqref="H13:M43 Q13:V43 Z13:AE43 AI13:AN43 AR13:AW43 BA13:BF43" xr:uid="{00000000-0002-0000-0200-000003000000}">
      <formula1>$A$13:$A$42</formula1>
    </dataValidation>
    <dataValidation imeMode="off" allowBlank="1" showInputMessage="1" showErrorMessage="1" sqref="J7:J8 H6:H9 N5:Q5 BG2 G13:G43 P13:P43 B13:B41 AK7:AK8 AI6:AI9 AO5:AR5 Y13:Y43 AH13:AH43 AQ13:AQ43 AZ13:AZ43 BC2 AB2" xr:uid="{00000000-0002-0000-0200-000004000000}"/>
  </dataValidations>
  <pageMargins left="0.39370078740157483" right="0.19685039370078741" top="0.39370078740157483" bottom="0.39370078740157483" header="0" footer="0"/>
  <pageSetup paperSize="9" scale="52" fitToWidth="2" orientation="landscape" horizontalDpi="300" verticalDpi="300" r:id="rId1"/>
  <colBreaks count="1" manualBreakCount="1">
    <brk id="31" min="1" max="48"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6"/>
  <sheetViews>
    <sheetView view="pageBreakPreview" zoomScale="85" zoomScaleNormal="100" zoomScaleSheetLayoutView="85" workbookViewId="0">
      <pane xSplit="1" ySplit="9" topLeftCell="B10" activePane="bottomRight" state="frozen"/>
      <selection activeCell="B2" sqref="B2"/>
      <selection pane="topRight" activeCell="B2" sqref="B2"/>
      <selection pane="bottomLeft" activeCell="B2" sqref="B2"/>
      <selection pane="bottomRight" activeCell="E12" sqref="E12"/>
    </sheetView>
  </sheetViews>
  <sheetFormatPr defaultRowHeight="24" customHeight="1"/>
  <cols>
    <col min="1" max="1" width="5.875" customWidth="1"/>
    <col min="2" max="2" width="16.625" customWidth="1"/>
    <col min="3" max="3" width="24.125" customWidth="1"/>
    <col min="4" max="4" width="31.625" customWidth="1"/>
    <col min="5" max="5" width="16.125" customWidth="1"/>
    <col min="6" max="6" width="11.25" customWidth="1"/>
    <col min="7" max="7" width="13" style="1" customWidth="1"/>
    <col min="8" max="8" width="13.5" customWidth="1"/>
    <col min="9" max="9" width="7.875" customWidth="1"/>
    <col min="10" max="10" width="16.625" customWidth="1"/>
  </cols>
  <sheetData>
    <row r="1" spans="1:10" s="2" customFormat="1" ht="24" customHeight="1" thickBot="1">
      <c r="B1" s="32" t="s">
        <v>288</v>
      </c>
      <c r="G1" s="5"/>
      <c r="J1" s="32" t="s">
        <v>266</v>
      </c>
    </row>
    <row r="2" spans="1:10" ht="24" customHeight="1" thickBot="1">
      <c r="A2" s="440" t="s">
        <v>289</v>
      </c>
      <c r="B2" s="440"/>
      <c r="C2" s="440"/>
      <c r="D2" s="440"/>
      <c r="E2" s="440"/>
      <c r="F2" s="440"/>
      <c r="G2" s="329" t="s">
        <v>290</v>
      </c>
      <c r="H2" s="330"/>
      <c r="I2" s="330"/>
      <c r="J2" s="331"/>
    </row>
    <row r="3" spans="1:10" ht="24" customHeight="1">
      <c r="A3" s="185"/>
      <c r="B3" s="185"/>
      <c r="C3" s="185"/>
      <c r="D3" s="286"/>
      <c r="E3" s="185"/>
      <c r="F3" s="185"/>
      <c r="G3" s="285"/>
      <c r="H3" s="185"/>
      <c r="I3" s="185"/>
      <c r="J3" s="185"/>
    </row>
    <row r="4" spans="1:10" s="290" customFormat="1" ht="23.25" customHeight="1">
      <c r="A4" s="441" t="s">
        <v>28</v>
      </c>
      <c r="B4" s="441"/>
      <c r="C4" s="219" t="s">
        <v>240</v>
      </c>
      <c r="D4" s="219"/>
      <c r="E4" s="219"/>
      <c r="F4" s="287"/>
      <c r="G4" s="288"/>
      <c r="H4" s="289"/>
      <c r="I4" s="289"/>
      <c r="J4" s="289"/>
    </row>
    <row r="5" spans="1:10" s="290" customFormat="1" ht="23.25" customHeight="1">
      <c r="A5" s="438" t="s">
        <v>29</v>
      </c>
      <c r="B5" s="439"/>
      <c r="C5" s="291" t="s">
        <v>241</v>
      </c>
      <c r="D5" s="219"/>
      <c r="E5" s="219"/>
      <c r="F5" s="292"/>
      <c r="G5" s="284"/>
      <c r="H5" s="289"/>
      <c r="I5" s="289"/>
      <c r="J5" s="289"/>
    </row>
    <row r="6" spans="1:10" s="290" customFormat="1" ht="23.25" customHeight="1">
      <c r="A6" s="438" t="s">
        <v>27</v>
      </c>
      <c r="B6" s="439"/>
      <c r="C6" s="293">
        <v>0</v>
      </c>
      <c r="D6" s="219"/>
      <c r="E6" s="219"/>
      <c r="F6" s="292"/>
      <c r="G6" s="284"/>
      <c r="H6" s="289"/>
      <c r="I6" s="289"/>
      <c r="J6" s="289"/>
    </row>
    <row r="7" spans="1:10" s="290" customFormat="1" ht="23.25" customHeight="1">
      <c r="A7" s="438" t="s">
        <v>21</v>
      </c>
      <c r="B7" s="439"/>
      <c r="C7" s="294">
        <v>45755</v>
      </c>
      <c r="D7" s="295" t="s">
        <v>291</v>
      </c>
      <c r="E7" s="296">
        <v>45937</v>
      </c>
      <c r="F7" s="292"/>
      <c r="G7" s="284"/>
      <c r="H7" s="289"/>
      <c r="I7" s="289"/>
      <c r="J7" s="289"/>
    </row>
    <row r="8" spans="1:10" ht="24" customHeight="1">
      <c r="A8" s="297"/>
      <c r="B8" s="297"/>
      <c r="C8" s="297"/>
      <c r="D8" s="297"/>
      <c r="E8" s="297"/>
      <c r="F8" s="297"/>
      <c r="G8" s="298"/>
      <c r="H8" s="299"/>
      <c r="I8" s="299"/>
      <c r="J8" s="299"/>
    </row>
    <row r="9" spans="1:10" s="24" customFormat="1" ht="24" customHeight="1">
      <c r="A9" s="207" t="s">
        <v>292</v>
      </c>
      <c r="B9" s="207" t="s">
        <v>293</v>
      </c>
      <c r="C9" s="207" t="s">
        <v>294</v>
      </c>
      <c r="D9" s="207" t="s">
        <v>295</v>
      </c>
      <c r="E9" s="207" t="s">
        <v>296</v>
      </c>
      <c r="F9" s="211" t="s">
        <v>297</v>
      </c>
      <c r="G9" s="211" t="s">
        <v>298</v>
      </c>
      <c r="H9" s="300" t="s">
        <v>299</v>
      </c>
      <c r="I9" s="300" t="s">
        <v>300</v>
      </c>
      <c r="J9" s="207" t="s">
        <v>301</v>
      </c>
    </row>
    <row r="10" spans="1:10" ht="24" customHeight="1">
      <c r="A10" s="301">
        <v>1</v>
      </c>
      <c r="B10" s="302"/>
      <c r="C10" s="303"/>
      <c r="D10" s="303"/>
      <c r="E10" s="303"/>
      <c r="F10" s="304"/>
      <c r="G10" s="305"/>
      <c r="H10" s="303"/>
      <c r="I10" s="305"/>
      <c r="J10" s="303"/>
    </row>
    <row r="11" spans="1:10" ht="24" customHeight="1">
      <c r="A11" s="301">
        <v>2</v>
      </c>
      <c r="B11" s="302"/>
      <c r="C11" s="303"/>
      <c r="D11" s="303"/>
      <c r="E11" s="303"/>
      <c r="F11" s="304"/>
      <c r="G11" s="305"/>
      <c r="H11" s="303"/>
      <c r="I11" s="305"/>
      <c r="J11" s="303"/>
    </row>
    <row r="12" spans="1:10" ht="24" customHeight="1">
      <c r="A12" s="301">
        <v>3</v>
      </c>
      <c r="B12" s="302"/>
      <c r="C12" s="303"/>
      <c r="D12" s="303"/>
      <c r="E12" s="303"/>
      <c r="F12" s="304"/>
      <c r="G12" s="305"/>
      <c r="H12" s="303"/>
      <c r="I12" s="305"/>
      <c r="J12" s="303"/>
    </row>
    <row r="13" spans="1:10" ht="24" customHeight="1">
      <c r="A13" s="301">
        <v>4</v>
      </c>
      <c r="B13" s="302"/>
      <c r="C13" s="303"/>
      <c r="D13" s="303"/>
      <c r="E13" s="303"/>
      <c r="F13" s="304"/>
      <c r="G13" s="305"/>
      <c r="H13" s="303"/>
      <c r="I13" s="305"/>
      <c r="J13" s="303"/>
    </row>
    <row r="14" spans="1:10" ht="24" customHeight="1">
      <c r="A14" s="301">
        <v>5</v>
      </c>
      <c r="B14" s="302"/>
      <c r="C14" s="303"/>
      <c r="D14" s="303"/>
      <c r="E14" s="303"/>
      <c r="F14" s="304"/>
      <c r="G14" s="305"/>
      <c r="H14" s="303"/>
      <c r="I14" s="305"/>
      <c r="J14" s="303"/>
    </row>
    <row r="15" spans="1:10" ht="24" customHeight="1">
      <c r="A15" s="301">
        <v>6</v>
      </c>
      <c r="B15" s="302"/>
      <c r="C15" s="303"/>
      <c r="D15" s="303"/>
      <c r="E15" s="303"/>
      <c r="F15" s="304"/>
      <c r="G15" s="305"/>
      <c r="H15" s="303"/>
      <c r="I15" s="305"/>
      <c r="J15" s="303"/>
    </row>
    <row r="16" spans="1:10" ht="24" customHeight="1">
      <c r="A16" s="301">
        <v>7</v>
      </c>
      <c r="B16" s="302"/>
      <c r="C16" s="303"/>
      <c r="D16" s="303"/>
      <c r="E16" s="303"/>
      <c r="F16" s="304"/>
      <c r="G16" s="305"/>
      <c r="H16" s="303"/>
      <c r="I16" s="305"/>
      <c r="J16" s="303"/>
    </row>
    <row r="17" spans="1:10" ht="24" customHeight="1">
      <c r="A17" s="301">
        <v>8</v>
      </c>
      <c r="B17" s="302"/>
      <c r="C17" s="303"/>
      <c r="D17" s="303"/>
      <c r="E17" s="303"/>
      <c r="F17" s="304"/>
      <c r="G17" s="305"/>
      <c r="H17" s="303"/>
      <c r="I17" s="305"/>
      <c r="J17" s="303"/>
    </row>
    <row r="18" spans="1:10" ht="24" customHeight="1">
      <c r="A18" s="301">
        <v>9</v>
      </c>
      <c r="B18" s="302"/>
      <c r="C18" s="303"/>
      <c r="D18" s="303"/>
      <c r="E18" s="303"/>
      <c r="F18" s="304"/>
      <c r="G18" s="305"/>
      <c r="H18" s="303"/>
      <c r="I18" s="305"/>
      <c r="J18" s="303"/>
    </row>
    <row r="19" spans="1:10" ht="24" customHeight="1">
      <c r="A19" s="301">
        <v>10</v>
      </c>
      <c r="B19" s="302"/>
      <c r="C19" s="303"/>
      <c r="D19" s="303"/>
      <c r="E19" s="303"/>
      <c r="F19" s="304"/>
      <c r="G19" s="305"/>
      <c r="H19" s="303"/>
      <c r="I19" s="305"/>
      <c r="J19" s="303"/>
    </row>
    <row r="20" spans="1:10" ht="24" customHeight="1">
      <c r="A20" s="301">
        <v>11</v>
      </c>
      <c r="B20" s="303"/>
      <c r="C20" s="303"/>
      <c r="D20" s="303"/>
      <c r="E20" s="303"/>
      <c r="F20" s="304"/>
      <c r="G20" s="305"/>
      <c r="H20" s="303"/>
      <c r="I20" s="305"/>
      <c r="J20" s="303"/>
    </row>
    <row r="21" spans="1:10" ht="24" customHeight="1">
      <c r="A21" s="301">
        <v>12</v>
      </c>
      <c r="B21" s="303"/>
      <c r="C21" s="303"/>
      <c r="D21" s="303"/>
      <c r="E21" s="303"/>
      <c r="F21" s="304"/>
      <c r="G21" s="305"/>
      <c r="H21" s="303"/>
      <c r="I21" s="305"/>
      <c r="J21" s="303"/>
    </row>
    <row r="22" spans="1:10" ht="24" customHeight="1">
      <c r="A22" s="301">
        <v>13</v>
      </c>
      <c r="B22" s="303"/>
      <c r="C22" s="303"/>
      <c r="D22" s="303"/>
      <c r="E22" s="303"/>
      <c r="F22" s="304"/>
      <c r="G22" s="305"/>
      <c r="H22" s="303"/>
      <c r="I22" s="305"/>
      <c r="J22" s="303"/>
    </row>
    <row r="23" spans="1:10" ht="24" customHeight="1">
      <c r="A23" s="301">
        <v>14</v>
      </c>
      <c r="B23" s="303"/>
      <c r="C23" s="303"/>
      <c r="D23" s="303"/>
      <c r="E23" s="303"/>
      <c r="F23" s="304"/>
      <c r="G23" s="305"/>
      <c r="H23" s="303"/>
      <c r="I23" s="305"/>
      <c r="J23" s="303"/>
    </row>
    <row r="24" spans="1:10" ht="24" customHeight="1">
      <c r="A24" s="301">
        <v>15</v>
      </c>
      <c r="B24" s="303"/>
      <c r="C24" s="303"/>
      <c r="D24" s="303"/>
      <c r="E24" s="303"/>
      <c r="F24" s="304"/>
      <c r="G24" s="305"/>
      <c r="H24" s="303"/>
      <c r="I24" s="305"/>
      <c r="J24" s="303"/>
    </row>
    <row r="25" spans="1:10" ht="24" customHeight="1">
      <c r="B25" s="2" t="s">
        <v>302</v>
      </c>
    </row>
    <row r="26" spans="1:10" ht="24" customHeight="1">
      <c r="B26" s="306"/>
    </row>
  </sheetData>
  <mergeCells count="6">
    <mergeCell ref="A7:B7"/>
    <mergeCell ref="A2:F2"/>
    <mergeCell ref="G2:J2"/>
    <mergeCell ref="A4:B4"/>
    <mergeCell ref="A5:B5"/>
    <mergeCell ref="A6:B6"/>
  </mergeCells>
  <phoneticPr fontId="2"/>
  <dataValidations count="3">
    <dataValidation type="list" allowBlank="1" showInputMessage="1" showErrorMessage="1" sqref="G10:G24" xr:uid="{00000000-0002-0000-0300-000000000000}">
      <formula1>"職場見学,職場体験,職場実習"</formula1>
    </dataValidation>
    <dataValidation type="list" allowBlank="1" showInputMessage="1" showErrorMessage="1" sqref="A2:F2" xr:uid="{00000000-0002-0000-0300-000001000000}">
      <formula1>"職場見学等実施計画書（介護３・介護６）,（様式5-2号）各訓練生の職場見学等実施計画書（介護３・介護６）"</formula1>
    </dataValidation>
    <dataValidation imeMode="off" allowBlank="1" showInputMessage="1" showErrorMessage="1" sqref="C7:E7 C6 G2 H10:H24" xr:uid="{00000000-0002-0000-0300-000002000000}"/>
  </dataValidations>
  <pageMargins left="0.39370078740157483" right="0.27559055118110237" top="0.98425196850393704" bottom="0.51181102362204722" header="0.51181102362204722" footer="0.51181102362204722"/>
  <pageSetup paperSize="9" scale="85" orientation="landscape"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442" t="s">
        <v>117</v>
      </c>
      <c r="B1" s="442"/>
      <c r="C1" s="442"/>
      <c r="D1" s="442"/>
      <c r="E1" s="442"/>
      <c r="F1" s="122"/>
      <c r="G1" s="128" t="s">
        <v>199</v>
      </c>
      <c r="H1" s="310"/>
    </row>
    <row r="2" spans="1:8" s="8" customFormat="1" ht="18.75" customHeight="1">
      <c r="A2" s="8" t="s">
        <v>223</v>
      </c>
      <c r="D2" s="9"/>
      <c r="F2" s="9"/>
    </row>
    <row r="3" spans="1:8" s="8" customFormat="1" ht="21.75" customHeight="1">
      <c r="A3" s="21" t="s">
        <v>222</v>
      </c>
      <c r="B3" s="20"/>
      <c r="C3" s="20"/>
      <c r="D3" s="193"/>
      <c r="E3" s="20"/>
      <c r="F3" s="193"/>
      <c r="G3" s="20"/>
    </row>
    <row r="4" spans="1:8" s="8" customFormat="1" ht="21.75" customHeight="1">
      <c r="A4" s="21" t="s">
        <v>224</v>
      </c>
      <c r="B4" s="20"/>
      <c r="C4" s="20"/>
      <c r="D4" s="193"/>
      <c r="E4" s="20"/>
      <c r="F4" s="193"/>
      <c r="G4" s="20"/>
    </row>
    <row r="5" spans="1:8" s="11" customFormat="1" ht="21" customHeight="1">
      <c r="A5" s="443" t="s">
        <v>225</v>
      </c>
      <c r="B5" s="443"/>
      <c r="C5" s="443"/>
      <c r="D5" s="443"/>
      <c r="E5" s="443"/>
      <c r="F5" s="443"/>
      <c r="G5" s="443"/>
      <c r="H5" s="27"/>
    </row>
    <row r="6" spans="1:8" s="24" customFormat="1" ht="21.75" customHeight="1">
      <c r="A6" s="443" t="s">
        <v>226</v>
      </c>
      <c r="B6" s="444"/>
      <c r="C6" s="444"/>
      <c r="D6" s="444"/>
      <c r="E6" s="444"/>
      <c r="F6" s="444"/>
      <c r="G6" s="444"/>
      <c r="H6" s="28"/>
    </row>
    <row r="7" spans="1:8" s="8" customFormat="1" ht="12.75" customHeight="1">
      <c r="D7" s="9"/>
      <c r="F7" s="9"/>
    </row>
    <row r="8" spans="1:8" s="8" customFormat="1" ht="25.5" customHeight="1">
      <c r="A8" s="441" t="s">
        <v>28</v>
      </c>
      <c r="B8" s="441"/>
      <c r="C8" s="240" t="s">
        <v>240</v>
      </c>
      <c r="D8" s="194"/>
      <c r="E8" s="195"/>
      <c r="F8" s="9"/>
      <c r="G8" s="22"/>
      <c r="H8" s="22"/>
    </row>
    <row r="9" spans="1:8" s="8" customFormat="1" ht="25.5" customHeight="1">
      <c r="A9" s="441" t="s">
        <v>46</v>
      </c>
      <c r="B9" s="441"/>
      <c r="C9" s="240" t="s">
        <v>241</v>
      </c>
      <c r="D9" s="194"/>
      <c r="E9" s="195"/>
      <c r="F9" s="9"/>
      <c r="G9" s="22"/>
      <c r="H9" s="22"/>
    </row>
    <row r="10" spans="1:8" s="8" customFormat="1" ht="25.5" customHeight="1">
      <c r="A10" s="441" t="s">
        <v>27</v>
      </c>
      <c r="B10" s="441"/>
      <c r="C10" s="166">
        <v>0</v>
      </c>
      <c r="D10" s="194"/>
      <c r="E10" s="195"/>
      <c r="F10" s="9"/>
      <c r="G10" s="14" t="s">
        <v>100</v>
      </c>
    </row>
    <row r="11" spans="1:8" s="8" customFormat="1" ht="25.5" customHeight="1">
      <c r="A11" s="441" t="s">
        <v>81</v>
      </c>
      <c r="B11" s="441"/>
      <c r="C11" s="196"/>
      <c r="D11" s="194"/>
      <c r="E11" s="197"/>
      <c r="G11" s="251">
        <v>0</v>
      </c>
    </row>
    <row r="12" spans="1:8" s="8" customFormat="1" ht="9.75" customHeight="1">
      <c r="A12" s="10"/>
      <c r="B12" s="11"/>
      <c r="C12" s="11"/>
      <c r="D12" s="9"/>
    </row>
    <row r="13" spans="1:8" s="8" customFormat="1" ht="27" customHeight="1">
      <c r="A13" s="24" t="s">
        <v>203</v>
      </c>
      <c r="D13" s="9"/>
    </row>
    <row r="14" spans="1:8" s="8" customFormat="1" ht="21.75" customHeight="1">
      <c r="A14" s="12" t="s">
        <v>7</v>
      </c>
      <c r="B14" s="12" t="s">
        <v>95</v>
      </c>
      <c r="C14" s="12" t="s">
        <v>8</v>
      </c>
      <c r="D14" s="137" t="s">
        <v>200</v>
      </c>
      <c r="E14" s="152" t="s">
        <v>207</v>
      </c>
      <c r="F14" s="153" t="s">
        <v>200</v>
      </c>
      <c r="G14" s="158" t="s">
        <v>208</v>
      </c>
      <c r="H14" s="9"/>
    </row>
    <row r="15" spans="1:8" s="11" customFormat="1" ht="27" customHeight="1">
      <c r="A15" s="25" t="s">
        <v>9</v>
      </c>
      <c r="B15" s="126">
        <v>1</v>
      </c>
      <c r="C15" s="140" t="s">
        <v>58</v>
      </c>
      <c r="D15" s="129"/>
      <c r="E15" s="143" t="s">
        <v>78</v>
      </c>
      <c r="F15" s="133"/>
      <c r="G15" s="147" t="s">
        <v>53</v>
      </c>
    </row>
    <row r="16" spans="1:8" s="11" customFormat="1" ht="27" customHeight="1">
      <c r="A16" s="13"/>
      <c r="B16" s="126">
        <v>2</v>
      </c>
      <c r="C16" s="140" t="s">
        <v>10</v>
      </c>
      <c r="D16" s="129"/>
      <c r="E16" s="143" t="s">
        <v>11</v>
      </c>
      <c r="F16" s="133"/>
      <c r="G16" s="147" t="s">
        <v>53</v>
      </c>
    </row>
    <row r="17" spans="1:8" s="11" customFormat="1" ht="43.5" customHeight="1">
      <c r="A17" s="13"/>
      <c r="B17" s="445">
        <v>3</v>
      </c>
      <c r="C17" s="138" t="s">
        <v>201</v>
      </c>
      <c r="D17" s="130"/>
      <c r="E17" s="144" t="s">
        <v>79</v>
      </c>
      <c r="F17" s="134"/>
      <c r="G17" s="148" t="s">
        <v>53</v>
      </c>
    </row>
    <row r="18" spans="1:8" s="11" customFormat="1" ht="45" customHeight="1">
      <c r="A18" s="13"/>
      <c r="B18" s="446"/>
      <c r="C18" s="141" t="s">
        <v>204</v>
      </c>
      <c r="D18" s="447">
        <v>0</v>
      </c>
      <c r="E18" s="448"/>
      <c r="F18" s="449" t="s">
        <v>57</v>
      </c>
      <c r="G18" s="450"/>
    </row>
    <row r="19" spans="1:8" s="11" customFormat="1" ht="25.5" customHeight="1">
      <c r="A19" s="13"/>
      <c r="B19" s="445">
        <v>4</v>
      </c>
      <c r="C19" s="138" t="s">
        <v>12</v>
      </c>
      <c r="D19" s="130"/>
      <c r="E19" s="145" t="s">
        <v>181</v>
      </c>
      <c r="F19" s="135"/>
      <c r="G19" s="139" t="s">
        <v>53</v>
      </c>
    </row>
    <row r="20" spans="1:8" s="11" customFormat="1" ht="40.5" customHeight="1">
      <c r="A20" s="13"/>
      <c r="B20" s="446"/>
      <c r="C20" s="150" t="s">
        <v>205</v>
      </c>
      <c r="D20" s="451"/>
      <c r="E20" s="452"/>
      <c r="F20" s="453"/>
      <c r="G20" s="454"/>
    </row>
    <row r="21" spans="1:8" s="11" customFormat="1" ht="69.75" customHeight="1">
      <c r="A21" s="13"/>
      <c r="B21" s="455" t="s">
        <v>105</v>
      </c>
      <c r="C21" s="138" t="s">
        <v>182</v>
      </c>
      <c r="D21" s="131"/>
      <c r="E21" s="127" t="s">
        <v>76</v>
      </c>
      <c r="F21" s="135"/>
      <c r="G21" s="149" t="s">
        <v>77</v>
      </c>
      <c r="H21" s="23"/>
    </row>
    <row r="22" spans="1:8" s="11" customFormat="1" ht="30.75" customHeight="1">
      <c r="A22" s="15"/>
      <c r="B22" s="446"/>
      <c r="C22" s="151" t="s">
        <v>206</v>
      </c>
      <c r="D22" s="456"/>
      <c r="E22" s="457"/>
      <c r="F22" s="458"/>
      <c r="G22" s="459"/>
      <c r="H22" s="23"/>
    </row>
    <row r="23" spans="1:8" s="11" customFormat="1" ht="27" customHeight="1">
      <c r="A23" s="26" t="s">
        <v>15</v>
      </c>
      <c r="B23" s="126">
        <v>6</v>
      </c>
      <c r="C23" s="140" t="s">
        <v>56</v>
      </c>
      <c r="D23" s="129"/>
      <c r="E23" s="143" t="s">
        <v>54</v>
      </c>
      <c r="F23" s="132"/>
      <c r="G23" s="147" t="s">
        <v>55</v>
      </c>
    </row>
    <row r="24" spans="1:8" s="11" customFormat="1" ht="27" customHeight="1">
      <c r="A24" s="13"/>
      <c r="B24" s="126">
        <v>7</v>
      </c>
      <c r="C24" s="140" t="s">
        <v>16</v>
      </c>
      <c r="D24" s="129"/>
      <c r="E24" s="143" t="s">
        <v>14</v>
      </c>
      <c r="F24" s="132"/>
      <c r="G24" s="147" t="s">
        <v>13</v>
      </c>
    </row>
    <row r="25" spans="1:8" s="11" customFormat="1" ht="27" customHeight="1">
      <c r="A25" s="13"/>
      <c r="B25" s="126">
        <v>8</v>
      </c>
      <c r="C25" s="140" t="s">
        <v>17</v>
      </c>
      <c r="D25" s="129"/>
      <c r="E25" s="143" t="s">
        <v>14</v>
      </c>
      <c r="F25" s="132"/>
      <c r="G25" s="147" t="s">
        <v>13</v>
      </c>
    </row>
    <row r="26" spans="1:8" s="11" customFormat="1" ht="27" customHeight="1">
      <c r="A26" s="13"/>
      <c r="B26" s="126">
        <v>9</v>
      </c>
      <c r="C26" s="140" t="s">
        <v>18</v>
      </c>
      <c r="D26" s="129"/>
      <c r="E26" s="143" t="s">
        <v>14</v>
      </c>
      <c r="F26" s="132"/>
      <c r="G26" s="147" t="s">
        <v>13</v>
      </c>
    </row>
    <row r="27" spans="1:8" s="11" customFormat="1" ht="27" customHeight="1">
      <c r="A27" s="13"/>
      <c r="B27" s="126">
        <v>10</v>
      </c>
      <c r="C27" s="140" t="s">
        <v>19</v>
      </c>
      <c r="D27" s="129"/>
      <c r="E27" s="143" t="s">
        <v>14</v>
      </c>
      <c r="F27" s="132"/>
      <c r="G27" s="147" t="s">
        <v>13</v>
      </c>
    </row>
    <row r="28" spans="1:8" s="11" customFormat="1" ht="33.75" customHeight="1">
      <c r="A28" s="13"/>
      <c r="B28" s="126">
        <v>11</v>
      </c>
      <c r="C28" s="140" t="s">
        <v>113</v>
      </c>
      <c r="D28" s="129"/>
      <c r="E28" s="143" t="s">
        <v>14</v>
      </c>
      <c r="F28" s="132"/>
      <c r="G28" s="147" t="s">
        <v>13</v>
      </c>
    </row>
    <row r="29" spans="1:8" s="11" customFormat="1" ht="27" customHeight="1">
      <c r="A29" s="13"/>
      <c r="B29" s="126">
        <v>12</v>
      </c>
      <c r="C29" s="140" t="s">
        <v>20</v>
      </c>
      <c r="D29" s="129"/>
      <c r="E29" s="143" t="s">
        <v>14</v>
      </c>
      <c r="F29" s="132"/>
      <c r="G29" s="147" t="s">
        <v>13</v>
      </c>
    </row>
    <row r="30" spans="1:8" s="11" customFormat="1" ht="51" customHeight="1">
      <c r="A30" s="26" t="s">
        <v>106</v>
      </c>
      <c r="B30" s="126">
        <v>13</v>
      </c>
      <c r="C30" s="140" t="s">
        <v>202</v>
      </c>
      <c r="D30" s="129"/>
      <c r="E30" s="143" t="s">
        <v>54</v>
      </c>
      <c r="F30" s="132"/>
      <c r="G30" s="147" t="s">
        <v>55</v>
      </c>
    </row>
    <row r="31" spans="1:8" s="11" customFormat="1" ht="28.5" customHeight="1">
      <c r="A31" s="13"/>
      <c r="B31" s="126">
        <v>14</v>
      </c>
      <c r="C31" s="140" t="s">
        <v>63</v>
      </c>
      <c r="D31" s="129"/>
      <c r="E31" s="143" t="s">
        <v>14</v>
      </c>
      <c r="F31" s="132"/>
      <c r="G31" s="147" t="s">
        <v>13</v>
      </c>
    </row>
    <row r="32" spans="1:8" s="11" customFormat="1" ht="50.25" customHeight="1">
      <c r="A32" s="13"/>
      <c r="B32" s="311">
        <v>15</v>
      </c>
      <c r="C32" s="138" t="s">
        <v>107</v>
      </c>
      <c r="D32" s="130"/>
      <c r="E32" s="144" t="s">
        <v>108</v>
      </c>
      <c r="F32" s="136"/>
      <c r="G32" s="148" t="s">
        <v>53</v>
      </c>
    </row>
    <row r="33" spans="1:8" s="11" customFormat="1" ht="32.25" customHeight="1">
      <c r="A33" s="13"/>
      <c r="B33" s="126">
        <v>16</v>
      </c>
      <c r="C33" s="140" t="s">
        <v>114</v>
      </c>
      <c r="D33" s="129"/>
      <c r="E33" s="143" t="s">
        <v>115</v>
      </c>
      <c r="F33" s="132"/>
      <c r="G33" s="147" t="s">
        <v>116</v>
      </c>
    </row>
    <row r="34" spans="1:8" s="11" customFormat="1" ht="72.75" customHeight="1">
      <c r="A34" s="13"/>
      <c r="B34" s="311">
        <v>17</v>
      </c>
      <c r="C34" s="142" t="s">
        <v>109</v>
      </c>
      <c r="D34" s="252"/>
      <c r="E34" s="146" t="s">
        <v>110</v>
      </c>
      <c r="F34" s="254"/>
      <c r="G34" s="139" t="s">
        <v>53</v>
      </c>
    </row>
    <row r="35" spans="1:8" s="11" customFormat="1" ht="64.5" customHeight="1">
      <c r="A35" s="13"/>
      <c r="B35" s="445">
        <v>18</v>
      </c>
      <c r="C35" s="138" t="s">
        <v>287</v>
      </c>
      <c r="D35" s="253"/>
      <c r="E35" s="127" t="s">
        <v>303</v>
      </c>
      <c r="F35" s="135"/>
      <c r="G35" s="139" t="s">
        <v>111</v>
      </c>
    </row>
    <row r="36" spans="1:8" s="11" customFormat="1" ht="97.5" customHeight="1">
      <c r="A36" s="15"/>
      <c r="B36" s="446"/>
      <c r="C36" s="460" t="s">
        <v>304</v>
      </c>
      <c r="D36" s="460"/>
      <c r="E36" s="460"/>
      <c r="F36" s="460"/>
      <c r="G36" s="460"/>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B21:B22"/>
    <mergeCell ref="D22:E22"/>
    <mergeCell ref="F22:G22"/>
    <mergeCell ref="B35:B36"/>
    <mergeCell ref="C36:G36"/>
    <mergeCell ref="A11:B11"/>
    <mergeCell ref="B17:B18"/>
    <mergeCell ref="D18:E18"/>
    <mergeCell ref="F18:G18"/>
    <mergeCell ref="B19:B20"/>
    <mergeCell ref="D20:E20"/>
    <mergeCell ref="F20:G20"/>
    <mergeCell ref="A10:B10"/>
    <mergeCell ref="A1:E1"/>
    <mergeCell ref="A5:G5"/>
    <mergeCell ref="A6:G6"/>
    <mergeCell ref="A8:B8"/>
    <mergeCell ref="A9:B9"/>
  </mergeCells>
  <phoneticPr fontId="2"/>
  <conditionalFormatting sqref="D15:D17 F15:F17">
    <cfRule type="cellIs" dxfId="3" priority="4" operator="equal">
      <formula>1</formula>
    </cfRule>
  </conditionalFormatting>
  <conditionalFormatting sqref="D19 F19 D21 F21">
    <cfRule type="cellIs" dxfId="2" priority="3"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15:D19 D23:D35 F21 F19 F15:F17 G11 D21 F23:F35" xr:uid="{00000000-0002-0000-0400-000000000000}"/>
    <dataValidation imeMode="on" allowBlank="1" showInputMessage="1" showErrorMessage="1" sqref="C8:C9 D22:E22" xr:uid="{00000000-0002-0000-0400-000001000000}"/>
    <dataValidation type="list" imeMode="off" allowBlank="1" showInputMessage="1" showErrorMessage="1" sqref="D20:E20" xr:uid="{00000000-0002-0000-04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6"/>
  <sheetViews>
    <sheetView view="pageBreakPreview" zoomScaleNormal="100" zoomScaleSheetLayoutView="100" workbookViewId="0">
      <selection activeCell="C2" sqref="C2:I2"/>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13"/>
      <c r="J1" s="313" t="s">
        <v>185</v>
      </c>
    </row>
    <row r="2" spans="1:15" ht="27" customHeight="1">
      <c r="B2"/>
      <c r="C2" s="462" t="s">
        <v>2</v>
      </c>
      <c r="D2" s="462"/>
      <c r="E2" s="462"/>
      <c r="F2" s="462"/>
      <c r="G2" s="462"/>
      <c r="H2" s="462"/>
      <c r="I2" s="198"/>
      <c r="J2" s="198"/>
      <c r="K2" s="6"/>
      <c r="L2" s="6"/>
      <c r="M2" s="6"/>
      <c r="N2" s="6"/>
      <c r="O2" s="6"/>
    </row>
    <row r="3" spans="1:15" ht="20.100000000000001" customHeight="1">
      <c r="B3" s="350" t="s">
        <v>28</v>
      </c>
      <c r="C3" s="352"/>
      <c r="D3" s="240" t="s">
        <v>240</v>
      </c>
      <c r="E3" s="314"/>
      <c r="F3" s="315"/>
      <c r="G3" s="315"/>
      <c r="H3" s="316"/>
      <c r="I3" s="317"/>
      <c r="J3" s="317"/>
    </row>
    <row r="4" spans="1:15" ht="20.100000000000001" customHeight="1">
      <c r="B4" s="350" t="s">
        <v>46</v>
      </c>
      <c r="C4" s="352"/>
      <c r="D4" s="240" t="s">
        <v>241</v>
      </c>
      <c r="E4" s="318"/>
      <c r="F4" s="315"/>
      <c r="G4" s="315"/>
      <c r="H4" s="316"/>
      <c r="I4" s="317"/>
      <c r="J4" s="317"/>
    </row>
    <row r="5" spans="1:15" ht="20.100000000000001" customHeight="1">
      <c r="B5" s="350" t="s">
        <v>27</v>
      </c>
      <c r="C5" s="352"/>
      <c r="D5" s="166">
        <v>0</v>
      </c>
      <c r="E5" s="318"/>
      <c r="F5" s="319"/>
      <c r="G5" s="319"/>
      <c r="H5" s="320"/>
      <c r="I5" s="317"/>
      <c r="J5" s="317"/>
    </row>
    <row r="6" spans="1:15" ht="27" customHeight="1">
      <c r="A6" s="120" t="s">
        <v>186</v>
      </c>
      <c r="B6" s="350" t="s">
        <v>183</v>
      </c>
      <c r="C6" s="352"/>
      <c r="D6" s="215"/>
      <c r="E6" s="463" t="s">
        <v>250</v>
      </c>
      <c r="F6" s="463"/>
      <c r="G6" s="463"/>
      <c r="H6" s="463"/>
      <c r="I6" s="317"/>
      <c r="J6" s="317"/>
    </row>
    <row r="7" spans="1:15" ht="51" customHeight="1">
      <c r="B7"/>
      <c r="C7" s="24"/>
      <c r="D7" s="24"/>
      <c r="E7" s="24"/>
      <c r="F7" s="24"/>
      <c r="G7" s="24"/>
      <c r="H7" s="24"/>
      <c r="I7" s="317"/>
      <c r="J7" s="317"/>
    </row>
    <row r="8" spans="1:15" ht="54.75" customHeight="1">
      <c r="B8" s="321" t="s">
        <v>184</v>
      </c>
      <c r="C8" s="322" t="s">
        <v>22</v>
      </c>
      <c r="D8" s="199" t="s">
        <v>23</v>
      </c>
      <c r="E8" s="14" t="s">
        <v>24</v>
      </c>
      <c r="F8" s="321" t="s">
        <v>43</v>
      </c>
      <c r="G8" s="323" t="s">
        <v>44</v>
      </c>
      <c r="H8" s="323" t="s">
        <v>45</v>
      </c>
      <c r="I8" s="324" t="s">
        <v>305</v>
      </c>
      <c r="J8" s="324" t="s">
        <v>306</v>
      </c>
      <c r="K8" s="5"/>
    </row>
    <row r="9" spans="1:15" ht="129.94999999999999" customHeight="1">
      <c r="B9" s="323"/>
      <c r="C9" s="12" t="s">
        <v>189</v>
      </c>
      <c r="D9" s="12"/>
      <c r="E9" s="201" t="s">
        <v>25</v>
      </c>
      <c r="F9" s="14" t="s">
        <v>65</v>
      </c>
      <c r="G9" s="202" t="s">
        <v>67</v>
      </c>
      <c r="H9" s="202" t="s">
        <v>66</v>
      </c>
      <c r="I9" s="283">
        <v>46023</v>
      </c>
      <c r="J9" s="325"/>
    </row>
    <row r="10" spans="1:15" ht="129.94999999999999" customHeight="1">
      <c r="B10" s="323"/>
      <c r="C10" s="12" t="s">
        <v>189</v>
      </c>
      <c r="D10" s="203"/>
      <c r="E10" s="201" t="s">
        <v>26</v>
      </c>
      <c r="F10" s="14"/>
      <c r="G10" s="202"/>
      <c r="H10" s="202"/>
      <c r="I10" s="283"/>
      <c r="J10" s="325"/>
    </row>
    <row r="11" spans="1:15" ht="129.94999999999999" customHeight="1">
      <c r="B11" s="323"/>
      <c r="C11" s="12"/>
      <c r="D11" s="203"/>
      <c r="E11" s="201"/>
      <c r="F11" s="14"/>
      <c r="G11" s="202"/>
      <c r="H11" s="202"/>
      <c r="I11" s="283"/>
      <c r="J11" s="325"/>
    </row>
    <row r="12" spans="1:15" ht="129.94999999999999" customHeight="1">
      <c r="B12" s="323"/>
      <c r="C12" s="12"/>
      <c r="D12" s="12"/>
      <c r="E12" s="201"/>
      <c r="F12" s="14"/>
      <c r="G12" s="202"/>
      <c r="H12" s="202"/>
      <c r="I12" s="283"/>
      <c r="J12" s="325"/>
    </row>
    <row r="13" spans="1:15" ht="129.94999999999999" customHeight="1">
      <c r="B13" s="323"/>
      <c r="C13" s="12"/>
      <c r="D13" s="203"/>
      <c r="E13" s="201"/>
      <c r="F13" s="14"/>
      <c r="G13" s="202"/>
      <c r="H13" s="202"/>
      <c r="I13" s="283"/>
      <c r="J13" s="325"/>
    </row>
    <row r="14" spans="1:15" ht="129.94999999999999" customHeight="1">
      <c r="B14" s="323"/>
      <c r="C14" s="12"/>
      <c r="D14" s="203"/>
      <c r="E14" s="201"/>
      <c r="F14" s="14"/>
      <c r="G14" s="202"/>
      <c r="H14" s="202"/>
      <c r="I14" s="283"/>
      <c r="J14" s="325"/>
    </row>
    <row r="15" spans="1:15" ht="8.25" customHeight="1">
      <c r="C15" s="461"/>
      <c r="D15" s="461"/>
      <c r="E15" s="461"/>
      <c r="F15" s="461"/>
      <c r="G15" s="461"/>
      <c r="H15" s="461"/>
      <c r="I15" s="312"/>
      <c r="J15" s="312"/>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204" t="s">
        <v>211</v>
      </c>
    </row>
    <row r="2" spans="1:9" ht="27" customHeight="1">
      <c r="A2" s="465" t="s">
        <v>90</v>
      </c>
      <c r="B2" s="465"/>
      <c r="C2" s="465"/>
      <c r="D2" s="465"/>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467" t="s">
        <v>59</v>
      </c>
      <c r="B5" s="467"/>
      <c r="C5" s="467"/>
      <c r="D5" s="467"/>
    </row>
    <row r="6" spans="1:9" ht="13.5" customHeight="1">
      <c r="A6" s="464" t="s">
        <v>190</v>
      </c>
      <c r="B6" s="464"/>
      <c r="C6" s="464"/>
      <c r="D6" s="464"/>
    </row>
    <row r="7" spans="1:9">
      <c r="A7" s="464"/>
      <c r="B7" s="464"/>
      <c r="C7" s="464"/>
      <c r="D7" s="464"/>
    </row>
    <row r="8" spans="1:9">
      <c r="A8" s="464" t="s">
        <v>88</v>
      </c>
      <c r="B8" s="464"/>
      <c r="C8" s="464"/>
      <c r="D8" s="464"/>
    </row>
    <row r="9" spans="1:9">
      <c r="A9" s="464"/>
      <c r="B9" s="464"/>
      <c r="C9" s="464"/>
      <c r="D9" s="464"/>
    </row>
    <row r="10" spans="1:9">
      <c r="A10" s="466" t="s">
        <v>89</v>
      </c>
      <c r="B10" s="466"/>
      <c r="C10" s="466"/>
      <c r="D10" s="466"/>
    </row>
    <row r="11" spans="1:9">
      <c r="A11" s="20" t="s">
        <v>92</v>
      </c>
      <c r="B11" s="20"/>
      <c r="C11" s="20"/>
      <c r="D11" s="20"/>
    </row>
    <row r="12" spans="1:9">
      <c r="A12" s="466" t="s">
        <v>91</v>
      </c>
      <c r="B12" s="466"/>
      <c r="C12" s="466"/>
      <c r="D12" s="466"/>
    </row>
    <row r="13" spans="1:9">
      <c r="A13" s="19"/>
      <c r="B13" s="19"/>
      <c r="C13" s="19"/>
      <c r="D13" s="19"/>
    </row>
    <row r="14" spans="1:9" s="5" customFormat="1" ht="19.5" customHeight="1">
      <c r="A14" s="192" t="s">
        <v>187</v>
      </c>
      <c r="B14" s="240" t="s">
        <v>240</v>
      </c>
      <c r="C14" s="205"/>
      <c r="D14" s="206"/>
    </row>
    <row r="15" spans="1:9" s="5" customFormat="1" ht="19.5" customHeight="1">
      <c r="A15" s="192" t="s">
        <v>188</v>
      </c>
      <c r="B15" s="240" t="s">
        <v>241</v>
      </c>
      <c r="C15" s="205"/>
      <c r="D15" s="206"/>
    </row>
    <row r="16" spans="1:9" s="5" customFormat="1" ht="19.5" customHeight="1">
      <c r="A16" s="207" t="s">
        <v>27</v>
      </c>
      <c r="B16" s="166">
        <v>0</v>
      </c>
      <c r="C16" s="208"/>
      <c r="D16" s="209"/>
    </row>
    <row r="17" spans="1:5" ht="20.100000000000001" customHeight="1">
      <c r="A17" s="186"/>
      <c r="B17" s="186"/>
      <c r="C17" s="186"/>
      <c r="D17" s="186"/>
    </row>
    <row r="18" spans="1:5" ht="90.75" customHeight="1">
      <c r="A18" s="207" t="s">
        <v>84</v>
      </c>
      <c r="B18" s="210" t="s">
        <v>189</v>
      </c>
      <c r="C18" s="174"/>
      <c r="D18" s="174"/>
      <c r="E18" s="5"/>
    </row>
    <row r="19" spans="1:5" ht="90.75" customHeight="1">
      <c r="A19" s="211" t="s">
        <v>83</v>
      </c>
      <c r="B19" s="212" t="s">
        <v>87</v>
      </c>
      <c r="C19" s="213"/>
      <c r="D19" s="213"/>
    </row>
    <row r="20" spans="1:5" ht="90.75" customHeight="1">
      <c r="A20" s="207" t="s">
        <v>29</v>
      </c>
      <c r="B20" s="212" t="s">
        <v>30</v>
      </c>
      <c r="C20" s="213"/>
      <c r="D20" s="213"/>
    </row>
    <row r="21" spans="1:5" ht="90.75" customHeight="1">
      <c r="A21" s="207" t="s">
        <v>85</v>
      </c>
      <c r="B21" s="212" t="s">
        <v>0</v>
      </c>
      <c r="C21" s="213"/>
      <c r="D21" s="213"/>
    </row>
    <row r="22" spans="1:5" ht="90.75" customHeight="1">
      <c r="A22" s="207" t="s">
        <v>86</v>
      </c>
      <c r="B22" s="192" t="s">
        <v>1</v>
      </c>
      <c r="C22" s="214"/>
      <c r="D22" s="214"/>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0"/>
  <sheetViews>
    <sheetView view="pageBreakPreview" zoomScaleNormal="100" workbookViewId="0">
      <selection activeCell="B13" sqref="B13"/>
    </sheetView>
  </sheetViews>
  <sheetFormatPr defaultColWidth="9" defaultRowHeight="13.5"/>
  <cols>
    <col min="1" max="1" width="13.75" style="185" customWidth="1"/>
    <col min="2" max="2" width="24.75" style="185" customWidth="1"/>
    <col min="3" max="3" width="9.5" style="185" bestFit="1" customWidth="1"/>
    <col min="4" max="4" width="8" style="185" customWidth="1"/>
    <col min="5" max="6" width="12.625" style="185" customWidth="1"/>
    <col min="7" max="7" width="5.375" style="185" customWidth="1"/>
    <col min="8" max="8" width="5.5" style="185" bestFit="1" customWidth="1"/>
    <col min="9" max="9" width="6.625" style="185" customWidth="1"/>
    <col min="10" max="16384" width="9" style="185"/>
  </cols>
  <sheetData>
    <row r="1" spans="1:8">
      <c r="G1" s="468" t="s">
        <v>248</v>
      </c>
      <c r="H1" s="468"/>
    </row>
    <row r="2" spans="1:8" ht="24">
      <c r="A2" s="470" t="s">
        <v>3</v>
      </c>
      <c r="B2" s="470"/>
      <c r="C2" s="470"/>
      <c r="D2" s="470"/>
      <c r="E2" s="470"/>
      <c r="F2" s="470"/>
      <c r="G2" s="470"/>
      <c r="H2" s="470"/>
    </row>
    <row r="3" spans="1:8" ht="9" customHeight="1">
      <c r="A3" s="216"/>
      <c r="B3" s="216"/>
      <c r="C3" s="216"/>
      <c r="D3" s="216"/>
      <c r="E3" s="216"/>
      <c r="F3" s="216"/>
      <c r="G3" s="216"/>
      <c r="H3" s="216"/>
    </row>
    <row r="4" spans="1:8">
      <c r="A4" s="467" t="s">
        <v>101</v>
      </c>
      <c r="B4" s="467"/>
      <c r="C4" s="467"/>
      <c r="D4" s="467"/>
      <c r="E4" s="467"/>
      <c r="F4" s="467"/>
      <c r="G4" s="467"/>
      <c r="H4" s="467"/>
    </row>
    <row r="5" spans="1:8">
      <c r="A5" s="19" t="s">
        <v>73</v>
      </c>
      <c r="B5" s="19"/>
      <c r="C5" s="19"/>
      <c r="D5" s="19"/>
      <c r="E5" s="19"/>
      <c r="F5" s="19"/>
      <c r="G5" s="19"/>
      <c r="H5" s="19"/>
    </row>
    <row r="6" spans="1:8">
      <c r="A6" s="471" t="s">
        <v>80</v>
      </c>
      <c r="B6" s="472"/>
      <c r="C6" s="472"/>
      <c r="D6" s="472"/>
      <c r="E6" s="472"/>
      <c r="F6" s="472"/>
      <c r="G6" s="472"/>
      <c r="H6" s="472"/>
    </row>
    <row r="7" spans="1:8">
      <c r="A7" s="467" t="s">
        <v>71</v>
      </c>
      <c r="B7" s="467"/>
      <c r="C7" s="467"/>
      <c r="D7" s="467"/>
      <c r="E7" s="467"/>
      <c r="F7" s="467"/>
      <c r="G7" s="467"/>
      <c r="H7" s="467"/>
    </row>
    <row r="8" spans="1:8">
      <c r="A8" s="19" t="s">
        <v>102</v>
      </c>
      <c r="B8" s="19"/>
      <c r="C8" s="19"/>
      <c r="D8" s="19"/>
      <c r="E8" s="19"/>
      <c r="F8" s="19"/>
      <c r="G8" s="19"/>
      <c r="H8" s="19"/>
    </row>
    <row r="9" spans="1:8">
      <c r="A9" s="19" t="s">
        <v>72</v>
      </c>
      <c r="B9" s="19"/>
      <c r="C9" s="19"/>
      <c r="D9" s="19"/>
      <c r="E9" s="19"/>
      <c r="F9" s="19"/>
      <c r="G9" s="19"/>
      <c r="H9" s="19"/>
    </row>
    <row r="10" spans="1:8">
      <c r="A10" s="19" t="s">
        <v>103</v>
      </c>
      <c r="B10" s="19"/>
      <c r="C10" s="19"/>
      <c r="D10" s="19"/>
      <c r="E10" s="19"/>
      <c r="F10" s="19"/>
      <c r="G10" s="19"/>
      <c r="H10" s="19"/>
    </row>
    <row r="11" spans="1:8">
      <c r="A11" s="19" t="s">
        <v>75</v>
      </c>
      <c r="B11" s="19"/>
      <c r="C11" s="19"/>
      <c r="D11" s="19"/>
      <c r="E11" s="19"/>
      <c r="F11" s="19"/>
      <c r="G11" s="19"/>
      <c r="H11" s="19"/>
    </row>
    <row r="12" spans="1:8" ht="12.75" customHeight="1">
      <c r="A12" s="473" t="s">
        <v>112</v>
      </c>
      <c r="B12" s="473"/>
      <c r="C12" s="473"/>
      <c r="D12" s="473"/>
      <c r="E12" s="473"/>
      <c r="F12" s="473"/>
      <c r="G12" s="473"/>
      <c r="H12" s="473"/>
    </row>
    <row r="13" spans="1:8" ht="19.5" customHeight="1">
      <c r="A13" s="217" t="s">
        <v>28</v>
      </c>
      <c r="B13" s="240" t="s">
        <v>240</v>
      </c>
      <c r="C13" s="218"/>
      <c r="D13" s="219"/>
      <c r="E13" s="219"/>
      <c r="F13" s="164"/>
      <c r="G13" s="218"/>
      <c r="H13" s="220"/>
    </row>
    <row r="14" spans="1:8" ht="19.5" customHeight="1">
      <c r="A14" s="217" t="s">
        <v>188</v>
      </c>
      <c r="B14" s="240" t="s">
        <v>241</v>
      </c>
      <c r="C14" s="218"/>
      <c r="D14" s="218"/>
      <c r="E14" s="218"/>
      <c r="F14" s="167"/>
      <c r="G14" s="218"/>
      <c r="H14" s="220"/>
    </row>
    <row r="15" spans="1:8" ht="19.5" customHeight="1">
      <c r="A15" s="217" t="s">
        <v>191</v>
      </c>
      <c r="B15" s="166">
        <v>0</v>
      </c>
      <c r="C15" s="218"/>
      <c r="D15" s="218"/>
      <c r="E15" s="218"/>
      <c r="F15" s="167"/>
      <c r="G15" s="218"/>
      <c r="H15" s="220"/>
    </row>
    <row r="16" spans="1:8" ht="8.25" customHeight="1">
      <c r="A16" s="474"/>
      <c r="B16" s="474"/>
      <c r="C16" s="474"/>
      <c r="D16" s="474"/>
      <c r="E16" s="474"/>
      <c r="F16" s="474"/>
      <c r="G16" s="474"/>
      <c r="H16" s="474"/>
    </row>
    <row r="17" spans="1:8" ht="45" customHeight="1">
      <c r="A17" s="210" t="s">
        <v>70</v>
      </c>
      <c r="B17" s="210" t="s">
        <v>227</v>
      </c>
      <c r="C17" s="337" t="s">
        <v>47</v>
      </c>
      <c r="D17" s="337"/>
      <c r="E17" s="210" t="s">
        <v>228</v>
      </c>
      <c r="F17" s="210" t="s">
        <v>229</v>
      </c>
      <c r="G17" s="337" t="s">
        <v>48</v>
      </c>
      <c r="H17" s="337"/>
    </row>
    <row r="18" spans="1:8" ht="60" customHeight="1">
      <c r="A18" s="255" t="s">
        <v>50</v>
      </c>
      <c r="B18" s="255" t="s">
        <v>52</v>
      </c>
      <c r="C18" s="338" t="s">
        <v>51</v>
      </c>
      <c r="D18" s="338"/>
      <c r="E18" s="221"/>
      <c r="F18" s="221"/>
      <c r="G18" s="469"/>
      <c r="H18" s="469"/>
    </row>
    <row r="19" spans="1:8" ht="60" customHeight="1">
      <c r="A19" s="255"/>
      <c r="B19" s="255"/>
      <c r="C19" s="338"/>
      <c r="D19" s="338"/>
      <c r="E19" s="221"/>
      <c r="F19" s="221"/>
      <c r="G19" s="469"/>
      <c r="H19" s="469"/>
    </row>
    <row r="20" spans="1:8" ht="60" customHeight="1">
      <c r="A20" s="255"/>
      <c r="B20" s="255"/>
      <c r="C20" s="338"/>
      <c r="D20" s="338"/>
      <c r="E20" s="221"/>
      <c r="F20" s="221"/>
      <c r="G20" s="469"/>
      <c r="H20" s="469"/>
    </row>
    <row r="21" spans="1:8" ht="60" customHeight="1">
      <c r="A21" s="255"/>
      <c r="B21" s="255"/>
      <c r="C21" s="338"/>
      <c r="D21" s="338"/>
      <c r="E21" s="221"/>
      <c r="F21" s="221"/>
      <c r="G21" s="469"/>
      <c r="H21" s="469"/>
    </row>
    <row r="22" spans="1:8" ht="60" customHeight="1">
      <c r="A22" s="255"/>
      <c r="B22" s="255"/>
      <c r="C22" s="338"/>
      <c r="D22" s="338"/>
      <c r="E22" s="221"/>
      <c r="F22" s="221"/>
      <c r="G22" s="469"/>
      <c r="H22" s="469"/>
    </row>
    <row r="23" spans="1:8" ht="60" customHeight="1">
      <c r="A23" s="255"/>
      <c r="B23" s="255"/>
      <c r="C23" s="338"/>
      <c r="D23" s="338"/>
      <c r="E23" s="221"/>
      <c r="F23" s="221"/>
      <c r="G23" s="469"/>
      <c r="H23" s="469"/>
    </row>
    <row r="24" spans="1:8" ht="60" customHeight="1">
      <c r="A24" s="255"/>
      <c r="B24" s="255"/>
      <c r="C24" s="338"/>
      <c r="D24" s="338"/>
      <c r="E24" s="221"/>
      <c r="F24" s="221"/>
      <c r="G24" s="469"/>
      <c r="H24" s="469"/>
    </row>
    <row r="25" spans="1:8" ht="39.950000000000003" customHeight="1">
      <c r="A25" s="441" t="s">
        <v>49</v>
      </c>
      <c r="B25" s="441"/>
      <c r="C25" s="441"/>
      <c r="D25" s="441"/>
      <c r="E25" s="256">
        <f>SUM(E18:E24)</f>
        <v>0</v>
      </c>
      <c r="F25" s="256">
        <f>SUM(F18:F24)</f>
        <v>0</v>
      </c>
      <c r="G25" s="475"/>
      <c r="H25" s="475"/>
    </row>
    <row r="26" spans="1:8" ht="6.75" customHeight="1">
      <c r="A26" s="473"/>
      <c r="B26" s="473"/>
      <c r="C26" s="473"/>
      <c r="D26" s="473"/>
      <c r="E26" s="473"/>
      <c r="F26" s="473"/>
      <c r="G26" s="473"/>
      <c r="H26" s="473"/>
    </row>
    <row r="27" spans="1:8">
      <c r="A27" s="186"/>
      <c r="B27" s="186"/>
      <c r="C27" s="186"/>
      <c r="D27" s="186"/>
      <c r="E27" s="186"/>
      <c r="F27" s="186"/>
      <c r="G27" s="186"/>
      <c r="H27" s="186"/>
    </row>
    <row r="28" spans="1:8" ht="13.5" customHeight="1">
      <c r="A28" s="186"/>
      <c r="B28" s="186"/>
      <c r="C28" s="186"/>
      <c r="D28" s="186"/>
      <c r="E28" s="186"/>
      <c r="F28" s="186"/>
      <c r="G28" s="186"/>
      <c r="H28" s="186"/>
    </row>
    <row r="29" spans="1:8">
      <c r="A29" s="186"/>
      <c r="B29" s="186"/>
      <c r="C29" s="186"/>
      <c r="D29" s="186"/>
      <c r="E29" s="186"/>
      <c r="F29" s="186"/>
      <c r="G29" s="186"/>
      <c r="H29" s="186"/>
    </row>
    <row r="30" spans="1:8">
      <c r="A30" s="186"/>
      <c r="B30" s="186"/>
      <c r="C30" s="186"/>
      <c r="D30" s="186"/>
      <c r="E30" s="186"/>
      <c r="F30" s="186"/>
      <c r="G30" s="186"/>
      <c r="H30" s="186"/>
    </row>
    <row r="31" spans="1:8">
      <c r="A31" s="186"/>
      <c r="B31" s="186"/>
      <c r="C31" s="186"/>
      <c r="D31" s="186"/>
      <c r="E31" s="186"/>
      <c r="F31" s="186"/>
      <c r="G31" s="186"/>
      <c r="H31" s="186"/>
    </row>
    <row r="32" spans="1:8">
      <c r="A32" s="186"/>
      <c r="B32" s="186"/>
      <c r="C32" s="186"/>
      <c r="D32" s="186"/>
      <c r="E32" s="186"/>
      <c r="F32" s="186"/>
      <c r="G32" s="186"/>
      <c r="H32" s="186"/>
    </row>
    <row r="33" spans="1:8">
      <c r="A33" s="186"/>
      <c r="B33" s="186"/>
      <c r="C33" s="186"/>
      <c r="D33" s="186"/>
      <c r="E33" s="186"/>
      <c r="F33" s="186"/>
      <c r="G33" s="186"/>
      <c r="H33" s="186"/>
    </row>
    <row r="34" spans="1:8">
      <c r="A34" s="186"/>
      <c r="B34" s="186"/>
      <c r="C34" s="186"/>
      <c r="D34" s="186"/>
      <c r="E34" s="186"/>
      <c r="F34" s="186"/>
      <c r="G34" s="186"/>
      <c r="H34" s="186"/>
    </row>
    <row r="35" spans="1:8" ht="13.5" customHeight="1">
      <c r="A35" s="186"/>
      <c r="B35" s="186"/>
      <c r="C35" s="186"/>
      <c r="D35" s="186"/>
      <c r="E35" s="186"/>
      <c r="F35" s="186"/>
      <c r="G35" s="186"/>
      <c r="H35" s="186"/>
    </row>
    <row r="36" spans="1:8">
      <c r="A36" s="186"/>
      <c r="B36" s="186"/>
      <c r="C36" s="186"/>
      <c r="D36" s="186"/>
      <c r="E36" s="186"/>
      <c r="F36" s="186"/>
      <c r="G36" s="186"/>
      <c r="H36" s="186"/>
    </row>
    <row r="37" spans="1:8">
      <c r="A37" s="186"/>
      <c r="B37" s="186"/>
      <c r="C37" s="186"/>
      <c r="D37" s="186"/>
      <c r="E37" s="186"/>
      <c r="F37" s="186"/>
      <c r="G37" s="186"/>
      <c r="H37" s="186"/>
    </row>
    <row r="38" spans="1:8">
      <c r="A38" s="186"/>
      <c r="B38" s="186"/>
      <c r="C38" s="186"/>
      <c r="D38" s="186"/>
      <c r="E38" s="186"/>
      <c r="F38" s="186"/>
      <c r="G38" s="186"/>
      <c r="H38" s="186"/>
    </row>
    <row r="39" spans="1:8">
      <c r="A39" s="186"/>
      <c r="B39" s="186"/>
      <c r="C39" s="186"/>
      <c r="D39" s="186"/>
      <c r="E39" s="186"/>
      <c r="F39" s="186"/>
      <c r="G39" s="186"/>
      <c r="H39" s="186"/>
    </row>
    <row r="40" spans="1:8">
      <c r="A40" s="186"/>
      <c r="B40" s="186"/>
      <c r="C40" s="186"/>
      <c r="D40" s="186"/>
      <c r="E40" s="186"/>
      <c r="F40" s="186"/>
      <c r="G40" s="186"/>
      <c r="H40" s="186"/>
    </row>
  </sheetData>
  <mergeCells count="26">
    <mergeCell ref="A26:H26"/>
    <mergeCell ref="C23:D23"/>
    <mergeCell ref="G23:H23"/>
    <mergeCell ref="C24:D24"/>
    <mergeCell ref="G24:H24"/>
    <mergeCell ref="A25:D25"/>
    <mergeCell ref="G25:H25"/>
    <mergeCell ref="C20:D20"/>
    <mergeCell ref="G20:H20"/>
    <mergeCell ref="C21:D21"/>
    <mergeCell ref="G21:H21"/>
    <mergeCell ref="C22:D22"/>
    <mergeCell ref="G22:H22"/>
    <mergeCell ref="G1:H1"/>
    <mergeCell ref="C19:D19"/>
    <mergeCell ref="G19:H19"/>
    <mergeCell ref="A2:H2"/>
    <mergeCell ref="A4:H4"/>
    <mergeCell ref="A6:H6"/>
    <mergeCell ref="A7:H7"/>
    <mergeCell ref="A12:H12"/>
    <mergeCell ref="A16:H16"/>
    <mergeCell ref="C17:D17"/>
    <mergeCell ref="G17:H17"/>
    <mergeCell ref="C18:D18"/>
    <mergeCell ref="G18:H18"/>
  </mergeCells>
  <phoneticPr fontId="2"/>
  <dataValidations count="2">
    <dataValidation imeMode="off" allowBlank="1" showInputMessage="1" showErrorMessage="1" sqref="H13:H15 B15 E18:F24" xr:uid="{00000000-0002-0000-0700-000000000000}"/>
    <dataValidation imeMode="on" allowBlank="1" showInputMessage="1" showErrorMessage="1" sqref="B13:B14 G18:H24 A18:D24" xr:uid="{00000000-0002-0000-07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zoomScaleNormal="100" workbookViewId="0">
      <selection activeCell="B14" sqref="B14"/>
    </sheetView>
  </sheetViews>
  <sheetFormatPr defaultColWidth="9" defaultRowHeight="13.5"/>
  <cols>
    <col min="1" max="1" width="12.875" style="185" customWidth="1"/>
    <col min="2" max="2" width="20.625" style="185" customWidth="1"/>
    <col min="3" max="3" width="11.625" style="185" customWidth="1"/>
    <col min="4" max="4" width="26.625" style="185" customWidth="1"/>
    <col min="5" max="6" width="5.5" style="185" bestFit="1" customWidth="1"/>
    <col min="7" max="16384" width="9" style="185"/>
  </cols>
  <sheetData>
    <row r="1" spans="1:7">
      <c r="E1" s="468" t="s">
        <v>249</v>
      </c>
      <c r="F1" s="468"/>
    </row>
    <row r="2" spans="1:7" ht="24">
      <c r="A2" s="470" t="s">
        <v>4</v>
      </c>
      <c r="B2" s="470"/>
      <c r="C2" s="470"/>
      <c r="D2" s="470"/>
      <c r="E2" s="470"/>
      <c r="F2" s="470"/>
    </row>
    <row r="3" spans="1:7" ht="20.100000000000001" customHeight="1">
      <c r="A3" s="478" t="s">
        <v>5</v>
      </c>
      <c r="B3" s="478"/>
      <c r="C3" s="478"/>
      <c r="D3" s="478"/>
      <c r="E3" s="478"/>
      <c r="F3" s="478"/>
    </row>
    <row r="4" spans="1:7" ht="13.5" customHeight="1">
      <c r="A4" s="19" t="s">
        <v>233</v>
      </c>
      <c r="B4" s="230"/>
      <c r="C4" s="230"/>
      <c r="D4" s="230"/>
      <c r="E4" s="230"/>
      <c r="F4" s="230"/>
    </row>
    <row r="5" spans="1:7" s="222" customFormat="1" ht="12">
      <c r="A5" s="20" t="s">
        <v>232</v>
      </c>
      <c r="B5" s="20"/>
      <c r="C5" s="193"/>
      <c r="D5" s="20"/>
      <c r="E5" s="193"/>
      <c r="F5" s="20"/>
    </row>
    <row r="6" spans="1:7" s="222" customFormat="1" ht="12">
      <c r="A6" s="20" t="s">
        <v>231</v>
      </c>
      <c r="B6" s="20"/>
      <c r="C6" s="193"/>
      <c r="D6" s="20"/>
      <c r="E6" s="193"/>
      <c r="F6" s="20"/>
    </row>
    <row r="7" spans="1:7" s="222" customFormat="1" ht="12">
      <c r="A7" s="20" t="s">
        <v>234</v>
      </c>
      <c r="B7" s="20"/>
      <c r="C7" s="193"/>
      <c r="D7" s="20"/>
      <c r="E7" s="193"/>
      <c r="F7" s="20"/>
    </row>
    <row r="8" spans="1:7" s="222" customFormat="1" ht="12">
      <c r="A8" s="20" t="s">
        <v>235</v>
      </c>
      <c r="B8" s="20"/>
      <c r="C8" s="193"/>
      <c r="D8" s="20"/>
      <c r="E8" s="193"/>
      <c r="F8" s="20"/>
    </row>
    <row r="9" spans="1:7" s="222" customFormat="1" ht="21.75" customHeight="1">
      <c r="A9" s="224"/>
      <c r="C9" s="223"/>
      <c r="E9" s="223"/>
    </row>
    <row r="10" spans="1:7" ht="30" customHeight="1">
      <c r="A10" s="479" t="s">
        <v>230</v>
      </c>
      <c r="B10" s="479"/>
      <c r="C10" s="479"/>
      <c r="D10" s="479"/>
      <c r="E10" s="479"/>
      <c r="F10" s="479"/>
    </row>
    <row r="11" spans="1:7" ht="14.25">
      <c r="A11" s="480"/>
      <c r="B11" s="480"/>
      <c r="C11" s="480"/>
      <c r="D11" s="480"/>
      <c r="E11" s="480"/>
      <c r="F11" s="480"/>
    </row>
    <row r="12" spans="1:7" ht="42.75" customHeight="1">
      <c r="A12" s="225"/>
      <c r="B12" s="226"/>
      <c r="C12" s="227" t="s">
        <v>64</v>
      </c>
      <c r="D12" s="481" t="s">
        <v>263</v>
      </c>
      <c r="E12" s="338"/>
      <c r="F12" s="338"/>
      <c r="G12" s="224"/>
    </row>
    <row r="13" spans="1:7" ht="20.100000000000001" customHeight="1">
      <c r="A13" s="478"/>
      <c r="B13" s="478"/>
      <c r="C13" s="478"/>
      <c r="D13" s="478"/>
      <c r="E13" s="478"/>
      <c r="F13" s="478"/>
    </row>
    <row r="14" spans="1:7" ht="20.100000000000001" customHeight="1">
      <c r="A14" s="217" t="s">
        <v>28</v>
      </c>
      <c r="B14" s="240" t="s">
        <v>240</v>
      </c>
      <c r="C14" s="218"/>
      <c r="D14" s="219"/>
      <c r="E14" s="228"/>
      <c r="F14" s="263"/>
    </row>
    <row r="15" spans="1:7" ht="20.100000000000001" customHeight="1">
      <c r="A15" s="217" t="s">
        <v>188</v>
      </c>
      <c r="B15" s="240" t="s">
        <v>241</v>
      </c>
      <c r="C15" s="218"/>
      <c r="D15" s="218"/>
      <c r="E15" s="228"/>
      <c r="F15" s="263"/>
    </row>
    <row r="16" spans="1:7" ht="20.100000000000001" customHeight="1">
      <c r="A16" s="217" t="s">
        <v>191</v>
      </c>
      <c r="B16" s="166">
        <v>0</v>
      </c>
      <c r="C16" s="218"/>
      <c r="D16" s="218"/>
      <c r="E16" s="228"/>
      <c r="F16" s="263"/>
    </row>
    <row r="17" spans="1:6" ht="14.25" customHeight="1">
      <c r="A17" s="218"/>
      <c r="B17" s="229"/>
      <c r="C17" s="218"/>
      <c r="D17" s="218"/>
      <c r="E17" s="228"/>
      <c r="F17" s="228"/>
    </row>
    <row r="18" spans="1:6" ht="105.75" customHeight="1">
      <c r="A18" s="211" t="s">
        <v>60</v>
      </c>
      <c r="B18" s="476"/>
      <c r="C18" s="476"/>
      <c r="D18" s="476"/>
      <c r="E18" s="476"/>
      <c r="F18" s="476"/>
    </row>
    <row r="19" spans="1:6" ht="93" customHeight="1">
      <c r="A19" s="207" t="s">
        <v>61</v>
      </c>
      <c r="B19" s="476"/>
      <c r="C19" s="476"/>
      <c r="D19" s="476"/>
      <c r="E19" s="476"/>
      <c r="F19" s="476"/>
    </row>
    <row r="20" spans="1:6" ht="184.5" customHeight="1">
      <c r="A20" s="211" t="s">
        <v>243</v>
      </c>
      <c r="B20" s="476"/>
      <c r="C20" s="476"/>
      <c r="D20" s="476"/>
      <c r="E20" s="476"/>
      <c r="F20" s="476"/>
    </row>
    <row r="21" spans="1:6" ht="46.5" customHeight="1">
      <c r="A21" s="207" t="s">
        <v>62</v>
      </c>
      <c r="B21" s="477"/>
      <c r="C21" s="477"/>
      <c r="D21" s="477"/>
      <c r="E21" s="477"/>
      <c r="F21" s="477"/>
    </row>
    <row r="22" spans="1:6">
      <c r="A22" s="186"/>
      <c r="B22" s="186"/>
      <c r="C22" s="186"/>
      <c r="D22" s="186"/>
      <c r="E22" s="186"/>
      <c r="F22" s="186"/>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4-1</vt:lpstr>
      <vt:lpstr>4-2</vt:lpstr>
      <vt:lpstr>4-3</vt:lpstr>
      <vt:lpstr>4-4</vt:lpstr>
      <vt:lpstr>6</vt:lpstr>
      <vt:lpstr>7-1</vt:lpstr>
      <vt:lpstr>7-2</vt:lpstr>
      <vt:lpstr>8</vt:lpstr>
      <vt:lpstr>9</vt:lpstr>
      <vt:lpstr>'4-1'!Print_Area</vt:lpstr>
      <vt:lpstr>'4-2'!Print_Area</vt:lpstr>
      <vt:lpstr>'4-3'!Print_Area</vt:lpstr>
      <vt:lpstr>'4-4'!Print_Area</vt:lpstr>
      <vt:lpstr>'6'!Print_Area</vt:lpstr>
      <vt:lpstr>'7-1'!Print_Area</vt:lpstr>
      <vt:lpstr>'7-2'!Print_Area</vt:lpstr>
      <vt:lpstr>'8'!Print_Area</vt:lpstr>
      <vt:lpstr>'9'!Print_Area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2024-11-18T00:51:31Z</dcterms:modified>
</cp:coreProperties>
</file>