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３歳児　新項目" sheetId="1" r:id="rId1"/>
  </sheets>
  <definedNames>
    <definedName name="_xlnm.Print_Area" localSheetId="0">'３歳児　新項目'!$A$1:$G$55</definedName>
  </definedNames>
  <calcPr fullCalcOnLoad="1"/>
</workbook>
</file>

<file path=xl/sharedStrings.xml><?xml version="1.0" encoding="utf-8"?>
<sst xmlns="http://schemas.openxmlformats.org/spreadsheetml/2006/main" count="67" uniqueCount="57">
  <si>
    <t>区分</t>
  </si>
  <si>
    <t>　　　　　　　 市町名</t>
  </si>
  <si>
    <t>管　内</t>
  </si>
  <si>
    <t>川北町</t>
  </si>
  <si>
    <t>異 常 あ り の 内 訳 (延）</t>
  </si>
  <si>
    <t>異常なし</t>
  </si>
  <si>
    <t>小松市</t>
  </si>
  <si>
    <t>加賀市</t>
  </si>
  <si>
    <t>尿　検　査　数</t>
  </si>
  <si>
    <t>蛋　白 (＋)以上</t>
  </si>
  <si>
    <t>受　 診 　者 　数</t>
  </si>
  <si>
    <t>受　 診 　率</t>
  </si>
  <si>
    <t>異常なし</t>
  </si>
  <si>
    <t>その他</t>
  </si>
  <si>
    <t>対　象　者　数</t>
  </si>
  <si>
    <t>総　合　判　定</t>
  </si>
  <si>
    <t>能美市</t>
  </si>
  <si>
    <t>3パーセンタイル以下</t>
  </si>
  <si>
    <t>3～97パーセンタイル未満</t>
  </si>
  <si>
    <t>97パーセンタイル以上</t>
  </si>
  <si>
    <t xml:space="preserve"> (７)　３歳児健康診査受診状況 </t>
  </si>
  <si>
    <t xml:space="preserve">３歳児精密健康診査受診状況 </t>
  </si>
  <si>
    <t>対象者数</t>
  </si>
  <si>
    <t>未 計 測</t>
  </si>
  <si>
    <t>身　体　発　育
（カウプ指数）</t>
  </si>
  <si>
    <t>異常あり</t>
  </si>
  <si>
    <t>受　診　者　数</t>
  </si>
  <si>
    <t>受　診　率</t>
  </si>
  <si>
    <t>受　診　結　果</t>
  </si>
  <si>
    <t>疾病発達状況</t>
  </si>
  <si>
    <t>既医療</t>
  </si>
  <si>
    <t>要経過観察</t>
  </si>
  <si>
    <t>要紹介（要精密）</t>
  </si>
  <si>
    <t>要紹介（要治療）</t>
  </si>
  <si>
    <t>疾病状況 の 内 訳 (延）</t>
  </si>
  <si>
    <t>身体的発育状況</t>
  </si>
  <si>
    <t>精神発達</t>
  </si>
  <si>
    <t>熱性けいれん</t>
  </si>
  <si>
    <t>運動機能</t>
  </si>
  <si>
    <t>血液系</t>
  </si>
  <si>
    <t>皮膚</t>
  </si>
  <si>
    <t>循環器系</t>
  </si>
  <si>
    <t>呼吸器系</t>
  </si>
  <si>
    <t>消化器系</t>
  </si>
  <si>
    <t>泌尿生殖器系</t>
  </si>
  <si>
    <t>先天性の身体的特徴</t>
  </si>
  <si>
    <t>異常あり</t>
  </si>
  <si>
    <t>既医療（管理中）</t>
  </si>
  <si>
    <t>要指導</t>
  </si>
  <si>
    <t>要観察</t>
  </si>
  <si>
    <t>要精検</t>
  </si>
  <si>
    <t>要治療（要医療）</t>
  </si>
  <si>
    <t>令和３年度</t>
  </si>
  <si>
    <t>令和３年度</t>
  </si>
  <si>
    <t xml:space="preserve"> 糖 (±)以上</t>
  </si>
  <si>
    <t>潜血 (＋)以上</t>
  </si>
  <si>
    <t>神経系・感覚器系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</si>
</sst>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  <numFmt numFmtId="199" formatCode="#,##0.00_ 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>
        <color indexed="8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3" fontId="0" fillId="0" borderId="0">
      <alignment/>
      <protection/>
    </xf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55" applyNumberFormat="1" applyFont="1" applyAlignment="1">
      <alignment vertical="center"/>
      <protection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3" fontId="7" fillId="0" borderId="0" xfId="5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55" applyNumberFormat="1" applyFont="1" applyBorder="1" applyAlignment="1">
      <alignment vertical="center"/>
      <protection/>
    </xf>
    <xf numFmtId="0" fontId="7" fillId="0" borderId="11" xfId="55" applyNumberFormat="1" applyFont="1" applyBorder="1" applyAlignment="1">
      <alignment vertical="center"/>
      <protection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11" xfId="0" applyNumberFormat="1" applyFont="1" applyBorder="1" applyAlignment="1">
      <alignment horizontal="left" vertical="center" indent="1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/>
    </xf>
    <xf numFmtId="41" fontId="7" fillId="0" borderId="12" xfId="0" applyNumberFormat="1" applyFont="1" applyBorder="1" applyAlignment="1">
      <alignment vertical="center"/>
    </xf>
    <xf numFmtId="0" fontId="8" fillId="33" borderId="13" xfId="0" applyNumberFormat="1" applyFont="1" applyFill="1" applyBorder="1" applyAlignment="1">
      <alignment horizontal="right" vertical="top"/>
    </xf>
    <xf numFmtId="41" fontId="7" fillId="0" borderId="14" xfId="0" applyNumberFormat="1" applyFont="1" applyFill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3" fontId="7" fillId="33" borderId="17" xfId="55" applyNumberFormat="1" applyFont="1" applyFill="1" applyBorder="1" applyAlignment="1">
      <alignment horizontal="center" vertical="center"/>
      <protection/>
    </xf>
    <xf numFmtId="3" fontId="7" fillId="33" borderId="18" xfId="55" applyNumberFormat="1" applyFont="1" applyFill="1" applyBorder="1" applyAlignment="1">
      <alignment horizontal="center" vertical="center"/>
      <protection/>
    </xf>
    <xf numFmtId="3" fontId="7" fillId="33" borderId="19" xfId="55" applyNumberFormat="1" applyFont="1" applyFill="1" applyBorder="1" applyAlignment="1">
      <alignment horizontal="center" vertical="center"/>
      <protection/>
    </xf>
    <xf numFmtId="3" fontId="7" fillId="33" borderId="20" xfId="55" applyNumberFormat="1" applyFont="1" applyFill="1" applyBorder="1" applyAlignment="1">
      <alignment horizontal="center" vertical="center"/>
      <protection/>
    </xf>
    <xf numFmtId="0" fontId="8" fillId="0" borderId="21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22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7" fillId="0" borderId="23" xfId="0" applyNumberFormat="1" applyFont="1" applyFill="1" applyBorder="1" applyAlignment="1">
      <alignment horizontal="distributed" vertical="center" shrinkToFit="1"/>
    </xf>
    <xf numFmtId="0" fontId="8" fillId="0" borderId="24" xfId="0" applyFont="1" applyBorder="1" applyAlignment="1">
      <alignment horizontal="distributed" vertical="center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25" xfId="0" applyNumberFormat="1" applyFont="1" applyBorder="1" applyAlignment="1">
      <alignment horizontal="distributed" vertical="center"/>
    </xf>
    <xf numFmtId="3" fontId="7" fillId="0" borderId="26" xfId="55" applyNumberFormat="1" applyFont="1" applyFill="1" applyBorder="1" applyAlignment="1">
      <alignment horizontal="distributed" vertical="center" shrinkToFit="1"/>
      <protection/>
    </xf>
    <xf numFmtId="3" fontId="7" fillId="0" borderId="25" xfId="55" applyNumberFormat="1" applyFont="1" applyFill="1" applyBorder="1" applyAlignment="1">
      <alignment horizontal="distributed" vertical="center" shrinkToFit="1"/>
      <protection/>
    </xf>
    <xf numFmtId="0" fontId="8" fillId="33" borderId="12" xfId="0" applyNumberFormat="1" applyFont="1" applyFill="1" applyBorder="1" applyAlignment="1">
      <alignment horizontal="left"/>
    </xf>
    <xf numFmtId="41" fontId="7" fillId="0" borderId="27" xfId="0" applyNumberFormat="1" applyFont="1" applyFill="1" applyBorder="1" applyAlignment="1">
      <alignment vertical="center"/>
    </xf>
    <xf numFmtId="0" fontId="7" fillId="0" borderId="23" xfId="0" applyNumberFormat="1" applyFont="1" applyBorder="1" applyAlignment="1">
      <alignment horizontal="distributed" vertical="center"/>
    </xf>
    <xf numFmtId="41" fontId="7" fillId="0" borderId="28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186" fontId="7" fillId="0" borderId="28" xfId="0" applyNumberFormat="1" applyFont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41" fontId="7" fillId="0" borderId="31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7" fillId="0" borderId="28" xfId="55" applyNumberFormat="1" applyFont="1" applyBorder="1" applyAlignment="1">
      <alignment vertical="center"/>
      <protection/>
    </xf>
    <xf numFmtId="41" fontId="7" fillId="0" borderId="27" xfId="55" applyNumberFormat="1" applyFont="1" applyBorder="1" applyAlignment="1">
      <alignment vertical="center"/>
      <protection/>
    </xf>
    <xf numFmtId="186" fontId="7" fillId="0" borderId="28" xfId="55" applyNumberFormat="1" applyFont="1" applyBorder="1" applyAlignment="1">
      <alignment vertical="center"/>
      <protection/>
    </xf>
    <xf numFmtId="41" fontId="7" fillId="0" borderId="37" xfId="55" applyNumberFormat="1" applyFont="1" applyBorder="1" applyAlignment="1">
      <alignment vertical="center"/>
      <protection/>
    </xf>
    <xf numFmtId="41" fontId="7" fillId="0" borderId="36" xfId="55" applyNumberFormat="1" applyFont="1" applyBorder="1" applyAlignment="1">
      <alignment vertical="center"/>
      <protection/>
    </xf>
    <xf numFmtId="3" fontId="9" fillId="0" borderId="26" xfId="55" applyNumberFormat="1" applyFont="1" applyFill="1" applyBorder="1" applyAlignment="1">
      <alignment horizontal="distributed" vertical="distributed" shrinkToFit="1"/>
      <protection/>
    </xf>
    <xf numFmtId="41" fontId="7" fillId="0" borderId="38" xfId="55" applyNumberFormat="1" applyFont="1" applyFill="1" applyBorder="1" applyAlignment="1">
      <alignment horizontal="right" vertical="center"/>
      <protection/>
    </xf>
    <xf numFmtId="41" fontId="7" fillId="0" borderId="39" xfId="55" applyNumberFormat="1" applyFont="1" applyFill="1" applyBorder="1" applyAlignment="1">
      <alignment horizontal="right" vertical="center"/>
      <protection/>
    </xf>
    <xf numFmtId="41" fontId="7" fillId="0" borderId="31" xfId="55" applyNumberFormat="1" applyFont="1" applyFill="1" applyBorder="1" applyAlignment="1">
      <alignment horizontal="right" vertical="center"/>
      <protection/>
    </xf>
    <xf numFmtId="41" fontId="7" fillId="0" borderId="36" xfId="55" applyNumberFormat="1" applyFont="1" applyFill="1" applyBorder="1" applyAlignment="1">
      <alignment horizontal="right" vertical="center"/>
      <protection/>
    </xf>
    <xf numFmtId="41" fontId="7" fillId="0" borderId="16" xfId="55" applyNumberFormat="1" applyFont="1" applyFill="1" applyBorder="1" applyAlignment="1">
      <alignment horizontal="right" vertical="center"/>
      <protection/>
    </xf>
    <xf numFmtId="41" fontId="7" fillId="0" borderId="40" xfId="55" applyNumberFormat="1" applyFont="1" applyFill="1" applyBorder="1" applyAlignment="1">
      <alignment horizontal="right" vertical="center"/>
      <protection/>
    </xf>
    <xf numFmtId="41" fontId="7" fillId="0" borderId="18" xfId="55" applyNumberFormat="1" applyFont="1" applyFill="1" applyBorder="1" applyAlignment="1">
      <alignment horizontal="right" vertical="center"/>
      <protection/>
    </xf>
    <xf numFmtId="41" fontId="7" fillId="0" borderId="37" xfId="55" applyNumberFormat="1" applyFont="1" applyFill="1" applyBorder="1" applyAlignment="1">
      <alignment horizontal="right" vertical="center"/>
      <protection/>
    </xf>
    <xf numFmtId="41" fontId="7" fillId="0" borderId="41" xfId="55" applyNumberFormat="1" applyFont="1" applyFill="1" applyBorder="1" applyAlignment="1">
      <alignment horizontal="right" vertical="center"/>
      <protection/>
    </xf>
    <xf numFmtId="41" fontId="7" fillId="0" borderId="30" xfId="55" applyNumberFormat="1" applyFont="1" applyFill="1" applyBorder="1" applyAlignment="1">
      <alignment horizontal="right" vertical="center"/>
      <protection/>
    </xf>
    <xf numFmtId="41" fontId="7" fillId="0" borderId="42" xfId="55" applyNumberFormat="1" applyFont="1" applyFill="1" applyBorder="1" applyAlignment="1">
      <alignment horizontal="right" vertical="center"/>
      <protection/>
    </xf>
    <xf numFmtId="41" fontId="7" fillId="0" borderId="43" xfId="0" applyNumberFormat="1" applyFont="1" applyBorder="1" applyAlignment="1">
      <alignment vertical="center"/>
    </xf>
    <xf numFmtId="186" fontId="7" fillId="0" borderId="44" xfId="55" applyNumberFormat="1" applyFont="1" applyBorder="1" applyAlignment="1">
      <alignment vertical="center"/>
      <protection/>
    </xf>
    <xf numFmtId="41" fontId="7" fillId="0" borderId="45" xfId="55" applyNumberFormat="1" applyFont="1" applyFill="1" applyBorder="1" applyAlignment="1">
      <alignment horizontal="right" vertical="center"/>
      <protection/>
    </xf>
    <xf numFmtId="41" fontId="7" fillId="0" borderId="46" xfId="55" applyNumberFormat="1" applyFont="1" applyFill="1" applyBorder="1" applyAlignment="1">
      <alignment horizontal="right" vertical="center"/>
      <protection/>
    </xf>
    <xf numFmtId="41" fontId="7" fillId="0" borderId="29" xfId="55" applyNumberFormat="1" applyFont="1" applyFill="1" applyBorder="1" applyAlignment="1">
      <alignment horizontal="right" vertical="center"/>
      <protection/>
    </xf>
    <xf numFmtId="3" fontId="7" fillId="33" borderId="39" xfId="55" applyNumberFormat="1" applyFont="1" applyFill="1" applyBorder="1" applyAlignment="1">
      <alignment horizontal="center" vertical="center"/>
      <protection/>
    </xf>
    <xf numFmtId="3" fontId="7" fillId="33" borderId="47" xfId="55" applyNumberFormat="1" applyFont="1" applyFill="1" applyBorder="1" applyAlignment="1">
      <alignment horizontal="center" vertical="center"/>
      <protection/>
    </xf>
    <xf numFmtId="41" fontId="7" fillId="34" borderId="44" xfId="0" applyNumberFormat="1" applyFont="1" applyFill="1" applyBorder="1" applyAlignment="1">
      <alignment vertical="center"/>
    </xf>
    <xf numFmtId="41" fontId="7" fillId="34" borderId="48" xfId="0" applyNumberFormat="1" applyFont="1" applyFill="1" applyBorder="1" applyAlignment="1">
      <alignment vertical="center"/>
    </xf>
    <xf numFmtId="186" fontId="7" fillId="0" borderId="44" xfId="0" applyNumberFormat="1" applyFont="1" applyBorder="1" applyAlignment="1">
      <alignment vertical="center"/>
    </xf>
    <xf numFmtId="41" fontId="7" fillId="0" borderId="48" xfId="0" applyNumberFormat="1" applyFont="1" applyFill="1" applyBorder="1" applyAlignment="1">
      <alignment vertical="center"/>
    </xf>
    <xf numFmtId="41" fontId="7" fillId="0" borderId="32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distributed" vertical="center"/>
    </xf>
    <xf numFmtId="41" fontId="7" fillId="0" borderId="48" xfId="0" applyNumberFormat="1" applyFont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48" xfId="55" applyNumberFormat="1" applyFont="1" applyFill="1" applyBorder="1" applyAlignment="1">
      <alignment horizontal="right" vertical="center"/>
      <protection/>
    </xf>
    <xf numFmtId="41" fontId="7" fillId="0" borderId="32" xfId="55" applyNumberFormat="1" applyFont="1" applyFill="1" applyBorder="1" applyAlignment="1">
      <alignment horizontal="right" vertical="center"/>
      <protection/>
    </xf>
    <xf numFmtId="41" fontId="7" fillId="0" borderId="33" xfId="55" applyNumberFormat="1" applyFont="1" applyFill="1" applyBorder="1" applyAlignment="1">
      <alignment horizontal="right" vertical="center"/>
      <protection/>
    </xf>
    <xf numFmtId="41" fontId="7" fillId="34" borderId="50" xfId="0" applyNumberFormat="1" applyFont="1" applyFill="1" applyBorder="1" applyAlignment="1">
      <alignment vertical="center"/>
    </xf>
    <xf numFmtId="41" fontId="7" fillId="34" borderId="51" xfId="0" applyNumberFormat="1" applyFont="1" applyFill="1" applyBorder="1" applyAlignment="1">
      <alignment vertical="center"/>
    </xf>
    <xf numFmtId="41" fontId="7" fillId="34" borderId="52" xfId="0" applyNumberFormat="1" applyFont="1" applyFill="1" applyBorder="1" applyAlignment="1">
      <alignment vertical="center"/>
    </xf>
    <xf numFmtId="41" fontId="7" fillId="34" borderId="53" xfId="0" applyNumberFormat="1" applyFont="1" applyFill="1" applyBorder="1" applyAlignment="1">
      <alignment vertical="center"/>
    </xf>
    <xf numFmtId="186" fontId="7" fillId="0" borderId="50" xfId="0" applyNumberFormat="1" applyFont="1" applyBorder="1" applyAlignment="1">
      <alignment vertical="center"/>
    </xf>
    <xf numFmtId="186" fontId="7" fillId="0" borderId="51" xfId="0" applyNumberFormat="1" applyFont="1" applyBorder="1" applyAlignment="1">
      <alignment vertical="center"/>
    </xf>
    <xf numFmtId="41" fontId="7" fillId="0" borderId="52" xfId="0" applyNumberFormat="1" applyFont="1" applyFill="1" applyBorder="1" applyAlignment="1">
      <alignment vertical="center"/>
    </xf>
    <xf numFmtId="41" fontId="7" fillId="0" borderId="54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41" fontId="7" fillId="0" borderId="38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40" xfId="0" applyNumberFormat="1" applyFont="1" applyFill="1" applyBorder="1" applyAlignment="1">
      <alignment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38" xfId="0" applyNumberFormat="1" applyFont="1" applyBorder="1" applyAlignment="1">
      <alignment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54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52" xfId="0" applyNumberFormat="1" applyFont="1" applyFill="1" applyBorder="1" applyAlignment="1">
      <alignment horizontal="right" vertical="center"/>
    </xf>
    <xf numFmtId="41" fontId="7" fillId="0" borderId="55" xfId="0" applyNumberFormat="1" applyFont="1" applyFill="1" applyBorder="1" applyAlignment="1">
      <alignment horizontal="right" vertical="center"/>
    </xf>
    <xf numFmtId="41" fontId="7" fillId="0" borderId="53" xfId="0" applyNumberFormat="1" applyFont="1" applyFill="1" applyBorder="1" applyAlignment="1">
      <alignment horizontal="right" vertical="center"/>
    </xf>
    <xf numFmtId="0" fontId="7" fillId="0" borderId="25" xfId="0" applyNumberFormat="1" applyFont="1" applyBorder="1" applyAlignment="1">
      <alignment horizontal="distributed" vertical="center"/>
    </xf>
    <xf numFmtId="41" fontId="7" fillId="0" borderId="40" xfId="0" applyNumberFormat="1" applyFont="1" applyBorder="1" applyAlignment="1">
      <alignment horizontal="right" vertical="center"/>
    </xf>
    <xf numFmtId="41" fontId="7" fillId="0" borderId="52" xfId="55" applyNumberFormat="1" applyFont="1" applyFill="1" applyBorder="1" applyAlignment="1">
      <alignment horizontal="right" vertical="center"/>
      <protection/>
    </xf>
    <xf numFmtId="41" fontId="7" fillId="0" borderId="53" xfId="55" applyNumberFormat="1" applyFont="1" applyFill="1" applyBorder="1" applyAlignment="1">
      <alignment horizontal="right" vertical="center"/>
      <protection/>
    </xf>
    <xf numFmtId="0" fontId="8" fillId="0" borderId="23" xfId="0" applyNumberFormat="1" applyFont="1" applyBorder="1" applyAlignment="1">
      <alignment horizontal="distributed" vertical="center"/>
    </xf>
    <xf numFmtId="41" fontId="7" fillId="0" borderId="54" xfId="55" applyNumberFormat="1" applyFont="1" applyFill="1" applyBorder="1" applyAlignment="1">
      <alignment horizontal="right" vertical="center"/>
      <protection/>
    </xf>
    <xf numFmtId="41" fontId="7" fillId="0" borderId="23" xfId="55" applyNumberFormat="1" applyFont="1" applyFill="1" applyBorder="1" applyAlignment="1">
      <alignment horizontal="right" vertical="center"/>
      <protection/>
    </xf>
    <xf numFmtId="41" fontId="7" fillId="0" borderId="20" xfId="55" applyNumberFormat="1" applyFont="1" applyFill="1" applyBorder="1" applyAlignment="1">
      <alignment horizontal="right" vertical="center"/>
      <protection/>
    </xf>
    <xf numFmtId="41" fontId="7" fillId="0" borderId="47" xfId="55" applyNumberFormat="1" applyFont="1" applyFill="1" applyBorder="1" applyAlignment="1">
      <alignment horizontal="right" vertical="center"/>
      <protection/>
    </xf>
    <xf numFmtId="0" fontId="7" fillId="0" borderId="23" xfId="55" applyNumberFormat="1" applyFont="1" applyBorder="1" applyAlignment="1">
      <alignment horizontal="distributed" vertical="center"/>
      <protection/>
    </xf>
    <xf numFmtId="198" fontId="7" fillId="0" borderId="23" xfId="55" applyNumberFormat="1" applyFont="1" applyFill="1" applyBorder="1" applyAlignment="1">
      <alignment horizontal="right" vertical="center"/>
      <protection/>
    </xf>
    <xf numFmtId="41" fontId="7" fillId="0" borderId="26" xfId="55" applyNumberFormat="1" applyFont="1" applyFill="1" applyBorder="1" applyAlignment="1">
      <alignment horizontal="right" vertical="center"/>
      <protection/>
    </xf>
    <xf numFmtId="41" fontId="7" fillId="0" borderId="25" xfId="55" applyNumberFormat="1" applyFont="1" applyFill="1" applyBorder="1" applyAlignment="1">
      <alignment horizontal="right" vertical="center"/>
      <protection/>
    </xf>
    <xf numFmtId="41" fontId="7" fillId="0" borderId="56" xfId="55" applyNumberFormat="1" applyFont="1" applyFill="1" applyBorder="1" applyAlignment="1">
      <alignment horizontal="right" vertical="center"/>
      <protection/>
    </xf>
    <xf numFmtId="41" fontId="7" fillId="0" borderId="57" xfId="55" applyNumberFormat="1" applyFont="1" applyFill="1" applyBorder="1" applyAlignment="1">
      <alignment horizontal="right" vertical="center"/>
      <protection/>
    </xf>
    <xf numFmtId="0" fontId="8" fillId="0" borderId="21" xfId="0" applyNumberFormat="1" applyFont="1" applyFill="1" applyBorder="1" applyAlignment="1">
      <alignment horizontal="distributed" vertical="center"/>
    </xf>
    <xf numFmtId="198" fontId="7" fillId="0" borderId="54" xfId="55" applyNumberFormat="1" applyFont="1" applyFill="1" applyBorder="1" applyAlignment="1">
      <alignment horizontal="right" vertical="center"/>
      <protection/>
    </xf>
    <xf numFmtId="0" fontId="8" fillId="0" borderId="58" xfId="0" applyNumberFormat="1" applyFont="1" applyBorder="1" applyAlignment="1">
      <alignment horizontal="distributed" vertical="center"/>
    </xf>
    <xf numFmtId="0" fontId="7" fillId="0" borderId="59" xfId="55" applyNumberFormat="1" applyFont="1" applyBorder="1" applyAlignment="1">
      <alignment horizontal="distributed" vertical="center"/>
      <protection/>
    </xf>
    <xf numFmtId="0" fontId="7" fillId="0" borderId="60" xfId="55" applyNumberFormat="1" applyFont="1" applyBorder="1" applyAlignment="1">
      <alignment horizontal="distributed" vertical="center"/>
      <protection/>
    </xf>
    <xf numFmtId="0" fontId="7" fillId="0" borderId="61" xfId="55" applyNumberFormat="1" applyFont="1" applyBorder="1" applyAlignment="1">
      <alignment horizontal="distributed" vertical="center"/>
      <protection/>
    </xf>
    <xf numFmtId="0" fontId="7" fillId="0" borderId="26" xfId="55" applyNumberFormat="1" applyFont="1" applyBorder="1" applyAlignment="1">
      <alignment horizontal="distributed" vertical="center"/>
      <protection/>
    </xf>
    <xf numFmtId="41" fontId="7" fillId="0" borderId="50" xfId="0" applyNumberFormat="1" applyFont="1" applyBorder="1" applyAlignment="1">
      <alignment vertical="center"/>
    </xf>
    <xf numFmtId="41" fontId="7" fillId="0" borderId="62" xfId="0" applyNumberFormat="1" applyFont="1" applyBorder="1" applyAlignment="1">
      <alignment vertical="center"/>
    </xf>
    <xf numFmtId="41" fontId="7" fillId="0" borderId="52" xfId="0" applyNumberFormat="1" applyFont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186" fontId="7" fillId="0" borderId="50" xfId="55" applyNumberFormat="1" applyFont="1" applyBorder="1" applyAlignment="1">
      <alignment vertical="center"/>
      <protection/>
    </xf>
    <xf numFmtId="186" fontId="7" fillId="0" borderId="14" xfId="55" applyNumberFormat="1" applyFont="1" applyBorder="1" applyAlignment="1">
      <alignment vertical="center"/>
      <protection/>
    </xf>
    <xf numFmtId="186" fontId="7" fillId="0" borderId="51" xfId="55" applyNumberFormat="1" applyFont="1" applyBorder="1" applyAlignment="1">
      <alignment vertical="center"/>
      <protection/>
    </xf>
    <xf numFmtId="41" fontId="7" fillId="0" borderId="35" xfId="0" applyNumberFormat="1" applyFont="1" applyFill="1" applyBorder="1" applyAlignment="1">
      <alignment vertical="center"/>
    </xf>
    <xf numFmtId="41" fontId="7" fillId="0" borderId="63" xfId="0" applyNumberFormat="1" applyFont="1" applyBorder="1" applyAlignment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198" fontId="7" fillId="0" borderId="64" xfId="0" applyNumberFormat="1" applyFont="1" applyBorder="1" applyAlignment="1">
      <alignment vertical="center"/>
    </xf>
    <xf numFmtId="41" fontId="7" fillId="0" borderId="53" xfId="0" applyNumberFormat="1" applyFont="1" applyFill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distributed" vertical="center"/>
    </xf>
    <xf numFmtId="0" fontId="8" fillId="0" borderId="62" xfId="0" applyNumberFormat="1" applyFont="1" applyBorder="1" applyAlignment="1">
      <alignment horizontal="distributed" vertical="center"/>
    </xf>
    <xf numFmtId="0" fontId="8" fillId="0" borderId="65" xfId="0" applyNumberFormat="1" applyFont="1" applyBorder="1" applyAlignment="1">
      <alignment horizontal="distributed" vertical="center"/>
    </xf>
    <xf numFmtId="0" fontId="8" fillId="0" borderId="66" xfId="0" applyNumberFormat="1" applyFont="1" applyBorder="1" applyAlignment="1">
      <alignment horizontal="distributed" vertical="center" wrapText="1"/>
    </xf>
    <xf numFmtId="0" fontId="8" fillId="0" borderId="17" xfId="0" applyNumberFormat="1" applyFont="1" applyBorder="1" applyAlignment="1">
      <alignment horizontal="distributed" vertical="center" wrapText="1"/>
    </xf>
    <xf numFmtId="0" fontId="7" fillId="0" borderId="66" xfId="0" applyNumberFormat="1" applyFont="1" applyBorder="1" applyAlignment="1">
      <alignment horizontal="distributed" vertical="center"/>
    </xf>
    <xf numFmtId="0" fontId="7" fillId="0" borderId="17" xfId="0" applyNumberFormat="1" applyFont="1" applyBorder="1" applyAlignment="1">
      <alignment horizontal="distributed" vertical="center"/>
    </xf>
    <xf numFmtId="0" fontId="8" fillId="0" borderId="66" xfId="0" applyNumberFormat="1" applyFont="1" applyBorder="1" applyAlignment="1">
      <alignment horizontal="distributed" vertical="center"/>
    </xf>
    <xf numFmtId="0" fontId="8" fillId="0" borderId="17" xfId="0" applyNumberFormat="1" applyFont="1" applyBorder="1" applyAlignment="1">
      <alignment horizontal="distributed" vertical="center"/>
    </xf>
    <xf numFmtId="0" fontId="8" fillId="0" borderId="6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66" xfId="55" applyNumberFormat="1" applyFont="1" applyBorder="1" applyAlignment="1">
      <alignment horizontal="distributed" vertical="center"/>
      <protection/>
    </xf>
    <xf numFmtId="0" fontId="7" fillId="0" borderId="46" xfId="0" applyNumberFormat="1" applyFont="1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285750"/>
          <a:ext cx="1704975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190500</xdr:rowOff>
    </xdr:from>
    <xdr:to>
      <xdr:col>1</xdr:col>
      <xdr:colOff>1409700</xdr:colOff>
      <xdr:row>48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0" y="7905750"/>
          <a:ext cx="1704975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showOutlineSymbols="0" zoomScaleSheetLayoutView="120" zoomScalePageLayoutView="0" workbookViewId="0" topLeftCell="A1">
      <pane xSplit="3" ySplit="2" topLeftCell="D3" activePane="bottomRight" state="frozen"/>
      <selection pane="topLeft" activeCell="A40" sqref="A40:B40"/>
      <selection pane="topRight" activeCell="A40" sqref="A40:B40"/>
      <selection pane="bottomLeft" activeCell="A40" sqref="A40:B40"/>
      <selection pane="bottomRight" activeCell="A40" sqref="A40:B40"/>
    </sheetView>
  </sheetViews>
  <sheetFormatPr defaultColWidth="10.75390625" defaultRowHeight="14.25"/>
  <cols>
    <col min="1" max="1" width="3.875" style="7" customWidth="1"/>
    <col min="2" max="2" width="18.75390625" style="7" customWidth="1"/>
    <col min="3" max="7" width="11.25390625" style="7" customWidth="1"/>
    <col min="8" max="16384" width="10.75390625" style="7" customWidth="1"/>
  </cols>
  <sheetData>
    <row r="1" spans="1:7" ht="22.5" customHeight="1">
      <c r="A1" s="1" t="s">
        <v>20</v>
      </c>
      <c r="B1" s="6"/>
      <c r="G1" s="18" t="s">
        <v>53</v>
      </c>
    </row>
    <row r="2" spans="1:7" s="4" customFormat="1" ht="18" customHeight="1">
      <c r="A2" s="41" t="s">
        <v>0</v>
      </c>
      <c r="B2" s="21" t="s">
        <v>1</v>
      </c>
      <c r="C2" s="27" t="s">
        <v>2</v>
      </c>
      <c r="D2" s="78" t="s">
        <v>6</v>
      </c>
      <c r="E2" s="29" t="s">
        <v>7</v>
      </c>
      <c r="F2" s="29" t="s">
        <v>16</v>
      </c>
      <c r="G2" s="79" t="s">
        <v>3</v>
      </c>
    </row>
    <row r="3" spans="1:9" ht="13.5" customHeight="1">
      <c r="A3" s="149" t="s">
        <v>22</v>
      </c>
      <c r="B3" s="150"/>
      <c r="C3" s="44">
        <f>SUM(D3:G3)</f>
        <v>1676</v>
      </c>
      <c r="D3" s="80">
        <v>864</v>
      </c>
      <c r="E3" s="91">
        <v>367</v>
      </c>
      <c r="F3" s="91">
        <v>393</v>
      </c>
      <c r="G3" s="92">
        <v>52</v>
      </c>
      <c r="I3" s="19"/>
    </row>
    <row r="4" spans="1:9" ht="13.5" customHeight="1">
      <c r="A4" s="151" t="s">
        <v>10</v>
      </c>
      <c r="B4" s="150"/>
      <c r="C4" s="45">
        <f>SUM(D4:G4)</f>
        <v>1627</v>
      </c>
      <c r="D4" s="81">
        <v>850</v>
      </c>
      <c r="E4" s="93">
        <v>352</v>
      </c>
      <c r="F4" s="93">
        <v>374</v>
      </c>
      <c r="G4" s="94">
        <v>51</v>
      </c>
      <c r="I4" s="19"/>
    </row>
    <row r="5" spans="1:9" ht="13.5" customHeight="1">
      <c r="A5" s="149" t="s">
        <v>11</v>
      </c>
      <c r="B5" s="150"/>
      <c r="C5" s="46">
        <f>(C4/C3)*100</f>
        <v>97.0763723150358</v>
      </c>
      <c r="D5" s="82">
        <f>(D4/D3)*100</f>
        <v>98.37962962962963</v>
      </c>
      <c r="E5" s="95">
        <f>(E4/E3)*100</f>
        <v>95.91280653950953</v>
      </c>
      <c r="F5" s="95">
        <f>(F4/F3)*100</f>
        <v>95.16539440203562</v>
      </c>
      <c r="G5" s="96">
        <f>(G4/G3)*100</f>
        <v>98.07692307692307</v>
      </c>
      <c r="I5" s="19"/>
    </row>
    <row r="6" spans="1:9" ht="23.25" customHeight="1">
      <c r="A6" s="152" t="s">
        <v>24</v>
      </c>
      <c r="B6" s="153"/>
      <c r="C6" s="42">
        <f aca="true" t="shared" si="0" ref="C6:C15">SUM(D6:G6)</f>
        <v>1627</v>
      </c>
      <c r="D6" s="83">
        <f>SUM(D7:D10)</f>
        <v>850</v>
      </c>
      <c r="E6" s="97">
        <f>SUM(E7:E10)</f>
        <v>352</v>
      </c>
      <c r="F6" s="97">
        <f>SUM(F7:F10)</f>
        <v>374</v>
      </c>
      <c r="G6" s="147">
        <f>G7+G8+G9</f>
        <v>51</v>
      </c>
      <c r="I6" s="19"/>
    </row>
    <row r="7" spans="1:9" ht="13.5" customHeight="1">
      <c r="A7" s="31"/>
      <c r="B7" s="34" t="s">
        <v>17</v>
      </c>
      <c r="C7" s="47">
        <f t="shared" si="0"/>
        <v>16</v>
      </c>
      <c r="D7" s="48">
        <v>7</v>
      </c>
      <c r="E7" s="98">
        <v>6</v>
      </c>
      <c r="F7" s="98">
        <v>3</v>
      </c>
      <c r="G7" s="99">
        <v>0</v>
      </c>
      <c r="I7" s="19"/>
    </row>
    <row r="8" spans="1:9" ht="13.5" customHeight="1">
      <c r="A8" s="31"/>
      <c r="B8" s="61" t="s">
        <v>18</v>
      </c>
      <c r="C8" s="49">
        <f t="shared" si="0"/>
        <v>1569</v>
      </c>
      <c r="D8" s="50">
        <v>822</v>
      </c>
      <c r="E8" s="100">
        <v>334</v>
      </c>
      <c r="F8" s="100">
        <v>362</v>
      </c>
      <c r="G8" s="101">
        <v>51</v>
      </c>
      <c r="I8" s="19"/>
    </row>
    <row r="9" spans="1:9" ht="13.5" customHeight="1">
      <c r="A9" s="31"/>
      <c r="B9" s="39" t="s">
        <v>19</v>
      </c>
      <c r="C9" s="49">
        <f t="shared" si="0"/>
        <v>40</v>
      </c>
      <c r="D9" s="50">
        <v>19</v>
      </c>
      <c r="E9" s="100">
        <v>12</v>
      </c>
      <c r="F9" s="100">
        <v>9</v>
      </c>
      <c r="G9" s="101">
        <v>0</v>
      </c>
      <c r="I9" s="19"/>
    </row>
    <row r="10" spans="1:9" ht="13.5" customHeight="1">
      <c r="A10" s="33"/>
      <c r="B10" s="40" t="s">
        <v>23</v>
      </c>
      <c r="C10" s="51">
        <f t="shared" si="0"/>
        <v>2</v>
      </c>
      <c r="D10" s="52">
        <v>2</v>
      </c>
      <c r="E10" s="102">
        <v>0</v>
      </c>
      <c r="F10" s="103">
        <v>0</v>
      </c>
      <c r="G10" s="104">
        <v>0</v>
      </c>
      <c r="I10" s="19"/>
    </row>
    <row r="11" spans="1:9" ht="13.5" customHeight="1">
      <c r="A11" s="154" t="s">
        <v>8</v>
      </c>
      <c r="B11" s="155"/>
      <c r="C11" s="53">
        <f>SUM(D11:G11)</f>
        <v>1523</v>
      </c>
      <c r="D11" s="50">
        <v>795</v>
      </c>
      <c r="E11" s="100">
        <v>337</v>
      </c>
      <c r="F11" s="105">
        <v>347</v>
      </c>
      <c r="G11" s="148">
        <v>44</v>
      </c>
      <c r="I11" s="19"/>
    </row>
    <row r="12" spans="1:9" ht="13.5" customHeight="1">
      <c r="A12" s="13"/>
      <c r="B12" s="43" t="s">
        <v>9</v>
      </c>
      <c r="C12" s="53">
        <f>SUM(D12:G12)</f>
        <v>28</v>
      </c>
      <c r="D12" s="84">
        <v>4</v>
      </c>
      <c r="E12" s="106">
        <v>10</v>
      </c>
      <c r="F12" s="107">
        <v>14</v>
      </c>
      <c r="G12" s="108">
        <v>0</v>
      </c>
      <c r="I12" s="19"/>
    </row>
    <row r="13" spans="1:9" ht="13.5" customHeight="1">
      <c r="A13" s="13"/>
      <c r="B13" s="85" t="s">
        <v>54</v>
      </c>
      <c r="C13" s="53">
        <f>SUM(D13:G13)</f>
        <v>0</v>
      </c>
      <c r="D13" s="86">
        <v>0</v>
      </c>
      <c r="E13" s="109">
        <v>0</v>
      </c>
      <c r="F13" s="110">
        <v>0</v>
      </c>
      <c r="G13" s="111">
        <v>0</v>
      </c>
      <c r="I13" s="19"/>
    </row>
    <row r="14" spans="1:9" ht="13.5" customHeight="1">
      <c r="A14" s="14"/>
      <c r="B14" s="112" t="s">
        <v>55</v>
      </c>
      <c r="C14" s="55">
        <f t="shared" si="0"/>
        <v>26</v>
      </c>
      <c r="D14" s="87">
        <v>8</v>
      </c>
      <c r="E14" s="103">
        <v>13</v>
      </c>
      <c r="F14" s="113">
        <v>5</v>
      </c>
      <c r="G14" s="104">
        <v>0</v>
      </c>
      <c r="I14" s="19"/>
    </row>
    <row r="15" spans="1:7" s="4" customFormat="1" ht="12">
      <c r="A15" s="156" t="s">
        <v>29</v>
      </c>
      <c r="B15" s="157"/>
      <c r="C15" s="68">
        <f t="shared" si="0"/>
        <v>1627</v>
      </c>
      <c r="D15" s="88">
        <f>SUM(D16:D17)</f>
        <v>850</v>
      </c>
      <c r="E15" s="114">
        <f>SUM(E16:E17)</f>
        <v>352</v>
      </c>
      <c r="F15" s="114">
        <f>SUM(F16:F17)</f>
        <v>374</v>
      </c>
      <c r="G15" s="115">
        <f>SUM(G16:G17)</f>
        <v>51</v>
      </c>
    </row>
    <row r="16" spans="1:7" s="4" customFormat="1" ht="12">
      <c r="A16" s="36"/>
      <c r="B16" s="116" t="s">
        <v>12</v>
      </c>
      <c r="C16" s="64">
        <f>SUM(D16:G16)</f>
        <v>1032</v>
      </c>
      <c r="D16" s="71">
        <v>494</v>
      </c>
      <c r="E16" s="117">
        <v>238</v>
      </c>
      <c r="F16" s="117">
        <v>257</v>
      </c>
      <c r="G16" s="118">
        <v>43</v>
      </c>
    </row>
    <row r="17" spans="1:7" s="4" customFormat="1" ht="12">
      <c r="A17" s="37"/>
      <c r="B17" s="38" t="s">
        <v>25</v>
      </c>
      <c r="C17" s="65">
        <f>SUM(D17:G17)</f>
        <v>595</v>
      </c>
      <c r="D17" s="71">
        <v>356</v>
      </c>
      <c r="E17" s="117">
        <v>114</v>
      </c>
      <c r="F17" s="117">
        <v>117</v>
      </c>
      <c r="G17" s="118">
        <v>8</v>
      </c>
    </row>
    <row r="18" spans="1:7" s="4" customFormat="1" ht="12">
      <c r="A18" s="158" t="s">
        <v>4</v>
      </c>
      <c r="B18" s="159"/>
      <c r="C18" s="76">
        <f>SUM(C19:C22)</f>
        <v>594</v>
      </c>
      <c r="D18" s="63">
        <f>SUM(D19:D22)</f>
        <v>356</v>
      </c>
      <c r="E18" s="119">
        <f>SUM(E19:E22)</f>
        <v>114</v>
      </c>
      <c r="F18" s="119">
        <f>SUM(F19:F22)</f>
        <v>116</v>
      </c>
      <c r="G18" s="120">
        <f>SUM(G19:G22)</f>
        <v>8</v>
      </c>
    </row>
    <row r="19" spans="1:7" s="4" customFormat="1" ht="12">
      <c r="A19" s="11"/>
      <c r="B19" s="121" t="s">
        <v>30</v>
      </c>
      <c r="C19" s="77">
        <f>SUM(D19:G19)</f>
        <v>103</v>
      </c>
      <c r="D19" s="71">
        <v>46</v>
      </c>
      <c r="E19" s="117">
        <v>33</v>
      </c>
      <c r="F19" s="117">
        <v>20</v>
      </c>
      <c r="G19" s="122">
        <v>4</v>
      </c>
    </row>
    <row r="20" spans="1:7" s="4" customFormat="1" ht="12">
      <c r="A20" s="11"/>
      <c r="B20" s="121" t="s">
        <v>31</v>
      </c>
      <c r="C20" s="77">
        <f>SUM(D20:G20)</f>
        <v>309</v>
      </c>
      <c r="D20" s="71">
        <v>248</v>
      </c>
      <c r="E20" s="117">
        <v>35</v>
      </c>
      <c r="F20" s="117">
        <v>26</v>
      </c>
      <c r="G20" s="118">
        <v>0</v>
      </c>
    </row>
    <row r="21" spans="1:7" s="4" customFormat="1" ht="12">
      <c r="A21" s="36"/>
      <c r="B21" s="116" t="s">
        <v>32</v>
      </c>
      <c r="C21" s="77">
        <f>SUM(D21:G21)</f>
        <v>181</v>
      </c>
      <c r="D21" s="89">
        <v>61</v>
      </c>
      <c r="E21" s="62">
        <v>46</v>
      </c>
      <c r="F21" s="62">
        <v>70</v>
      </c>
      <c r="G21" s="123">
        <v>4</v>
      </c>
    </row>
    <row r="22" spans="1:7" s="4" customFormat="1" ht="12">
      <c r="A22" s="37"/>
      <c r="B22" s="38" t="s">
        <v>33</v>
      </c>
      <c r="C22" s="77">
        <f>SUM(D22:G22)</f>
        <v>1</v>
      </c>
      <c r="D22" s="90">
        <v>1</v>
      </c>
      <c r="E22" s="67">
        <v>0</v>
      </c>
      <c r="F22" s="67">
        <v>0</v>
      </c>
      <c r="G22" s="124">
        <v>0</v>
      </c>
    </row>
    <row r="23" spans="1:7" s="4" customFormat="1" ht="12">
      <c r="A23" s="158" t="s">
        <v>34</v>
      </c>
      <c r="B23" s="159"/>
      <c r="C23" s="69">
        <f>SUM(C24:C36)</f>
        <v>879</v>
      </c>
      <c r="D23" s="70">
        <f>SUM(D24:D36)</f>
        <v>577</v>
      </c>
      <c r="E23" s="125">
        <f>SUM(E24:E36)</f>
        <v>151</v>
      </c>
      <c r="F23" s="125">
        <f>SUM(F24:F36)</f>
        <v>144</v>
      </c>
      <c r="G23" s="126">
        <f>SUM(G24:G36)</f>
        <v>7</v>
      </c>
    </row>
    <row r="24" spans="1:7" s="4" customFormat="1" ht="12">
      <c r="A24" s="31"/>
      <c r="B24" s="127" t="s">
        <v>35</v>
      </c>
      <c r="C24" s="64">
        <f>SUM(D24:G24)</f>
        <v>26</v>
      </c>
      <c r="D24" s="89">
        <v>10</v>
      </c>
      <c r="E24" s="62">
        <v>8</v>
      </c>
      <c r="F24" s="62">
        <v>8</v>
      </c>
      <c r="G24" s="123">
        <v>0</v>
      </c>
    </row>
    <row r="25" spans="1:7" s="4" customFormat="1" ht="12">
      <c r="A25" s="11"/>
      <c r="B25" s="127" t="s">
        <v>36</v>
      </c>
      <c r="C25" s="64">
        <f>SUM(D25:G25)</f>
        <v>157</v>
      </c>
      <c r="D25" s="71">
        <v>97</v>
      </c>
      <c r="E25" s="117">
        <v>19</v>
      </c>
      <c r="F25" s="117">
        <v>41</v>
      </c>
      <c r="G25" s="118">
        <v>0</v>
      </c>
    </row>
    <row r="26" spans="1:7" s="4" customFormat="1" ht="12">
      <c r="A26" s="11"/>
      <c r="B26" s="127" t="s">
        <v>37</v>
      </c>
      <c r="C26" s="64">
        <f aca="true" t="shared" si="1" ref="C26:C36">SUM(D26:G26)</f>
        <v>0</v>
      </c>
      <c r="D26" s="71">
        <v>0</v>
      </c>
      <c r="E26" s="117">
        <v>0</v>
      </c>
      <c r="F26" s="117">
        <v>0</v>
      </c>
      <c r="G26" s="118">
        <v>0</v>
      </c>
    </row>
    <row r="27" spans="1:7" s="4" customFormat="1" ht="12">
      <c r="A27" s="11"/>
      <c r="B27" s="127" t="s">
        <v>38</v>
      </c>
      <c r="C27" s="64">
        <f t="shared" si="1"/>
        <v>18</v>
      </c>
      <c r="D27" s="71">
        <v>12</v>
      </c>
      <c r="E27" s="117">
        <v>6</v>
      </c>
      <c r="F27" s="117">
        <v>0</v>
      </c>
      <c r="G27" s="118">
        <v>0</v>
      </c>
    </row>
    <row r="28" spans="1:7" s="4" customFormat="1" ht="12">
      <c r="A28" s="11"/>
      <c r="B28" s="127" t="s">
        <v>56</v>
      </c>
      <c r="C28" s="64">
        <f t="shared" si="1"/>
        <v>470</v>
      </c>
      <c r="D28" s="71">
        <v>338</v>
      </c>
      <c r="E28" s="117">
        <v>57</v>
      </c>
      <c r="F28" s="117">
        <v>71</v>
      </c>
      <c r="G28" s="118">
        <v>4</v>
      </c>
    </row>
    <row r="29" spans="1:7" s="4" customFormat="1" ht="12">
      <c r="A29" s="11"/>
      <c r="B29" s="127" t="s">
        <v>39</v>
      </c>
      <c r="C29" s="64">
        <f t="shared" si="1"/>
        <v>1</v>
      </c>
      <c r="D29" s="71">
        <v>0</v>
      </c>
      <c r="E29" s="117">
        <v>0</v>
      </c>
      <c r="F29" s="117">
        <v>0</v>
      </c>
      <c r="G29" s="118">
        <v>1</v>
      </c>
    </row>
    <row r="30" spans="1:7" s="4" customFormat="1" ht="12">
      <c r="A30" s="11"/>
      <c r="B30" s="127" t="s">
        <v>40</v>
      </c>
      <c r="C30" s="64">
        <f t="shared" si="1"/>
        <v>41</v>
      </c>
      <c r="D30" s="71">
        <v>17</v>
      </c>
      <c r="E30" s="117">
        <v>12</v>
      </c>
      <c r="F30" s="117">
        <v>11</v>
      </c>
      <c r="G30" s="118">
        <v>1</v>
      </c>
    </row>
    <row r="31" spans="1:7" s="4" customFormat="1" ht="12">
      <c r="A31" s="11"/>
      <c r="B31" s="127" t="s">
        <v>41</v>
      </c>
      <c r="C31" s="64">
        <f t="shared" si="1"/>
        <v>20</v>
      </c>
      <c r="D31" s="71">
        <v>15</v>
      </c>
      <c r="E31" s="117">
        <v>3</v>
      </c>
      <c r="F31" s="117">
        <v>2</v>
      </c>
      <c r="G31" s="118">
        <v>0</v>
      </c>
    </row>
    <row r="32" spans="1:7" s="4" customFormat="1" ht="12">
      <c r="A32" s="11"/>
      <c r="B32" s="127" t="s">
        <v>42</v>
      </c>
      <c r="C32" s="64">
        <f t="shared" si="1"/>
        <v>8</v>
      </c>
      <c r="D32" s="71">
        <v>5</v>
      </c>
      <c r="E32" s="128">
        <v>0</v>
      </c>
      <c r="F32" s="117">
        <v>3</v>
      </c>
      <c r="G32" s="118">
        <v>0</v>
      </c>
    </row>
    <row r="33" spans="1:7" s="4" customFormat="1" ht="12">
      <c r="A33" s="11"/>
      <c r="B33" s="30" t="s">
        <v>43</v>
      </c>
      <c r="C33" s="64">
        <f t="shared" si="1"/>
        <v>7</v>
      </c>
      <c r="D33" s="71">
        <v>6</v>
      </c>
      <c r="E33" s="117">
        <v>1</v>
      </c>
      <c r="F33" s="117">
        <v>0</v>
      </c>
      <c r="G33" s="118">
        <v>0</v>
      </c>
    </row>
    <row r="34" spans="1:7" s="4" customFormat="1" ht="12">
      <c r="A34" s="11"/>
      <c r="B34" s="30" t="s">
        <v>44</v>
      </c>
      <c r="C34" s="72">
        <f t="shared" si="1"/>
        <v>81</v>
      </c>
      <c r="D34" s="71">
        <v>48</v>
      </c>
      <c r="E34" s="117">
        <v>30</v>
      </c>
      <c r="F34" s="117">
        <v>3</v>
      </c>
      <c r="G34" s="118">
        <v>0</v>
      </c>
    </row>
    <row r="35" spans="1:7" s="4" customFormat="1" ht="12">
      <c r="A35" s="11"/>
      <c r="B35" s="129" t="s">
        <v>45</v>
      </c>
      <c r="C35" s="72">
        <f t="shared" si="1"/>
        <v>7</v>
      </c>
      <c r="D35" s="71">
        <v>4</v>
      </c>
      <c r="E35" s="117">
        <v>3</v>
      </c>
      <c r="F35" s="117">
        <v>0</v>
      </c>
      <c r="G35" s="118">
        <v>0</v>
      </c>
    </row>
    <row r="36" spans="1:7" s="4" customFormat="1" ht="12">
      <c r="A36" s="12"/>
      <c r="B36" s="130" t="s">
        <v>13</v>
      </c>
      <c r="C36" s="65">
        <f t="shared" si="1"/>
        <v>43</v>
      </c>
      <c r="D36" s="90">
        <v>25</v>
      </c>
      <c r="E36" s="67">
        <v>12</v>
      </c>
      <c r="F36" s="67">
        <v>5</v>
      </c>
      <c r="G36" s="124">
        <v>1</v>
      </c>
    </row>
    <row r="37" spans="1:7" s="4" customFormat="1" ht="12">
      <c r="A37" s="160" t="s">
        <v>15</v>
      </c>
      <c r="B37" s="161"/>
      <c r="C37" s="68">
        <f>SUM(C38:C39)</f>
        <v>1627</v>
      </c>
      <c r="D37" s="63">
        <f>SUM(D38:D39)</f>
        <v>850</v>
      </c>
      <c r="E37" s="119">
        <f>SUM(E38:E39)</f>
        <v>352</v>
      </c>
      <c r="F37" s="119">
        <f>SUM(F38:F39)</f>
        <v>374</v>
      </c>
      <c r="G37" s="120">
        <f>SUM(G38:G39)</f>
        <v>51</v>
      </c>
    </row>
    <row r="38" spans="1:7" s="4" customFormat="1" ht="12">
      <c r="A38" s="11"/>
      <c r="B38" s="131" t="s">
        <v>5</v>
      </c>
      <c r="C38" s="64">
        <f>SUM(D38:G38)</f>
        <v>928</v>
      </c>
      <c r="D38" s="71">
        <v>436</v>
      </c>
      <c r="E38" s="117">
        <v>195</v>
      </c>
      <c r="F38" s="117">
        <v>257</v>
      </c>
      <c r="G38" s="118">
        <v>40</v>
      </c>
    </row>
    <row r="39" spans="1:7" s="4" customFormat="1" ht="12">
      <c r="A39" s="12"/>
      <c r="B39" s="132" t="s">
        <v>46</v>
      </c>
      <c r="C39" s="65">
        <f>SUM(D39:G39)</f>
        <v>699</v>
      </c>
      <c r="D39" s="90">
        <v>414</v>
      </c>
      <c r="E39" s="67">
        <v>157</v>
      </c>
      <c r="F39" s="67">
        <v>117</v>
      </c>
      <c r="G39" s="124">
        <v>11</v>
      </c>
    </row>
    <row r="40" spans="1:7" s="4" customFormat="1" ht="12">
      <c r="A40" s="158" t="s">
        <v>4</v>
      </c>
      <c r="B40" s="159"/>
      <c r="C40" s="75">
        <f>SUM(C41:C45)</f>
        <v>699</v>
      </c>
      <c r="D40" s="88">
        <f>SUM(D41:D45)</f>
        <v>414</v>
      </c>
      <c r="E40" s="114">
        <f>SUM(E41:E45)</f>
        <v>157</v>
      </c>
      <c r="F40" s="114">
        <f>F41+F42+F43+F44+F45</f>
        <v>117</v>
      </c>
      <c r="G40" s="115">
        <f>SUM(G41:G45)</f>
        <v>11</v>
      </c>
    </row>
    <row r="41" spans="1:7" s="4" customFormat="1" ht="12">
      <c r="A41" s="11"/>
      <c r="B41" s="121" t="s">
        <v>47</v>
      </c>
      <c r="C41" s="64">
        <f>SUM(D41:G41)</f>
        <v>87</v>
      </c>
      <c r="D41" s="71">
        <v>40</v>
      </c>
      <c r="E41" s="117">
        <v>23</v>
      </c>
      <c r="F41" s="117">
        <v>20</v>
      </c>
      <c r="G41" s="118">
        <v>4</v>
      </c>
    </row>
    <row r="42" spans="1:7" s="4" customFormat="1" ht="12">
      <c r="A42" s="11"/>
      <c r="B42" s="133" t="s">
        <v>48</v>
      </c>
      <c r="C42" s="64">
        <f>SUM(D42:G42)</f>
        <v>13</v>
      </c>
      <c r="D42" s="71">
        <v>0</v>
      </c>
      <c r="E42" s="117">
        <v>12</v>
      </c>
      <c r="F42" s="117">
        <v>1</v>
      </c>
      <c r="G42" s="118">
        <v>0</v>
      </c>
    </row>
    <row r="43" spans="1:7" s="4" customFormat="1" ht="12">
      <c r="A43" s="11"/>
      <c r="B43" s="131" t="s">
        <v>49</v>
      </c>
      <c r="C43" s="64">
        <f>SUM(D43:G43)</f>
        <v>416</v>
      </c>
      <c r="D43" s="71">
        <v>312</v>
      </c>
      <c r="E43" s="117">
        <v>76</v>
      </c>
      <c r="F43" s="117">
        <v>26</v>
      </c>
      <c r="G43" s="118">
        <v>2</v>
      </c>
    </row>
    <row r="44" spans="1:7" s="4" customFormat="1" ht="12">
      <c r="A44" s="11"/>
      <c r="B44" s="131" t="s">
        <v>50</v>
      </c>
      <c r="C44" s="64">
        <f>SUM(D44:G44)</f>
        <v>182</v>
      </c>
      <c r="D44" s="71">
        <v>61</v>
      </c>
      <c r="E44" s="117">
        <v>46</v>
      </c>
      <c r="F44" s="117">
        <v>70</v>
      </c>
      <c r="G44" s="118">
        <v>5</v>
      </c>
    </row>
    <row r="45" spans="1:7" s="4" customFormat="1" ht="12">
      <c r="A45" s="12"/>
      <c r="B45" s="132" t="s">
        <v>51</v>
      </c>
      <c r="C45" s="65">
        <f>SUM(D45:G45)</f>
        <v>1</v>
      </c>
      <c r="D45" s="66">
        <v>1</v>
      </c>
      <c r="E45" s="67">
        <v>0</v>
      </c>
      <c r="F45" s="67">
        <v>0</v>
      </c>
      <c r="G45" s="124">
        <v>0</v>
      </c>
    </row>
    <row r="46" spans="1:9" ht="11.25" customHeight="1">
      <c r="A46" s="3"/>
      <c r="B46" s="8"/>
      <c r="C46" s="9"/>
      <c r="D46" s="9"/>
      <c r="E46" s="9"/>
      <c r="F46" s="9"/>
      <c r="G46" s="17"/>
      <c r="I46" s="19"/>
    </row>
    <row r="47" spans="1:9" ht="12" customHeight="1">
      <c r="A47" s="3"/>
      <c r="B47" s="8"/>
      <c r="C47" s="9"/>
      <c r="D47" s="9"/>
      <c r="E47" s="9"/>
      <c r="F47" s="9"/>
      <c r="G47" s="17"/>
      <c r="I47" s="19"/>
    </row>
    <row r="48" spans="1:9" s="4" customFormat="1" ht="15.75" customHeight="1">
      <c r="A48" s="2" t="s">
        <v>21</v>
      </c>
      <c r="B48" s="5"/>
      <c r="G48" s="18" t="s">
        <v>52</v>
      </c>
      <c r="I48" s="19"/>
    </row>
    <row r="49" spans="1:9" s="4" customFormat="1" ht="18" customHeight="1">
      <c r="A49" s="41" t="s">
        <v>0</v>
      </c>
      <c r="B49" s="21" t="s">
        <v>1</v>
      </c>
      <c r="C49" s="27" t="s">
        <v>2</v>
      </c>
      <c r="D49" s="28" t="s">
        <v>6</v>
      </c>
      <c r="E49" s="29" t="s">
        <v>7</v>
      </c>
      <c r="F49" s="29" t="s">
        <v>16</v>
      </c>
      <c r="G49" s="26" t="s">
        <v>3</v>
      </c>
      <c r="I49" s="19"/>
    </row>
    <row r="50" spans="1:9" s="4" customFormat="1" ht="13.5" customHeight="1">
      <c r="A50" s="151" t="s">
        <v>14</v>
      </c>
      <c r="B50" s="150"/>
      <c r="C50" s="56">
        <f>SUM(D50:G50)</f>
        <v>202</v>
      </c>
      <c r="D50" s="23">
        <v>64</v>
      </c>
      <c r="E50" s="134">
        <v>53</v>
      </c>
      <c r="F50" s="22">
        <v>80</v>
      </c>
      <c r="G50" s="135">
        <v>5</v>
      </c>
      <c r="I50" s="19"/>
    </row>
    <row r="51" spans="1:9" s="4" customFormat="1" ht="13.5" customHeight="1">
      <c r="A51" s="149" t="s">
        <v>26</v>
      </c>
      <c r="B51" s="150"/>
      <c r="C51" s="57">
        <f>SUM(D51:G51)</f>
        <v>154</v>
      </c>
      <c r="D51" s="24">
        <v>49</v>
      </c>
      <c r="E51" s="136">
        <v>37</v>
      </c>
      <c r="F51" s="137">
        <v>63</v>
      </c>
      <c r="G51" s="138">
        <v>5</v>
      </c>
      <c r="I51" s="19"/>
    </row>
    <row r="52" spans="1:9" s="4" customFormat="1" ht="13.5" customHeight="1">
      <c r="A52" s="151" t="s">
        <v>27</v>
      </c>
      <c r="B52" s="150"/>
      <c r="C52" s="58">
        <f>C51/C50*100</f>
        <v>76.23762376237624</v>
      </c>
      <c r="D52" s="74">
        <f>D51/D50*100</f>
        <v>76.5625</v>
      </c>
      <c r="E52" s="139">
        <f>E51/E50*100</f>
        <v>69.81132075471697</v>
      </c>
      <c r="F52" s="140">
        <f>F51/F50*100</f>
        <v>78.75</v>
      </c>
      <c r="G52" s="141">
        <f>G51/G50*100</f>
        <v>100</v>
      </c>
      <c r="I52" s="19"/>
    </row>
    <row r="53" spans="1:9" s="4" customFormat="1" ht="13.5" customHeight="1">
      <c r="A53" s="156" t="s">
        <v>28</v>
      </c>
      <c r="B53" s="157"/>
      <c r="C53" s="20"/>
      <c r="D53" s="73"/>
      <c r="E53" s="73"/>
      <c r="F53" s="73"/>
      <c r="G53" s="135"/>
      <c r="I53" s="19"/>
    </row>
    <row r="54" spans="1:9" s="4" customFormat="1" ht="13.5" customHeight="1">
      <c r="A54" s="15"/>
      <c r="B54" s="35" t="s">
        <v>5</v>
      </c>
      <c r="C54" s="59">
        <f>SUM(D54:G54)</f>
        <v>35</v>
      </c>
      <c r="D54" s="54">
        <v>5</v>
      </c>
      <c r="E54" s="105">
        <v>10</v>
      </c>
      <c r="F54" s="142">
        <v>20</v>
      </c>
      <c r="G54" s="143">
        <v>0</v>
      </c>
      <c r="I54" s="19"/>
    </row>
    <row r="55" spans="1:9" s="4" customFormat="1" ht="13.5" customHeight="1">
      <c r="A55" s="16"/>
      <c r="B55" s="32" t="s">
        <v>46</v>
      </c>
      <c r="C55" s="60">
        <f>SUM(D55:G55)</f>
        <v>119</v>
      </c>
      <c r="D55" s="25">
        <v>44</v>
      </c>
      <c r="E55" s="144">
        <v>27</v>
      </c>
      <c r="F55" s="145">
        <v>43</v>
      </c>
      <c r="G55" s="146">
        <v>5</v>
      </c>
      <c r="I55" s="19"/>
    </row>
    <row r="56" ht="12">
      <c r="G56" s="10"/>
    </row>
    <row r="57" ht="12">
      <c r="G57" s="10"/>
    </row>
  </sheetData>
  <sheetProtection/>
  <mergeCells count="14">
    <mergeCell ref="A52:B52"/>
    <mergeCell ref="A53:B53"/>
    <mergeCell ref="A18:B18"/>
    <mergeCell ref="A23:B23"/>
    <mergeCell ref="A37:B37"/>
    <mergeCell ref="A40:B40"/>
    <mergeCell ref="A50:B50"/>
    <mergeCell ref="A51:B51"/>
    <mergeCell ref="A3:B3"/>
    <mergeCell ref="A4:B4"/>
    <mergeCell ref="A5:B5"/>
    <mergeCell ref="A6:B6"/>
    <mergeCell ref="A11:B11"/>
    <mergeCell ref="A15:B15"/>
  </mergeCells>
  <printOptions horizontalCentered="1"/>
  <pageMargins left="0.5905511811023623" right="0.5905511811023623" top="0.5905511811023623" bottom="0.3937007874015748" header="0.3937007874015748" footer="0.11811023622047245"/>
  <pageSetup horizontalDpi="600" verticalDpi="600" orientation="portrait" paperSize="9" scale="92" r:id="rId2"/>
  <headerFooter>
    <oddFooter>&amp;R42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喜多　清大</dc:creator>
  <cp:keywords/>
  <dc:description/>
  <cp:lastModifiedBy>Administrator</cp:lastModifiedBy>
  <cp:lastPrinted>2023-09-01T01:20:07Z</cp:lastPrinted>
  <dcterms:created xsi:type="dcterms:W3CDTF">2002-01-30T02:41:13Z</dcterms:created>
  <dcterms:modified xsi:type="dcterms:W3CDTF">2023-09-13T08:01:34Z</dcterms:modified>
  <cp:category/>
  <cp:version/>
  <cp:contentType/>
  <cp:contentStatus/>
</cp:coreProperties>
</file>