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歳6ヶ月 新項目" sheetId="1" r:id="rId1"/>
  </sheets>
  <definedNames>
    <definedName name="_xlnm.Print_Area" localSheetId="0">'1歳6ヶ月 新項目'!$A$1:$G$51</definedName>
  </definedNames>
  <calcPr fullCalcOnLoad="1"/>
</workbook>
</file>

<file path=xl/sharedStrings.xml><?xml version="1.0" encoding="utf-8"?>
<sst xmlns="http://schemas.openxmlformats.org/spreadsheetml/2006/main" count="64" uniqueCount="54">
  <si>
    <t>区分</t>
  </si>
  <si>
    <t>　　　　　　　 市町名</t>
  </si>
  <si>
    <t>管　内</t>
  </si>
  <si>
    <t>川北町</t>
  </si>
  <si>
    <t>異 常 あ り の 内 訳 (延）</t>
  </si>
  <si>
    <t>異常なし</t>
  </si>
  <si>
    <t>小松市</t>
  </si>
  <si>
    <t>加賀市</t>
  </si>
  <si>
    <t>受　 診 　者 　数</t>
  </si>
  <si>
    <t>受　 診 　率</t>
  </si>
  <si>
    <t>異常なし</t>
  </si>
  <si>
    <t>その他</t>
  </si>
  <si>
    <t>対　象　者　数</t>
  </si>
  <si>
    <t>総　合　判　定</t>
  </si>
  <si>
    <t>能美市</t>
  </si>
  <si>
    <t>3パーセンタイル以下</t>
  </si>
  <si>
    <t>3～97パーセンタイル未満</t>
  </si>
  <si>
    <t>97パーセンタイル以上</t>
  </si>
  <si>
    <t xml:space="preserve">（６）１歳６ヶ月児健康診査受診状況 </t>
  </si>
  <si>
    <t xml:space="preserve">１歳６ヶ月児精密健康診査受診状況 </t>
  </si>
  <si>
    <t>対象者数</t>
  </si>
  <si>
    <t>未 計 測</t>
  </si>
  <si>
    <t>身　体　発　育
（カウプ指数）</t>
  </si>
  <si>
    <t>異常あり</t>
  </si>
  <si>
    <t>受　診　者　数</t>
  </si>
  <si>
    <t>受　診　率</t>
  </si>
  <si>
    <t>受　診　結　果</t>
  </si>
  <si>
    <t>令和３年度</t>
  </si>
  <si>
    <t>疾病発達状況</t>
  </si>
  <si>
    <t>既医療</t>
  </si>
  <si>
    <t>要経過観察</t>
  </si>
  <si>
    <t>要紹介（要精密）</t>
  </si>
  <si>
    <t>要紹介（要治療）</t>
  </si>
  <si>
    <t>疾病状況 の 内 訳 (延）</t>
  </si>
  <si>
    <t>身体的発育状況</t>
  </si>
  <si>
    <t>精神発達</t>
  </si>
  <si>
    <t>熱性けいれん</t>
  </si>
  <si>
    <t>運動機能</t>
  </si>
  <si>
    <t>視覚</t>
  </si>
  <si>
    <t>聴覚</t>
  </si>
  <si>
    <t>血液系</t>
  </si>
  <si>
    <t>皮膚</t>
  </si>
  <si>
    <t>循環器系</t>
  </si>
  <si>
    <t>呼吸器系</t>
  </si>
  <si>
    <t>消化器系</t>
  </si>
  <si>
    <t>泌尿生殖器系</t>
  </si>
  <si>
    <t>先天性の身体的特徴</t>
  </si>
  <si>
    <t>異常あり</t>
  </si>
  <si>
    <t>既医療（管理中）</t>
  </si>
  <si>
    <t>要指導</t>
  </si>
  <si>
    <t>要観察</t>
  </si>
  <si>
    <t>要精検</t>
  </si>
  <si>
    <t>要治療（要医療）</t>
  </si>
  <si>
    <t>令和３年度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</si>
</sst>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>
        <color indexed="8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10" xfId="55" applyNumberFormat="1" applyFont="1" applyBorder="1" applyAlignment="1">
      <alignment vertical="center"/>
      <protection/>
    </xf>
    <xf numFmtId="0" fontId="7" fillId="0" borderId="11" xfId="55" applyNumberFormat="1" applyFont="1" applyBorder="1" applyAlignment="1">
      <alignment vertical="center"/>
      <protection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41" fontId="7" fillId="0" borderId="0" xfId="55" applyNumberFormat="1" applyFont="1" applyBorder="1" applyAlignment="1">
      <alignment horizontal="right"/>
      <protection/>
    </xf>
    <xf numFmtId="41" fontId="8" fillId="0" borderId="0" xfId="0" applyNumberFormat="1" applyFont="1" applyBorder="1" applyAlignment="1">
      <alignment horizontal="right" vertical="center"/>
    </xf>
    <xf numFmtId="41" fontId="7" fillId="0" borderId="10" xfId="0" applyNumberFormat="1" applyFont="1" applyFill="1" applyBorder="1" applyAlignment="1">
      <alignment vertical="center"/>
    </xf>
    <xf numFmtId="3" fontId="7" fillId="0" borderId="0" xfId="55" applyNumberFormat="1" applyFont="1" applyFill="1" applyAlignment="1">
      <alignment/>
      <protection/>
    </xf>
    <xf numFmtId="0" fontId="8" fillId="33" borderId="12" xfId="0" applyNumberFormat="1" applyFont="1" applyFill="1" applyBorder="1" applyAlignment="1">
      <alignment horizontal="right" vertical="top"/>
    </xf>
    <xf numFmtId="41" fontId="4" fillId="0" borderId="13" xfId="55" applyNumberFormat="1" applyFont="1" applyBorder="1" applyAlignment="1">
      <alignment vertical="center"/>
      <protection/>
    </xf>
    <xf numFmtId="41" fontId="4" fillId="0" borderId="13" xfId="0" applyNumberFormat="1" applyFont="1" applyBorder="1" applyAlignment="1">
      <alignment/>
    </xf>
    <xf numFmtId="3" fontId="4" fillId="0" borderId="13" xfId="55" applyNumberFormat="1" applyFont="1" applyBorder="1" applyAlignment="1">
      <alignment vertical="center"/>
      <protection/>
    </xf>
    <xf numFmtId="0" fontId="4" fillId="0" borderId="13" xfId="0" applyFont="1" applyBorder="1" applyAlignment="1">
      <alignment/>
    </xf>
    <xf numFmtId="41" fontId="7" fillId="0" borderId="14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33" borderId="17" xfId="55" applyNumberFormat="1" applyFont="1" applyFill="1" applyBorder="1" applyAlignment="1">
      <alignment horizontal="center" vertical="center"/>
      <protection/>
    </xf>
    <xf numFmtId="41" fontId="7" fillId="33" borderId="18" xfId="55" applyNumberFormat="1" applyFont="1" applyFill="1" applyBorder="1" applyAlignment="1">
      <alignment horizontal="center" vertical="center"/>
      <protection/>
    </xf>
    <xf numFmtId="41" fontId="7" fillId="33" borderId="19" xfId="55" applyNumberFormat="1" applyFont="1" applyFill="1" applyBorder="1" applyAlignment="1">
      <alignment horizontal="center" vertical="center"/>
      <protection/>
    </xf>
    <xf numFmtId="41" fontId="7" fillId="33" borderId="14" xfId="55" applyNumberFormat="1" applyFont="1" applyFill="1" applyBorder="1" applyAlignment="1">
      <alignment horizontal="center" vertical="center"/>
      <protection/>
    </xf>
    <xf numFmtId="3" fontId="7" fillId="33" borderId="19" xfId="55" applyNumberFormat="1" applyFont="1" applyFill="1" applyBorder="1" applyAlignment="1">
      <alignment horizontal="center" vertical="center"/>
      <protection/>
    </xf>
    <xf numFmtId="0" fontId="8" fillId="0" borderId="20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21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7" fillId="0" borderId="22" xfId="0" applyNumberFormat="1" applyFont="1" applyFill="1" applyBorder="1" applyAlignment="1">
      <alignment horizontal="distributed" vertical="center" shrinkToFit="1"/>
    </xf>
    <xf numFmtId="0" fontId="8" fillId="0" borderId="23" xfId="0" applyFont="1" applyBorder="1" applyAlignment="1">
      <alignment horizontal="distributed" vertical="center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24" xfId="0" applyNumberFormat="1" applyFont="1" applyBorder="1" applyAlignment="1">
      <alignment horizontal="distributed" vertical="center"/>
    </xf>
    <xf numFmtId="3" fontId="7" fillId="0" borderId="25" xfId="55" applyNumberFormat="1" applyFont="1" applyFill="1" applyBorder="1" applyAlignment="1">
      <alignment horizontal="distributed" vertical="center" shrinkToFit="1"/>
      <protection/>
    </xf>
    <xf numFmtId="3" fontId="7" fillId="0" borderId="24" xfId="55" applyNumberFormat="1" applyFont="1" applyFill="1" applyBorder="1" applyAlignment="1">
      <alignment horizontal="distributed" vertical="center" shrinkToFit="1"/>
      <protection/>
    </xf>
    <xf numFmtId="0" fontId="8" fillId="33" borderId="26" xfId="0" applyNumberFormat="1" applyFont="1" applyFill="1" applyBorder="1" applyAlignment="1">
      <alignment horizontal="left"/>
    </xf>
    <xf numFmtId="3" fontId="7" fillId="33" borderId="27" xfId="55" applyNumberFormat="1" applyFont="1" applyFill="1" applyBorder="1" applyAlignment="1">
      <alignment horizontal="center" vertical="center"/>
      <protection/>
    </xf>
    <xf numFmtId="3" fontId="7" fillId="33" borderId="15" xfId="55" applyNumberFormat="1" applyFont="1" applyFill="1" applyBorder="1" applyAlignment="1">
      <alignment horizontal="center" vertical="center"/>
      <protection/>
    </xf>
    <xf numFmtId="3" fontId="7" fillId="33" borderId="28" xfId="55" applyNumberFormat="1" applyFont="1" applyFill="1" applyBorder="1" applyAlignment="1">
      <alignment horizontal="center" vertical="center"/>
      <protection/>
    </xf>
    <xf numFmtId="3" fontId="7" fillId="33" borderId="29" xfId="55" applyNumberFormat="1" applyFont="1" applyFill="1" applyBorder="1" applyAlignment="1">
      <alignment horizontal="center" vertical="center"/>
      <protection/>
    </xf>
    <xf numFmtId="41" fontId="7" fillId="0" borderId="17" xfId="55" applyNumberFormat="1" applyFont="1" applyFill="1" applyBorder="1" applyAlignment="1">
      <alignment vertical="center"/>
      <protection/>
    </xf>
    <xf numFmtId="41" fontId="7" fillId="0" borderId="30" xfId="55" applyNumberFormat="1" applyFont="1" applyFill="1" applyBorder="1" applyAlignment="1">
      <alignment vertical="center"/>
      <protection/>
    </xf>
    <xf numFmtId="41" fontId="7" fillId="0" borderId="27" xfId="55" applyNumberFormat="1" applyFont="1" applyFill="1" applyBorder="1" applyAlignment="1">
      <alignment vertical="center"/>
      <protection/>
    </xf>
    <xf numFmtId="41" fontId="7" fillId="0" borderId="15" xfId="55" applyNumberFormat="1" applyFont="1" applyFill="1" applyBorder="1" applyAlignment="1">
      <alignment vertical="center"/>
      <protection/>
    </xf>
    <xf numFmtId="41" fontId="7" fillId="0" borderId="29" xfId="55" applyNumberFormat="1" applyFont="1" applyFill="1" applyBorder="1" applyAlignment="1">
      <alignment vertical="center"/>
      <protection/>
    </xf>
    <xf numFmtId="186" fontId="7" fillId="0" borderId="31" xfId="55" applyNumberFormat="1" applyFont="1" applyBorder="1" applyAlignment="1">
      <alignment vertical="center"/>
      <protection/>
    </xf>
    <xf numFmtId="186" fontId="7" fillId="0" borderId="32" xfId="55" applyNumberFormat="1" applyFont="1" applyBorder="1" applyAlignment="1">
      <alignment vertical="center"/>
      <protection/>
    </xf>
    <xf numFmtId="41" fontId="7" fillId="0" borderId="18" xfId="55" applyNumberFormat="1" applyFont="1" applyFill="1" applyBorder="1" applyAlignment="1">
      <alignment vertical="center"/>
      <protection/>
    </xf>
    <xf numFmtId="186" fontId="7" fillId="0" borderId="21" xfId="55" applyNumberFormat="1" applyFont="1" applyFill="1" applyBorder="1" applyAlignment="1">
      <alignment vertical="center"/>
      <protection/>
    </xf>
    <xf numFmtId="186" fontId="7" fillId="0" borderId="33" xfId="55" applyNumberFormat="1" applyFont="1" applyFill="1" applyBorder="1" applyAlignment="1">
      <alignment vertical="center"/>
      <protection/>
    </xf>
    <xf numFmtId="3" fontId="9" fillId="0" borderId="25" xfId="55" applyNumberFormat="1" applyFont="1" applyFill="1" applyBorder="1" applyAlignment="1">
      <alignment horizontal="distributed" vertical="distributed" shrinkToFit="1"/>
      <protection/>
    </xf>
    <xf numFmtId="41" fontId="7" fillId="0" borderId="34" xfId="55" applyNumberFormat="1" applyFont="1" applyFill="1" applyBorder="1" applyAlignment="1">
      <alignment horizontal="right" vertical="center"/>
      <protection/>
    </xf>
    <xf numFmtId="41" fontId="7" fillId="0" borderId="30" xfId="55" applyNumberFormat="1" applyFont="1" applyFill="1" applyBorder="1" applyAlignment="1">
      <alignment horizontal="right" vertical="center"/>
      <protection/>
    </xf>
    <xf numFmtId="41" fontId="7" fillId="0" borderId="35" xfId="55" applyNumberFormat="1" applyFont="1" applyFill="1" applyBorder="1" applyAlignment="1">
      <alignment horizontal="right" vertical="center"/>
      <protection/>
    </xf>
    <xf numFmtId="41" fontId="7" fillId="0" borderId="36" xfId="55" applyNumberFormat="1" applyFont="1" applyFill="1" applyBorder="1" applyAlignment="1">
      <alignment horizontal="right" vertical="center"/>
      <protection/>
    </xf>
    <xf numFmtId="41" fontId="7" fillId="0" borderId="37" xfId="55" applyNumberFormat="1" applyFont="1" applyFill="1" applyBorder="1" applyAlignment="1">
      <alignment horizontal="right" vertical="center"/>
      <protection/>
    </xf>
    <xf numFmtId="41" fontId="7" fillId="0" borderId="38" xfId="55" applyNumberFormat="1" applyFont="1" applyFill="1" applyBorder="1" applyAlignment="1">
      <alignment horizontal="right" vertical="center"/>
      <protection/>
    </xf>
    <xf numFmtId="41" fontId="7" fillId="0" borderId="39" xfId="55" applyNumberFormat="1" applyFont="1" applyFill="1" applyBorder="1" applyAlignment="1">
      <alignment horizontal="right" vertical="center"/>
      <protection/>
    </xf>
    <xf numFmtId="41" fontId="7" fillId="0" borderId="40" xfId="55" applyNumberFormat="1" applyFont="1" applyFill="1" applyBorder="1" applyAlignment="1">
      <alignment horizontal="right" vertical="center"/>
      <protection/>
    </xf>
    <xf numFmtId="41" fontId="7" fillId="0" borderId="18" xfId="55" applyNumberFormat="1" applyFont="1" applyFill="1" applyBorder="1" applyAlignment="1">
      <alignment horizontal="right" vertical="center"/>
      <protection/>
    </xf>
    <xf numFmtId="41" fontId="7" fillId="0" borderId="32" xfId="55" applyNumberFormat="1" applyFont="1" applyFill="1" applyBorder="1" applyAlignment="1">
      <alignment horizontal="right" vertical="center"/>
      <protection/>
    </xf>
    <xf numFmtId="41" fontId="7" fillId="0" borderId="41" xfId="55" applyNumberFormat="1" applyFont="1" applyFill="1" applyBorder="1" applyAlignment="1">
      <alignment horizontal="right" vertical="center"/>
      <protection/>
    </xf>
    <xf numFmtId="41" fontId="7" fillId="0" borderId="42" xfId="55" applyNumberFormat="1" applyFont="1" applyFill="1" applyBorder="1" applyAlignment="1">
      <alignment horizontal="right" vertical="center"/>
      <protection/>
    </xf>
    <xf numFmtId="41" fontId="7" fillId="0" borderId="43" xfId="55" applyNumberFormat="1" applyFont="1" applyFill="1" applyBorder="1" applyAlignment="1">
      <alignment horizontal="right" vertical="center"/>
      <protection/>
    </xf>
    <xf numFmtId="41" fontId="7" fillId="0" borderId="44" xfId="55" applyNumberFormat="1" applyFont="1" applyFill="1" applyBorder="1" applyAlignment="1">
      <alignment horizontal="right" vertical="center"/>
      <protection/>
    </xf>
    <xf numFmtId="41" fontId="7" fillId="0" borderId="45" xfId="55" applyNumberFormat="1" applyFont="1" applyFill="1" applyBorder="1" applyAlignment="1">
      <alignment horizontal="right" vertical="center"/>
      <protection/>
    </xf>
    <xf numFmtId="41" fontId="7" fillId="0" borderId="14" xfId="55" applyNumberFormat="1" applyFont="1" applyFill="1" applyBorder="1" applyAlignment="1">
      <alignment vertical="center"/>
      <protection/>
    </xf>
    <xf numFmtId="41" fontId="7" fillId="0" borderId="16" xfId="55" applyNumberFormat="1" applyFont="1" applyFill="1" applyBorder="1" applyAlignment="1">
      <alignment horizontal="right" vertical="center"/>
      <protection/>
    </xf>
    <xf numFmtId="41" fontId="7" fillId="0" borderId="46" xfId="55" applyNumberFormat="1" applyFont="1" applyFill="1" applyBorder="1" applyAlignment="1">
      <alignment horizontal="right" vertical="center"/>
      <protection/>
    </xf>
    <xf numFmtId="41" fontId="7" fillId="0" borderId="47" xfId="55" applyNumberFormat="1" applyFont="1" applyFill="1" applyBorder="1" applyAlignment="1">
      <alignment horizontal="right" vertical="center"/>
      <protection/>
    </xf>
    <xf numFmtId="41" fontId="7" fillId="0" borderId="48" xfId="55" applyNumberFormat="1" applyFont="1" applyFill="1" applyBorder="1" applyAlignment="1">
      <alignment horizontal="right" vertical="center"/>
      <protection/>
    </xf>
    <xf numFmtId="0" fontId="8" fillId="0" borderId="22" xfId="0" applyNumberFormat="1" applyFont="1" applyBorder="1" applyAlignment="1">
      <alignment horizontal="distributed" vertical="center"/>
    </xf>
    <xf numFmtId="41" fontId="7" fillId="0" borderId="49" xfId="55" applyNumberFormat="1" applyFont="1" applyFill="1" applyBorder="1" applyAlignment="1">
      <alignment horizontal="right" vertical="center"/>
      <protection/>
    </xf>
    <xf numFmtId="41" fontId="7" fillId="0" borderId="22" xfId="55" applyNumberFormat="1" applyFont="1" applyFill="1" applyBorder="1" applyAlignment="1">
      <alignment horizontal="right" vertical="center"/>
      <protection/>
    </xf>
    <xf numFmtId="41" fontId="7" fillId="0" borderId="19" xfId="55" applyNumberFormat="1" applyFont="1" applyFill="1" applyBorder="1" applyAlignment="1">
      <alignment horizontal="right" vertical="center"/>
      <protection/>
    </xf>
    <xf numFmtId="41" fontId="7" fillId="0" borderId="50" xfId="55" applyNumberFormat="1" applyFont="1" applyFill="1" applyBorder="1" applyAlignment="1">
      <alignment horizontal="right" vertical="center"/>
      <protection/>
    </xf>
    <xf numFmtId="0" fontId="7" fillId="0" borderId="22" xfId="55" applyNumberFormat="1" applyFont="1" applyBorder="1" applyAlignment="1">
      <alignment horizontal="distributed" vertical="center"/>
      <protection/>
    </xf>
    <xf numFmtId="198" fontId="7" fillId="0" borderId="22" xfId="55" applyNumberFormat="1" applyFont="1" applyFill="1" applyBorder="1" applyAlignment="1">
      <alignment horizontal="right" vertical="center"/>
      <protection/>
    </xf>
    <xf numFmtId="41" fontId="7" fillId="0" borderId="25" xfId="55" applyNumberFormat="1" applyFont="1" applyFill="1" applyBorder="1" applyAlignment="1">
      <alignment horizontal="right" vertical="center"/>
      <protection/>
    </xf>
    <xf numFmtId="41" fontId="7" fillId="0" borderId="24" xfId="55" applyNumberFormat="1" applyFont="1" applyFill="1" applyBorder="1" applyAlignment="1">
      <alignment horizontal="right" vertical="center"/>
      <protection/>
    </xf>
    <xf numFmtId="41" fontId="7" fillId="0" borderId="51" xfId="55" applyNumberFormat="1" applyFont="1" applyFill="1" applyBorder="1" applyAlignment="1">
      <alignment horizontal="right" vertical="center"/>
      <protection/>
    </xf>
    <xf numFmtId="41" fontId="7" fillId="0" borderId="52" xfId="55" applyNumberFormat="1" applyFont="1" applyFill="1" applyBorder="1" applyAlignment="1">
      <alignment horizontal="right" vertical="center"/>
      <protection/>
    </xf>
    <xf numFmtId="0" fontId="8" fillId="0" borderId="20" xfId="0" applyNumberFormat="1" applyFont="1" applyFill="1" applyBorder="1" applyAlignment="1">
      <alignment horizontal="distributed" vertical="center"/>
    </xf>
    <xf numFmtId="198" fontId="7" fillId="0" borderId="49" xfId="55" applyNumberFormat="1" applyFont="1" applyFill="1" applyBorder="1" applyAlignment="1">
      <alignment horizontal="right" vertical="center"/>
      <protection/>
    </xf>
    <xf numFmtId="0" fontId="8" fillId="0" borderId="53" xfId="0" applyNumberFormat="1" applyFont="1" applyBorder="1" applyAlignment="1">
      <alignment horizontal="distributed" vertical="center"/>
    </xf>
    <xf numFmtId="0" fontId="7" fillId="0" borderId="54" xfId="55" applyNumberFormat="1" applyFont="1" applyBorder="1" applyAlignment="1">
      <alignment horizontal="distributed" vertical="center"/>
      <protection/>
    </xf>
    <xf numFmtId="0" fontId="7" fillId="0" borderId="55" xfId="55" applyNumberFormat="1" applyFont="1" applyBorder="1" applyAlignment="1">
      <alignment horizontal="distributed" vertical="center"/>
      <protection/>
    </xf>
    <xf numFmtId="0" fontId="7" fillId="0" borderId="56" xfId="55" applyNumberFormat="1" applyFont="1" applyBorder="1" applyAlignment="1">
      <alignment horizontal="distributed" vertical="center"/>
      <protection/>
    </xf>
    <xf numFmtId="41" fontId="7" fillId="0" borderId="19" xfId="55" applyNumberFormat="1" applyFont="1" applyFill="1" applyBorder="1" applyAlignment="1">
      <alignment vertical="center"/>
      <protection/>
    </xf>
    <xf numFmtId="41" fontId="7" fillId="0" borderId="28" xfId="55" applyNumberFormat="1" applyFont="1" applyFill="1" applyBorder="1" applyAlignment="1">
      <alignment vertical="center"/>
      <protection/>
    </xf>
    <xf numFmtId="186" fontId="7" fillId="0" borderId="47" xfId="55" applyNumberFormat="1" applyFont="1" applyBorder="1" applyAlignment="1">
      <alignment vertical="center"/>
      <protection/>
    </xf>
    <xf numFmtId="186" fontId="7" fillId="0" borderId="45" xfId="55" applyNumberFormat="1" applyFont="1" applyBorder="1" applyAlignment="1">
      <alignment vertical="center"/>
      <protection/>
    </xf>
    <xf numFmtId="41" fontId="7" fillId="0" borderId="51" xfId="55" applyNumberFormat="1" applyFont="1" applyFill="1" applyBorder="1" applyAlignment="1">
      <alignment vertical="center"/>
      <protection/>
    </xf>
    <xf numFmtId="41" fontId="7" fillId="0" borderId="52" xfId="55" applyNumberFormat="1" applyFont="1" applyFill="1" applyBorder="1" applyAlignment="1">
      <alignment vertical="center"/>
      <protection/>
    </xf>
    <xf numFmtId="41" fontId="7" fillId="34" borderId="49" xfId="55" applyNumberFormat="1" applyFont="1" applyFill="1" applyBorder="1" applyAlignment="1">
      <alignment horizontal="right" vertical="center"/>
      <protection/>
    </xf>
    <xf numFmtId="41" fontId="7" fillId="34" borderId="34" xfId="55" applyNumberFormat="1" applyFont="1" applyFill="1" applyBorder="1" applyAlignment="1">
      <alignment horizontal="right" vertical="center"/>
      <protection/>
    </xf>
    <xf numFmtId="41" fontId="7" fillId="34" borderId="39" xfId="55" applyNumberFormat="1" applyFont="1" applyFill="1" applyBorder="1" applyAlignment="1">
      <alignment horizontal="right" vertical="center"/>
      <protection/>
    </xf>
    <xf numFmtId="0" fontId="8" fillId="34" borderId="22" xfId="0" applyNumberFormat="1" applyFont="1" applyFill="1" applyBorder="1" applyAlignment="1">
      <alignment horizontal="distributed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186" fontId="7" fillId="0" borderId="57" xfId="55" applyNumberFormat="1" applyFont="1" applyFill="1" applyBorder="1" applyAlignment="1">
      <alignment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horizontal="right" vertical="center"/>
    </xf>
    <xf numFmtId="41" fontId="7" fillId="0" borderId="42" xfId="55" applyNumberFormat="1" applyFont="1" applyFill="1" applyBorder="1" applyAlignment="1">
      <alignment vertical="center"/>
      <protection/>
    </xf>
    <xf numFmtId="41" fontId="7" fillId="0" borderId="51" xfId="0" applyNumberFormat="1" applyFont="1" applyFill="1" applyBorder="1" applyAlignment="1">
      <alignment vertical="center"/>
    </xf>
    <xf numFmtId="41" fontId="7" fillId="0" borderId="58" xfId="0" applyNumberFormat="1" applyFont="1" applyFill="1" applyBorder="1" applyAlignment="1">
      <alignment vertical="center"/>
    </xf>
    <xf numFmtId="198" fontId="7" fillId="0" borderId="52" xfId="0" applyNumberFormat="1" applyFont="1" applyFill="1" applyBorder="1" applyAlignment="1">
      <alignment horizontal="right" vertical="center"/>
    </xf>
    <xf numFmtId="41" fontId="7" fillId="0" borderId="59" xfId="55" applyNumberFormat="1" applyFont="1" applyFill="1" applyBorder="1" applyAlignment="1">
      <alignment vertical="center"/>
      <protection/>
    </xf>
    <xf numFmtId="41" fontId="7" fillId="0" borderId="60" xfId="0" applyNumberFormat="1" applyFont="1" applyFill="1" applyBorder="1" applyAlignment="1">
      <alignment horizontal="right" vertical="center"/>
    </xf>
    <xf numFmtId="0" fontId="8" fillId="0" borderId="61" xfId="0" applyNumberFormat="1" applyFont="1" applyBorder="1" applyAlignment="1">
      <alignment horizontal="distributed" vertical="center"/>
    </xf>
    <xf numFmtId="0" fontId="8" fillId="0" borderId="17" xfId="0" applyNumberFormat="1" applyFont="1" applyBorder="1" applyAlignment="1">
      <alignment horizontal="distributed" vertical="center"/>
    </xf>
    <xf numFmtId="0" fontId="8" fillId="0" borderId="6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distributed" vertical="center"/>
    </xf>
    <xf numFmtId="0" fontId="8" fillId="0" borderId="26" xfId="0" applyNumberFormat="1" applyFont="1" applyBorder="1" applyAlignment="1">
      <alignment horizontal="distributed" vertical="center"/>
    </xf>
    <xf numFmtId="0" fontId="8" fillId="0" borderId="61" xfId="0" applyNumberFormat="1" applyFont="1" applyBorder="1" applyAlignment="1">
      <alignment horizontal="distributed" vertical="center" wrapText="1"/>
    </xf>
    <xf numFmtId="0" fontId="7" fillId="0" borderId="61" xfId="55" applyNumberFormat="1" applyFont="1" applyBorder="1" applyAlignment="1">
      <alignment horizontal="distributed" vertical="center"/>
      <protection/>
    </xf>
    <xf numFmtId="0" fontId="7" fillId="0" borderId="16" xfId="0" applyNumberFormat="1" applyFont="1" applyBorder="1" applyAlignment="1">
      <alignment horizontal="distributed" vertical="center"/>
    </xf>
    <xf numFmtId="0" fontId="8" fillId="0" borderId="17" xfId="0" applyNumberFormat="1" applyFont="1" applyBorder="1" applyAlignment="1">
      <alignment horizontal="distributed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</xdr:col>
      <xdr:colOff>1466850</xdr:colOff>
      <xdr:row>1</xdr:row>
      <xdr:rowOff>219075</xdr:rowOff>
    </xdr:to>
    <xdr:sp>
      <xdr:nvSpPr>
        <xdr:cNvPr id="1" name="Line 5"/>
        <xdr:cNvSpPr>
          <a:spLocks/>
        </xdr:cNvSpPr>
      </xdr:nvSpPr>
      <xdr:spPr>
        <a:xfrm>
          <a:off x="0" y="180975"/>
          <a:ext cx="17526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9525</xdr:rowOff>
    </xdr:from>
    <xdr:to>
      <xdr:col>1</xdr:col>
      <xdr:colOff>1457325</xdr:colOff>
      <xdr:row>45</xdr:row>
      <xdr:rowOff>0</xdr:rowOff>
    </xdr:to>
    <xdr:sp>
      <xdr:nvSpPr>
        <xdr:cNvPr id="2" name="Line 17"/>
        <xdr:cNvSpPr>
          <a:spLocks/>
        </xdr:cNvSpPr>
      </xdr:nvSpPr>
      <xdr:spPr>
        <a:xfrm>
          <a:off x="0" y="7000875"/>
          <a:ext cx="174307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showOutlineSymbols="0" zoomScaleSheetLayoutView="100" zoomScalePageLayoutView="0" workbookViewId="0" topLeftCell="A1">
      <selection activeCell="A40" sqref="A40:B40"/>
    </sheetView>
  </sheetViews>
  <sheetFormatPr defaultColWidth="10.75390625" defaultRowHeight="14.25"/>
  <cols>
    <col min="1" max="1" width="3.75390625" style="2" customWidth="1"/>
    <col min="2" max="2" width="19.50390625" style="2" customWidth="1"/>
    <col min="3" max="7" width="9.625" style="2" customWidth="1"/>
    <col min="8" max="16384" width="10.75390625" style="2" customWidth="1"/>
  </cols>
  <sheetData>
    <row r="1" spans="1:7" ht="14.25">
      <c r="A1" s="19" t="s">
        <v>18</v>
      </c>
      <c r="B1" s="20"/>
      <c r="C1" s="20"/>
      <c r="D1" s="20"/>
      <c r="G1" s="13" t="s">
        <v>27</v>
      </c>
    </row>
    <row r="2" spans="1:7" ht="18" customHeight="1">
      <c r="A2" s="40" t="s">
        <v>0</v>
      </c>
      <c r="B2" s="16" t="s">
        <v>1</v>
      </c>
      <c r="C2" s="41" t="s">
        <v>2</v>
      </c>
      <c r="D2" s="42" t="s">
        <v>6</v>
      </c>
      <c r="E2" s="43" t="s">
        <v>7</v>
      </c>
      <c r="F2" s="43" t="s">
        <v>14</v>
      </c>
      <c r="G2" s="44" t="s">
        <v>3</v>
      </c>
    </row>
    <row r="3" spans="1:7" ht="12" customHeight="1">
      <c r="A3" s="121" t="s">
        <v>20</v>
      </c>
      <c r="B3" s="120"/>
      <c r="C3" s="52">
        <f>SUM(D3:G3)</f>
        <v>1609</v>
      </c>
      <c r="D3" s="71">
        <v>814</v>
      </c>
      <c r="E3" s="71">
        <v>383</v>
      </c>
      <c r="F3" s="93">
        <v>370</v>
      </c>
      <c r="G3" s="45">
        <v>42</v>
      </c>
    </row>
    <row r="4" spans="1:7" ht="12" customHeight="1">
      <c r="A4" s="121" t="s">
        <v>8</v>
      </c>
      <c r="B4" s="120"/>
      <c r="C4" s="47">
        <f>SUM(D4:G4)</f>
        <v>1562</v>
      </c>
      <c r="D4" s="48">
        <v>809</v>
      </c>
      <c r="E4" s="48">
        <v>365</v>
      </c>
      <c r="F4" s="94">
        <v>346</v>
      </c>
      <c r="G4" s="49">
        <v>42</v>
      </c>
    </row>
    <row r="5" spans="1:7" ht="12" customHeight="1">
      <c r="A5" s="121" t="s">
        <v>9</v>
      </c>
      <c r="B5" s="120"/>
      <c r="C5" s="50">
        <f>(C4/C3)*100</f>
        <v>97.07893101305159</v>
      </c>
      <c r="D5" s="51">
        <f>(D4/D3)*100</f>
        <v>99.38574938574939</v>
      </c>
      <c r="E5" s="51">
        <f>(E4/E3)*100</f>
        <v>95.30026109660574</v>
      </c>
      <c r="F5" s="95">
        <f>(F4/F3)*100</f>
        <v>93.51351351351352</v>
      </c>
      <c r="G5" s="96">
        <f>(G4/G3)*100</f>
        <v>100</v>
      </c>
    </row>
    <row r="6" spans="1:7" ht="24" customHeight="1">
      <c r="A6" s="122" t="s">
        <v>22</v>
      </c>
      <c r="B6" s="125"/>
      <c r="C6" s="45">
        <f aca="true" t="shared" si="0" ref="C6:C13">SUM(D6:G6)</f>
        <v>1562</v>
      </c>
      <c r="D6" s="46">
        <f>SUM(D7:D10)</f>
        <v>809</v>
      </c>
      <c r="E6" s="97">
        <f>SUM(E7:E10)</f>
        <v>365</v>
      </c>
      <c r="F6" s="97">
        <f>SUM(F7:F10)</f>
        <v>346</v>
      </c>
      <c r="G6" s="98">
        <f>SUM(G7:G10)</f>
        <v>42</v>
      </c>
    </row>
    <row r="7" spans="1:7" s="15" customFormat="1" ht="12">
      <c r="A7" s="30"/>
      <c r="B7" s="33" t="s">
        <v>15</v>
      </c>
      <c r="C7" s="58">
        <f t="shared" si="0"/>
        <v>24</v>
      </c>
      <c r="D7" s="59">
        <v>17</v>
      </c>
      <c r="E7" s="77">
        <v>3</v>
      </c>
      <c r="F7" s="99">
        <v>4</v>
      </c>
      <c r="G7" s="78">
        <v>0</v>
      </c>
    </row>
    <row r="8" spans="1:7" s="15" customFormat="1" ht="12">
      <c r="A8" s="30"/>
      <c r="B8" s="55" t="s">
        <v>16</v>
      </c>
      <c r="C8" s="58">
        <f t="shared" si="0"/>
        <v>1489</v>
      </c>
      <c r="D8" s="63">
        <v>770</v>
      </c>
      <c r="E8" s="56">
        <v>344</v>
      </c>
      <c r="F8" s="100">
        <v>334</v>
      </c>
      <c r="G8" s="83">
        <v>41</v>
      </c>
    </row>
    <row r="9" spans="1:7" s="15" customFormat="1" ht="12">
      <c r="A9" s="30"/>
      <c r="B9" s="38" t="s">
        <v>17</v>
      </c>
      <c r="C9" s="58">
        <f t="shared" si="0"/>
        <v>48</v>
      </c>
      <c r="D9" s="63">
        <v>21</v>
      </c>
      <c r="E9" s="56">
        <v>18</v>
      </c>
      <c r="F9" s="100">
        <v>8</v>
      </c>
      <c r="G9" s="78">
        <v>1</v>
      </c>
    </row>
    <row r="10" spans="1:7" ht="12">
      <c r="A10" s="32"/>
      <c r="B10" s="39" t="s">
        <v>21</v>
      </c>
      <c r="C10" s="60">
        <f t="shared" si="0"/>
        <v>1</v>
      </c>
      <c r="D10" s="61">
        <v>1</v>
      </c>
      <c r="E10" s="62">
        <v>0</v>
      </c>
      <c r="F10" s="101">
        <v>0</v>
      </c>
      <c r="G10" s="84">
        <v>0</v>
      </c>
    </row>
    <row r="11" spans="1:7" ht="12">
      <c r="A11" s="116" t="s">
        <v>28</v>
      </c>
      <c r="B11" s="117"/>
      <c r="C11" s="64">
        <f t="shared" si="0"/>
        <v>1562</v>
      </c>
      <c r="D11" s="65">
        <f>SUM(D12:D13)</f>
        <v>809</v>
      </c>
      <c r="E11" s="74">
        <f>SUM(E12:E13)</f>
        <v>365</v>
      </c>
      <c r="F11" s="74">
        <f>SUM(F12:F13)</f>
        <v>346</v>
      </c>
      <c r="G11" s="75">
        <f>SUM(G12:G13)</f>
        <v>42</v>
      </c>
    </row>
    <row r="12" spans="1:7" ht="12">
      <c r="A12" s="35"/>
      <c r="B12" s="76" t="s">
        <v>10</v>
      </c>
      <c r="C12" s="58">
        <f t="shared" si="0"/>
        <v>1310</v>
      </c>
      <c r="D12" s="59">
        <v>723</v>
      </c>
      <c r="E12" s="77">
        <v>311</v>
      </c>
      <c r="F12" s="77">
        <v>245</v>
      </c>
      <c r="G12" s="78">
        <v>31</v>
      </c>
    </row>
    <row r="13" spans="1:7" ht="12">
      <c r="A13" s="36"/>
      <c r="B13" s="37" t="s">
        <v>23</v>
      </c>
      <c r="C13" s="60">
        <f t="shared" si="0"/>
        <v>252</v>
      </c>
      <c r="D13" s="59">
        <v>86</v>
      </c>
      <c r="E13" s="77">
        <v>54</v>
      </c>
      <c r="F13" s="77">
        <v>101</v>
      </c>
      <c r="G13" s="78">
        <v>11</v>
      </c>
    </row>
    <row r="14" spans="1:7" ht="12">
      <c r="A14" s="118" t="s">
        <v>4</v>
      </c>
      <c r="B14" s="119"/>
      <c r="C14" s="72">
        <f>SUM(C15:C18)</f>
        <v>251</v>
      </c>
      <c r="D14" s="57">
        <f>SUM(D15:D18)</f>
        <v>86</v>
      </c>
      <c r="E14" s="79">
        <f>SUM(E15:E18)</f>
        <v>54</v>
      </c>
      <c r="F14" s="79">
        <f>SUM(F15:F18)</f>
        <v>100</v>
      </c>
      <c r="G14" s="80">
        <f>SUM(G15:G18)</f>
        <v>11</v>
      </c>
    </row>
    <row r="15" spans="1:7" ht="12">
      <c r="A15" s="8"/>
      <c r="B15" s="81" t="s">
        <v>29</v>
      </c>
      <c r="C15" s="73">
        <f>SUM(D15:G15)</f>
        <v>106</v>
      </c>
      <c r="D15" s="59">
        <v>47</v>
      </c>
      <c r="E15" s="77">
        <v>35</v>
      </c>
      <c r="F15" s="77">
        <v>17</v>
      </c>
      <c r="G15" s="82">
        <v>7</v>
      </c>
    </row>
    <row r="16" spans="1:7" ht="12">
      <c r="A16" s="8"/>
      <c r="B16" s="81" t="s">
        <v>30</v>
      </c>
      <c r="C16" s="73">
        <f>SUM(D16:G16)</f>
        <v>116</v>
      </c>
      <c r="D16" s="59">
        <v>32</v>
      </c>
      <c r="E16" s="77">
        <v>15</v>
      </c>
      <c r="F16" s="77">
        <v>68</v>
      </c>
      <c r="G16" s="78">
        <v>1</v>
      </c>
    </row>
    <row r="17" spans="1:7" ht="12">
      <c r="A17" s="35"/>
      <c r="B17" s="102" t="s">
        <v>31</v>
      </c>
      <c r="C17" s="73">
        <f>SUM(D17:G17)</f>
        <v>24</v>
      </c>
      <c r="D17" s="56">
        <v>4</v>
      </c>
      <c r="E17" s="56">
        <v>4</v>
      </c>
      <c r="F17" s="56">
        <v>14</v>
      </c>
      <c r="G17" s="83">
        <v>2</v>
      </c>
    </row>
    <row r="18" spans="1:7" ht="12">
      <c r="A18" s="36"/>
      <c r="B18" s="37" t="s">
        <v>32</v>
      </c>
      <c r="C18" s="73">
        <f>SUM(D18:G18)</f>
        <v>5</v>
      </c>
      <c r="D18" s="62">
        <v>3</v>
      </c>
      <c r="E18" s="62">
        <v>0</v>
      </c>
      <c r="F18" s="62">
        <v>1</v>
      </c>
      <c r="G18" s="84">
        <v>1</v>
      </c>
    </row>
    <row r="19" spans="1:7" ht="12">
      <c r="A19" s="118" t="s">
        <v>33</v>
      </c>
      <c r="B19" s="119"/>
      <c r="C19" s="66">
        <f>SUM(C20:C33)</f>
        <v>321</v>
      </c>
      <c r="D19" s="67">
        <f>SUM(D20:D33)</f>
        <v>100</v>
      </c>
      <c r="E19" s="85">
        <f>SUM(E20:E33)</f>
        <v>85</v>
      </c>
      <c r="F19" s="85">
        <f>SUM(F20:F33)</f>
        <v>125</v>
      </c>
      <c r="G19" s="86">
        <f>G20+G21+G22+G23+G24+G25+G26+G27+G28+G29+G30+G31+G32+G33</f>
        <v>11</v>
      </c>
    </row>
    <row r="20" spans="1:7" ht="12">
      <c r="A20" s="30"/>
      <c r="B20" s="87" t="s">
        <v>34</v>
      </c>
      <c r="C20" s="58">
        <f>SUM(D20:G20)</f>
        <v>28</v>
      </c>
      <c r="D20" s="63">
        <v>0</v>
      </c>
      <c r="E20" s="56">
        <v>23</v>
      </c>
      <c r="F20" s="56">
        <v>5</v>
      </c>
      <c r="G20" s="83">
        <v>0</v>
      </c>
    </row>
    <row r="21" spans="1:7" ht="12">
      <c r="A21" s="8"/>
      <c r="B21" s="87" t="s">
        <v>35</v>
      </c>
      <c r="C21" s="58">
        <f>SUM(D21:G21)</f>
        <v>78</v>
      </c>
      <c r="D21" s="59">
        <v>0</v>
      </c>
      <c r="E21" s="77">
        <v>9</v>
      </c>
      <c r="F21" s="77">
        <v>69</v>
      </c>
      <c r="G21" s="78">
        <v>0</v>
      </c>
    </row>
    <row r="22" spans="1:7" ht="12">
      <c r="A22" s="8"/>
      <c r="B22" s="87" t="s">
        <v>36</v>
      </c>
      <c r="C22" s="58">
        <f aca="true" t="shared" si="1" ref="C22:C33">SUM(D22:G22)</f>
        <v>11</v>
      </c>
      <c r="D22" s="59">
        <v>0</v>
      </c>
      <c r="E22" s="77">
        <v>11</v>
      </c>
      <c r="F22" s="77">
        <v>0</v>
      </c>
      <c r="G22" s="78">
        <v>0</v>
      </c>
    </row>
    <row r="23" spans="1:7" ht="12">
      <c r="A23" s="8"/>
      <c r="B23" s="87" t="s">
        <v>37</v>
      </c>
      <c r="C23" s="58">
        <f t="shared" si="1"/>
        <v>29</v>
      </c>
      <c r="D23" s="59">
        <v>13</v>
      </c>
      <c r="E23" s="77">
        <v>2</v>
      </c>
      <c r="F23" s="77">
        <v>13</v>
      </c>
      <c r="G23" s="78">
        <v>1</v>
      </c>
    </row>
    <row r="24" spans="1:7" ht="12">
      <c r="A24" s="8"/>
      <c r="B24" s="87" t="s">
        <v>38</v>
      </c>
      <c r="C24" s="58">
        <f t="shared" si="1"/>
        <v>9</v>
      </c>
      <c r="D24" s="59">
        <v>4</v>
      </c>
      <c r="E24" s="77">
        <v>2</v>
      </c>
      <c r="F24" s="77">
        <v>3</v>
      </c>
      <c r="G24" s="78">
        <v>0</v>
      </c>
    </row>
    <row r="25" spans="1:7" ht="12">
      <c r="A25" s="8"/>
      <c r="B25" s="87" t="s">
        <v>39</v>
      </c>
      <c r="C25" s="58">
        <f t="shared" si="1"/>
        <v>6</v>
      </c>
      <c r="D25" s="59">
        <v>3</v>
      </c>
      <c r="E25" s="77">
        <v>2</v>
      </c>
      <c r="F25" s="77">
        <v>0</v>
      </c>
      <c r="G25" s="78">
        <v>1</v>
      </c>
    </row>
    <row r="26" spans="1:7" ht="12">
      <c r="A26" s="8"/>
      <c r="B26" s="87" t="s">
        <v>40</v>
      </c>
      <c r="C26" s="58">
        <f t="shared" si="1"/>
        <v>3</v>
      </c>
      <c r="D26" s="59">
        <v>2</v>
      </c>
      <c r="E26" s="77">
        <v>1</v>
      </c>
      <c r="F26" s="77">
        <v>0</v>
      </c>
      <c r="G26" s="78">
        <v>0</v>
      </c>
    </row>
    <row r="27" spans="1:7" ht="12">
      <c r="A27" s="8"/>
      <c r="B27" s="87" t="s">
        <v>41</v>
      </c>
      <c r="C27" s="58">
        <f t="shared" si="1"/>
        <v>32</v>
      </c>
      <c r="D27" s="59">
        <v>16</v>
      </c>
      <c r="E27" s="77">
        <v>7</v>
      </c>
      <c r="F27" s="77">
        <v>7</v>
      </c>
      <c r="G27" s="78">
        <v>2</v>
      </c>
    </row>
    <row r="28" spans="1:7" ht="12">
      <c r="A28" s="8"/>
      <c r="B28" s="87" t="s">
        <v>42</v>
      </c>
      <c r="C28" s="58">
        <f t="shared" si="1"/>
        <v>23</v>
      </c>
      <c r="D28" s="59">
        <v>9</v>
      </c>
      <c r="E28" s="77">
        <v>10</v>
      </c>
      <c r="F28" s="77">
        <v>4</v>
      </c>
      <c r="G28" s="78">
        <v>0</v>
      </c>
    </row>
    <row r="29" spans="1:7" ht="12">
      <c r="A29" s="8"/>
      <c r="B29" s="87" t="s">
        <v>43</v>
      </c>
      <c r="C29" s="58">
        <f t="shared" si="1"/>
        <v>7</v>
      </c>
      <c r="D29" s="68">
        <v>4</v>
      </c>
      <c r="E29" s="88">
        <v>0</v>
      </c>
      <c r="F29" s="77">
        <v>3</v>
      </c>
      <c r="G29" s="78">
        <v>0</v>
      </c>
    </row>
    <row r="30" spans="1:7" ht="12">
      <c r="A30" s="8"/>
      <c r="B30" s="29" t="s">
        <v>44</v>
      </c>
      <c r="C30" s="58">
        <f t="shared" si="1"/>
        <v>11</v>
      </c>
      <c r="D30" s="68">
        <v>4</v>
      </c>
      <c r="E30" s="77">
        <v>3</v>
      </c>
      <c r="F30" s="77">
        <v>3</v>
      </c>
      <c r="G30" s="78">
        <v>1</v>
      </c>
    </row>
    <row r="31" spans="1:7" ht="12">
      <c r="A31" s="8"/>
      <c r="B31" s="29" t="s">
        <v>45</v>
      </c>
      <c r="C31" s="69">
        <f t="shared" si="1"/>
        <v>32</v>
      </c>
      <c r="D31" s="68">
        <v>14</v>
      </c>
      <c r="E31" s="77">
        <v>5</v>
      </c>
      <c r="F31" s="77">
        <v>10</v>
      </c>
      <c r="G31" s="78">
        <v>3</v>
      </c>
    </row>
    <row r="32" spans="1:7" ht="12">
      <c r="A32" s="8"/>
      <c r="B32" s="89" t="s">
        <v>46</v>
      </c>
      <c r="C32" s="69">
        <f t="shared" si="1"/>
        <v>6</v>
      </c>
      <c r="D32" s="68">
        <v>3</v>
      </c>
      <c r="E32" s="77">
        <v>1</v>
      </c>
      <c r="F32" s="77">
        <v>2</v>
      </c>
      <c r="G32" s="78">
        <v>0</v>
      </c>
    </row>
    <row r="33" spans="1:7" ht="12">
      <c r="A33" s="9"/>
      <c r="B33" s="90" t="s">
        <v>11</v>
      </c>
      <c r="C33" s="60">
        <f t="shared" si="1"/>
        <v>46</v>
      </c>
      <c r="D33" s="61">
        <v>28</v>
      </c>
      <c r="E33" s="62">
        <v>9</v>
      </c>
      <c r="F33" s="62">
        <v>6</v>
      </c>
      <c r="G33" s="84">
        <v>3</v>
      </c>
    </row>
    <row r="34" spans="1:7" ht="12">
      <c r="A34" s="123" t="s">
        <v>13</v>
      </c>
      <c r="B34" s="124"/>
      <c r="C34" s="64">
        <f>SUM(C35:C36)</f>
        <v>1562</v>
      </c>
      <c r="D34" s="57">
        <f>SUM(D35:D36)</f>
        <v>809</v>
      </c>
      <c r="E34" s="79">
        <f>SUM(E35:E36)</f>
        <v>365</v>
      </c>
      <c r="F34" s="79">
        <f>SUM(F35:F36)</f>
        <v>346</v>
      </c>
      <c r="G34" s="80">
        <f>G35+G36</f>
        <v>42</v>
      </c>
    </row>
    <row r="35" spans="1:7" ht="12">
      <c r="A35" s="8"/>
      <c r="B35" s="91" t="s">
        <v>5</v>
      </c>
      <c r="C35" s="58">
        <f>SUM(D35:G35)</f>
        <v>1032</v>
      </c>
      <c r="D35" s="59">
        <v>546</v>
      </c>
      <c r="E35" s="77">
        <v>212</v>
      </c>
      <c r="F35" s="77">
        <v>245</v>
      </c>
      <c r="G35" s="78">
        <v>29</v>
      </c>
    </row>
    <row r="36" spans="1:7" ht="12">
      <c r="A36" s="9"/>
      <c r="B36" s="92" t="s">
        <v>47</v>
      </c>
      <c r="C36" s="60">
        <f>SUM(D36:G36)</f>
        <v>530</v>
      </c>
      <c r="D36" s="61">
        <v>263</v>
      </c>
      <c r="E36" s="62">
        <v>153</v>
      </c>
      <c r="F36" s="62">
        <v>101</v>
      </c>
      <c r="G36" s="84">
        <v>13</v>
      </c>
    </row>
    <row r="37" spans="1:7" ht="12">
      <c r="A37" s="118" t="s">
        <v>4</v>
      </c>
      <c r="B37" s="119"/>
      <c r="C37" s="70">
        <f>SUM(C38:C42)</f>
        <v>530</v>
      </c>
      <c r="D37" s="65">
        <f>SUM(D38:D42)</f>
        <v>263</v>
      </c>
      <c r="E37" s="74">
        <f>SUM(E38:E42)</f>
        <v>153</v>
      </c>
      <c r="F37" s="74">
        <f>SUM(F38:F42)</f>
        <v>101</v>
      </c>
      <c r="G37" s="75">
        <f>SUM(G38:G42)</f>
        <v>13</v>
      </c>
    </row>
    <row r="38" spans="1:7" ht="12">
      <c r="A38" s="8"/>
      <c r="B38" s="81" t="s">
        <v>48</v>
      </c>
      <c r="C38" s="58">
        <f>SUM(D38:G38)</f>
        <v>65</v>
      </c>
      <c r="D38" s="59">
        <v>29</v>
      </c>
      <c r="E38" s="77">
        <v>18</v>
      </c>
      <c r="F38" s="77">
        <v>17</v>
      </c>
      <c r="G38" s="78">
        <v>1</v>
      </c>
    </row>
    <row r="39" spans="1:7" ht="12">
      <c r="A39" s="8"/>
      <c r="B39" s="81" t="s">
        <v>49</v>
      </c>
      <c r="C39" s="58">
        <f>SUM(D39:G39)</f>
        <v>9</v>
      </c>
      <c r="D39" s="59">
        <v>0</v>
      </c>
      <c r="E39" s="77">
        <v>8</v>
      </c>
      <c r="F39" s="77">
        <v>1</v>
      </c>
      <c r="G39" s="78">
        <v>0</v>
      </c>
    </row>
    <row r="40" spans="1:7" ht="12">
      <c r="A40" s="8"/>
      <c r="B40" s="91" t="s">
        <v>50</v>
      </c>
      <c r="C40" s="58">
        <f>SUM(D40:G40)</f>
        <v>421</v>
      </c>
      <c r="D40" s="59">
        <v>227</v>
      </c>
      <c r="E40" s="77">
        <v>123</v>
      </c>
      <c r="F40" s="77">
        <v>68</v>
      </c>
      <c r="G40" s="78">
        <v>3</v>
      </c>
    </row>
    <row r="41" spans="1:7" ht="12">
      <c r="A41" s="8"/>
      <c r="B41" s="91" t="s">
        <v>51</v>
      </c>
      <c r="C41" s="58">
        <f>SUM(D41:G41)</f>
        <v>24</v>
      </c>
      <c r="D41" s="59">
        <v>4</v>
      </c>
      <c r="E41" s="77">
        <v>4</v>
      </c>
      <c r="F41" s="77">
        <v>14</v>
      </c>
      <c r="G41" s="78">
        <v>2</v>
      </c>
    </row>
    <row r="42" spans="1:7" ht="12">
      <c r="A42" s="9"/>
      <c r="B42" s="92" t="s">
        <v>52</v>
      </c>
      <c r="C42" s="60">
        <f>SUM(D42:G42)</f>
        <v>11</v>
      </c>
      <c r="D42" s="61">
        <v>3</v>
      </c>
      <c r="E42" s="62">
        <v>0</v>
      </c>
      <c r="F42" s="62">
        <v>1</v>
      </c>
      <c r="G42" s="84">
        <v>7</v>
      </c>
    </row>
    <row r="43" spans="1:7" ht="12">
      <c r="A43" s="6"/>
      <c r="B43" s="6"/>
      <c r="C43" s="6"/>
      <c r="D43" s="6"/>
      <c r="E43" s="6"/>
      <c r="F43" s="6"/>
      <c r="G43" s="12"/>
    </row>
    <row r="44" spans="1:7" ht="14.25">
      <c r="A44" s="17" t="s">
        <v>19</v>
      </c>
      <c r="B44" s="18"/>
      <c r="C44" s="18"/>
      <c r="D44" s="18"/>
      <c r="E44" s="7"/>
      <c r="F44" s="7"/>
      <c r="G44" s="13" t="s">
        <v>53</v>
      </c>
    </row>
    <row r="45" spans="1:7" ht="18" customHeight="1">
      <c r="A45" s="40" t="s">
        <v>0</v>
      </c>
      <c r="B45" s="16" t="s">
        <v>1</v>
      </c>
      <c r="C45" s="25" t="s">
        <v>2</v>
      </c>
      <c r="D45" s="27" t="s">
        <v>6</v>
      </c>
      <c r="E45" s="26" t="s">
        <v>7</v>
      </c>
      <c r="F45" s="28" t="s">
        <v>14</v>
      </c>
      <c r="G45" s="24" t="s">
        <v>3</v>
      </c>
    </row>
    <row r="46" spans="1:7" ht="12">
      <c r="A46" s="121" t="s">
        <v>12</v>
      </c>
      <c r="B46" s="120"/>
      <c r="C46" s="52">
        <f>SUM(D46:G46)</f>
        <v>25</v>
      </c>
      <c r="D46" s="21">
        <v>4</v>
      </c>
      <c r="E46" s="21">
        <v>4</v>
      </c>
      <c r="F46" s="103">
        <v>15</v>
      </c>
      <c r="G46" s="104">
        <v>2</v>
      </c>
    </row>
    <row r="47" spans="1:7" ht="12">
      <c r="A47" s="121" t="s">
        <v>24</v>
      </c>
      <c r="B47" s="120"/>
      <c r="C47" s="49">
        <f>SUM(D47:G47)</f>
        <v>21</v>
      </c>
      <c r="D47" s="22">
        <v>2</v>
      </c>
      <c r="E47" s="22">
        <v>4</v>
      </c>
      <c r="F47" s="105">
        <v>13</v>
      </c>
      <c r="G47" s="106">
        <v>2</v>
      </c>
    </row>
    <row r="48" spans="1:7" ht="12">
      <c r="A48" s="121" t="s">
        <v>25</v>
      </c>
      <c r="B48" s="120"/>
      <c r="C48" s="53">
        <f>C47/C46*100</f>
        <v>84</v>
      </c>
      <c r="D48" s="54">
        <f>D47/D46*100</f>
        <v>50</v>
      </c>
      <c r="E48" s="54">
        <f>E47/E46*100</f>
        <v>100</v>
      </c>
      <c r="F48" s="54">
        <f>F47/F46*100</f>
        <v>86.66666666666667</v>
      </c>
      <c r="G48" s="107">
        <f>G47/G46*100</f>
        <v>100</v>
      </c>
    </row>
    <row r="49" spans="1:7" ht="12">
      <c r="A49" s="116" t="s">
        <v>26</v>
      </c>
      <c r="B49" s="117"/>
      <c r="C49" s="14"/>
      <c r="D49" s="23"/>
      <c r="E49" s="23"/>
      <c r="F49" s="108"/>
      <c r="G49" s="109"/>
    </row>
    <row r="50" spans="1:7" ht="12">
      <c r="A50" s="10"/>
      <c r="B50" s="34" t="s">
        <v>5</v>
      </c>
      <c r="C50" s="110">
        <f>SUM(D50:G50)</f>
        <v>3</v>
      </c>
      <c r="D50" s="85">
        <v>0</v>
      </c>
      <c r="E50" s="97">
        <v>1</v>
      </c>
      <c r="F50" s="111">
        <v>2</v>
      </c>
      <c r="G50" s="113">
        <v>0</v>
      </c>
    </row>
    <row r="51" spans="1:7" ht="12">
      <c r="A51" s="11"/>
      <c r="B51" s="31" t="s">
        <v>47</v>
      </c>
      <c r="C51" s="114">
        <f>SUM(D51:G51)</f>
        <v>18</v>
      </c>
      <c r="D51" s="112">
        <v>2</v>
      </c>
      <c r="E51" s="112">
        <v>3</v>
      </c>
      <c r="F51" s="112">
        <v>11</v>
      </c>
      <c r="G51" s="115">
        <v>2</v>
      </c>
    </row>
    <row r="52" spans="1:7" ht="13.5" customHeight="1">
      <c r="A52" s="1"/>
      <c r="B52" s="4"/>
      <c r="C52" s="3"/>
      <c r="D52" s="1"/>
      <c r="E52" s="1"/>
      <c r="F52" s="1"/>
      <c r="G52" s="5"/>
    </row>
    <row r="53" ht="9.75" customHeight="1">
      <c r="G53" s="5"/>
    </row>
    <row r="54" ht="11.25" customHeight="1">
      <c r="G54" s="5"/>
    </row>
  </sheetData>
  <sheetProtection/>
  <mergeCells count="13">
    <mergeCell ref="A3:B3"/>
    <mergeCell ref="A4:B4"/>
    <mergeCell ref="A5:B5"/>
    <mergeCell ref="A6:B6"/>
    <mergeCell ref="A11:B11"/>
    <mergeCell ref="A14:B14"/>
    <mergeCell ref="A49:B49"/>
    <mergeCell ref="A19:B19"/>
    <mergeCell ref="A34:B34"/>
    <mergeCell ref="A37:B37"/>
    <mergeCell ref="A46:B46"/>
    <mergeCell ref="A47:B47"/>
    <mergeCell ref="A48:B48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&amp;R41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喜多　清大</dc:creator>
  <cp:keywords/>
  <dc:description/>
  <cp:lastModifiedBy>Administrator</cp:lastModifiedBy>
  <cp:lastPrinted>2023-08-31T07:37:02Z</cp:lastPrinted>
  <dcterms:created xsi:type="dcterms:W3CDTF">2002-01-30T02:41:13Z</dcterms:created>
  <dcterms:modified xsi:type="dcterms:W3CDTF">2023-09-01T01:19:51Z</dcterms:modified>
  <cp:category/>
  <cp:version/>
  <cp:contentType/>
  <cp:contentStatus/>
</cp:coreProperties>
</file>