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5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<sst xmlns="http://schemas.openxmlformats.org/spreadsheetml/2006/main" count="43" uniqueCount="43">
  <si>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</si>
  <si>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</si>
  <si>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</si>
  <si>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</si>
  <si>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</si>
  <si>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</si>
  <si>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</si>
  <si>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</si>
  <si>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</si>
  <si>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</si>
  <si>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</si>
  <si>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</si>
  <si>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</si>
  <si>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</si>
  <si>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</si>
  <si>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</si>
  <si>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</si>
  <si>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</si>
  <si>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</si>
  <si>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</si>
  <si>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</si>
  <si>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</si>
  <si>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</si>
  <si>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</si>
  <si>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</si>
  <si>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</si>
  <si>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</si>
  <si>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</si>
  <si>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</si>
  <si>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</si>
  <si>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</si>
  <si>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</si>
  <si>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</si>
  <si>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</si>
  <si>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</si>
  <si>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※Ｂ</t>
  </si>
  <si>
    <r>
      <t>※B</t>
    </r>
    <r>
      <rPr>
        <sz val="11"/>
        <rFont val="ＭＳ ゴシック"/>
        <family val="3"/>
      </rPr>
      <t>：認定者には第２号被保険者数を含む</t>
    </r>
  </si>
  <si>
    <t>要支援1</t>
  </si>
  <si>
    <t>要支援2</t>
  </si>
  <si>
    <t>出典：介護保険事業状況報告</t>
  </si>
  <si>
    <t>野々市市</t>
  </si>
  <si>
    <r>
      <t>要介護（要支援）認定者数及び認定率</t>
    </r>
    <r>
      <rPr>
        <b/>
        <u val="single"/>
        <sz val="11"/>
        <rFont val="ＭＳ ゴシック"/>
        <family val="3"/>
      </rPr>
      <t>（平成26年3月末現在）</t>
    </r>
  </si>
  <si>
    <t>20　介護保険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</si>
</sst>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4" fillId="34" borderId="21" xfId="48" applyFont="1" applyFill="1" applyBorder="1" applyAlignment="1">
      <alignment/>
    </xf>
    <xf numFmtId="38" fontId="4" fillId="34" borderId="22" xfId="48" applyFont="1" applyFill="1" applyBorder="1" applyAlignment="1">
      <alignment/>
    </xf>
    <xf numFmtId="38" fontId="4" fillId="34" borderId="23" xfId="48" applyFont="1" applyFill="1" applyBorder="1" applyAlignment="1">
      <alignment/>
    </xf>
    <xf numFmtId="38" fontId="4" fillId="34" borderId="24" xfId="48" applyFont="1" applyFill="1" applyBorder="1" applyAlignment="1">
      <alignment/>
    </xf>
    <xf numFmtId="38" fontId="0" fillId="34" borderId="25" xfId="48" applyFont="1" applyFill="1" applyBorder="1" applyAlignment="1">
      <alignment/>
    </xf>
    <xf numFmtId="38" fontId="4" fillId="34" borderId="21" xfId="48" applyFont="1" applyFill="1" applyBorder="1" applyAlignment="1" quotePrefix="1">
      <alignment horizontal="right"/>
    </xf>
    <xf numFmtId="38" fontId="4" fillId="34" borderId="21" xfId="48" applyFont="1" applyFill="1" applyBorder="1" applyAlignment="1">
      <alignment horizontal="right"/>
    </xf>
    <xf numFmtId="38" fontId="4" fillId="34" borderId="22" xfId="48" applyFont="1" applyFill="1" applyBorder="1" applyAlignment="1">
      <alignment horizontal="right"/>
    </xf>
    <xf numFmtId="38" fontId="4" fillId="34" borderId="23" xfId="48" applyFont="1" applyFill="1" applyBorder="1" applyAlignment="1">
      <alignment horizontal="right"/>
    </xf>
    <xf numFmtId="38" fontId="4" fillId="34" borderId="24" xfId="48" applyFont="1" applyFill="1" applyBorder="1" applyAlignment="1">
      <alignment horizontal="right"/>
    </xf>
    <xf numFmtId="38" fontId="4" fillId="34" borderId="26" xfId="48" applyFont="1" applyFill="1" applyBorder="1" applyAlignment="1">
      <alignment horizontal="right"/>
    </xf>
    <xf numFmtId="38" fontId="4" fillId="34" borderId="27" xfId="48" applyFont="1" applyFill="1" applyBorder="1" applyAlignment="1">
      <alignment horizontal="right"/>
    </xf>
    <xf numFmtId="38" fontId="4" fillId="34" borderId="14" xfId="48" applyFont="1" applyFill="1" applyBorder="1" applyAlignment="1">
      <alignment horizontal="right"/>
    </xf>
    <xf numFmtId="38" fontId="4" fillId="34" borderId="28" xfId="48" applyFont="1" applyFill="1" applyBorder="1" applyAlignment="1">
      <alignment horizontal="right"/>
    </xf>
    <xf numFmtId="38" fontId="4" fillId="34" borderId="29" xfId="48" applyFont="1" applyFill="1" applyBorder="1" applyAlignment="1">
      <alignment horizontal="right"/>
    </xf>
    <xf numFmtId="38" fontId="4" fillId="34" borderId="29" xfId="48" applyFont="1" applyFill="1" applyBorder="1" applyAlignment="1" quotePrefix="1">
      <alignment horizontal="right"/>
    </xf>
    <xf numFmtId="38" fontId="4" fillId="34" borderId="30" xfId="48" applyFont="1" applyFill="1" applyBorder="1" applyAlignment="1">
      <alignment horizontal="right"/>
    </xf>
    <xf numFmtId="176" fontId="4" fillId="34" borderId="23" xfId="42" applyNumberFormat="1" applyFont="1" applyFill="1" applyBorder="1" applyAlignment="1">
      <alignment/>
    </xf>
    <xf numFmtId="176" fontId="0" fillId="34" borderId="31" xfId="42" applyNumberFormat="1" applyFont="1" applyFill="1" applyBorder="1" applyAlignment="1">
      <alignment/>
    </xf>
    <xf numFmtId="176" fontId="0" fillId="34" borderId="32" xfId="42" applyNumberFormat="1" applyFont="1" applyFill="1" applyBorder="1" applyAlignment="1">
      <alignment/>
    </xf>
    <xf numFmtId="176" fontId="4" fillId="34" borderId="33" xfId="4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38" fontId="0" fillId="34" borderId="34" xfId="48" applyFont="1" applyFill="1" applyBorder="1" applyAlignment="1">
      <alignment horizontal="right"/>
    </xf>
    <xf numFmtId="38" fontId="0" fillId="34" borderId="35" xfId="48" applyFont="1" applyFill="1" applyBorder="1" applyAlignment="1">
      <alignment horizontal="right"/>
    </xf>
    <xf numFmtId="38" fontId="0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/>
    </xf>
    <xf numFmtId="38" fontId="0" fillId="34" borderId="39" xfId="48" applyFont="1" applyFill="1" applyBorder="1" applyAlignment="1">
      <alignment/>
    </xf>
    <xf numFmtId="38" fontId="0" fillId="34" borderId="31" xfId="48" applyFont="1" applyFill="1" applyBorder="1" applyAlignment="1">
      <alignment/>
    </xf>
    <xf numFmtId="38" fontId="0" fillId="34" borderId="39" xfId="48" applyFont="1" applyFill="1" applyBorder="1" applyAlignment="1">
      <alignment horizontal="right"/>
    </xf>
    <xf numFmtId="38" fontId="0" fillId="34" borderId="40" xfId="48" applyFont="1" applyFill="1" applyBorder="1" applyAlignment="1">
      <alignment horizontal="right"/>
    </xf>
    <xf numFmtId="38" fontId="0" fillId="34" borderId="41" xfId="48" applyFont="1" applyFill="1" applyBorder="1" applyAlignment="1">
      <alignment/>
    </xf>
    <xf numFmtId="38" fontId="0" fillId="34" borderId="40" xfId="48" applyFont="1" applyFill="1" applyBorder="1" applyAlignment="1">
      <alignment/>
    </xf>
    <xf numFmtId="38" fontId="0" fillId="34" borderId="32" xfId="48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42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PageLayoutView="110" workbookViewId="0" topLeftCell="A1">
      <selection activeCell="K1" sqref="K1"/>
    </sheetView>
  </sheetViews>
  <sheetFormatPr defaultColWidth="9.00390625" defaultRowHeight="13.5"/>
  <cols>
    <col min="1" max="1" width="16.75390625" style="15" customWidth="1"/>
    <col min="2" max="2" width="11.25390625" style="14" customWidth="1"/>
    <col min="3" max="3" width="9.875" style="14" customWidth="1"/>
    <col min="10" max="11" width="11.25390625" style="0" customWidth="1"/>
  </cols>
  <sheetData>
    <row r="1" ht="21">
      <c r="A1" s="58" t="s">
        <v>42</v>
      </c>
    </row>
    <row r="3" spans="1:11" ht="18" customHeight="1">
      <c r="A3" s="1"/>
      <c r="B3" s="59" t="s">
        <v>41</v>
      </c>
      <c r="C3" s="59"/>
      <c r="D3" s="59"/>
      <c r="E3" s="59"/>
      <c r="F3" s="59"/>
      <c r="G3" s="59"/>
      <c r="H3" s="59"/>
      <c r="I3" s="59"/>
      <c r="J3" s="59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2" t="s">
        <v>1</v>
      </c>
      <c r="B5" s="17" t="s">
        <v>2</v>
      </c>
      <c r="C5" s="66" t="s">
        <v>37</v>
      </c>
      <c r="D5" s="64" t="s">
        <v>38</v>
      </c>
      <c r="E5" s="64" t="s">
        <v>3</v>
      </c>
      <c r="F5" s="64" t="s">
        <v>4</v>
      </c>
      <c r="G5" s="66" t="s">
        <v>5</v>
      </c>
      <c r="H5" s="64" t="s">
        <v>6</v>
      </c>
      <c r="I5" s="68" t="s">
        <v>7</v>
      </c>
      <c r="J5" s="19" t="s">
        <v>8</v>
      </c>
      <c r="K5" s="18" t="s">
        <v>9</v>
      </c>
    </row>
    <row r="6" spans="1:20" s="6" customFormat="1" ht="14.25" customHeight="1" thickBot="1">
      <c r="A6" s="63"/>
      <c r="B6" s="20" t="s">
        <v>33</v>
      </c>
      <c r="C6" s="67"/>
      <c r="D6" s="65"/>
      <c r="E6" s="65"/>
      <c r="F6" s="65"/>
      <c r="G6" s="67"/>
      <c r="H6" s="65"/>
      <c r="I6" s="69"/>
      <c r="J6" s="21" t="s">
        <v>35</v>
      </c>
      <c r="K6" s="22" t="s">
        <v>34</v>
      </c>
      <c r="M6" s="45"/>
      <c r="N6" s="45"/>
      <c r="O6" s="45"/>
      <c r="P6" s="45"/>
      <c r="Q6" s="45"/>
      <c r="R6" s="45"/>
      <c r="S6" s="45"/>
      <c r="T6" s="45"/>
    </row>
    <row r="7" spans="1:20" ht="18" customHeight="1" thickBot="1" thickTop="1">
      <c r="A7" s="7" t="s">
        <v>10</v>
      </c>
      <c r="B7" s="37">
        <f aca="true" t="shared" si="0" ref="B7:H7">SUM(B8:B11)</f>
        <v>62132</v>
      </c>
      <c r="C7" s="23">
        <f t="shared" si="0"/>
        <v>1002</v>
      </c>
      <c r="D7" s="24">
        <f t="shared" si="0"/>
        <v>1587</v>
      </c>
      <c r="E7" s="24">
        <f t="shared" si="0"/>
        <v>2211</v>
      </c>
      <c r="F7" s="24">
        <f t="shared" si="0"/>
        <v>2078</v>
      </c>
      <c r="G7" s="23">
        <f t="shared" si="0"/>
        <v>1595</v>
      </c>
      <c r="H7" s="24">
        <f t="shared" si="0"/>
        <v>1424</v>
      </c>
      <c r="I7" s="25">
        <f>SUM(I8:I11)</f>
        <v>1157</v>
      </c>
      <c r="J7" s="26">
        <f>SUM(J8:J11)</f>
        <v>11054</v>
      </c>
      <c r="K7" s="40">
        <f aca="true" t="shared" si="1" ref="K7:K30">J7/B7</f>
        <v>0.17791154316616237</v>
      </c>
      <c r="M7" s="45"/>
      <c r="N7" s="45"/>
      <c r="O7" s="45"/>
      <c r="P7" s="45"/>
      <c r="Q7" s="45"/>
      <c r="R7" s="45"/>
      <c r="S7" s="45"/>
      <c r="T7" s="45"/>
    </row>
    <row r="8" spans="1:20" ht="16.5" customHeight="1" thickTop="1">
      <c r="A8" s="8" t="s">
        <v>11</v>
      </c>
      <c r="B8" s="46">
        <v>28062</v>
      </c>
      <c r="C8" s="49">
        <v>420</v>
      </c>
      <c r="D8" s="50">
        <v>658</v>
      </c>
      <c r="E8" s="50">
        <v>1024</v>
      </c>
      <c r="F8" s="50">
        <v>955</v>
      </c>
      <c r="G8" s="51">
        <v>790</v>
      </c>
      <c r="H8" s="50">
        <v>679</v>
      </c>
      <c r="I8" s="52">
        <v>545</v>
      </c>
      <c r="J8" s="27">
        <f>SUM(C8:I8)</f>
        <v>5071</v>
      </c>
      <c r="K8" s="41">
        <f t="shared" si="1"/>
        <v>0.18070700591547287</v>
      </c>
      <c r="L8" s="45"/>
      <c r="M8" s="45"/>
      <c r="N8" s="45"/>
      <c r="O8" s="45"/>
      <c r="P8" s="45"/>
      <c r="Q8" s="45"/>
      <c r="R8" s="45"/>
      <c r="S8" s="45"/>
      <c r="T8" s="45"/>
    </row>
    <row r="9" spans="1:20" ht="16.5" customHeight="1">
      <c r="A9" s="9" t="s">
        <v>12</v>
      </c>
      <c r="B9" s="47">
        <v>21318</v>
      </c>
      <c r="C9" s="53">
        <v>409</v>
      </c>
      <c r="D9" s="50">
        <v>713</v>
      </c>
      <c r="E9" s="50">
        <v>729</v>
      </c>
      <c r="F9" s="50">
        <v>691</v>
      </c>
      <c r="G9" s="51">
        <v>508</v>
      </c>
      <c r="H9" s="50">
        <v>488</v>
      </c>
      <c r="I9" s="52">
        <v>325</v>
      </c>
      <c r="J9" s="27">
        <f>SUM(C9:I9)</f>
        <v>3863</v>
      </c>
      <c r="K9" s="41">
        <f t="shared" si="1"/>
        <v>0.18120836851487007</v>
      </c>
      <c r="M9" s="45"/>
      <c r="N9" s="45"/>
      <c r="O9" s="45"/>
      <c r="P9" s="45"/>
      <c r="Q9" s="45"/>
      <c r="R9" s="45"/>
      <c r="S9" s="45"/>
      <c r="T9" s="45"/>
    </row>
    <row r="10" spans="1:20" ht="16.5" customHeight="1">
      <c r="A10" s="9" t="s">
        <v>13</v>
      </c>
      <c r="B10" s="47">
        <v>11528</v>
      </c>
      <c r="C10" s="53">
        <v>155</v>
      </c>
      <c r="D10" s="50">
        <v>190</v>
      </c>
      <c r="E10" s="50">
        <v>406</v>
      </c>
      <c r="F10" s="50">
        <v>384</v>
      </c>
      <c r="G10" s="51">
        <v>266</v>
      </c>
      <c r="H10" s="50">
        <v>230</v>
      </c>
      <c r="I10" s="52">
        <v>270</v>
      </c>
      <c r="J10" s="27">
        <f>SUM(C10:I10)</f>
        <v>1901</v>
      </c>
      <c r="K10" s="41">
        <f t="shared" si="1"/>
        <v>0.1649028452463567</v>
      </c>
      <c r="M10" s="45"/>
      <c r="N10" s="45"/>
      <c r="O10" s="45"/>
      <c r="P10" s="45"/>
      <c r="Q10" s="45"/>
      <c r="R10" s="45"/>
      <c r="S10" s="45"/>
      <c r="T10" s="45"/>
    </row>
    <row r="11" spans="1:20" ht="16.5" customHeight="1" thickBot="1">
      <c r="A11" s="9" t="s">
        <v>14</v>
      </c>
      <c r="B11" s="47">
        <v>1224</v>
      </c>
      <c r="C11" s="53">
        <v>18</v>
      </c>
      <c r="D11" s="50">
        <v>26</v>
      </c>
      <c r="E11" s="50">
        <v>52</v>
      </c>
      <c r="F11" s="50">
        <v>48</v>
      </c>
      <c r="G11" s="51">
        <v>31</v>
      </c>
      <c r="H11" s="50">
        <v>27</v>
      </c>
      <c r="I11" s="52">
        <v>17</v>
      </c>
      <c r="J11" s="27">
        <f>SUM(C11:I11)</f>
        <v>219</v>
      </c>
      <c r="K11" s="41">
        <f t="shared" si="1"/>
        <v>0.17892156862745098</v>
      </c>
      <c r="M11" s="45"/>
      <c r="N11" s="45"/>
      <c r="O11" s="45"/>
      <c r="P11" s="45"/>
      <c r="Q11" s="45"/>
      <c r="R11" s="45"/>
      <c r="S11" s="45"/>
      <c r="T11" s="45"/>
    </row>
    <row r="12" spans="1:11" ht="18" customHeight="1" thickBot="1" thickTop="1">
      <c r="A12" s="10" t="s">
        <v>15</v>
      </c>
      <c r="B12" s="38">
        <f aca="true" t="shared" si="2" ref="B12:J12">SUM(B13:B18)</f>
        <v>166423</v>
      </c>
      <c r="C12" s="28">
        <f t="shared" si="2"/>
        <v>4339</v>
      </c>
      <c r="D12" s="24">
        <f t="shared" si="2"/>
        <v>4651</v>
      </c>
      <c r="E12" s="24">
        <f t="shared" si="2"/>
        <v>5645</v>
      </c>
      <c r="F12" s="24">
        <f t="shared" si="2"/>
        <v>5590</v>
      </c>
      <c r="G12" s="23">
        <f t="shared" si="2"/>
        <v>4373</v>
      </c>
      <c r="H12" s="24">
        <f t="shared" si="2"/>
        <v>3783</v>
      </c>
      <c r="I12" s="25">
        <f t="shared" si="2"/>
        <v>2825</v>
      </c>
      <c r="J12" s="26">
        <f t="shared" si="2"/>
        <v>31206</v>
      </c>
      <c r="K12" s="40">
        <f t="shared" si="1"/>
        <v>0.1875101398244233</v>
      </c>
    </row>
    <row r="13" spans="1:11" ht="16.5" customHeight="1" thickTop="1">
      <c r="A13" s="9" t="s">
        <v>16</v>
      </c>
      <c r="B13" s="47">
        <v>107443</v>
      </c>
      <c r="C13" s="53">
        <v>3450</v>
      </c>
      <c r="D13" s="50">
        <v>3403</v>
      </c>
      <c r="E13" s="50">
        <v>3555</v>
      </c>
      <c r="F13" s="50">
        <v>3772</v>
      </c>
      <c r="G13" s="51">
        <v>2989</v>
      </c>
      <c r="H13" s="50">
        <v>2463</v>
      </c>
      <c r="I13" s="52">
        <v>1893</v>
      </c>
      <c r="J13" s="27">
        <f aca="true" t="shared" si="3" ref="J13:J18">SUM(C13:I13)</f>
        <v>21525</v>
      </c>
      <c r="K13" s="41">
        <f t="shared" si="1"/>
        <v>0.2003387842856212</v>
      </c>
    </row>
    <row r="14" spans="1:11" ht="16.5" customHeight="1">
      <c r="A14" s="9" t="s">
        <v>17</v>
      </c>
      <c r="B14" s="47">
        <v>9323</v>
      </c>
      <c r="C14" s="53">
        <v>112</v>
      </c>
      <c r="D14" s="50">
        <v>171</v>
      </c>
      <c r="E14" s="50">
        <v>332</v>
      </c>
      <c r="F14" s="50">
        <v>303</v>
      </c>
      <c r="G14" s="51">
        <v>251</v>
      </c>
      <c r="H14" s="50">
        <v>233</v>
      </c>
      <c r="I14" s="52">
        <v>169</v>
      </c>
      <c r="J14" s="27">
        <f t="shared" si="3"/>
        <v>1571</v>
      </c>
      <c r="K14" s="41">
        <f t="shared" si="1"/>
        <v>0.16850799099002467</v>
      </c>
    </row>
    <row r="15" spans="1:11" ht="16.5" customHeight="1">
      <c r="A15" s="9" t="s">
        <v>18</v>
      </c>
      <c r="B15" s="47">
        <v>26981</v>
      </c>
      <c r="C15" s="53">
        <v>421</v>
      </c>
      <c r="D15" s="50">
        <v>691</v>
      </c>
      <c r="E15" s="50">
        <v>890</v>
      </c>
      <c r="F15" s="50">
        <v>870</v>
      </c>
      <c r="G15" s="51">
        <v>621</v>
      </c>
      <c r="H15" s="50">
        <v>641</v>
      </c>
      <c r="I15" s="52">
        <v>452</v>
      </c>
      <c r="J15" s="27">
        <f t="shared" si="3"/>
        <v>4586</v>
      </c>
      <c r="K15" s="41">
        <f t="shared" si="1"/>
        <v>0.1699714613987621</v>
      </c>
    </row>
    <row r="16" spans="1:11" ht="16.5" customHeight="1">
      <c r="A16" s="44" t="s">
        <v>40</v>
      </c>
      <c r="B16" s="47">
        <v>8659</v>
      </c>
      <c r="C16" s="53">
        <v>107</v>
      </c>
      <c r="D16" s="50">
        <v>151</v>
      </c>
      <c r="E16" s="50">
        <v>357</v>
      </c>
      <c r="F16" s="50">
        <v>254</v>
      </c>
      <c r="G16" s="51">
        <v>194</v>
      </c>
      <c r="H16" s="50">
        <v>157</v>
      </c>
      <c r="I16" s="52">
        <v>121</v>
      </c>
      <c r="J16" s="27">
        <f t="shared" si="3"/>
        <v>1341</v>
      </c>
      <c r="K16" s="41">
        <f t="shared" si="1"/>
        <v>0.15486776764060514</v>
      </c>
    </row>
    <row r="17" spans="1:11" ht="16.5" customHeight="1">
      <c r="A17" s="9" t="s">
        <v>19</v>
      </c>
      <c r="B17" s="47">
        <v>7883</v>
      </c>
      <c r="C17" s="53">
        <v>157</v>
      </c>
      <c r="D17" s="50">
        <v>151</v>
      </c>
      <c r="E17" s="50">
        <v>271</v>
      </c>
      <c r="F17" s="50">
        <v>235</v>
      </c>
      <c r="G17" s="51">
        <v>201</v>
      </c>
      <c r="H17" s="50">
        <v>174</v>
      </c>
      <c r="I17" s="52">
        <v>109</v>
      </c>
      <c r="J17" s="27">
        <f t="shared" si="3"/>
        <v>1298</v>
      </c>
      <c r="K17" s="41">
        <f t="shared" si="1"/>
        <v>0.16465812507928454</v>
      </c>
    </row>
    <row r="18" spans="1:11" ht="16.5" customHeight="1" thickBot="1">
      <c r="A18" s="9" t="s">
        <v>20</v>
      </c>
      <c r="B18" s="47">
        <v>6134</v>
      </c>
      <c r="C18" s="53">
        <v>92</v>
      </c>
      <c r="D18" s="50">
        <v>84</v>
      </c>
      <c r="E18" s="50">
        <v>240</v>
      </c>
      <c r="F18" s="50">
        <v>156</v>
      </c>
      <c r="G18" s="51">
        <v>117</v>
      </c>
      <c r="H18" s="50">
        <v>115</v>
      </c>
      <c r="I18" s="52">
        <v>81</v>
      </c>
      <c r="J18" s="27">
        <f t="shared" si="3"/>
        <v>885</v>
      </c>
      <c r="K18" s="41">
        <f t="shared" si="1"/>
        <v>0.1442777958917509</v>
      </c>
    </row>
    <row r="19" spans="1:11" ht="18" customHeight="1" thickBot="1" thickTop="1">
      <c r="A19" s="7" t="s">
        <v>21</v>
      </c>
      <c r="B19" s="37">
        <f aca="true" t="shared" si="4" ref="B19:J19">SUM(B20:B24)</f>
        <v>44859</v>
      </c>
      <c r="C19" s="29">
        <f t="shared" si="4"/>
        <v>889</v>
      </c>
      <c r="D19" s="30">
        <f t="shared" si="4"/>
        <v>828</v>
      </c>
      <c r="E19" s="30">
        <f t="shared" si="4"/>
        <v>1897</v>
      </c>
      <c r="F19" s="30">
        <f t="shared" si="4"/>
        <v>1387</v>
      </c>
      <c r="G19" s="29">
        <f t="shared" si="4"/>
        <v>1019</v>
      </c>
      <c r="H19" s="30">
        <f t="shared" si="4"/>
        <v>1151</v>
      </c>
      <c r="I19" s="31">
        <f t="shared" si="4"/>
        <v>1168</v>
      </c>
      <c r="J19" s="32">
        <f t="shared" si="4"/>
        <v>8339</v>
      </c>
      <c r="K19" s="40">
        <f t="shared" si="1"/>
        <v>0.18589357765442832</v>
      </c>
    </row>
    <row r="20" spans="1:11" ht="16.5" customHeight="1" thickTop="1">
      <c r="A20" s="9" t="s">
        <v>22</v>
      </c>
      <c r="B20" s="47">
        <v>18188</v>
      </c>
      <c r="C20" s="53">
        <v>264</v>
      </c>
      <c r="D20" s="50">
        <v>275</v>
      </c>
      <c r="E20" s="50">
        <v>731</v>
      </c>
      <c r="F20" s="50">
        <v>639</v>
      </c>
      <c r="G20" s="51">
        <v>454</v>
      </c>
      <c r="H20" s="50">
        <v>539</v>
      </c>
      <c r="I20" s="52">
        <v>524</v>
      </c>
      <c r="J20" s="27">
        <f>SUM(C20:I20)</f>
        <v>3426</v>
      </c>
      <c r="K20" s="41">
        <f t="shared" si="1"/>
        <v>0.18836595557510447</v>
      </c>
    </row>
    <row r="21" spans="1:11" ht="16.5" customHeight="1">
      <c r="A21" s="9" t="s">
        <v>23</v>
      </c>
      <c r="B21" s="47">
        <v>7868</v>
      </c>
      <c r="C21" s="53">
        <v>243</v>
      </c>
      <c r="D21" s="50">
        <v>195</v>
      </c>
      <c r="E21" s="50">
        <v>394</v>
      </c>
      <c r="F21" s="50">
        <v>198</v>
      </c>
      <c r="G21" s="51">
        <v>145</v>
      </c>
      <c r="H21" s="50">
        <v>151</v>
      </c>
      <c r="I21" s="52">
        <v>167</v>
      </c>
      <c r="J21" s="27">
        <f>SUM(C21:I21)</f>
        <v>1493</v>
      </c>
      <c r="K21" s="41">
        <f t="shared" si="1"/>
        <v>0.18975597356380275</v>
      </c>
    </row>
    <row r="22" spans="1:11" ht="16.5" customHeight="1">
      <c r="A22" s="9" t="s">
        <v>24</v>
      </c>
      <c r="B22" s="47">
        <v>8138</v>
      </c>
      <c r="C22" s="53">
        <v>196</v>
      </c>
      <c r="D22" s="50">
        <v>160</v>
      </c>
      <c r="E22" s="50">
        <v>355</v>
      </c>
      <c r="F22" s="50">
        <v>238</v>
      </c>
      <c r="G22" s="51">
        <v>149</v>
      </c>
      <c r="H22" s="50">
        <v>191</v>
      </c>
      <c r="I22" s="52">
        <v>169</v>
      </c>
      <c r="J22" s="27">
        <f>SUM(C22:I22)</f>
        <v>1458</v>
      </c>
      <c r="K22" s="41">
        <f t="shared" si="1"/>
        <v>0.17915949864831654</v>
      </c>
    </row>
    <row r="23" spans="1:11" ht="16.5" customHeight="1">
      <c r="A23" s="9" t="s">
        <v>25</v>
      </c>
      <c r="B23" s="47">
        <v>4578</v>
      </c>
      <c r="C23" s="53">
        <v>69</v>
      </c>
      <c r="D23" s="50">
        <v>71</v>
      </c>
      <c r="E23" s="50">
        <v>216</v>
      </c>
      <c r="F23" s="50">
        <v>136</v>
      </c>
      <c r="G23" s="51">
        <v>118</v>
      </c>
      <c r="H23" s="50">
        <v>101</v>
      </c>
      <c r="I23" s="52">
        <v>121</v>
      </c>
      <c r="J23" s="27">
        <f>SUM(C23:I23)</f>
        <v>832</v>
      </c>
      <c r="K23" s="41">
        <f t="shared" si="1"/>
        <v>0.18173875054608998</v>
      </c>
    </row>
    <row r="24" spans="1:11" ht="16.5" customHeight="1" thickBot="1">
      <c r="A24" s="9" t="s">
        <v>26</v>
      </c>
      <c r="B24" s="47">
        <v>6087</v>
      </c>
      <c r="C24" s="53">
        <v>117</v>
      </c>
      <c r="D24" s="50">
        <v>127</v>
      </c>
      <c r="E24" s="50">
        <v>201</v>
      </c>
      <c r="F24" s="50">
        <v>176</v>
      </c>
      <c r="G24" s="51">
        <v>153</v>
      </c>
      <c r="H24" s="50">
        <v>169</v>
      </c>
      <c r="I24" s="52">
        <v>187</v>
      </c>
      <c r="J24" s="27">
        <f>SUM(C24:I24)</f>
        <v>1130</v>
      </c>
      <c r="K24" s="41">
        <f t="shared" si="1"/>
        <v>0.18564153113192047</v>
      </c>
    </row>
    <row r="25" spans="1:11" ht="18" customHeight="1" thickBot="1" thickTop="1">
      <c r="A25" s="7" t="s">
        <v>27</v>
      </c>
      <c r="B25" s="37">
        <f aca="true" t="shared" si="5" ref="B25:I25">SUM(B26:B29)</f>
        <v>30826</v>
      </c>
      <c r="C25" s="29">
        <f t="shared" si="5"/>
        <v>638</v>
      </c>
      <c r="D25" s="30">
        <f t="shared" si="5"/>
        <v>506</v>
      </c>
      <c r="E25" s="30">
        <f t="shared" si="5"/>
        <v>1034</v>
      </c>
      <c r="F25" s="30">
        <f t="shared" si="5"/>
        <v>872</v>
      </c>
      <c r="G25" s="29">
        <f t="shared" si="5"/>
        <v>797</v>
      </c>
      <c r="H25" s="30">
        <f t="shared" si="5"/>
        <v>825</v>
      </c>
      <c r="I25" s="31">
        <f t="shared" si="5"/>
        <v>737</v>
      </c>
      <c r="J25" s="32">
        <f>SUM(J26:J29)</f>
        <v>5409</v>
      </c>
      <c r="K25" s="40">
        <f t="shared" si="1"/>
        <v>0.17546876013754623</v>
      </c>
    </row>
    <row r="26" spans="1:11" ht="16.5" customHeight="1" thickTop="1">
      <c r="A26" s="9" t="s">
        <v>28</v>
      </c>
      <c r="B26" s="47">
        <v>11966</v>
      </c>
      <c r="C26" s="53">
        <v>198</v>
      </c>
      <c r="D26" s="50">
        <v>190</v>
      </c>
      <c r="E26" s="50">
        <v>404</v>
      </c>
      <c r="F26" s="50">
        <v>391</v>
      </c>
      <c r="G26" s="51">
        <v>357</v>
      </c>
      <c r="H26" s="50">
        <v>320</v>
      </c>
      <c r="I26" s="52">
        <v>319</v>
      </c>
      <c r="J26" s="27">
        <f>SUM(C26:I26)</f>
        <v>2179</v>
      </c>
      <c r="K26" s="41">
        <f t="shared" si="1"/>
        <v>0.1820992812970082</v>
      </c>
    </row>
    <row r="27" spans="1:11" ht="16.5" customHeight="1">
      <c r="A27" s="9" t="s">
        <v>29</v>
      </c>
      <c r="B27" s="47">
        <v>7043</v>
      </c>
      <c r="C27" s="53">
        <v>151</v>
      </c>
      <c r="D27" s="50">
        <v>154</v>
      </c>
      <c r="E27" s="50">
        <v>263</v>
      </c>
      <c r="F27" s="50">
        <v>218</v>
      </c>
      <c r="G27" s="51">
        <v>145</v>
      </c>
      <c r="H27" s="50">
        <v>220</v>
      </c>
      <c r="I27" s="52">
        <v>152</v>
      </c>
      <c r="J27" s="27">
        <f>SUM(C27:I27)</f>
        <v>1303</v>
      </c>
      <c r="K27" s="41">
        <f t="shared" si="1"/>
        <v>0.18500638932273178</v>
      </c>
    </row>
    <row r="28" spans="1:11" ht="16.5" customHeight="1">
      <c r="A28" s="9" t="s">
        <v>30</v>
      </c>
      <c r="B28" s="47">
        <v>3797</v>
      </c>
      <c r="C28" s="53">
        <v>85</v>
      </c>
      <c r="D28" s="50">
        <v>69</v>
      </c>
      <c r="E28" s="50">
        <v>153</v>
      </c>
      <c r="F28" s="50">
        <v>118</v>
      </c>
      <c r="G28" s="51">
        <v>102</v>
      </c>
      <c r="H28" s="50">
        <v>78</v>
      </c>
      <c r="I28" s="52">
        <v>117</v>
      </c>
      <c r="J28" s="27">
        <f>SUM(C28:I28)</f>
        <v>722</v>
      </c>
      <c r="K28" s="41">
        <f t="shared" si="1"/>
        <v>0.1901501185146168</v>
      </c>
    </row>
    <row r="29" spans="1:11" ht="16.5" customHeight="1" thickBot="1">
      <c r="A29" s="11" t="s">
        <v>31</v>
      </c>
      <c r="B29" s="48">
        <v>8020</v>
      </c>
      <c r="C29" s="54">
        <v>204</v>
      </c>
      <c r="D29" s="55">
        <v>93</v>
      </c>
      <c r="E29" s="55">
        <v>214</v>
      </c>
      <c r="F29" s="55">
        <v>145</v>
      </c>
      <c r="G29" s="56">
        <v>193</v>
      </c>
      <c r="H29" s="55">
        <v>207</v>
      </c>
      <c r="I29" s="57">
        <v>149</v>
      </c>
      <c r="J29" s="27">
        <f>SUM(C29:I29)</f>
        <v>1205</v>
      </c>
      <c r="K29" s="42">
        <f t="shared" si="1"/>
        <v>0.1502493765586035</v>
      </c>
    </row>
    <row r="30" spans="1:11" ht="21" customHeight="1" thickBot="1">
      <c r="A30" s="12" t="s">
        <v>32</v>
      </c>
      <c r="B30" s="39">
        <f>B7+B12+B19+B25</f>
        <v>304240</v>
      </c>
      <c r="C30" s="33">
        <f aca="true" t="shared" si="6" ref="C30:I30">C7+C12+C19+C25</f>
        <v>6868</v>
      </c>
      <c r="D30" s="34">
        <f t="shared" si="6"/>
        <v>7572</v>
      </c>
      <c r="E30" s="34">
        <f t="shared" si="6"/>
        <v>10787</v>
      </c>
      <c r="F30" s="34">
        <f t="shared" si="6"/>
        <v>9927</v>
      </c>
      <c r="G30" s="34">
        <f t="shared" si="6"/>
        <v>7784</v>
      </c>
      <c r="H30" s="34">
        <f t="shared" si="6"/>
        <v>7183</v>
      </c>
      <c r="I30" s="35">
        <f t="shared" si="6"/>
        <v>5887</v>
      </c>
      <c r="J30" s="36">
        <f>SUM(C30:I30)</f>
        <v>56008</v>
      </c>
      <c r="K30" s="43">
        <f t="shared" si="1"/>
        <v>0.18409150670523272</v>
      </c>
    </row>
    <row r="31" spans="1:8" ht="18.75" customHeight="1">
      <c r="A31" s="60" t="s">
        <v>39</v>
      </c>
      <c r="B31" s="61"/>
      <c r="C31" s="61"/>
      <c r="D31" s="61"/>
      <c r="E31" s="61"/>
      <c r="H31" s="16" t="s">
        <v>36</v>
      </c>
    </row>
    <row r="32" ht="13.5">
      <c r="A32" s="13"/>
    </row>
  </sheetData>
  <sheetProtection/>
  <mergeCells count="10">
    <mergeCell ref="B3:J3"/>
    <mergeCell ref="A31:E31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2015-05-01T05:57:18Z</cp:lastPrinted>
  <dcterms:created xsi:type="dcterms:W3CDTF">2007-01-19T06:52:46Z</dcterms:created>
  <dcterms:modified xsi:type="dcterms:W3CDTF">2015-05-08T02:24:36Z</dcterms:modified>
  <cp:category/>
  <cp:version/>
  <cp:contentType/>
  <cp:contentStatus/>
</cp:coreProperties>
</file>