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3"/>
  </bookViews>
  <sheets>
    <sheet name="３～４ヶ月児" sheetId="1" r:id="rId1"/>
    <sheet name="１歳６ヶ月児" sheetId="2" r:id="rId2"/>
    <sheet name="３歳児" sheetId="3" r:id="rId3"/>
    <sheet name="歯科健診" sheetId="4" r:id="rId4"/>
  </sheets>
  <definedNames>
    <definedName name="_xlnm.Print_Area" localSheetId="1">'１歳６ヶ月児'!$A$1:$H$52</definedName>
    <definedName name="_xlnm.Print_Area" localSheetId="0">'３～４ヶ月児'!$A$1:$H$50</definedName>
    <definedName name="_xlnm.Print_Area" localSheetId="2">'３歳児'!$A$1:$H$48</definedName>
    <definedName name="_xlnm.Print_Area" localSheetId="3">'歯科健診'!$A$1:$G$42</definedName>
  </definedNames>
  <calcPr fullCalcOnLoad="1"/>
</workbook>
</file>

<file path=xl/sharedStrings.xml><?xml version="1.0" encoding="utf-8"?>
<sst xmlns="http://schemas.openxmlformats.org/spreadsheetml/2006/main" count="233" uniqueCount="159">
  <si>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</si>
  <si>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</si>
  <si>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</si>
  <si>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</si>
  <si>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</si>
  <si>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</si>
  <si>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</si>
  <si>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</si>
  <si>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</si>
  <si>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</si>
  <si>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</si>
  <si>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</si>
  <si>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</si>
  <si>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</si>
  <si>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</si>
  <si>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</si>
  <si>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</si>
  <si>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泌尿器・性器疾患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</si>
  <si>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</si>
  <si>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</si>
  <si>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</si>
  <si>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</si>
  <si>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</si>
  <si>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</si>
  <si>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</si>
  <si>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</si>
  <si>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</si>
  <si>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</si>
  <si>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</si>
  <si>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</si>
  <si>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</si>
  <si>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</si>
  <si>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泌尿器疾患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</si>
  <si>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</si>
  <si>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</si>
  <si>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</si>
  <si>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</si>
  <si>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</si>
  <si>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</si>
  <si>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</si>
  <si>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</si>
  <si>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</si>
  <si>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３歳児精密健康診査受診状況</t>
  </si>
  <si>
    <t>１歳６ヶ月児精密健康診査受診状況</t>
  </si>
  <si>
    <t>小松市</t>
  </si>
  <si>
    <t>疾病異常なし(実)</t>
  </si>
  <si>
    <t>疾病異常あり(実)</t>
  </si>
  <si>
    <t>異常ありの内訳(延）</t>
  </si>
  <si>
    <t>要指導</t>
  </si>
  <si>
    <t>要経過観察</t>
  </si>
  <si>
    <t>要精密診査</t>
  </si>
  <si>
    <t>要医療</t>
  </si>
  <si>
    <t>管理中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</si>
  <si>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</si>
  <si>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</si>
  <si>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</si>
  <si>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</si>
  <si>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</si>
  <si>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</si>
  <si>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</si>
  <si>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</si>
  <si>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</si>
  <si>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</si>
  <si>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</si>
  <si>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</si>
  <si>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</si>
  <si>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</si>
  <si>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</si>
  <si>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</si>
  <si>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</si>
  <si>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</si>
  <si>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</si>
  <si>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</si>
  <si>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</si>
  <si>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</si>
  <si>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</si>
  <si>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</si>
  <si>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</si>
  <si>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</si>
  <si>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</si>
  <si>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</si>
  <si>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</si>
  <si>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</si>
  <si>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</si>
  <si>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</si>
  <si>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</si>
  <si>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</si>
  <si>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</si>
  <si>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泌尿器・性器疾患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</si>
  <si>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</si>
  <si>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</si>
  <si>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</si>
  <si>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</si>
  <si>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</si>
  <si>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</si>
  <si>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</si>
  <si>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</si>
  <si>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</si>
  <si>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</si>
  <si>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</si>
  <si>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</si>
  <si>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</si>
  <si>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</si>
  <si>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</si>
  <si>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</si>
  <si>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</si>
  <si>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</si>
  <si>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</si>
  <si>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</si>
  <si>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</si>
  <si>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</si>
  <si>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</si>
  <si>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</si>
  <si>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</si>
  <si>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</si>
  <si>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</si>
  <si>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</si>
  <si>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</si>
  <si>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</si>
  <si>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</si>
  <si>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</si>
  <si>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</si>
  <si>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</si>
  <si>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</si>
  <si>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</si>
  <si>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</si>
  <si>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</si>
  <si>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</si>
  <si>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</si>
  <si>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</si>
  <si>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</si>
  <si>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</si>
  <si>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</si>
  <si>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</si>
  <si>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</si>
  <si>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</si>
  <si>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</si>
  <si>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</si>
  <si>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</si>
  <si>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</si>
  <si>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</si>
  <si>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</si>
  <si>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</si>
  <si>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</si>
  <si>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</si>
  <si>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</si>
  <si>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</si>
  <si>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</si>
  <si>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</si>
  <si>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</si>
  <si>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（９）３歳児歯科健康診査受診状況</t>
  </si>
  <si>
    <t>（８）１歳６ヶ月児歯科健康診査受診状況</t>
  </si>
  <si>
    <t xml:space="preserve"> (７)　３歳児健康診査受診状況</t>
  </si>
  <si>
    <t>（６）１歳６ヶ月児健康診査受診状況</t>
  </si>
  <si>
    <t>（５）３～４ヶ月児健康診査受診状況</t>
  </si>
  <si>
    <t>　う 歯 あ り</t>
  </si>
  <si>
    <t>平成21年度</t>
  </si>
  <si>
    <t>平成21年度　単位：人</t>
  </si>
  <si>
    <t>平成21年度　単位：人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</si>
</sst>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</cellStyleXfs>
  <cellXfs count="47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15" applyNumberFormat="1" applyFont="1" applyAlignment="1">
      <alignment vertical="center"/>
      <protection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15" applyNumberFormat="1" applyFont="1" applyAlignment="1">
      <alignment/>
      <protection/>
    </xf>
    <xf numFmtId="3" fontId="7" fillId="0" borderId="0" xfId="1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1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1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1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15" applyNumberFormat="1" applyFont="1" applyBorder="1" applyAlignment="1">
      <alignment/>
      <protection/>
    </xf>
    <xf numFmtId="41" fontId="7" fillId="0" borderId="0" xfId="15" applyNumberFormat="1" applyFont="1" applyAlignment="1">
      <alignment/>
      <protection/>
    </xf>
    <xf numFmtId="0" fontId="7" fillId="0" borderId="0" xfId="15" applyNumberFormat="1" applyFont="1" applyBorder="1" applyAlignment="1">
      <alignment vertical="center"/>
      <protection/>
    </xf>
    <xf numFmtId="0" fontId="7" fillId="0" borderId="1" xfId="15" applyNumberFormat="1" applyFont="1" applyBorder="1" applyAlignment="1">
      <alignment vertical="center"/>
      <protection/>
    </xf>
    <xf numFmtId="41" fontId="7" fillId="0" borderId="5" xfId="0" applyNumberFormat="1" applyFont="1" applyBorder="1" applyAlignment="1">
      <alignment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7" fillId="0" borderId="8" xfId="15" applyNumberFormat="1" applyFont="1" applyBorder="1" applyAlignment="1">
      <alignment/>
      <protection/>
    </xf>
    <xf numFmtId="41" fontId="7" fillId="0" borderId="10" xfId="15" applyNumberFormat="1" applyFont="1" applyBorder="1" applyAlignment="1">
      <alignment/>
      <protection/>
    </xf>
    <xf numFmtId="41" fontId="8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left" vertical="center" indent="1"/>
    </xf>
    <xf numFmtId="0" fontId="8" fillId="0" borderId="12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7" fillId="0" borderId="4" xfId="15" applyNumberFormat="1" applyFont="1" applyBorder="1" applyAlignment="1">
      <alignment vertical="center"/>
      <protection/>
    </xf>
    <xf numFmtId="41" fontId="7" fillId="0" borderId="13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 vertical="center" indent="1"/>
    </xf>
    <xf numFmtId="0" fontId="7" fillId="0" borderId="18" xfId="0" applyNumberFormat="1" applyFont="1" applyBorder="1" applyAlignment="1">
      <alignment horizontal="distributed"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0" fontId="7" fillId="0" borderId="21" xfId="15" applyNumberFormat="1" applyFont="1" applyBorder="1" applyAlignment="1">
      <alignment horizontal="left" vertical="center" indent="1"/>
      <protection/>
    </xf>
    <xf numFmtId="0" fontId="7" fillId="0" borderId="22" xfId="15" applyNumberFormat="1" applyFont="1" applyBorder="1" applyAlignment="1">
      <alignment horizontal="distributed" vertical="center"/>
      <protection/>
    </xf>
    <xf numFmtId="0" fontId="7" fillId="0" borderId="18" xfId="15" applyNumberFormat="1" applyFont="1" applyBorder="1" applyAlignment="1">
      <alignment horizontal="distributed" vertical="center"/>
      <protection/>
    </xf>
    <xf numFmtId="41" fontId="7" fillId="0" borderId="23" xfId="15" applyNumberFormat="1" applyFont="1" applyBorder="1" applyAlignment="1">
      <alignment/>
      <protection/>
    </xf>
    <xf numFmtId="41" fontId="7" fillId="0" borderId="24" xfId="15" applyNumberFormat="1" applyFont="1" applyBorder="1" applyAlignment="1">
      <alignment/>
      <protection/>
    </xf>
    <xf numFmtId="41" fontId="7" fillId="0" borderId="25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0" fontId="7" fillId="0" borderId="26" xfId="15" applyNumberFormat="1" applyFont="1" applyBorder="1" applyAlignment="1">
      <alignment horizontal="left" vertical="center" indent="1"/>
      <protection/>
    </xf>
    <xf numFmtId="0" fontId="7" fillId="0" borderId="27" xfId="15" applyNumberFormat="1" applyFont="1" applyBorder="1" applyAlignment="1">
      <alignment vertical="center"/>
      <protection/>
    </xf>
    <xf numFmtId="0" fontId="7" fillId="0" borderId="28" xfId="15" applyNumberFormat="1" applyFont="1" applyBorder="1" applyAlignment="1">
      <alignment horizontal="left" vertical="center" indent="1"/>
      <protection/>
    </xf>
    <xf numFmtId="0" fontId="7" fillId="0" borderId="29" xfId="15" applyNumberFormat="1" applyFont="1" applyBorder="1" applyAlignment="1">
      <alignment vertical="center"/>
      <protection/>
    </xf>
    <xf numFmtId="41" fontId="7" fillId="0" borderId="30" xfId="15" applyNumberFormat="1" applyFont="1" applyBorder="1" applyAlignment="1">
      <alignment/>
      <protection/>
    </xf>
    <xf numFmtId="186" fontId="7" fillId="0" borderId="23" xfId="15" applyNumberFormat="1" applyFont="1" applyBorder="1" applyAlignment="1">
      <alignment/>
      <protection/>
    </xf>
    <xf numFmtId="186" fontId="7" fillId="0" borderId="25" xfId="15" applyNumberFormat="1" applyFont="1" applyBorder="1" applyAlignment="1">
      <alignment/>
      <protection/>
    </xf>
    <xf numFmtId="186" fontId="7" fillId="0" borderId="13" xfId="15" applyNumberFormat="1" applyFont="1" applyBorder="1" applyAlignment="1">
      <alignment/>
      <protection/>
    </xf>
    <xf numFmtId="186" fontId="7" fillId="0" borderId="5" xfId="15" applyNumberFormat="1" applyFont="1" applyBorder="1" applyAlignment="1">
      <alignment/>
      <protection/>
    </xf>
    <xf numFmtId="0" fontId="7" fillId="0" borderId="31" xfId="15" applyNumberFormat="1" applyFont="1" applyBorder="1" applyAlignment="1">
      <alignment vertical="center"/>
      <protection/>
    </xf>
    <xf numFmtId="0" fontId="7" fillId="0" borderId="32" xfId="15" applyNumberFormat="1" applyFont="1" applyBorder="1" applyAlignment="1">
      <alignment horizontal="distributed" vertical="center"/>
      <protection/>
    </xf>
    <xf numFmtId="0" fontId="7" fillId="0" borderId="33" xfId="15" applyNumberFormat="1" applyFont="1" applyBorder="1" applyAlignment="1">
      <alignment vertical="center"/>
      <protection/>
    </xf>
    <xf numFmtId="0" fontId="7" fillId="0" borderId="34" xfId="15" applyNumberFormat="1" applyFont="1" applyBorder="1" applyAlignment="1">
      <alignment vertical="center"/>
      <protection/>
    </xf>
    <xf numFmtId="0" fontId="7" fillId="0" borderId="35" xfId="0" applyNumberFormat="1" applyFont="1" applyBorder="1" applyAlignment="1">
      <alignment horizontal="left" vertical="center" indent="1"/>
    </xf>
    <xf numFmtId="41" fontId="7" fillId="0" borderId="36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left" vertical="center" indent="1"/>
    </xf>
    <xf numFmtId="0" fontId="8" fillId="0" borderId="7" xfId="0" applyNumberFormat="1" applyFont="1" applyBorder="1" applyAlignment="1">
      <alignment horizontal="distributed" vertical="center"/>
    </xf>
    <xf numFmtId="0" fontId="8" fillId="0" borderId="40" xfId="0" applyNumberFormat="1" applyFont="1" applyBorder="1" applyAlignment="1">
      <alignment horizontal="distributed" vertical="center"/>
    </xf>
    <xf numFmtId="0" fontId="8" fillId="0" borderId="41" xfId="0" applyNumberFormat="1" applyFont="1" applyFill="1" applyBorder="1" applyAlignment="1">
      <alignment horizontal="distributed" vertical="center"/>
    </xf>
    <xf numFmtId="41" fontId="8" fillId="0" borderId="42" xfId="0" applyNumberFormat="1" applyFont="1" applyBorder="1" applyAlignment="1">
      <alignment vertical="center"/>
    </xf>
    <xf numFmtId="41" fontId="8" fillId="0" borderId="43" xfId="0" applyNumberFormat="1" applyFont="1" applyBorder="1" applyAlignment="1">
      <alignment vertical="center"/>
    </xf>
    <xf numFmtId="41" fontId="7" fillId="0" borderId="42" xfId="15" applyNumberFormat="1" applyFont="1" applyBorder="1" applyAlignment="1">
      <alignment/>
      <protection/>
    </xf>
    <xf numFmtId="41" fontId="8" fillId="0" borderId="44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8" fillId="0" borderId="49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/>
    </xf>
    <xf numFmtId="186" fontId="8" fillId="0" borderId="47" xfId="0" applyNumberFormat="1" applyFont="1" applyBorder="1" applyAlignment="1">
      <alignment vertical="center"/>
    </xf>
    <xf numFmtId="186" fontId="8" fillId="0" borderId="48" xfId="0" applyNumberFormat="1" applyFont="1" applyBorder="1" applyAlignment="1">
      <alignment vertical="center"/>
    </xf>
    <xf numFmtId="186" fontId="8" fillId="0" borderId="49" xfId="0" applyNumberFormat="1" applyFont="1" applyBorder="1" applyAlignment="1">
      <alignment vertical="center"/>
    </xf>
    <xf numFmtId="41" fontId="8" fillId="0" borderId="51" xfId="0" applyNumberFormat="1" applyFont="1" applyBorder="1" applyAlignment="1">
      <alignment vertical="center"/>
    </xf>
    <xf numFmtId="41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86" fontId="8" fillId="0" borderId="51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vertical="center"/>
    </xf>
    <xf numFmtId="0" fontId="8" fillId="0" borderId="55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0" fontId="8" fillId="0" borderId="39" xfId="0" applyNumberFormat="1" applyFont="1" applyBorder="1" applyAlignment="1">
      <alignment vertical="center"/>
    </xf>
    <xf numFmtId="0" fontId="8" fillId="0" borderId="59" xfId="0" applyNumberFormat="1" applyFont="1" applyBorder="1" applyAlignment="1">
      <alignment vertical="center"/>
    </xf>
    <xf numFmtId="0" fontId="9" fillId="0" borderId="60" xfId="0" applyNumberFormat="1" applyFont="1" applyBorder="1" applyAlignment="1">
      <alignment vertical="center"/>
    </xf>
    <xf numFmtId="41" fontId="8" fillId="0" borderId="61" xfId="0" applyNumberFormat="1" applyFont="1" applyBorder="1" applyAlignment="1">
      <alignment vertical="center"/>
    </xf>
    <xf numFmtId="41" fontId="9" fillId="0" borderId="60" xfId="0" applyNumberFormat="1" applyFont="1" applyBorder="1" applyAlignment="1">
      <alignment vertical="center"/>
    </xf>
    <xf numFmtId="41" fontId="9" fillId="0" borderId="62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41" fontId="8" fillId="0" borderId="65" xfId="0" applyNumberFormat="1" applyFont="1" applyBorder="1" applyAlignment="1">
      <alignment vertical="center"/>
    </xf>
    <xf numFmtId="0" fontId="8" fillId="0" borderId="66" xfId="0" applyNumberFormat="1" applyFont="1" applyBorder="1" applyAlignment="1">
      <alignment horizontal="left" vertical="center" indent="1"/>
    </xf>
    <xf numFmtId="0" fontId="8" fillId="0" borderId="67" xfId="0" applyNumberFormat="1" applyFont="1" applyBorder="1" applyAlignment="1">
      <alignment/>
    </xf>
    <xf numFmtId="0" fontId="8" fillId="0" borderId="60" xfId="0" applyNumberFormat="1" applyFont="1" applyBorder="1" applyAlignment="1">
      <alignment horizontal="distributed" vertical="center"/>
    </xf>
    <xf numFmtId="41" fontId="8" fillId="0" borderId="68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0" fontId="8" fillId="0" borderId="35" xfId="0" applyNumberFormat="1" applyFont="1" applyBorder="1" applyAlignment="1">
      <alignment horizontal="left" vertical="center" indent="1"/>
    </xf>
    <xf numFmtId="0" fontId="8" fillId="0" borderId="67" xfId="0" applyNumberFormat="1" applyFont="1" applyBorder="1" applyAlignment="1">
      <alignment vertical="center"/>
    </xf>
    <xf numFmtId="0" fontId="8" fillId="0" borderId="60" xfId="0" applyNumberFormat="1" applyFont="1" applyBorder="1" applyAlignment="1">
      <alignment vertical="center"/>
    </xf>
    <xf numFmtId="186" fontId="8" fillId="0" borderId="56" xfId="0" applyNumberFormat="1" applyFont="1" applyBorder="1" applyAlignment="1">
      <alignment vertical="center"/>
    </xf>
    <xf numFmtId="186" fontId="8" fillId="0" borderId="57" xfId="0" applyNumberFormat="1" applyFont="1" applyBorder="1" applyAlignment="1">
      <alignment vertical="center"/>
    </xf>
    <xf numFmtId="186" fontId="8" fillId="0" borderId="58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left" vertical="center" indent="1"/>
    </xf>
    <xf numFmtId="0" fontId="8" fillId="0" borderId="71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vertical="center"/>
    </xf>
    <xf numFmtId="41" fontId="8" fillId="0" borderId="73" xfId="0" applyNumberFormat="1" applyFont="1" applyBorder="1" applyAlignment="1">
      <alignment vertical="center"/>
    </xf>
    <xf numFmtId="41" fontId="8" fillId="0" borderId="74" xfId="0" applyNumberFormat="1" applyFont="1" applyBorder="1" applyAlignment="1">
      <alignment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0" fontId="8" fillId="0" borderId="77" xfId="0" applyNumberFormat="1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0" fontId="8" fillId="0" borderId="72" xfId="0" applyNumberFormat="1" applyFont="1" applyBorder="1" applyAlignment="1">
      <alignment horizontal="distributed" vertical="center"/>
    </xf>
    <xf numFmtId="0" fontId="8" fillId="0" borderId="6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71" xfId="0" applyNumberFormat="1" applyFont="1" applyBorder="1" applyAlignment="1">
      <alignment/>
    </xf>
    <xf numFmtId="0" fontId="8" fillId="0" borderId="79" xfId="0" applyNumberFormat="1" applyFont="1" applyBorder="1" applyAlignment="1">
      <alignment/>
    </xf>
    <xf numFmtId="41" fontId="7" fillId="0" borderId="80" xfId="0" applyNumberFormat="1" applyFont="1" applyBorder="1" applyAlignment="1">
      <alignment/>
    </xf>
    <xf numFmtId="41" fontId="7" fillId="0" borderId="81" xfId="0" applyNumberFormat="1" applyFont="1" applyBorder="1" applyAlignment="1">
      <alignment/>
    </xf>
    <xf numFmtId="41" fontId="7" fillId="0" borderId="82" xfId="0" applyNumberFormat="1" applyFont="1" applyBorder="1" applyAlignment="1">
      <alignment/>
    </xf>
    <xf numFmtId="41" fontId="7" fillId="0" borderId="54" xfId="0" applyNumberFormat="1" applyFont="1" applyBorder="1" applyAlignment="1">
      <alignment/>
    </xf>
    <xf numFmtId="0" fontId="7" fillId="0" borderId="60" xfId="0" applyNumberFormat="1" applyFont="1" applyBorder="1" applyAlignment="1">
      <alignment vertical="center"/>
    </xf>
    <xf numFmtId="41" fontId="7" fillId="0" borderId="83" xfId="0" applyNumberFormat="1" applyFont="1" applyBorder="1" applyAlignment="1">
      <alignment/>
    </xf>
    <xf numFmtId="41" fontId="7" fillId="0" borderId="84" xfId="0" applyNumberFormat="1" applyFont="1" applyBorder="1" applyAlignment="1">
      <alignment/>
    </xf>
    <xf numFmtId="41" fontId="7" fillId="0" borderId="62" xfId="0" applyNumberFormat="1" applyFont="1" applyBorder="1" applyAlignment="1">
      <alignment/>
    </xf>
    <xf numFmtId="0" fontId="7" fillId="0" borderId="2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/>
    </xf>
    <xf numFmtId="41" fontId="7" fillId="0" borderId="36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0" fontId="7" fillId="0" borderId="18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/>
    </xf>
    <xf numFmtId="41" fontId="7" fillId="0" borderId="85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41" fontId="7" fillId="0" borderId="20" xfId="0" applyNumberFormat="1" applyFont="1" applyBorder="1" applyAlignment="1">
      <alignment/>
    </xf>
    <xf numFmtId="186" fontId="7" fillId="0" borderId="30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7" fillId="0" borderId="37" xfId="0" applyNumberFormat="1" applyFont="1" applyBorder="1" applyAlignment="1">
      <alignment/>
    </xf>
    <xf numFmtId="186" fontId="7" fillId="0" borderId="38" xfId="0" applyNumberFormat="1" applyFont="1" applyBorder="1" applyAlignment="1">
      <alignment/>
    </xf>
    <xf numFmtId="0" fontId="7" fillId="0" borderId="31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vertical="center"/>
    </xf>
    <xf numFmtId="41" fontId="7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89" xfId="0" applyNumberFormat="1" applyFont="1" applyBorder="1" applyAlignment="1">
      <alignment/>
    </xf>
    <xf numFmtId="0" fontId="7" fillId="0" borderId="3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186" fontId="7" fillId="0" borderId="37" xfId="15" applyNumberFormat="1" applyFont="1" applyBorder="1" applyAlignment="1">
      <alignment/>
      <protection/>
    </xf>
    <xf numFmtId="186" fontId="7" fillId="0" borderId="90" xfId="15" applyNumberFormat="1" applyFont="1" applyBorder="1" applyAlignment="1">
      <alignment/>
      <protection/>
    </xf>
    <xf numFmtId="41" fontId="7" fillId="0" borderId="25" xfId="0" applyNumberFormat="1" applyFont="1" applyBorder="1" applyAlignment="1">
      <alignment vertical="center"/>
    </xf>
    <xf numFmtId="186" fontId="7" fillId="0" borderId="36" xfId="15" applyNumberFormat="1" applyFont="1" applyBorder="1" applyAlignment="1">
      <alignment/>
      <protection/>
    </xf>
    <xf numFmtId="41" fontId="7" fillId="0" borderId="85" xfId="0" applyNumberFormat="1" applyFont="1" applyBorder="1" applyAlignment="1">
      <alignment vertical="center"/>
    </xf>
    <xf numFmtId="186" fontId="7" fillId="0" borderId="30" xfId="15" applyNumberFormat="1" applyFont="1" applyBorder="1" applyAlignment="1">
      <alignment/>
      <protection/>
    </xf>
    <xf numFmtId="41" fontId="8" fillId="0" borderId="39" xfId="0" applyNumberFormat="1" applyFont="1" applyBorder="1" applyAlignment="1">
      <alignment vertical="center"/>
    </xf>
    <xf numFmtId="41" fontId="7" fillId="0" borderId="0" xfId="1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91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41" fontId="8" fillId="0" borderId="9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83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186" fontId="7" fillId="0" borderId="81" xfId="15" applyNumberFormat="1" applyFont="1" applyFill="1" applyBorder="1" applyAlignment="1">
      <alignment/>
      <protection/>
    </xf>
    <xf numFmtId="41" fontId="7" fillId="0" borderId="81" xfId="0" applyNumberFormat="1" applyFont="1" applyFill="1" applyBorder="1" applyAlignment="1">
      <alignment vertical="center"/>
    </xf>
    <xf numFmtId="41" fontId="7" fillId="0" borderId="84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186" fontId="7" fillId="0" borderId="17" xfId="15" applyNumberFormat="1" applyFont="1" applyFill="1" applyBorder="1" applyAlignment="1">
      <alignment/>
      <protection/>
    </xf>
    <xf numFmtId="41" fontId="7" fillId="0" borderId="62" xfId="0" applyNumberFormat="1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vertical="center"/>
    </xf>
    <xf numFmtId="186" fontId="7" fillId="0" borderId="93" xfId="15" applyNumberFormat="1" applyFont="1" applyFill="1" applyBorder="1" applyAlignment="1">
      <alignment/>
      <protection/>
    </xf>
    <xf numFmtId="41" fontId="7" fillId="0" borderId="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61" xfId="15" applyNumberFormat="1" applyFont="1" applyFill="1" applyBorder="1" applyAlignment="1">
      <alignment/>
      <protection/>
    </xf>
    <xf numFmtId="41" fontId="7" fillId="0" borderId="30" xfId="15" applyNumberFormat="1" applyFont="1" applyFill="1" applyBorder="1" applyAlignment="1">
      <alignment/>
      <protection/>
    </xf>
    <xf numFmtId="186" fontId="7" fillId="0" borderId="54" xfId="15" applyNumberFormat="1" applyFont="1" applyFill="1" applyBorder="1" applyAlignment="1">
      <alignment/>
      <protection/>
    </xf>
    <xf numFmtId="41" fontId="7" fillId="0" borderId="1" xfId="0" applyNumberFormat="1" applyFont="1" applyFill="1" applyBorder="1" applyAlignment="1">
      <alignment vertical="center"/>
    </xf>
    <xf numFmtId="41" fontId="7" fillId="0" borderId="82" xfId="15" applyNumberFormat="1" applyFont="1" applyFill="1" applyBorder="1" applyAlignment="1">
      <alignment/>
      <protection/>
    </xf>
    <xf numFmtId="41" fontId="7" fillId="0" borderId="54" xfId="15" applyNumberFormat="1" applyFont="1" applyFill="1" applyBorder="1" applyAlignment="1">
      <alignment/>
      <protection/>
    </xf>
    <xf numFmtId="41" fontId="8" fillId="0" borderId="30" xfId="0" applyNumberFormat="1" applyFont="1" applyFill="1" applyBorder="1" applyAlignment="1">
      <alignment vertical="center"/>
    </xf>
    <xf numFmtId="41" fontId="8" fillId="0" borderId="44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43" xfId="0" applyNumberFormat="1" applyFont="1" applyFill="1" applyBorder="1" applyAlignment="1">
      <alignment vertical="center"/>
    </xf>
    <xf numFmtId="41" fontId="8" fillId="0" borderId="94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85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86" xfId="15" applyNumberFormat="1" applyFont="1" applyFill="1" applyBorder="1" applyAlignment="1">
      <alignment/>
      <protection/>
    </xf>
    <xf numFmtId="41" fontId="7" fillId="0" borderId="87" xfId="15" applyNumberFormat="1" applyFont="1" applyFill="1" applyBorder="1" applyAlignment="1">
      <alignment/>
      <protection/>
    </xf>
    <xf numFmtId="41" fontId="7" fillId="0" borderId="88" xfId="15" applyNumberFormat="1" applyFont="1" applyFill="1" applyBorder="1" applyAlignment="1">
      <alignment/>
      <protection/>
    </xf>
    <xf numFmtId="41" fontId="7" fillId="0" borderId="89" xfId="15" applyNumberFormat="1" applyFont="1" applyFill="1" applyBorder="1" applyAlignment="1">
      <alignment/>
      <protection/>
    </xf>
    <xf numFmtId="41" fontId="7" fillId="0" borderId="80" xfId="15" applyNumberFormat="1" applyFont="1" applyFill="1" applyBorder="1" applyAlignment="1">
      <alignment/>
      <protection/>
    </xf>
    <xf numFmtId="41" fontId="7" fillId="0" borderId="16" xfId="15" applyNumberFormat="1" applyFont="1" applyFill="1" applyBorder="1" applyAlignment="1">
      <alignment/>
      <protection/>
    </xf>
    <xf numFmtId="41" fontId="7" fillId="0" borderId="14" xfId="15" applyNumberFormat="1" applyFont="1" applyFill="1" applyBorder="1" applyAlignment="1">
      <alignment/>
      <protection/>
    </xf>
    <xf numFmtId="41" fontId="7" fillId="0" borderId="95" xfId="15" applyNumberFormat="1" applyFont="1" applyFill="1" applyBorder="1" applyAlignment="1">
      <alignment/>
      <protection/>
    </xf>
    <xf numFmtId="41" fontId="7" fillId="0" borderId="96" xfId="15" applyNumberFormat="1" applyFont="1" applyFill="1" applyBorder="1" applyAlignment="1">
      <alignment/>
      <protection/>
    </xf>
    <xf numFmtId="41" fontId="7" fillId="0" borderId="97" xfId="15" applyNumberFormat="1" applyFont="1" applyFill="1" applyBorder="1" applyAlignment="1">
      <alignment/>
      <protection/>
    </xf>
    <xf numFmtId="41" fontId="7" fillId="0" borderId="98" xfId="15" applyNumberFormat="1" applyFont="1" applyFill="1" applyBorder="1" applyAlignment="1">
      <alignment/>
      <protection/>
    </xf>
    <xf numFmtId="41" fontId="7" fillId="0" borderId="20" xfId="15" applyNumberFormat="1" applyFont="1" applyFill="1" applyBorder="1" applyAlignment="1">
      <alignment/>
      <protection/>
    </xf>
    <xf numFmtId="41" fontId="7" fillId="0" borderId="19" xfId="15" applyNumberFormat="1" applyFont="1" applyFill="1" applyBorder="1" applyAlignment="1">
      <alignment/>
      <protection/>
    </xf>
    <xf numFmtId="41" fontId="7" fillId="0" borderId="23" xfId="0" applyNumberFormat="1" applyFont="1" applyFill="1" applyBorder="1" applyAlignment="1">
      <alignment/>
    </xf>
    <xf numFmtId="41" fontId="7" fillId="0" borderId="36" xfId="15" applyNumberFormat="1" applyFont="1" applyFill="1" applyBorder="1" applyAlignment="1">
      <alignment/>
      <protection/>
    </xf>
    <xf numFmtId="41" fontId="7" fillId="0" borderId="37" xfId="15" applyNumberFormat="1" applyFont="1" applyFill="1" applyBorder="1" applyAlignment="1">
      <alignment/>
      <protection/>
    </xf>
    <xf numFmtId="41" fontId="7" fillId="0" borderId="38" xfId="15" applyNumberFormat="1" applyFont="1" applyFill="1" applyBorder="1" applyAlignment="1">
      <alignment/>
      <protection/>
    </xf>
    <xf numFmtId="41" fontId="7" fillId="0" borderId="23" xfId="15" applyNumberFormat="1" applyFont="1" applyFill="1" applyBorder="1" applyAlignment="1">
      <alignment/>
      <protection/>
    </xf>
    <xf numFmtId="41" fontId="7" fillId="0" borderId="25" xfId="15" applyNumberFormat="1" applyFont="1" applyFill="1" applyBorder="1" applyAlignment="1">
      <alignment/>
      <protection/>
    </xf>
    <xf numFmtId="41" fontId="7" fillId="0" borderId="13" xfId="15" applyNumberFormat="1" applyFont="1" applyFill="1" applyBorder="1" applyAlignment="1">
      <alignment/>
      <protection/>
    </xf>
    <xf numFmtId="41" fontId="7" fillId="0" borderId="5" xfId="15" applyNumberFormat="1" applyFont="1" applyFill="1" applyBorder="1" applyAlignment="1">
      <alignment/>
      <protection/>
    </xf>
    <xf numFmtId="41" fontId="7" fillId="0" borderId="24" xfId="15" applyNumberFormat="1" applyFont="1" applyFill="1" applyBorder="1" applyAlignment="1">
      <alignment/>
      <protection/>
    </xf>
    <xf numFmtId="41" fontId="7" fillId="0" borderId="85" xfId="15" applyNumberFormat="1" applyFont="1" applyFill="1" applyBorder="1" applyAlignment="1">
      <alignment/>
      <protection/>
    </xf>
    <xf numFmtId="41" fontId="7" fillId="0" borderId="62" xfId="1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41" fontId="8" fillId="0" borderId="60" xfId="0" applyNumberFormat="1" applyFont="1" applyBorder="1" applyAlignment="1">
      <alignment vertical="center"/>
    </xf>
    <xf numFmtId="0" fontId="8" fillId="0" borderId="99" xfId="0" applyNumberFormat="1" applyFont="1" applyBorder="1" applyAlignment="1">
      <alignment horizontal="distributed" vertical="center"/>
    </xf>
    <xf numFmtId="0" fontId="8" fillId="0" borderId="100" xfId="0" applyFont="1" applyBorder="1" applyAlignment="1">
      <alignment horizontal="distributed" vertical="center"/>
    </xf>
    <xf numFmtId="41" fontId="8" fillId="0" borderId="101" xfId="0" applyNumberFormat="1" applyFont="1" applyBorder="1" applyAlignment="1">
      <alignment vertical="center"/>
    </xf>
    <xf numFmtId="41" fontId="8" fillId="0" borderId="102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vertical="center"/>
    </xf>
    <xf numFmtId="41" fontId="8" fillId="0" borderId="10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distributed" vertical="center"/>
    </xf>
    <xf numFmtId="0" fontId="7" fillId="0" borderId="54" xfId="15" applyNumberFormat="1" applyFont="1" applyBorder="1" applyAlignment="1">
      <alignment vertical="center"/>
      <protection/>
    </xf>
    <xf numFmtId="41" fontId="7" fillId="0" borderId="105" xfId="15" applyNumberFormat="1" applyFont="1" applyFill="1" applyBorder="1" applyAlignment="1">
      <alignment/>
      <protection/>
    </xf>
    <xf numFmtId="41" fontId="7" fillId="0" borderId="90" xfId="15" applyNumberFormat="1" applyFont="1" applyFill="1" applyBorder="1" applyAlignment="1">
      <alignment/>
      <protection/>
    </xf>
    <xf numFmtId="41" fontId="7" fillId="0" borderId="106" xfId="15" applyNumberFormat="1" applyFont="1" applyFill="1" applyBorder="1" applyAlignment="1">
      <alignment/>
      <protection/>
    </xf>
    <xf numFmtId="41" fontId="7" fillId="0" borderId="0" xfId="15" applyNumberFormat="1" applyFont="1" applyFill="1" applyBorder="1" applyAlignment="1">
      <alignment/>
      <protection/>
    </xf>
    <xf numFmtId="0" fontId="7" fillId="0" borderId="23" xfId="0" applyNumberFormat="1" applyFont="1" applyBorder="1" applyAlignment="1">
      <alignment vertical="center"/>
    </xf>
    <xf numFmtId="0" fontId="7" fillId="0" borderId="54" xfId="0" applyNumberFormat="1" applyFont="1" applyBorder="1" applyAlignment="1">
      <alignment vertical="center"/>
    </xf>
    <xf numFmtId="41" fontId="7" fillId="0" borderId="60" xfId="0" applyNumberFormat="1" applyFont="1" applyFill="1" applyBorder="1" applyAlignment="1">
      <alignment vertical="center"/>
    </xf>
    <xf numFmtId="0" fontId="7" fillId="0" borderId="39" xfId="0" applyNumberFormat="1" applyFont="1" applyBorder="1" applyAlignment="1">
      <alignment vertical="center"/>
    </xf>
    <xf numFmtId="41" fontId="7" fillId="0" borderId="87" xfId="0" applyNumberFormat="1" applyFont="1" applyFill="1" applyBorder="1" applyAlignment="1">
      <alignment vertical="center"/>
    </xf>
    <xf numFmtId="41" fontId="7" fillId="0" borderId="88" xfId="0" applyNumberFormat="1" applyFont="1" applyFill="1" applyBorder="1" applyAlignment="1">
      <alignment vertical="center"/>
    </xf>
    <xf numFmtId="41" fontId="7" fillId="0" borderId="89" xfId="0" applyNumberFormat="1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distributed" vertical="center"/>
    </xf>
    <xf numFmtId="0" fontId="7" fillId="0" borderId="40" xfId="0" applyNumberFormat="1" applyFont="1" applyBorder="1" applyAlignment="1">
      <alignment horizontal="distributed" vertical="center"/>
    </xf>
    <xf numFmtId="41" fontId="7" fillId="0" borderId="1" xfId="0" applyNumberFormat="1" applyFont="1" applyFill="1" applyBorder="1" applyAlignment="1">
      <alignment/>
    </xf>
    <xf numFmtId="41" fontId="7" fillId="0" borderId="90" xfId="0" applyNumberFormat="1" applyFont="1" applyFill="1" applyBorder="1" applyAlignment="1">
      <alignment/>
    </xf>
    <xf numFmtId="41" fontId="7" fillId="0" borderId="106" xfId="0" applyNumberFormat="1" applyFont="1" applyFill="1" applyBorder="1" applyAlignment="1">
      <alignment/>
    </xf>
    <xf numFmtId="41" fontId="7" fillId="0" borderId="60" xfId="0" applyNumberFormat="1" applyFont="1" applyBorder="1" applyAlignment="1">
      <alignment vertical="center"/>
    </xf>
    <xf numFmtId="41" fontId="7" fillId="0" borderId="86" xfId="15" applyNumberFormat="1" applyFont="1" applyBorder="1" applyAlignment="1">
      <alignment/>
      <protection/>
    </xf>
    <xf numFmtId="41" fontId="7" fillId="0" borderId="87" xfId="0" applyNumberFormat="1" applyFont="1" applyBorder="1" applyAlignment="1">
      <alignment vertical="center"/>
    </xf>
    <xf numFmtId="41" fontId="7" fillId="0" borderId="88" xfId="0" applyNumberFormat="1" applyFont="1" applyBorder="1" applyAlignment="1">
      <alignment vertical="center"/>
    </xf>
    <xf numFmtId="41" fontId="7" fillId="0" borderId="89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0" fontId="7" fillId="0" borderId="60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16" xfId="0" applyNumberFormat="1" applyFont="1" applyBorder="1" applyAlignment="1">
      <alignment horizontal="right"/>
    </xf>
    <xf numFmtId="41" fontId="7" fillId="0" borderId="14" xfId="0" applyNumberFormat="1" applyFont="1" applyBorder="1" applyAlignment="1">
      <alignment horizontal="right"/>
    </xf>
    <xf numFmtId="186" fontId="7" fillId="0" borderId="16" xfId="0" applyNumberFormat="1" applyFont="1" applyBorder="1" applyAlignment="1">
      <alignment/>
    </xf>
    <xf numFmtId="186" fontId="7" fillId="0" borderId="16" xfId="0" applyNumberFormat="1" applyFont="1" applyBorder="1" applyAlignment="1">
      <alignment horizontal="right"/>
    </xf>
    <xf numFmtId="186" fontId="7" fillId="0" borderId="14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41" fontId="7" fillId="0" borderId="107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97" fontId="7" fillId="0" borderId="17" xfId="0" applyNumberFormat="1" applyFont="1" applyBorder="1" applyAlignment="1">
      <alignment horizontal="right"/>
    </xf>
    <xf numFmtId="194" fontId="7" fillId="0" borderId="17" xfId="0" applyNumberFormat="1" applyFont="1" applyBorder="1" applyAlignment="1">
      <alignment/>
    </xf>
    <xf numFmtId="194" fontId="7" fillId="0" borderId="15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15" applyNumberFormat="1" applyFont="1" applyFill="1" applyBorder="1" applyAlignment="1">
      <alignment vertical="center"/>
      <protection/>
    </xf>
    <xf numFmtId="3" fontId="7" fillId="0" borderId="0" xfId="15" applyNumberFormat="1" applyFont="1" applyFill="1" applyAlignment="1">
      <alignment/>
      <protection/>
    </xf>
    <xf numFmtId="0" fontId="7" fillId="0" borderId="108" xfId="15" applyNumberFormat="1" applyFont="1" applyBorder="1" applyAlignment="1">
      <alignment vertical="center"/>
      <protection/>
    </xf>
    <xf numFmtId="41" fontId="7" fillId="0" borderId="109" xfId="0" applyNumberFormat="1" applyFont="1" applyBorder="1" applyAlignment="1">
      <alignment/>
    </xf>
    <xf numFmtId="41" fontId="7" fillId="0" borderId="110" xfId="0" applyNumberFormat="1" applyFont="1" applyBorder="1" applyAlignment="1">
      <alignment/>
    </xf>
    <xf numFmtId="41" fontId="7" fillId="0" borderId="111" xfId="0" applyNumberFormat="1" applyFont="1" applyBorder="1" applyAlignment="1">
      <alignment/>
    </xf>
    <xf numFmtId="0" fontId="7" fillId="0" borderId="38" xfId="0" applyNumberFormat="1" applyFont="1" applyBorder="1" applyAlignment="1">
      <alignment vertical="center"/>
    </xf>
    <xf numFmtId="41" fontId="8" fillId="0" borderId="112" xfId="0" applyNumberFormat="1" applyFont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8" fillId="0" borderId="113" xfId="0" applyNumberFormat="1" applyFont="1" applyBorder="1" applyAlignment="1">
      <alignment vertical="center"/>
    </xf>
    <xf numFmtId="41" fontId="8" fillId="0" borderId="114" xfId="0" applyNumberFormat="1" applyFont="1" applyFill="1" applyBorder="1" applyAlignment="1">
      <alignment vertical="center"/>
    </xf>
    <xf numFmtId="197" fontId="7" fillId="0" borderId="115" xfId="0" applyNumberFormat="1" applyFont="1" applyBorder="1" applyAlignment="1">
      <alignment horizontal="right"/>
    </xf>
    <xf numFmtId="186" fontId="8" fillId="0" borderId="30" xfId="0" applyNumberFormat="1" applyFont="1" applyBorder="1" applyAlignment="1">
      <alignment vertical="center"/>
    </xf>
    <xf numFmtId="0" fontId="7" fillId="0" borderId="116" xfId="0" applyNumberFormat="1" applyFont="1" applyFill="1" applyBorder="1" applyAlignment="1">
      <alignment vertical="center" shrinkToFit="1"/>
    </xf>
    <xf numFmtId="3" fontId="7" fillId="0" borderId="117" xfId="15" applyNumberFormat="1" applyFont="1" applyFill="1" applyBorder="1" applyAlignment="1">
      <alignment shrinkToFit="1"/>
      <protection/>
    </xf>
    <xf numFmtId="41" fontId="7" fillId="0" borderId="111" xfId="15" applyNumberFormat="1" applyFont="1" applyFill="1" applyBorder="1" applyAlignment="1">
      <alignment/>
      <protection/>
    </xf>
    <xf numFmtId="41" fontId="7" fillId="0" borderId="109" xfId="15" applyNumberFormat="1" applyFont="1" applyFill="1" applyBorder="1" applyAlignment="1">
      <alignment/>
      <protection/>
    </xf>
    <xf numFmtId="41" fontId="7" fillId="0" borderId="110" xfId="15" applyNumberFormat="1" applyFont="1" applyFill="1" applyBorder="1" applyAlignment="1">
      <alignment/>
      <protection/>
    </xf>
    <xf numFmtId="3" fontId="7" fillId="0" borderId="115" xfId="15" applyNumberFormat="1" applyFont="1" applyFill="1" applyBorder="1" applyAlignment="1">
      <alignment shrinkToFit="1"/>
      <protection/>
    </xf>
    <xf numFmtId="41" fontId="7" fillId="0" borderId="118" xfId="15" applyNumberFormat="1" applyFont="1" applyFill="1" applyBorder="1" applyAlignment="1">
      <alignment/>
      <protection/>
    </xf>
    <xf numFmtId="0" fontId="7" fillId="0" borderId="27" xfId="15" applyNumberFormat="1" applyFont="1" applyFill="1" applyBorder="1" applyAlignment="1">
      <alignment horizontal="distributed" vertical="center"/>
      <protection/>
    </xf>
    <xf numFmtId="0" fontId="7" fillId="0" borderId="1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89" xfId="0" applyNumberFormat="1" applyFont="1" applyFill="1" applyBorder="1" applyAlignment="1">
      <alignment/>
    </xf>
    <xf numFmtId="41" fontId="7" fillId="0" borderId="119" xfId="0" applyNumberFormat="1" applyFont="1" applyFill="1" applyBorder="1" applyAlignment="1">
      <alignment/>
    </xf>
    <xf numFmtId="41" fontId="7" fillId="0" borderId="88" xfId="0" applyNumberFormat="1" applyFont="1" applyFill="1" applyBorder="1" applyAlignment="1">
      <alignment/>
    </xf>
    <xf numFmtId="41" fontId="7" fillId="0" borderId="87" xfId="0" applyNumberFormat="1" applyFont="1" applyFill="1" applyBorder="1" applyAlignment="1">
      <alignment/>
    </xf>
    <xf numFmtId="41" fontId="7" fillId="0" borderId="111" xfId="0" applyNumberFormat="1" applyFont="1" applyFill="1" applyBorder="1" applyAlignment="1">
      <alignment/>
    </xf>
    <xf numFmtId="41" fontId="7" fillId="0" borderId="120" xfId="0" applyNumberFormat="1" applyFont="1" applyFill="1" applyBorder="1" applyAlignment="1">
      <alignment/>
    </xf>
    <xf numFmtId="41" fontId="7" fillId="0" borderId="110" xfId="0" applyNumberFormat="1" applyFont="1" applyFill="1" applyBorder="1" applyAlignment="1">
      <alignment/>
    </xf>
    <xf numFmtId="41" fontId="7" fillId="0" borderId="109" xfId="0" applyNumberFormat="1" applyFont="1" applyFill="1" applyBorder="1" applyAlignment="1">
      <alignment/>
    </xf>
    <xf numFmtId="3" fontId="7" fillId="0" borderId="115" xfId="15" applyNumberFormat="1" applyFont="1" applyFill="1" applyBorder="1" applyAlignment="1">
      <alignment/>
      <protection/>
    </xf>
    <xf numFmtId="41" fontId="7" fillId="0" borderId="24" xfId="0" applyNumberFormat="1" applyFont="1" applyFill="1" applyBorder="1" applyAlignment="1">
      <alignment/>
    </xf>
    <xf numFmtId="41" fontId="7" fillId="0" borderId="1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115" xfId="0" applyNumberFormat="1" applyFont="1" applyFill="1" applyBorder="1" applyAlignment="1">
      <alignment/>
    </xf>
    <xf numFmtId="41" fontId="7" fillId="0" borderId="90" xfId="0" applyNumberFormat="1" applyFont="1" applyBorder="1" applyAlignment="1">
      <alignment/>
    </xf>
    <xf numFmtId="41" fontId="7" fillId="0" borderId="96" xfId="0" applyNumberFormat="1" applyFont="1" applyBorder="1" applyAlignment="1">
      <alignment/>
    </xf>
    <xf numFmtId="41" fontId="7" fillId="0" borderId="97" xfId="0" applyNumberFormat="1" applyFont="1" applyBorder="1" applyAlignment="1">
      <alignment/>
    </xf>
    <xf numFmtId="41" fontId="7" fillId="0" borderId="98" xfId="0" applyNumberFormat="1" applyFont="1" applyBorder="1" applyAlignment="1">
      <alignment/>
    </xf>
    <xf numFmtId="41" fontId="7" fillId="0" borderId="30" xfId="0" applyNumberFormat="1" applyFont="1" applyFill="1" applyBorder="1" applyAlignment="1">
      <alignment/>
    </xf>
    <xf numFmtId="41" fontId="7" fillId="0" borderId="36" xfId="0" applyNumberFormat="1" applyFont="1" applyFill="1" applyBorder="1" applyAlignment="1">
      <alignment/>
    </xf>
    <xf numFmtId="41" fontId="7" fillId="0" borderId="37" xfId="0" applyNumberFormat="1" applyFont="1" applyFill="1" applyBorder="1" applyAlignment="1">
      <alignment/>
    </xf>
    <xf numFmtId="41" fontId="7" fillId="0" borderId="38" xfId="0" applyNumberFormat="1" applyFont="1" applyFill="1" applyBorder="1" applyAlignment="1">
      <alignment/>
    </xf>
    <xf numFmtId="0" fontId="8" fillId="2" borderId="35" xfId="0" applyNumberFormat="1" applyFont="1" applyFill="1" applyBorder="1" applyAlignment="1">
      <alignment/>
    </xf>
    <xf numFmtId="0" fontId="8" fillId="2" borderId="29" xfId="0" applyNumberFormat="1" applyFont="1" applyFill="1" applyBorder="1" applyAlignment="1">
      <alignment vertical="center"/>
    </xf>
    <xf numFmtId="0" fontId="8" fillId="2" borderId="29" xfId="0" applyNumberFormat="1" applyFont="1" applyFill="1" applyBorder="1" applyAlignment="1">
      <alignment horizontal="right" vertical="top"/>
    </xf>
    <xf numFmtId="41" fontId="8" fillId="2" borderId="30" xfId="0" applyNumberFormat="1" applyFont="1" applyFill="1" applyBorder="1" applyAlignment="1">
      <alignment horizontal="center" vertical="center"/>
    </xf>
    <xf numFmtId="41" fontId="8" fillId="2" borderId="56" xfId="0" applyNumberFormat="1" applyFont="1" applyFill="1" applyBorder="1" applyAlignment="1">
      <alignment horizontal="center" vertical="center"/>
    </xf>
    <xf numFmtId="41" fontId="8" fillId="2" borderId="57" xfId="0" applyNumberFormat="1" applyFont="1" applyFill="1" applyBorder="1" applyAlignment="1">
      <alignment horizontal="center" vertical="center"/>
    </xf>
    <xf numFmtId="41" fontId="8" fillId="2" borderId="58" xfId="0" applyNumberFormat="1" applyFont="1" applyFill="1" applyBorder="1" applyAlignment="1">
      <alignment horizontal="center" vertical="center"/>
    </xf>
    <xf numFmtId="41" fontId="8" fillId="0" borderId="23" xfId="0" applyNumberFormat="1" applyFont="1" applyBorder="1" applyAlignment="1">
      <alignment vertical="center"/>
    </xf>
    <xf numFmtId="0" fontId="8" fillId="0" borderId="54" xfId="0" applyNumberFormat="1" applyFont="1" applyBorder="1" applyAlignment="1">
      <alignment horizontal="left" vertical="center" indent="1"/>
    </xf>
    <xf numFmtId="41" fontId="8" fillId="0" borderId="121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122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123" xfId="0" applyNumberFormat="1" applyFont="1" applyBorder="1" applyAlignment="1">
      <alignment vertical="center"/>
    </xf>
    <xf numFmtId="41" fontId="8" fillId="0" borderId="124" xfId="0" applyNumberFormat="1" applyFont="1" applyBorder="1" applyAlignment="1">
      <alignment vertical="center"/>
    </xf>
    <xf numFmtId="41" fontId="8" fillId="0" borderId="1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7" fillId="0" borderId="35" xfId="15" applyNumberFormat="1" applyFont="1" applyFill="1" applyBorder="1" applyAlignment="1">
      <alignment/>
      <protection/>
    </xf>
    <xf numFmtId="41" fontId="7" fillId="2" borderId="13" xfId="0" applyNumberFormat="1" applyFont="1" applyFill="1" applyBorder="1" applyAlignment="1">
      <alignment/>
    </xf>
    <xf numFmtId="41" fontId="7" fillId="2" borderId="83" xfId="15" applyNumberFormat="1" applyFont="1" applyFill="1" applyBorder="1" applyAlignment="1">
      <alignment horizontal="center" vertical="center"/>
      <protection/>
    </xf>
    <xf numFmtId="41" fontId="7" fillId="2" borderId="25" xfId="0" applyNumberFormat="1" applyFont="1" applyFill="1" applyBorder="1" applyAlignment="1">
      <alignment/>
    </xf>
    <xf numFmtId="3" fontId="7" fillId="2" borderId="61" xfId="15" applyNumberFormat="1" applyFont="1" applyFill="1" applyBorder="1" applyAlignment="1">
      <alignment horizontal="center" vertical="center"/>
      <protection/>
    </xf>
    <xf numFmtId="41" fontId="7" fillId="2" borderId="61" xfId="15" applyNumberFormat="1" applyFont="1" applyFill="1" applyBorder="1" applyAlignment="1">
      <alignment horizontal="center" vertical="center"/>
      <protection/>
    </xf>
    <xf numFmtId="41" fontId="7" fillId="2" borderId="23" xfId="0" applyNumberFormat="1" applyFont="1" applyFill="1" applyBorder="1" applyAlignment="1">
      <alignment/>
    </xf>
    <xf numFmtId="41" fontId="7" fillId="2" borderId="84" xfId="15" applyNumberFormat="1" applyFont="1" applyFill="1" applyBorder="1" applyAlignment="1">
      <alignment horizontal="center" vertical="center"/>
      <protection/>
    </xf>
    <xf numFmtId="3" fontId="7" fillId="0" borderId="0" xfId="15" applyNumberFormat="1" applyFont="1" applyBorder="1" applyAlignment="1">
      <alignment horizontal="right"/>
      <protection/>
    </xf>
    <xf numFmtId="0" fontId="8" fillId="2" borderId="35" xfId="0" applyNumberFormat="1" applyFont="1" applyFill="1" applyBorder="1" applyAlignment="1">
      <alignment horizontal="center"/>
    </xf>
    <xf numFmtId="0" fontId="8" fillId="2" borderId="29" xfId="0" applyNumberFormat="1" applyFont="1" applyFill="1" applyBorder="1" applyAlignment="1">
      <alignment horizontal="center"/>
    </xf>
    <xf numFmtId="0" fontId="7" fillId="0" borderId="125" xfId="0" applyNumberFormat="1" applyFont="1" applyFill="1" applyBorder="1" applyAlignment="1">
      <alignment horizontal="center" vertical="center" textRotation="255"/>
    </xf>
    <xf numFmtId="0" fontId="7" fillId="0" borderId="126" xfId="0" applyNumberFormat="1" applyFont="1" applyFill="1" applyBorder="1" applyAlignment="1">
      <alignment horizontal="center" vertical="center" textRotation="255"/>
    </xf>
    <xf numFmtId="0" fontId="7" fillId="0" borderId="127" xfId="0" applyNumberFormat="1" applyFont="1" applyFill="1" applyBorder="1" applyAlignment="1">
      <alignment horizontal="center" vertical="center" textRotation="255"/>
    </xf>
    <xf numFmtId="41" fontId="7" fillId="2" borderId="62" xfId="15" applyNumberFormat="1" applyFont="1" applyFill="1" applyBorder="1" applyAlignment="1">
      <alignment horizontal="center" vertical="center"/>
      <protection/>
    </xf>
    <xf numFmtId="41" fontId="7" fillId="2" borderId="5" xfId="0" applyNumberFormat="1" applyFont="1" applyFill="1" applyBorder="1" applyAlignment="1">
      <alignment/>
    </xf>
    <xf numFmtId="0" fontId="7" fillId="2" borderId="1" xfId="15" applyNumberFormat="1" applyFont="1" applyFill="1" applyBorder="1" applyAlignment="1">
      <alignment/>
      <protection/>
    </xf>
    <xf numFmtId="0" fontId="7" fillId="2" borderId="0" xfId="15" applyNumberFormat="1" applyFont="1" applyFill="1" applyBorder="1" applyAlignment="1">
      <alignment/>
      <protection/>
    </xf>
    <xf numFmtId="0" fontId="7" fillId="2" borderId="0" xfId="0" applyNumberFormat="1" applyFont="1" applyFill="1" applyBorder="1" applyAlignment="1">
      <alignment/>
    </xf>
    <xf numFmtId="3" fontId="7" fillId="2" borderId="62" xfId="15" applyNumberFormat="1" applyFont="1" applyFill="1" applyBorder="1" applyAlignment="1">
      <alignment horizontal="center" vertical="center"/>
      <protection/>
    </xf>
    <xf numFmtId="0" fontId="7" fillId="2" borderId="5" xfId="0" applyFont="1" applyFill="1" applyBorder="1" applyAlignment="1">
      <alignment/>
    </xf>
    <xf numFmtId="3" fontId="7" fillId="2" borderId="39" xfId="15" applyNumberFormat="1" applyFont="1" applyFill="1" applyBorder="1" applyAlignment="1">
      <alignment horizontal="right"/>
      <protection/>
    </xf>
    <xf numFmtId="3" fontId="7" fillId="2" borderId="60" xfId="15" applyNumberFormat="1" applyFont="1" applyFill="1" applyBorder="1" applyAlignment="1">
      <alignment horizontal="right"/>
      <protection/>
    </xf>
    <xf numFmtId="0" fontId="7" fillId="2" borderId="62" xfId="0" applyFont="1" applyFill="1" applyBorder="1" applyAlignment="1">
      <alignment horizontal="right"/>
    </xf>
    <xf numFmtId="3" fontId="7" fillId="2" borderId="1" xfId="15" applyNumberFormat="1" applyFont="1" applyFill="1" applyBorder="1" applyAlignment="1">
      <alignment/>
      <protection/>
    </xf>
    <xf numFmtId="3" fontId="7" fillId="2" borderId="0" xfId="15" applyNumberFormat="1" applyFont="1" applyFill="1" applyBorder="1" applyAlignment="1">
      <alignment/>
      <protection/>
    </xf>
    <xf numFmtId="0" fontId="7" fillId="2" borderId="0" xfId="0" applyFont="1" applyFill="1" applyBorder="1" applyAlignment="1">
      <alignment/>
    </xf>
    <xf numFmtId="0" fontId="7" fillId="2" borderId="39" xfId="15" applyNumberFormat="1" applyFont="1" applyFill="1" applyBorder="1" applyAlignment="1">
      <alignment horizontal="right"/>
      <protection/>
    </xf>
    <xf numFmtId="0" fontId="7" fillId="2" borderId="60" xfId="15" applyNumberFormat="1" applyFont="1" applyFill="1" applyBorder="1" applyAlignment="1">
      <alignment horizontal="right"/>
      <protection/>
    </xf>
    <xf numFmtId="0" fontId="7" fillId="2" borderId="62" xfId="0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/>
    </xf>
    <xf numFmtId="3" fontId="4" fillId="0" borderId="0" xfId="15" applyNumberFormat="1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7" fillId="0" borderId="1" xfId="15" applyNumberFormat="1" applyFont="1" applyBorder="1" applyAlignment="1">
      <alignment horizontal="left" vertical="center" indent="1"/>
      <protection/>
    </xf>
    <xf numFmtId="0" fontId="7" fillId="0" borderId="0" xfId="1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vertical="center" indent="1"/>
    </xf>
    <xf numFmtId="3" fontId="7" fillId="2" borderId="83" xfId="15" applyNumberFormat="1" applyFont="1" applyFill="1" applyBorder="1" applyAlignment="1">
      <alignment horizontal="center" vertical="center"/>
      <protection/>
    </xf>
    <xf numFmtId="0" fontId="7" fillId="2" borderId="25" xfId="0" applyFont="1" applyFill="1" applyBorder="1" applyAlignment="1">
      <alignment/>
    </xf>
    <xf numFmtId="0" fontId="7" fillId="0" borderId="35" xfId="15" applyNumberFormat="1" applyFont="1" applyBorder="1" applyAlignment="1">
      <alignment horizontal="left" vertical="center" indent="1"/>
      <protection/>
    </xf>
    <xf numFmtId="0" fontId="7" fillId="0" borderId="29" xfId="15" applyNumberFormat="1" applyFont="1" applyBorder="1" applyAlignment="1">
      <alignment horizontal="left" vertical="center" indent="1"/>
      <protection/>
    </xf>
    <xf numFmtId="0" fontId="7" fillId="0" borderId="29" xfId="0" applyNumberFormat="1" applyFont="1" applyBorder="1" applyAlignment="1">
      <alignment horizontal="left" vertical="center" indent="1"/>
    </xf>
    <xf numFmtId="0" fontId="7" fillId="0" borderId="39" xfId="15" applyNumberFormat="1" applyFont="1" applyBorder="1" applyAlignment="1">
      <alignment horizontal="left" vertical="center" indent="1"/>
      <protection/>
    </xf>
    <xf numFmtId="0" fontId="7" fillId="0" borderId="60" xfId="15" applyNumberFormat="1" applyFont="1" applyBorder="1" applyAlignment="1">
      <alignment horizontal="left" vertical="center" indent="1"/>
      <protection/>
    </xf>
    <xf numFmtId="0" fontId="7" fillId="0" borderId="60" xfId="0" applyNumberFormat="1" applyFont="1" applyBorder="1" applyAlignment="1">
      <alignment horizontal="left" vertical="center" indent="1"/>
    </xf>
    <xf numFmtId="0" fontId="7" fillId="0" borderId="39" xfId="15" applyNumberFormat="1" applyFont="1" applyBorder="1" applyAlignment="1">
      <alignment horizontal="center" vertical="center" wrapText="1"/>
      <protection/>
    </xf>
    <xf numFmtId="0" fontId="7" fillId="0" borderId="60" xfId="15" applyNumberFormat="1" applyFont="1" applyBorder="1" applyAlignment="1">
      <alignment horizontal="center" vertical="center" wrapText="1"/>
      <protection/>
    </xf>
    <xf numFmtId="0" fontId="7" fillId="0" borderId="62" xfId="15" applyNumberFormat="1" applyFont="1" applyBorder="1" applyAlignment="1">
      <alignment horizontal="center" vertical="center" wrapText="1"/>
      <protection/>
    </xf>
    <xf numFmtId="3" fontId="7" fillId="2" borderId="84" xfId="15" applyNumberFormat="1" applyFont="1" applyFill="1" applyBorder="1" applyAlignment="1">
      <alignment horizontal="center" vertical="center"/>
      <protection/>
    </xf>
    <xf numFmtId="0" fontId="7" fillId="2" borderId="13" xfId="0" applyFont="1" applyFill="1" applyBorder="1" applyAlignment="1">
      <alignment/>
    </xf>
    <xf numFmtId="0" fontId="7" fillId="0" borderId="1" xfId="0" applyNumberFormat="1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left" vertical="center" indent="1"/>
    </xf>
    <xf numFmtId="0" fontId="7" fillId="0" borderId="40" xfId="0" applyNumberFormat="1" applyFont="1" applyBorder="1" applyAlignment="1">
      <alignment horizontal="left" vertical="center" indent="1"/>
    </xf>
    <xf numFmtId="0" fontId="7" fillId="0" borderId="39" xfId="0" applyNumberFormat="1" applyFont="1" applyBorder="1" applyAlignment="1">
      <alignment horizontal="left" vertical="center" indent="1"/>
    </xf>
    <xf numFmtId="0" fontId="7" fillId="0" borderId="35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indent="1"/>
    </xf>
    <xf numFmtId="41" fontId="4" fillId="0" borderId="40" xfId="15" applyNumberFormat="1" applyFont="1" applyBorder="1" applyAlignment="1">
      <alignment vertical="center"/>
      <protection/>
    </xf>
    <xf numFmtId="41" fontId="4" fillId="0" borderId="40" xfId="0" applyNumberFormat="1" applyFont="1" applyBorder="1" applyAlignment="1">
      <alignment/>
    </xf>
    <xf numFmtId="3" fontId="7" fillId="0" borderId="34" xfId="15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7" fillId="0" borderId="108" xfId="0" applyNumberFormat="1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3" fontId="7" fillId="0" borderId="31" xfId="15" applyNumberFormat="1" applyFont="1" applyBorder="1" applyAlignment="1">
      <alignment horizontal="distributed" vertical="center"/>
      <protection/>
    </xf>
    <xf numFmtId="0" fontId="0" fillId="0" borderId="32" xfId="0" applyBorder="1" applyAlignment="1">
      <alignment vertical="center"/>
    </xf>
    <xf numFmtId="3" fontId="7" fillId="0" borderId="33" xfId="15" applyNumberFormat="1" applyFont="1" applyBorder="1" applyAlignment="1">
      <alignment horizontal="distributed" vertical="center"/>
      <protection/>
    </xf>
    <xf numFmtId="0" fontId="0" fillId="0" borderId="22" xfId="0" applyBorder="1" applyAlignment="1">
      <alignment vertical="center"/>
    </xf>
    <xf numFmtId="0" fontId="7" fillId="0" borderId="35" xfId="0" applyNumberFormat="1" applyFont="1" applyFill="1" applyBorder="1" applyAlignment="1">
      <alignment horizontal="distributed" vertical="distributed"/>
    </xf>
    <xf numFmtId="0" fontId="7" fillId="0" borderId="29" xfId="0" applyNumberFormat="1" applyFont="1" applyFill="1" applyBorder="1" applyAlignment="1">
      <alignment horizontal="distributed" vertical="distributed"/>
    </xf>
    <xf numFmtId="0" fontId="7" fillId="0" borderId="38" xfId="0" applyNumberFormat="1" applyFont="1" applyFill="1" applyBorder="1" applyAlignment="1">
      <alignment horizontal="distributed" vertical="distributed"/>
    </xf>
    <xf numFmtId="3" fontId="7" fillId="2" borderId="39" xfId="15" applyNumberFormat="1" applyFont="1" applyFill="1" applyBorder="1" applyAlignment="1">
      <alignment horizontal="right" vertical="center"/>
      <protection/>
    </xf>
    <xf numFmtId="3" fontId="7" fillId="2" borderId="60" xfId="15" applyNumberFormat="1" applyFont="1" applyFill="1" applyBorder="1" applyAlignment="1">
      <alignment horizontal="right" vertical="center"/>
      <protection/>
    </xf>
    <xf numFmtId="0" fontId="7" fillId="2" borderId="60" xfId="0" applyFont="1" applyFill="1" applyBorder="1" applyAlignment="1">
      <alignment horizontal="right"/>
    </xf>
    <xf numFmtId="0" fontId="7" fillId="0" borderId="128" xfId="0" applyNumberFormat="1" applyFont="1" applyBorder="1" applyAlignment="1">
      <alignment horizontal="distributed" vertical="center"/>
    </xf>
    <xf numFmtId="0" fontId="0" fillId="0" borderId="129" xfId="0" applyBorder="1" applyAlignment="1">
      <alignment vertical="center"/>
    </xf>
    <xf numFmtId="0" fontId="7" fillId="0" borderId="33" xfId="0" applyNumberFormat="1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NumberFormat="1" applyFont="1" applyBorder="1" applyAlignment="1">
      <alignment horizontal="distributed"/>
    </xf>
    <xf numFmtId="0" fontId="0" fillId="0" borderId="22" xfId="0" applyBorder="1" applyAlignment="1">
      <alignment/>
    </xf>
    <xf numFmtId="0" fontId="7" fillId="0" borderId="8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94" fontId="7" fillId="0" borderId="54" xfId="0" applyNumberFormat="1" applyFont="1" applyBorder="1" applyAlignment="1">
      <alignment vertical="center"/>
    </xf>
    <xf numFmtId="194" fontId="7" fillId="0" borderId="4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7" fillId="0" borderId="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0" borderId="40" xfId="0" applyFont="1" applyBorder="1" applyAlignment="1">
      <alignment vertical="center"/>
    </xf>
    <xf numFmtId="0" fontId="7" fillId="2" borderId="39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2" borderId="37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" fillId="0" borderId="127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7" fillId="0" borderId="40" xfId="0" applyFont="1" applyBorder="1" applyAlignment="1">
      <alignment horizontal="center" shrinkToFit="1"/>
    </xf>
  </cellXfs>
  <cellStyles count="2">
    <cellStyle name="Normal" xfId="0"/>
    <cellStyle name="標準_１歳６ヶ月児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3</xdr:col>
      <xdr:colOff>0</xdr:colOff>
      <xdr:row>43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7258050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46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2677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91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049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190500</xdr:rowOff>
    </xdr:from>
    <xdr:to>
      <xdr:col>2</xdr:col>
      <xdr:colOff>1219200</xdr:colOff>
      <xdr:row>42</xdr:row>
      <xdr:rowOff>9525</xdr:rowOff>
    </xdr:to>
    <xdr:sp>
      <xdr:nvSpPr>
        <xdr:cNvPr id="3" name="Line 14"/>
        <xdr:cNvSpPr>
          <a:spLocks/>
        </xdr:cNvSpPr>
      </xdr:nvSpPr>
      <xdr:spPr>
        <a:xfrm>
          <a:off x="0" y="7829550"/>
          <a:ext cx="17049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GridLines="0" showOutlineSymbols="0" zoomScaleSheetLayoutView="100" workbookViewId="0" topLeftCell="A27">
      <selection activeCell="G45" sqref="G45"/>
    </sheetView>
  </sheetViews>
  <sheetFormatPr defaultColWidth="9.00390625" defaultRowHeight="14.25"/>
  <cols>
    <col min="1" max="1" width="3.75390625" style="15" customWidth="1"/>
    <col min="2" max="2" width="2.50390625" style="15" customWidth="1"/>
    <col min="3" max="3" width="18.375" style="15" customWidth="1"/>
    <col min="4" max="7" width="9.625" style="15" customWidth="1"/>
    <col min="8" max="10" width="7.625" style="15" customWidth="1"/>
    <col min="11" max="11" width="6.75390625" style="15" customWidth="1"/>
    <col min="12" max="12" width="20.00390625" style="15" customWidth="1"/>
    <col min="13" max="19" width="6.375" style="15" bestFit="1" customWidth="1"/>
    <col min="20" max="22" width="6.75390625" style="15" customWidth="1"/>
    <col min="23" max="23" width="5.75390625" style="15" customWidth="1"/>
    <col min="24" max="24" width="6.75390625" style="15" customWidth="1"/>
    <col min="25" max="25" width="5.75390625" style="15" customWidth="1"/>
    <col min="26" max="32" width="6.75390625" style="15" customWidth="1"/>
    <col min="33" max="41" width="5.75390625" style="15" customWidth="1"/>
    <col min="42" max="16384" width="10.75390625" style="15" customWidth="1"/>
  </cols>
  <sheetData>
    <row r="1" spans="1:10" ht="21" customHeight="1">
      <c r="A1" s="254" t="s">
        <v>154</v>
      </c>
      <c r="B1" s="14"/>
      <c r="C1" s="14"/>
      <c r="D1" s="27"/>
      <c r="E1" s="27"/>
      <c r="F1" s="27"/>
      <c r="G1" s="197" t="s">
        <v>156</v>
      </c>
      <c r="H1" s="200"/>
      <c r="J1" s="200"/>
    </row>
    <row r="2" spans="1:9" ht="17.25" customHeight="1">
      <c r="A2" s="352" t="s">
        <v>0</v>
      </c>
      <c r="B2" s="353"/>
      <c r="C2" s="354" t="s">
        <v>1</v>
      </c>
      <c r="D2" s="355" t="s">
        <v>2</v>
      </c>
      <c r="E2" s="356" t="s">
        <v>3</v>
      </c>
      <c r="F2" s="357" t="s">
        <v>108</v>
      </c>
      <c r="G2" s="358" t="s">
        <v>107</v>
      </c>
      <c r="I2" s="198"/>
    </row>
    <row r="3" spans="1:10" ht="12.75" customHeight="1">
      <c r="A3" s="134" t="s">
        <v>74</v>
      </c>
      <c r="B3" s="111"/>
      <c r="C3" s="107"/>
      <c r="D3" s="113">
        <f aca="true" t="shared" si="0" ref="D3:D13">SUM(E3:G3)</f>
        <v>1119</v>
      </c>
      <c r="E3" s="114">
        <v>546</v>
      </c>
      <c r="F3" s="115">
        <v>495</v>
      </c>
      <c r="G3" s="116">
        <v>78</v>
      </c>
      <c r="J3" s="31"/>
    </row>
    <row r="4" spans="1:10" ht="12.75" customHeight="1">
      <c r="A4" s="46" t="s">
        <v>75</v>
      </c>
      <c r="B4" s="92"/>
      <c r="C4" s="93"/>
      <c r="D4" s="113">
        <f t="shared" si="0"/>
        <v>1101</v>
      </c>
      <c r="E4" s="95">
        <v>536</v>
      </c>
      <c r="F4" s="94">
        <v>487</v>
      </c>
      <c r="G4" s="96">
        <v>78</v>
      </c>
      <c r="J4" s="31"/>
    </row>
    <row r="5" spans="1:10" ht="12.75" customHeight="1">
      <c r="A5" s="134" t="s">
        <v>76</v>
      </c>
      <c r="B5" s="111"/>
      <c r="C5" s="107"/>
      <c r="D5" s="320">
        <f>(D4/D3)*100</f>
        <v>98.39142091152814</v>
      </c>
      <c r="E5" s="137">
        <f>(E4/E3)*100</f>
        <v>98.16849816849816</v>
      </c>
      <c r="F5" s="138">
        <f>(F4/F3)*100</f>
        <v>98.38383838383838</v>
      </c>
      <c r="G5" s="139">
        <f>(G4/G3)*100</f>
        <v>100</v>
      </c>
      <c r="J5" s="31"/>
    </row>
    <row r="6" spans="1:10" ht="12.75" customHeight="1">
      <c r="A6" s="45" t="s">
        <v>73</v>
      </c>
      <c r="B6" s="16"/>
      <c r="C6" s="17"/>
      <c r="D6" s="113">
        <f t="shared" si="0"/>
        <v>1101</v>
      </c>
      <c r="E6" s="89">
        <v>536</v>
      </c>
      <c r="F6" s="89">
        <v>487</v>
      </c>
      <c r="G6" s="317">
        <v>78</v>
      </c>
      <c r="J6" s="31"/>
    </row>
    <row r="7" spans="1:10" ht="12.75" customHeight="1">
      <c r="A7" s="19"/>
      <c r="B7" s="141"/>
      <c r="C7" s="142" t="s">
        <v>64</v>
      </c>
      <c r="D7" s="143">
        <f t="shared" si="0"/>
        <v>596</v>
      </c>
      <c r="E7" s="144">
        <v>281</v>
      </c>
      <c r="F7" s="145">
        <v>263</v>
      </c>
      <c r="G7" s="146">
        <v>52</v>
      </c>
      <c r="J7" s="31"/>
    </row>
    <row r="8" spans="1:10" ht="12.75" customHeight="1">
      <c r="A8" s="19"/>
      <c r="B8" s="37"/>
      <c r="C8" s="38" t="s">
        <v>65</v>
      </c>
      <c r="D8" s="105">
        <f t="shared" si="0"/>
        <v>285</v>
      </c>
      <c r="E8" s="88">
        <v>142</v>
      </c>
      <c r="F8" s="39">
        <v>126</v>
      </c>
      <c r="G8" s="40">
        <v>17</v>
      </c>
      <c r="J8" s="31"/>
    </row>
    <row r="9" spans="1:10" ht="12.75" customHeight="1">
      <c r="A9" s="19"/>
      <c r="B9" s="194"/>
      <c r="C9" s="38" t="s">
        <v>66</v>
      </c>
      <c r="D9" s="105">
        <f t="shared" si="0"/>
        <v>220</v>
      </c>
      <c r="E9" s="88">
        <v>113</v>
      </c>
      <c r="F9" s="39">
        <v>98</v>
      </c>
      <c r="G9" s="40">
        <v>9</v>
      </c>
      <c r="J9" s="31"/>
    </row>
    <row r="10" spans="1:10" ht="12.75" customHeight="1">
      <c r="A10" s="97"/>
      <c r="B10" s="147"/>
      <c r="C10" s="195" t="s">
        <v>109</v>
      </c>
      <c r="D10" s="105">
        <f t="shared" si="0"/>
        <v>0</v>
      </c>
      <c r="E10" s="125">
        <v>0</v>
      </c>
      <c r="F10" s="126">
        <v>0</v>
      </c>
      <c r="G10" s="196">
        <v>0</v>
      </c>
      <c r="J10" s="31"/>
    </row>
    <row r="11" spans="1:10" ht="12.75" customHeight="1">
      <c r="A11" s="128" t="s">
        <v>5</v>
      </c>
      <c r="B11" s="135"/>
      <c r="C11" s="136"/>
      <c r="D11" s="120">
        <f t="shared" si="0"/>
        <v>1101</v>
      </c>
      <c r="E11" s="131">
        <v>536</v>
      </c>
      <c r="F11" s="131">
        <v>487</v>
      </c>
      <c r="G11" s="317">
        <v>78</v>
      </c>
      <c r="J11" s="31"/>
    </row>
    <row r="12" spans="1:10" ht="15" customHeight="1">
      <c r="A12" s="140"/>
      <c r="B12" s="380" t="s">
        <v>140</v>
      </c>
      <c r="C12" s="321" t="s">
        <v>141</v>
      </c>
      <c r="D12" s="143">
        <f t="shared" si="0"/>
        <v>47</v>
      </c>
      <c r="E12" s="145">
        <v>26</v>
      </c>
      <c r="F12" s="145">
        <v>19</v>
      </c>
      <c r="G12" s="146">
        <v>2</v>
      </c>
      <c r="J12" s="31"/>
    </row>
    <row r="13" spans="1:10" ht="15" customHeight="1">
      <c r="A13" s="140"/>
      <c r="B13" s="381"/>
      <c r="C13" s="322" t="s">
        <v>142</v>
      </c>
      <c r="D13" s="105">
        <f t="shared" si="0"/>
        <v>1024</v>
      </c>
      <c r="E13" s="39">
        <v>500</v>
      </c>
      <c r="F13" s="39">
        <v>451</v>
      </c>
      <c r="G13" s="43">
        <v>73</v>
      </c>
      <c r="J13" s="31"/>
    </row>
    <row r="14" spans="1:10" ht="15" customHeight="1">
      <c r="A14" s="140"/>
      <c r="B14" s="381"/>
      <c r="C14" s="322" t="s">
        <v>143</v>
      </c>
      <c r="D14" s="361">
        <f aca="true" t="shared" si="1" ref="D14:D39">SUM(E14:G14)</f>
        <v>30</v>
      </c>
      <c r="E14" s="365">
        <v>10</v>
      </c>
      <c r="F14" s="366">
        <v>17</v>
      </c>
      <c r="G14" s="363">
        <v>3</v>
      </c>
      <c r="J14" s="31"/>
    </row>
    <row r="15" spans="1:10" ht="15" customHeight="1">
      <c r="A15" s="360"/>
      <c r="B15" s="382"/>
      <c r="C15" s="326" t="s">
        <v>139</v>
      </c>
      <c r="D15" s="362">
        <f t="shared" si="1"/>
        <v>0</v>
      </c>
      <c r="E15" s="367">
        <v>0</v>
      </c>
      <c r="F15" s="368">
        <v>0</v>
      </c>
      <c r="G15" s="364">
        <v>0</v>
      </c>
      <c r="J15" s="31"/>
    </row>
    <row r="16" spans="1:10" ht="12.75" customHeight="1">
      <c r="A16" s="46" t="s">
        <v>6</v>
      </c>
      <c r="B16" s="92"/>
      <c r="C16" s="93"/>
      <c r="D16" s="359">
        <f t="shared" si="1"/>
        <v>867</v>
      </c>
      <c r="E16" s="95">
        <v>423</v>
      </c>
      <c r="F16" s="94">
        <v>390</v>
      </c>
      <c r="G16" s="96">
        <v>54</v>
      </c>
      <c r="J16" s="31"/>
    </row>
    <row r="17" spans="1:10" ht="12.75" customHeight="1">
      <c r="A17" s="134" t="s">
        <v>7</v>
      </c>
      <c r="B17" s="111"/>
      <c r="C17" s="107"/>
      <c r="D17" s="113">
        <f t="shared" si="1"/>
        <v>234</v>
      </c>
      <c r="E17" s="114">
        <v>113</v>
      </c>
      <c r="F17" s="115">
        <v>97</v>
      </c>
      <c r="G17" s="116">
        <v>24</v>
      </c>
      <c r="J17" s="31"/>
    </row>
    <row r="18" spans="1:10" ht="12.75" customHeight="1">
      <c r="A18" s="45" t="s">
        <v>8</v>
      </c>
      <c r="B18" s="16"/>
      <c r="C18" s="17"/>
      <c r="D18" s="109">
        <f t="shared" si="1"/>
        <v>244</v>
      </c>
      <c r="E18" s="224">
        <v>117</v>
      </c>
      <c r="F18" s="224">
        <v>101</v>
      </c>
      <c r="G18" s="318">
        <v>26</v>
      </c>
      <c r="J18" s="31"/>
    </row>
    <row r="19" spans="1:10" ht="12.75" customHeight="1">
      <c r="A19" s="19"/>
      <c r="B19" s="141"/>
      <c r="C19" s="149" t="s">
        <v>91</v>
      </c>
      <c r="D19" s="104">
        <f t="shared" si="1"/>
        <v>78</v>
      </c>
      <c r="E19" s="144">
        <v>40</v>
      </c>
      <c r="F19" s="145">
        <v>30</v>
      </c>
      <c r="G19" s="146">
        <v>8</v>
      </c>
      <c r="J19" s="31"/>
    </row>
    <row r="20" spans="1:10" ht="12.75" customHeight="1">
      <c r="A20" s="19"/>
      <c r="B20" s="37"/>
      <c r="C20" s="85" t="s">
        <v>92</v>
      </c>
      <c r="D20" s="105">
        <f t="shared" si="1"/>
        <v>68</v>
      </c>
      <c r="E20" s="90">
        <v>38</v>
      </c>
      <c r="F20" s="41">
        <v>23</v>
      </c>
      <c r="G20" s="42">
        <v>7</v>
      </c>
      <c r="J20" s="31"/>
    </row>
    <row r="21" spans="1:10" ht="12.75" customHeight="1">
      <c r="A21" s="19" t="s">
        <v>78</v>
      </c>
      <c r="B21" s="150"/>
      <c r="C21" s="85" t="s">
        <v>79</v>
      </c>
      <c r="D21" s="105">
        <f t="shared" si="1"/>
        <v>8</v>
      </c>
      <c r="E21" s="88">
        <v>4</v>
      </c>
      <c r="F21" s="88">
        <v>4</v>
      </c>
      <c r="G21" s="40">
        <v>0</v>
      </c>
      <c r="J21" s="31"/>
    </row>
    <row r="22" spans="1:10" ht="12.75" customHeight="1">
      <c r="A22" s="19"/>
      <c r="B22" s="150"/>
      <c r="C22" s="85" t="s">
        <v>90</v>
      </c>
      <c r="D22" s="105">
        <f t="shared" si="1"/>
        <v>3</v>
      </c>
      <c r="E22" s="88">
        <v>0</v>
      </c>
      <c r="F22" s="88">
        <v>2</v>
      </c>
      <c r="G22" s="40">
        <v>1</v>
      </c>
      <c r="J22" s="31"/>
    </row>
    <row r="23" spans="1:10" ht="12.75" customHeight="1">
      <c r="A23" s="19"/>
      <c r="B23" s="150"/>
      <c r="C23" s="85" t="s">
        <v>83</v>
      </c>
      <c r="D23" s="105">
        <f t="shared" si="1"/>
        <v>8</v>
      </c>
      <c r="E23" s="88">
        <v>7</v>
      </c>
      <c r="F23" s="39">
        <v>1</v>
      </c>
      <c r="G23" s="40">
        <v>0</v>
      </c>
      <c r="J23" s="31"/>
    </row>
    <row r="24" spans="1:10" ht="12.75" customHeight="1">
      <c r="A24" s="19"/>
      <c r="B24" s="150"/>
      <c r="C24" s="85" t="s">
        <v>84</v>
      </c>
      <c r="D24" s="105">
        <f t="shared" si="1"/>
        <v>1</v>
      </c>
      <c r="E24" s="88">
        <v>0</v>
      </c>
      <c r="F24" s="39">
        <v>1</v>
      </c>
      <c r="G24" s="40">
        <v>0</v>
      </c>
      <c r="J24" s="31"/>
    </row>
    <row r="25" spans="1:10" ht="12.75" customHeight="1">
      <c r="A25" s="19"/>
      <c r="B25" s="150"/>
      <c r="C25" s="85" t="s">
        <v>85</v>
      </c>
      <c r="D25" s="105">
        <f t="shared" si="1"/>
        <v>16</v>
      </c>
      <c r="E25" s="88">
        <v>9</v>
      </c>
      <c r="F25" s="39">
        <v>5</v>
      </c>
      <c r="G25" s="40">
        <v>2</v>
      </c>
      <c r="J25" s="31"/>
    </row>
    <row r="26" spans="1:10" ht="12.75" customHeight="1">
      <c r="A26" s="19"/>
      <c r="B26" s="150"/>
      <c r="C26" s="85" t="s">
        <v>86</v>
      </c>
      <c r="D26" s="105">
        <f t="shared" si="1"/>
        <v>5</v>
      </c>
      <c r="E26" s="88">
        <v>1</v>
      </c>
      <c r="F26" s="39">
        <v>4</v>
      </c>
      <c r="G26" s="43">
        <v>0</v>
      </c>
      <c r="J26" s="31"/>
    </row>
    <row r="27" spans="1:10" ht="12.75" customHeight="1">
      <c r="A27" s="19"/>
      <c r="B27" s="150"/>
      <c r="C27" s="85" t="s">
        <v>87</v>
      </c>
      <c r="D27" s="105">
        <f t="shared" si="1"/>
        <v>44</v>
      </c>
      <c r="E27" s="88">
        <v>8</v>
      </c>
      <c r="F27" s="39">
        <v>32</v>
      </c>
      <c r="G27" s="40">
        <v>4</v>
      </c>
      <c r="J27" s="31"/>
    </row>
    <row r="28" spans="1:10" ht="12.75" customHeight="1">
      <c r="A28" s="19"/>
      <c r="B28" s="150"/>
      <c r="C28" s="85" t="s">
        <v>88</v>
      </c>
      <c r="D28" s="105">
        <f t="shared" si="1"/>
        <v>18</v>
      </c>
      <c r="E28" s="88">
        <v>7</v>
      </c>
      <c r="F28" s="39">
        <v>9</v>
      </c>
      <c r="G28" s="40">
        <v>2</v>
      </c>
      <c r="J28" s="31"/>
    </row>
    <row r="29" spans="1:10" ht="12.75" customHeight="1">
      <c r="A29" s="19"/>
      <c r="B29" s="150"/>
      <c r="C29" s="85" t="s">
        <v>89</v>
      </c>
      <c r="D29" s="105">
        <f t="shared" si="1"/>
        <v>1</v>
      </c>
      <c r="E29" s="88">
        <v>0</v>
      </c>
      <c r="F29" s="88">
        <v>0</v>
      </c>
      <c r="G29" s="40">
        <v>1</v>
      </c>
      <c r="J29" s="31"/>
    </row>
    <row r="30" spans="1:12" ht="12.75" customHeight="1">
      <c r="A30" s="19"/>
      <c r="B30" s="150"/>
      <c r="C30" s="85" t="s">
        <v>82</v>
      </c>
      <c r="D30" s="105">
        <f t="shared" si="1"/>
        <v>1</v>
      </c>
      <c r="E30" s="88">
        <v>0</v>
      </c>
      <c r="F30" s="39">
        <v>1</v>
      </c>
      <c r="G30" s="43">
        <v>0</v>
      </c>
      <c r="J30" s="31"/>
      <c r="K30" s="6"/>
      <c r="L30" s="6"/>
    </row>
    <row r="31" spans="1:12" ht="12.75" customHeight="1">
      <c r="A31" s="19"/>
      <c r="B31" s="150"/>
      <c r="C31" s="85" t="s">
        <v>111</v>
      </c>
      <c r="D31" s="105">
        <f t="shared" si="1"/>
        <v>34</v>
      </c>
      <c r="E31" s="88">
        <v>30</v>
      </c>
      <c r="F31" s="39">
        <v>0</v>
      </c>
      <c r="G31" s="40">
        <v>4</v>
      </c>
      <c r="J31" s="31"/>
      <c r="K31" s="6"/>
      <c r="L31" s="6"/>
    </row>
    <row r="32" spans="1:10" ht="12.75" customHeight="1">
      <c r="A32" s="97"/>
      <c r="B32" s="151"/>
      <c r="C32" s="87" t="s">
        <v>81</v>
      </c>
      <c r="D32" s="315">
        <f t="shared" si="1"/>
        <v>27</v>
      </c>
      <c r="E32" s="222">
        <v>11</v>
      </c>
      <c r="F32" s="223">
        <v>12</v>
      </c>
      <c r="G32" s="225">
        <v>4</v>
      </c>
      <c r="J32" s="31"/>
    </row>
    <row r="33" spans="1:10" ht="12.75" customHeight="1">
      <c r="A33" s="128" t="s">
        <v>22</v>
      </c>
      <c r="B33" s="129"/>
      <c r="C33" s="130"/>
      <c r="D33" s="113">
        <f t="shared" si="1"/>
        <v>1101</v>
      </c>
      <c r="E33" s="131">
        <v>536</v>
      </c>
      <c r="F33" s="131">
        <v>487</v>
      </c>
      <c r="G33" s="132">
        <v>78</v>
      </c>
      <c r="J33" s="31"/>
    </row>
    <row r="34" spans="1:10" ht="12.75" customHeight="1">
      <c r="A34" s="123"/>
      <c r="B34" s="152"/>
      <c r="C34" s="149" t="s">
        <v>80</v>
      </c>
      <c r="D34" s="104">
        <f t="shared" si="1"/>
        <v>793</v>
      </c>
      <c r="E34" s="144">
        <v>354</v>
      </c>
      <c r="F34" s="145">
        <v>385</v>
      </c>
      <c r="G34" s="148">
        <v>54</v>
      </c>
      <c r="J34" s="31"/>
    </row>
    <row r="35" spans="1:10" ht="12.75" customHeight="1">
      <c r="A35" s="123"/>
      <c r="B35" s="150"/>
      <c r="C35" s="85" t="s">
        <v>24</v>
      </c>
      <c r="D35" s="105">
        <f t="shared" si="1"/>
        <v>22</v>
      </c>
      <c r="E35" s="88">
        <v>9</v>
      </c>
      <c r="F35" s="39">
        <v>13</v>
      </c>
      <c r="G35" s="43">
        <v>0</v>
      </c>
      <c r="J35" s="31"/>
    </row>
    <row r="36" spans="1:10" ht="12.75" customHeight="1">
      <c r="A36" s="123"/>
      <c r="B36" s="150"/>
      <c r="C36" s="85" t="s">
        <v>25</v>
      </c>
      <c r="D36" s="105">
        <f t="shared" si="1"/>
        <v>133</v>
      </c>
      <c r="E36" s="88">
        <v>117</v>
      </c>
      <c r="F36" s="39">
        <v>10</v>
      </c>
      <c r="G36" s="43">
        <v>6</v>
      </c>
      <c r="J36" s="31"/>
    </row>
    <row r="37" spans="1:10" ht="12.75" customHeight="1">
      <c r="A37" s="123"/>
      <c r="B37" s="150"/>
      <c r="C37" s="85" t="s">
        <v>26</v>
      </c>
      <c r="D37" s="105">
        <f t="shared" si="1"/>
        <v>88</v>
      </c>
      <c r="E37" s="88">
        <v>44</v>
      </c>
      <c r="F37" s="39">
        <v>36</v>
      </c>
      <c r="G37" s="43">
        <v>8</v>
      </c>
      <c r="J37" s="31"/>
    </row>
    <row r="38" spans="1:10" ht="12.75" customHeight="1">
      <c r="A38" s="123"/>
      <c r="B38" s="150"/>
      <c r="C38" s="85" t="s">
        <v>27</v>
      </c>
      <c r="D38" s="105">
        <f t="shared" si="1"/>
        <v>16</v>
      </c>
      <c r="E38" s="88">
        <v>0</v>
      </c>
      <c r="F38" s="39">
        <v>13</v>
      </c>
      <c r="G38" s="43">
        <v>3</v>
      </c>
      <c r="J38" s="31"/>
    </row>
    <row r="39" spans="1:10" ht="12.75" customHeight="1">
      <c r="A39" s="124"/>
      <c r="B39" s="153"/>
      <c r="C39" s="86" t="s">
        <v>28</v>
      </c>
      <c r="D39" s="106">
        <f t="shared" si="1"/>
        <v>49</v>
      </c>
      <c r="E39" s="91">
        <v>12</v>
      </c>
      <c r="F39" s="44">
        <v>30</v>
      </c>
      <c r="G39" s="133">
        <v>7</v>
      </c>
      <c r="J39" s="31"/>
    </row>
    <row r="40" spans="1:11" ht="12" customHeight="1">
      <c r="A40" s="17"/>
      <c r="B40" s="18"/>
      <c r="C40" s="22"/>
      <c r="D40" s="28"/>
      <c r="E40" s="28" t="s">
        <v>149</v>
      </c>
      <c r="F40" s="28"/>
      <c r="G40" s="28"/>
      <c r="J40" s="28"/>
      <c r="K40" s="199"/>
    </row>
    <row r="41" spans="1:11" ht="12" customHeight="1">
      <c r="A41" s="20"/>
      <c r="B41" s="20"/>
      <c r="C41" s="20"/>
      <c r="D41" s="29"/>
      <c r="E41" s="29"/>
      <c r="F41" s="29"/>
      <c r="G41" s="29"/>
      <c r="J41" s="199"/>
      <c r="K41" s="255"/>
    </row>
    <row r="42" spans="1:11" ht="12" customHeight="1">
      <c r="A42" s="20"/>
      <c r="B42" s="20"/>
      <c r="C42" s="20"/>
      <c r="D42" s="29"/>
      <c r="E42" s="29"/>
      <c r="F42" s="29"/>
      <c r="G42" s="29"/>
      <c r="J42" s="29"/>
      <c r="K42" s="30"/>
    </row>
    <row r="43" spans="1:19" ht="15.75" customHeight="1">
      <c r="A43" s="1" t="s">
        <v>110</v>
      </c>
      <c r="D43" s="31"/>
      <c r="E43" s="31"/>
      <c r="F43" s="31"/>
      <c r="G43" s="197" t="s">
        <v>156</v>
      </c>
      <c r="J43" s="197"/>
      <c r="K43" s="197"/>
      <c r="L43" s="23"/>
      <c r="M43" s="23"/>
      <c r="N43" s="6"/>
      <c r="O43" s="6"/>
      <c r="P43" s="6"/>
      <c r="Q43" s="377"/>
      <c r="R43" s="377"/>
      <c r="S43" s="377"/>
    </row>
    <row r="44" spans="1:14" ht="18" customHeight="1">
      <c r="A44" s="378" t="s">
        <v>34</v>
      </c>
      <c r="B44" s="379"/>
      <c r="C44" s="354" t="s">
        <v>1</v>
      </c>
      <c r="D44" s="355" t="s">
        <v>2</v>
      </c>
      <c r="E44" s="356" t="s">
        <v>3</v>
      </c>
      <c r="F44" s="357" t="s">
        <v>108</v>
      </c>
      <c r="G44" s="358" t="s">
        <v>4</v>
      </c>
      <c r="J44" s="26"/>
      <c r="K44" s="26"/>
      <c r="L44" s="26"/>
      <c r="M44" s="26"/>
      <c r="N44" s="26"/>
    </row>
    <row r="45" spans="1:14" ht="12.75" customHeight="1">
      <c r="A45" s="97" t="s">
        <v>35</v>
      </c>
      <c r="B45" s="92"/>
      <c r="C45" s="98"/>
      <c r="D45" s="316">
        <f>SUM(E45:G45)</f>
        <v>90</v>
      </c>
      <c r="E45" s="95">
        <v>45</v>
      </c>
      <c r="F45" s="94">
        <v>37</v>
      </c>
      <c r="G45" s="99">
        <v>8</v>
      </c>
      <c r="J45" s="253"/>
      <c r="K45" s="25"/>
      <c r="L45" s="25"/>
      <c r="M45" s="25"/>
      <c r="N45" s="25"/>
    </row>
    <row r="46" spans="1:14" ht="12.75" customHeight="1">
      <c r="A46" s="110" t="s">
        <v>70</v>
      </c>
      <c r="B46" s="111"/>
      <c r="C46" s="112"/>
      <c r="D46" s="221">
        <f>SUM(E46:G46)</f>
        <v>87</v>
      </c>
      <c r="E46" s="114">
        <v>42</v>
      </c>
      <c r="F46" s="115">
        <v>37</v>
      </c>
      <c r="G46" s="116">
        <v>8</v>
      </c>
      <c r="J46" s="253"/>
      <c r="K46" s="8"/>
      <c r="L46" s="8"/>
      <c r="M46" s="8"/>
      <c r="N46" s="8"/>
    </row>
    <row r="47" spans="1:14" ht="12.75" customHeight="1">
      <c r="A47" s="100" t="s">
        <v>93</v>
      </c>
      <c r="B47" s="93"/>
      <c r="C47" s="98"/>
      <c r="D47" s="108">
        <f>D46/D45*100</f>
        <v>96.66666666666667</v>
      </c>
      <c r="E47" s="102">
        <f>E46/E45*100</f>
        <v>93.33333333333333</v>
      </c>
      <c r="F47" s="101">
        <f>F46/F45*100</f>
        <v>100</v>
      </c>
      <c r="G47" s="103">
        <f>G46/G45*100</f>
        <v>100</v>
      </c>
      <c r="J47" s="253"/>
      <c r="K47" s="8"/>
      <c r="L47" s="8"/>
      <c r="M47" s="8"/>
      <c r="N47" s="8"/>
    </row>
    <row r="48" spans="1:14" ht="12.75" customHeight="1">
      <c r="A48" s="117" t="s">
        <v>77</v>
      </c>
      <c r="B48" s="118"/>
      <c r="C48" s="119"/>
      <c r="D48" s="190"/>
      <c r="E48" s="256"/>
      <c r="F48" s="121"/>
      <c r="G48" s="122"/>
      <c r="J48" s="253"/>
      <c r="K48" s="8"/>
      <c r="L48" s="8"/>
      <c r="M48" s="8"/>
      <c r="N48" s="8"/>
    </row>
    <row r="49" spans="1:14" ht="12.75" customHeight="1">
      <c r="A49" s="123"/>
      <c r="B49" s="257"/>
      <c r="C49" s="258" t="s">
        <v>23</v>
      </c>
      <c r="D49" s="259">
        <f>SUM(E49:G49)</f>
        <v>55</v>
      </c>
      <c r="E49" s="260">
        <v>30</v>
      </c>
      <c r="F49" s="261">
        <v>21</v>
      </c>
      <c r="G49" s="262">
        <v>4</v>
      </c>
      <c r="J49" s="253"/>
      <c r="K49" s="4"/>
      <c r="L49" s="4"/>
      <c r="M49" s="4"/>
      <c r="N49" s="4"/>
    </row>
    <row r="50" spans="1:14" ht="12.75" customHeight="1">
      <c r="A50" s="124"/>
      <c r="B50" s="263"/>
      <c r="C50" s="86" t="s">
        <v>69</v>
      </c>
      <c r="D50" s="109">
        <f>SUM(E50:G50)</f>
        <v>32</v>
      </c>
      <c r="E50" s="125">
        <v>12</v>
      </c>
      <c r="F50" s="126">
        <v>16</v>
      </c>
      <c r="G50" s="127">
        <v>4</v>
      </c>
      <c r="J50" s="253"/>
      <c r="K50" s="8"/>
      <c r="L50" s="8"/>
      <c r="M50" s="8"/>
      <c r="N50" s="8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mergeCells count="3">
    <mergeCell ref="Q43:S43"/>
    <mergeCell ref="A44:B44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OutlineSymbols="0" zoomScaleSheetLayoutView="100" workbookViewId="0" topLeftCell="A1">
      <pane xSplit="3" ySplit="3" topLeftCell="D2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52" sqref="H52"/>
    </sheetView>
  </sheetViews>
  <sheetFormatPr defaultColWidth="9.00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400" t="s">
        <v>153</v>
      </c>
      <c r="B1" s="400"/>
      <c r="C1" s="401"/>
      <c r="D1" s="401"/>
      <c r="E1" s="401"/>
      <c r="H1" s="197" t="s">
        <v>156</v>
      </c>
    </row>
    <row r="2" spans="1:8" ht="12" customHeight="1">
      <c r="A2" s="390" t="s">
        <v>40</v>
      </c>
      <c r="B2" s="391"/>
      <c r="C2" s="392"/>
      <c r="D2" s="373" t="s">
        <v>2</v>
      </c>
      <c r="E2" s="405" t="s">
        <v>29</v>
      </c>
      <c r="F2" s="416" t="s">
        <v>41</v>
      </c>
      <c r="G2" s="416" t="s">
        <v>108</v>
      </c>
      <c r="H2" s="388" t="s">
        <v>4</v>
      </c>
    </row>
    <row r="3" spans="1:8" ht="12" customHeight="1">
      <c r="A3" s="393" t="s">
        <v>34</v>
      </c>
      <c r="B3" s="394"/>
      <c r="C3" s="395"/>
      <c r="D3" s="399"/>
      <c r="E3" s="406"/>
      <c r="F3" s="417"/>
      <c r="G3" s="417"/>
      <c r="H3" s="389"/>
    </row>
    <row r="4" spans="1:8" ht="15" customHeight="1">
      <c r="A4" s="66" t="s">
        <v>103</v>
      </c>
      <c r="B4" s="67"/>
      <c r="C4" s="67"/>
      <c r="D4" s="236">
        <f>SUM(E4:H4)</f>
        <v>2197</v>
      </c>
      <c r="E4" s="237">
        <v>1049</v>
      </c>
      <c r="F4" s="238">
        <v>532</v>
      </c>
      <c r="G4" s="238">
        <v>530</v>
      </c>
      <c r="H4" s="239">
        <v>86</v>
      </c>
    </row>
    <row r="5" spans="1:8" ht="15" customHeight="1">
      <c r="A5" s="68" t="s">
        <v>75</v>
      </c>
      <c r="B5" s="69"/>
      <c r="C5" s="69"/>
      <c r="D5" s="216">
        <f>SUM(E5:H5)</f>
        <v>2093</v>
      </c>
      <c r="E5" s="243">
        <v>990</v>
      </c>
      <c r="F5" s="244">
        <v>507</v>
      </c>
      <c r="G5" s="244">
        <v>511</v>
      </c>
      <c r="H5" s="245">
        <v>85</v>
      </c>
    </row>
    <row r="6" spans="1:8" ht="15" customHeight="1">
      <c r="A6" s="59" t="s">
        <v>104</v>
      </c>
      <c r="B6" s="34"/>
      <c r="C6" s="34"/>
      <c r="D6" s="71">
        <f>(D5/D4)*100</f>
        <v>95.26627218934911</v>
      </c>
      <c r="E6" s="72">
        <f>(E5/E4)*100</f>
        <v>94.37559580552907</v>
      </c>
      <c r="F6" s="73">
        <f>(F5/F4)*100</f>
        <v>95.30075187969925</v>
      </c>
      <c r="G6" s="73">
        <f>(G5/G4)*100</f>
        <v>96.41509433962264</v>
      </c>
      <c r="H6" s="74">
        <f>(H5/H4)*100</f>
        <v>98.83720930232558</v>
      </c>
    </row>
    <row r="7" spans="1:8" ht="15.75" customHeight="1">
      <c r="A7" s="413" t="s">
        <v>105</v>
      </c>
      <c r="B7" s="414"/>
      <c r="C7" s="415"/>
      <c r="D7" s="252">
        <f>SUM(D8:D11)</f>
        <v>2093</v>
      </c>
      <c r="E7" s="265">
        <v>990</v>
      </c>
      <c r="F7" s="267">
        <v>507</v>
      </c>
      <c r="G7" s="267">
        <v>511</v>
      </c>
      <c r="H7" s="266">
        <v>85</v>
      </c>
    </row>
    <row r="8" spans="1:8" s="309" customFormat="1" ht="15" customHeight="1">
      <c r="A8" s="308"/>
      <c r="B8" s="380" t="s">
        <v>140</v>
      </c>
      <c r="C8" s="321" t="s">
        <v>141</v>
      </c>
      <c r="D8" s="232">
        <f aca="true" t="shared" si="0" ref="D8:D13">SUM(E8:H8)</f>
        <v>38</v>
      </c>
      <c r="E8" s="230">
        <v>22</v>
      </c>
      <c r="F8" s="231">
        <v>7</v>
      </c>
      <c r="G8" s="231">
        <v>6</v>
      </c>
      <c r="H8" s="232">
        <v>3</v>
      </c>
    </row>
    <row r="9" spans="1:8" s="309" customFormat="1" ht="15" customHeight="1">
      <c r="A9" s="308"/>
      <c r="B9" s="381"/>
      <c r="C9" s="322" t="s">
        <v>142</v>
      </c>
      <c r="D9" s="323">
        <f t="shared" si="0"/>
        <v>1982</v>
      </c>
      <c r="E9" s="324">
        <v>948</v>
      </c>
      <c r="F9" s="325">
        <v>472</v>
      </c>
      <c r="G9" s="325">
        <v>481</v>
      </c>
      <c r="H9" s="323">
        <v>81</v>
      </c>
    </row>
    <row r="10" spans="1:8" s="309" customFormat="1" ht="15" customHeight="1">
      <c r="A10" s="308"/>
      <c r="B10" s="381"/>
      <c r="C10" s="322" t="s">
        <v>143</v>
      </c>
      <c r="D10" s="323">
        <f>SUM(E10:H10)</f>
        <v>73</v>
      </c>
      <c r="E10" s="324">
        <v>20</v>
      </c>
      <c r="F10" s="325">
        <v>28</v>
      </c>
      <c r="G10" s="325">
        <v>24</v>
      </c>
      <c r="H10" s="323">
        <v>1</v>
      </c>
    </row>
    <row r="11" spans="1:8" ht="15" customHeight="1">
      <c r="A11" s="264"/>
      <c r="B11" s="382"/>
      <c r="C11" s="326" t="s">
        <v>139</v>
      </c>
      <c r="D11" s="240">
        <f t="shared" si="0"/>
        <v>0</v>
      </c>
      <c r="E11" s="327">
        <v>0</v>
      </c>
      <c r="F11" s="241">
        <v>0</v>
      </c>
      <c r="G11" s="241">
        <v>0</v>
      </c>
      <c r="H11" s="240">
        <v>0</v>
      </c>
    </row>
    <row r="12" spans="1:8" ht="15" customHeight="1">
      <c r="A12" s="402" t="s">
        <v>45</v>
      </c>
      <c r="B12" s="403"/>
      <c r="C12" s="423"/>
      <c r="D12" s="216">
        <f t="shared" si="0"/>
        <v>1844</v>
      </c>
      <c r="E12" s="247">
        <v>841</v>
      </c>
      <c r="F12" s="248">
        <v>467</v>
      </c>
      <c r="G12" s="248">
        <v>463</v>
      </c>
      <c r="H12" s="249">
        <v>73</v>
      </c>
    </row>
    <row r="13" spans="1:8" ht="15" customHeight="1">
      <c r="A13" s="407" t="s">
        <v>46</v>
      </c>
      <c r="B13" s="408"/>
      <c r="C13" s="409"/>
      <c r="D13" s="220">
        <f t="shared" si="0"/>
        <v>249</v>
      </c>
      <c r="E13" s="243">
        <v>149</v>
      </c>
      <c r="F13" s="244">
        <v>40</v>
      </c>
      <c r="G13" s="244">
        <v>48</v>
      </c>
      <c r="H13" s="245">
        <v>12</v>
      </c>
    </row>
    <row r="14" spans="1:8" ht="15" customHeight="1">
      <c r="A14" s="402" t="s">
        <v>47</v>
      </c>
      <c r="B14" s="403"/>
      <c r="C14" s="404"/>
      <c r="D14" s="268">
        <f>SUM(D15:D26)</f>
        <v>268</v>
      </c>
      <c r="E14" s="265">
        <v>164</v>
      </c>
      <c r="F14" s="248">
        <v>40</v>
      </c>
      <c r="G14" s="248">
        <v>50</v>
      </c>
      <c r="H14" s="249">
        <v>14</v>
      </c>
    </row>
    <row r="15" spans="1:8" ht="15" customHeight="1">
      <c r="A15" s="35"/>
      <c r="B15" s="75"/>
      <c r="C15" s="76" t="s">
        <v>9</v>
      </c>
      <c r="D15" s="229">
        <f>SUM(E15:H15)</f>
        <v>19</v>
      </c>
      <c r="E15" s="230">
        <v>9</v>
      </c>
      <c r="F15" s="231">
        <v>4</v>
      </c>
      <c r="G15" s="231">
        <v>6</v>
      </c>
      <c r="H15" s="232">
        <v>0</v>
      </c>
    </row>
    <row r="16" spans="1:8" ht="15" customHeight="1">
      <c r="A16" s="35"/>
      <c r="B16" s="77"/>
      <c r="C16" s="60" t="s">
        <v>71</v>
      </c>
      <c r="D16" s="219">
        <f>SUM(E16:H16)</f>
        <v>18</v>
      </c>
      <c r="E16" s="233">
        <v>14</v>
      </c>
      <c r="F16" s="234">
        <v>0</v>
      </c>
      <c r="G16" s="234">
        <v>1</v>
      </c>
      <c r="H16" s="235">
        <v>3</v>
      </c>
    </row>
    <row r="17" spans="1:8" ht="15" customHeight="1">
      <c r="A17" s="35"/>
      <c r="B17" s="77"/>
      <c r="C17" s="60" t="s">
        <v>11</v>
      </c>
      <c r="D17" s="219">
        <f aca="true" t="shared" si="1" ref="D17:D26">SUM(E17:H17)</f>
        <v>11</v>
      </c>
      <c r="E17" s="233">
        <v>9</v>
      </c>
      <c r="F17" s="234">
        <v>0</v>
      </c>
      <c r="G17" s="234">
        <v>1</v>
      </c>
      <c r="H17" s="235">
        <v>1</v>
      </c>
    </row>
    <row r="18" spans="1:8" ht="15" customHeight="1">
      <c r="A18" s="35"/>
      <c r="B18" s="77"/>
      <c r="C18" s="60" t="s">
        <v>12</v>
      </c>
      <c r="D18" s="219">
        <f t="shared" si="1"/>
        <v>3</v>
      </c>
      <c r="E18" s="233">
        <v>2</v>
      </c>
      <c r="F18" s="234">
        <v>0</v>
      </c>
      <c r="G18" s="234">
        <v>1</v>
      </c>
      <c r="H18" s="235">
        <v>0</v>
      </c>
    </row>
    <row r="19" spans="1:8" ht="15" customHeight="1">
      <c r="A19" s="35"/>
      <c r="B19" s="77"/>
      <c r="C19" s="60" t="s">
        <v>13</v>
      </c>
      <c r="D19" s="219">
        <f t="shared" si="1"/>
        <v>7</v>
      </c>
      <c r="E19" s="233">
        <v>5</v>
      </c>
      <c r="F19" s="234">
        <v>2</v>
      </c>
      <c r="G19" s="234">
        <v>0</v>
      </c>
      <c r="H19" s="235">
        <v>0</v>
      </c>
    </row>
    <row r="20" spans="1:8" ht="15" customHeight="1">
      <c r="A20" s="35"/>
      <c r="B20" s="77"/>
      <c r="C20" s="60" t="s">
        <v>14</v>
      </c>
      <c r="D20" s="219">
        <f t="shared" si="1"/>
        <v>21</v>
      </c>
      <c r="E20" s="233">
        <v>16</v>
      </c>
      <c r="F20" s="234">
        <v>3</v>
      </c>
      <c r="G20" s="234">
        <v>2</v>
      </c>
      <c r="H20" s="235">
        <v>0</v>
      </c>
    </row>
    <row r="21" spans="1:8" ht="15" customHeight="1">
      <c r="A21" s="35"/>
      <c r="B21" s="77"/>
      <c r="C21" s="60" t="s">
        <v>15</v>
      </c>
      <c r="D21" s="219">
        <f t="shared" si="1"/>
        <v>19</v>
      </c>
      <c r="E21" s="233">
        <v>10</v>
      </c>
      <c r="F21" s="234">
        <v>3</v>
      </c>
      <c r="G21" s="234">
        <v>4</v>
      </c>
      <c r="H21" s="235">
        <v>2</v>
      </c>
    </row>
    <row r="22" spans="1:8" ht="15" customHeight="1">
      <c r="A22" s="35"/>
      <c r="B22" s="77"/>
      <c r="C22" s="60" t="s">
        <v>16</v>
      </c>
      <c r="D22" s="219">
        <f t="shared" si="1"/>
        <v>94</v>
      </c>
      <c r="E22" s="233">
        <v>67</v>
      </c>
      <c r="F22" s="234">
        <v>7</v>
      </c>
      <c r="G22" s="234">
        <v>19</v>
      </c>
      <c r="H22" s="235">
        <v>1</v>
      </c>
    </row>
    <row r="23" spans="1:8" ht="15" customHeight="1">
      <c r="A23" s="35"/>
      <c r="B23" s="77"/>
      <c r="C23" s="60" t="s">
        <v>17</v>
      </c>
      <c r="D23" s="219">
        <f t="shared" si="1"/>
        <v>26</v>
      </c>
      <c r="E23" s="233">
        <v>14</v>
      </c>
      <c r="F23" s="234">
        <v>2</v>
      </c>
      <c r="G23" s="234">
        <v>7</v>
      </c>
      <c r="H23" s="235">
        <v>3</v>
      </c>
    </row>
    <row r="24" spans="1:8" ht="15" customHeight="1">
      <c r="A24" s="35"/>
      <c r="B24" s="77"/>
      <c r="C24" s="60" t="s">
        <v>18</v>
      </c>
      <c r="D24" s="219">
        <f t="shared" si="1"/>
        <v>6</v>
      </c>
      <c r="E24" s="233">
        <v>1</v>
      </c>
      <c r="F24" s="234">
        <v>2</v>
      </c>
      <c r="G24" s="234">
        <v>1</v>
      </c>
      <c r="H24" s="235">
        <v>2</v>
      </c>
    </row>
    <row r="25" spans="1:8" ht="15" customHeight="1">
      <c r="A25" s="35"/>
      <c r="B25" s="77"/>
      <c r="C25" s="60" t="s">
        <v>19</v>
      </c>
      <c r="D25" s="219">
        <f t="shared" si="1"/>
        <v>5</v>
      </c>
      <c r="E25" s="233">
        <v>4</v>
      </c>
      <c r="F25" s="234">
        <v>0</v>
      </c>
      <c r="G25" s="234">
        <v>1</v>
      </c>
      <c r="H25" s="235">
        <v>0</v>
      </c>
    </row>
    <row r="26" spans="1:8" ht="15" customHeight="1">
      <c r="A26" s="35"/>
      <c r="B26" s="78"/>
      <c r="C26" s="61" t="s">
        <v>21</v>
      </c>
      <c r="D26" s="219">
        <f t="shared" si="1"/>
        <v>39</v>
      </c>
      <c r="E26" s="251">
        <v>13</v>
      </c>
      <c r="F26" s="241">
        <v>17</v>
      </c>
      <c r="G26" s="241">
        <v>7</v>
      </c>
      <c r="H26" s="240">
        <v>2</v>
      </c>
    </row>
    <row r="27" spans="1:8" ht="15" customHeight="1">
      <c r="A27" s="407" t="s">
        <v>53</v>
      </c>
      <c r="B27" s="408"/>
      <c r="C27" s="409"/>
      <c r="D27" s="216">
        <f>SUM(E27:H27)</f>
        <v>1771</v>
      </c>
      <c r="E27" s="243">
        <v>841</v>
      </c>
      <c r="F27" s="244">
        <v>385</v>
      </c>
      <c r="G27" s="244">
        <v>470</v>
      </c>
      <c r="H27" s="245">
        <v>75</v>
      </c>
    </row>
    <row r="28" spans="1:8" ht="15" customHeight="1">
      <c r="A28" s="407" t="s">
        <v>54</v>
      </c>
      <c r="B28" s="408"/>
      <c r="C28" s="409"/>
      <c r="D28" s="216">
        <f>SUM(E28:H28)</f>
        <v>322</v>
      </c>
      <c r="E28" s="243">
        <v>149</v>
      </c>
      <c r="F28" s="244">
        <v>122</v>
      </c>
      <c r="G28" s="244">
        <v>41</v>
      </c>
      <c r="H28" s="245">
        <v>10</v>
      </c>
    </row>
    <row r="29" spans="1:8" ht="15" customHeight="1">
      <c r="A29" s="410" t="s">
        <v>55</v>
      </c>
      <c r="B29" s="411"/>
      <c r="C29" s="412"/>
      <c r="D29" s="369">
        <f>SUM(D30:D34)</f>
        <v>334</v>
      </c>
      <c r="E29" s="265">
        <v>150</v>
      </c>
      <c r="F29" s="244">
        <v>124</v>
      </c>
      <c r="G29" s="244">
        <v>49</v>
      </c>
      <c r="H29" s="266">
        <v>11</v>
      </c>
    </row>
    <row r="30" spans="1:8" ht="15" customHeight="1">
      <c r="A30" s="35"/>
      <c r="B30" s="75"/>
      <c r="C30" s="76" t="s">
        <v>20</v>
      </c>
      <c r="D30" s="229">
        <f>SUM(E30:H30)</f>
        <v>21</v>
      </c>
      <c r="E30" s="230">
        <v>3</v>
      </c>
      <c r="F30" s="231">
        <v>13</v>
      </c>
      <c r="G30" s="231">
        <v>2</v>
      </c>
      <c r="H30" s="232">
        <v>3</v>
      </c>
    </row>
    <row r="31" spans="1:8" ht="15" customHeight="1">
      <c r="A31" s="35"/>
      <c r="B31" s="77"/>
      <c r="C31" s="60" t="s">
        <v>30</v>
      </c>
      <c r="D31" s="219">
        <f>SUM(E31:H31)</f>
        <v>204</v>
      </c>
      <c r="E31" s="233">
        <v>140</v>
      </c>
      <c r="F31" s="234">
        <v>34</v>
      </c>
      <c r="G31" s="234">
        <v>24</v>
      </c>
      <c r="H31" s="235">
        <v>6</v>
      </c>
    </row>
    <row r="32" spans="1:8" ht="15" customHeight="1">
      <c r="A32" s="35"/>
      <c r="B32" s="77"/>
      <c r="C32" s="60" t="s">
        <v>31</v>
      </c>
      <c r="D32" s="219">
        <f>SUM(E32:H32)</f>
        <v>52</v>
      </c>
      <c r="E32" s="233">
        <v>3</v>
      </c>
      <c r="F32" s="234">
        <v>38</v>
      </c>
      <c r="G32" s="234">
        <v>11</v>
      </c>
      <c r="H32" s="235">
        <v>0</v>
      </c>
    </row>
    <row r="33" spans="1:8" ht="15" customHeight="1">
      <c r="A33" s="35"/>
      <c r="B33" s="310"/>
      <c r="C33" s="328" t="s">
        <v>144</v>
      </c>
      <c r="D33" s="219">
        <f>SUM(E33:H33)</f>
        <v>54</v>
      </c>
      <c r="E33" s="237">
        <v>2</v>
      </c>
      <c r="F33" s="238">
        <v>38</v>
      </c>
      <c r="G33" s="238">
        <v>12</v>
      </c>
      <c r="H33" s="239">
        <v>2</v>
      </c>
    </row>
    <row r="34" spans="1:8" ht="15" customHeight="1">
      <c r="A34" s="49"/>
      <c r="B34" s="78"/>
      <c r="C34" s="61" t="s">
        <v>21</v>
      </c>
      <c r="D34" s="250">
        <f>SUM(E34:H34)</f>
        <v>3</v>
      </c>
      <c r="E34" s="251">
        <v>2</v>
      </c>
      <c r="F34" s="241">
        <v>1</v>
      </c>
      <c r="G34" s="241">
        <v>0</v>
      </c>
      <c r="H34" s="240">
        <v>0</v>
      </c>
    </row>
    <row r="35" spans="1:8" ht="15" customHeight="1">
      <c r="A35" s="402" t="s">
        <v>102</v>
      </c>
      <c r="B35" s="403"/>
      <c r="C35" s="404"/>
      <c r="D35" s="246">
        <f>SUM(D36:D41)</f>
        <v>2093</v>
      </c>
      <c r="E35" s="265">
        <v>990</v>
      </c>
      <c r="F35" s="244">
        <v>507</v>
      </c>
      <c r="G35" s="244">
        <v>511</v>
      </c>
      <c r="H35" s="266">
        <v>85</v>
      </c>
    </row>
    <row r="36" spans="1:8" ht="15" customHeight="1">
      <c r="A36" s="35"/>
      <c r="B36" s="75"/>
      <c r="C36" s="76" t="s">
        <v>23</v>
      </c>
      <c r="D36" s="229">
        <f aca="true" t="shared" si="2" ref="D36:D41">SUM(E36:H36)</f>
        <v>1561</v>
      </c>
      <c r="E36" s="230">
        <v>713</v>
      </c>
      <c r="F36" s="231">
        <v>362</v>
      </c>
      <c r="G36" s="231">
        <v>421</v>
      </c>
      <c r="H36" s="232">
        <v>65</v>
      </c>
    </row>
    <row r="37" spans="1:8" ht="15" customHeight="1">
      <c r="A37" s="35"/>
      <c r="B37" s="77"/>
      <c r="C37" s="60" t="s">
        <v>106</v>
      </c>
      <c r="D37" s="219">
        <f t="shared" si="2"/>
        <v>77</v>
      </c>
      <c r="E37" s="233">
        <v>68</v>
      </c>
      <c r="F37" s="234">
        <v>0</v>
      </c>
      <c r="G37" s="234">
        <v>9</v>
      </c>
      <c r="H37" s="235">
        <v>0</v>
      </c>
    </row>
    <row r="38" spans="1:8" ht="15" customHeight="1">
      <c r="A38" s="35"/>
      <c r="B38" s="77"/>
      <c r="C38" s="60" t="s">
        <v>36</v>
      </c>
      <c r="D38" s="219">
        <f t="shared" si="2"/>
        <v>311</v>
      </c>
      <c r="E38" s="233">
        <v>141</v>
      </c>
      <c r="F38" s="234">
        <v>124</v>
      </c>
      <c r="G38" s="234">
        <v>39</v>
      </c>
      <c r="H38" s="235">
        <v>7</v>
      </c>
    </row>
    <row r="39" spans="1:8" ht="15" customHeight="1">
      <c r="A39" s="35"/>
      <c r="B39" s="77"/>
      <c r="C39" s="60" t="s">
        <v>37</v>
      </c>
      <c r="D39" s="219">
        <f t="shared" si="2"/>
        <v>25</v>
      </c>
      <c r="E39" s="233">
        <v>5</v>
      </c>
      <c r="F39" s="234">
        <v>5</v>
      </c>
      <c r="G39" s="234">
        <v>9</v>
      </c>
      <c r="H39" s="235">
        <v>6</v>
      </c>
    </row>
    <row r="40" spans="1:8" ht="15" customHeight="1">
      <c r="A40" s="35"/>
      <c r="B40" s="77"/>
      <c r="C40" s="60" t="s">
        <v>38</v>
      </c>
      <c r="D40" s="219">
        <f t="shared" si="2"/>
        <v>16</v>
      </c>
      <c r="E40" s="233">
        <v>1</v>
      </c>
      <c r="F40" s="234">
        <v>1</v>
      </c>
      <c r="G40" s="234">
        <v>10</v>
      </c>
      <c r="H40" s="235">
        <v>4</v>
      </c>
    </row>
    <row r="41" spans="1:8" ht="15" customHeight="1">
      <c r="A41" s="49"/>
      <c r="B41" s="78"/>
      <c r="C41" s="61" t="s">
        <v>39</v>
      </c>
      <c r="D41" s="250">
        <f t="shared" si="2"/>
        <v>103</v>
      </c>
      <c r="E41" s="251">
        <v>62</v>
      </c>
      <c r="F41" s="241">
        <v>15</v>
      </c>
      <c r="G41" s="241">
        <v>23</v>
      </c>
      <c r="H41" s="240">
        <v>3</v>
      </c>
    </row>
    <row r="42" spans="1:8" ht="12.75" customHeight="1">
      <c r="A42" s="32"/>
      <c r="B42" s="32"/>
      <c r="C42" s="32"/>
      <c r="D42" s="32"/>
      <c r="E42" s="32"/>
      <c r="F42" s="32"/>
      <c r="G42" s="32"/>
      <c r="H42" s="191"/>
    </row>
    <row r="43" spans="1:8" ht="9" customHeight="1">
      <c r="A43" s="33"/>
      <c r="B43" s="33"/>
      <c r="C43" s="33"/>
      <c r="D43" s="33"/>
      <c r="E43" s="33"/>
      <c r="F43" s="33"/>
      <c r="G43" s="33"/>
      <c r="H43" s="33"/>
    </row>
    <row r="44" spans="1:8" ht="16.5" customHeight="1">
      <c r="A44" s="424" t="s">
        <v>43</v>
      </c>
      <c r="B44" s="424"/>
      <c r="C44" s="425"/>
      <c r="D44" s="425"/>
      <c r="E44" s="425"/>
      <c r="F44" s="33"/>
      <c r="G44" s="33"/>
      <c r="H44" s="197" t="s">
        <v>156</v>
      </c>
    </row>
    <row r="45" spans="1:8" ht="12" customHeight="1">
      <c r="A45" s="396" t="s">
        <v>40</v>
      </c>
      <c r="B45" s="397"/>
      <c r="C45" s="398"/>
      <c r="D45" s="374" t="s">
        <v>2</v>
      </c>
      <c r="E45" s="371" t="s">
        <v>29</v>
      </c>
      <c r="F45" s="376" t="s">
        <v>41</v>
      </c>
      <c r="G45" s="416" t="s">
        <v>108</v>
      </c>
      <c r="H45" s="383" t="s">
        <v>4</v>
      </c>
    </row>
    <row r="46" spans="1:8" ht="12" customHeight="1">
      <c r="A46" s="385" t="s">
        <v>34</v>
      </c>
      <c r="B46" s="386"/>
      <c r="C46" s="387"/>
      <c r="D46" s="375"/>
      <c r="E46" s="372"/>
      <c r="F46" s="370"/>
      <c r="G46" s="417"/>
      <c r="H46" s="384"/>
    </row>
    <row r="47" spans="1:8" ht="13.5" customHeight="1">
      <c r="A47" s="421" t="s">
        <v>98</v>
      </c>
      <c r="B47" s="412"/>
      <c r="C47" s="412"/>
      <c r="D47" s="215">
        <f>SUM(E47:H47)</f>
        <v>20</v>
      </c>
      <c r="E47" s="201">
        <v>5</v>
      </c>
      <c r="F47" s="205">
        <v>0</v>
      </c>
      <c r="G47" s="205">
        <v>9</v>
      </c>
      <c r="H47" s="210">
        <v>6</v>
      </c>
    </row>
    <row r="48" spans="1:8" ht="13.5" customHeight="1">
      <c r="A48" s="422" t="s">
        <v>99</v>
      </c>
      <c r="B48" s="409"/>
      <c r="C48" s="409"/>
      <c r="D48" s="216">
        <f>SUM(E48:H48)</f>
        <v>19</v>
      </c>
      <c r="E48" s="202">
        <v>4</v>
      </c>
      <c r="F48" s="206">
        <v>0</v>
      </c>
      <c r="G48" s="206">
        <v>9</v>
      </c>
      <c r="H48" s="211">
        <v>6</v>
      </c>
    </row>
    <row r="49" spans="1:8" ht="13.5" customHeight="1">
      <c r="A49" s="419" t="s">
        <v>100</v>
      </c>
      <c r="B49" s="420"/>
      <c r="C49" s="420"/>
      <c r="D49" s="217">
        <f>D48/D47*100</f>
        <v>95</v>
      </c>
      <c r="E49" s="203">
        <f>E48/E47*100</f>
        <v>80</v>
      </c>
      <c r="F49" s="209">
        <v>0</v>
      </c>
      <c r="G49" s="203">
        <f>G48/G47*100</f>
        <v>100</v>
      </c>
      <c r="H49" s="212">
        <f>H48/H47*100</f>
        <v>100</v>
      </c>
    </row>
    <row r="50" spans="1:8" ht="14.25" customHeight="1">
      <c r="A50" s="418" t="s">
        <v>101</v>
      </c>
      <c r="B50" s="404"/>
      <c r="C50" s="404"/>
      <c r="D50" s="218"/>
      <c r="E50" s="271"/>
      <c r="F50" s="207"/>
      <c r="G50" s="207"/>
      <c r="H50" s="213"/>
    </row>
    <row r="51" spans="1:8" ht="13.5" customHeight="1">
      <c r="A51" s="269"/>
      <c r="B51" s="272"/>
      <c r="C51" s="276" t="s">
        <v>23</v>
      </c>
      <c r="D51" s="229">
        <f>SUM(E51:H51)</f>
        <v>8</v>
      </c>
      <c r="E51" s="273">
        <v>3</v>
      </c>
      <c r="F51" s="274">
        <v>0</v>
      </c>
      <c r="G51" s="274">
        <v>3</v>
      </c>
      <c r="H51" s="275">
        <v>2</v>
      </c>
    </row>
    <row r="52" spans="1:8" ht="13.5" customHeight="1">
      <c r="A52" s="270"/>
      <c r="B52" s="182"/>
      <c r="C52" s="277" t="s">
        <v>67</v>
      </c>
      <c r="D52" s="220">
        <f>SUM(E52:H52)</f>
        <v>11</v>
      </c>
      <c r="E52" s="204">
        <v>1</v>
      </c>
      <c r="F52" s="208">
        <v>0</v>
      </c>
      <c r="G52" s="208">
        <v>6</v>
      </c>
      <c r="H52" s="214">
        <v>4</v>
      </c>
    </row>
    <row r="53" spans="1:8" ht="13.5" customHeight="1">
      <c r="A53" s="4"/>
      <c r="B53" s="4"/>
      <c r="C53" s="7"/>
      <c r="D53" s="6"/>
      <c r="E53" s="4"/>
      <c r="F53" s="4"/>
      <c r="G53" s="4"/>
      <c r="H53" s="25"/>
    </row>
    <row r="54" ht="9.75" customHeight="1">
      <c r="H54" s="25"/>
    </row>
    <row r="55" ht="11.25" customHeight="1">
      <c r="H55" s="25"/>
    </row>
  </sheetData>
  <mergeCells count="29">
    <mergeCell ref="G2:G3"/>
    <mergeCell ref="G45:G46"/>
    <mergeCell ref="A50:C50"/>
    <mergeCell ref="A49:C49"/>
    <mergeCell ref="A47:C47"/>
    <mergeCell ref="A48:C48"/>
    <mergeCell ref="F2:F3"/>
    <mergeCell ref="A12:C12"/>
    <mergeCell ref="A13:C13"/>
    <mergeCell ref="A44:E44"/>
    <mergeCell ref="A1:E1"/>
    <mergeCell ref="A35:C35"/>
    <mergeCell ref="E2:E3"/>
    <mergeCell ref="A14:C14"/>
    <mergeCell ref="A27:C27"/>
    <mergeCell ref="A28:C28"/>
    <mergeCell ref="A29:C29"/>
    <mergeCell ref="A7:C7"/>
    <mergeCell ref="B8:B11"/>
    <mergeCell ref="H45:H46"/>
    <mergeCell ref="A46:C46"/>
    <mergeCell ref="H2:H3"/>
    <mergeCell ref="A2:C2"/>
    <mergeCell ref="A3:C3"/>
    <mergeCell ref="A45:C45"/>
    <mergeCell ref="D45:D46"/>
    <mergeCell ref="F45:F46"/>
    <mergeCell ref="E45:E46"/>
    <mergeCell ref="D2:D3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OutlineSymbols="0" zoomScaleSheetLayoutView="100" workbookViewId="0" topLeftCell="A1">
      <pane xSplit="3" ySplit="3" topLeftCell="D2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49" sqref="H49"/>
    </sheetView>
  </sheetViews>
  <sheetFormatPr defaultColWidth="9.00390625" defaultRowHeight="14.25"/>
  <cols>
    <col min="1" max="1" width="3.875" style="10" customWidth="1"/>
    <col min="2" max="2" width="2.50390625" style="10" customWidth="1"/>
    <col min="3" max="3" width="16.25390625" style="10" customWidth="1"/>
    <col min="4" max="8" width="9.625" style="10" customWidth="1"/>
    <col min="9" max="16384" width="10.75390625" style="10" customWidth="1"/>
  </cols>
  <sheetData>
    <row r="1" spans="1:8" ht="22.5" customHeight="1">
      <c r="A1" s="1" t="s">
        <v>152</v>
      </c>
      <c r="B1" s="1"/>
      <c r="C1" s="9"/>
      <c r="H1" s="197" t="s">
        <v>156</v>
      </c>
    </row>
    <row r="2" spans="1:8" s="5" customFormat="1" ht="12" customHeight="1">
      <c r="A2" s="437" t="s">
        <v>40</v>
      </c>
      <c r="B2" s="438"/>
      <c r="C2" s="439"/>
      <c r="D2" s="373" t="s">
        <v>2</v>
      </c>
      <c r="E2" s="405" t="s">
        <v>29</v>
      </c>
      <c r="F2" s="416" t="s">
        <v>41</v>
      </c>
      <c r="G2" s="416" t="s">
        <v>108</v>
      </c>
      <c r="H2" s="388" t="s">
        <v>4</v>
      </c>
    </row>
    <row r="3" spans="1:8" s="5" customFormat="1" ht="12" customHeight="1">
      <c r="A3" s="393" t="s">
        <v>34</v>
      </c>
      <c r="B3" s="394"/>
      <c r="C3" s="395"/>
      <c r="D3" s="399"/>
      <c r="E3" s="406"/>
      <c r="F3" s="417"/>
      <c r="G3" s="417"/>
      <c r="H3" s="389"/>
    </row>
    <row r="4" spans="1:10" ht="15.75" customHeight="1">
      <c r="A4" s="79" t="s">
        <v>97</v>
      </c>
      <c r="B4" s="162"/>
      <c r="C4" s="162"/>
      <c r="D4" s="163">
        <f>SUM(E4:H4)</f>
        <v>2279</v>
      </c>
      <c r="E4" s="164">
        <v>1055</v>
      </c>
      <c r="F4" s="165">
        <v>573</v>
      </c>
      <c r="G4" s="164">
        <v>544</v>
      </c>
      <c r="H4" s="166">
        <v>107</v>
      </c>
      <c r="J4" s="228"/>
    </row>
    <row r="5" spans="1:10" ht="15.75" customHeight="1">
      <c r="A5" s="55" t="s">
        <v>96</v>
      </c>
      <c r="B5" s="4"/>
      <c r="C5" s="4"/>
      <c r="D5" s="65">
        <f>SUM(E5:H5)</f>
        <v>2173</v>
      </c>
      <c r="E5" s="64">
        <v>1011</v>
      </c>
      <c r="F5" s="50">
        <v>538</v>
      </c>
      <c r="G5" s="64">
        <v>518</v>
      </c>
      <c r="H5" s="36">
        <v>106</v>
      </c>
      <c r="J5" s="228"/>
    </row>
    <row r="6" spans="1:10" ht="15.75" customHeight="1">
      <c r="A6" s="79" t="s">
        <v>95</v>
      </c>
      <c r="B6" s="162"/>
      <c r="C6" s="162"/>
      <c r="D6" s="172">
        <f>(D5/D4)*100</f>
        <v>95.34883720930233</v>
      </c>
      <c r="E6" s="173">
        <f>(E5/E4)*100</f>
        <v>95.82938388625593</v>
      </c>
      <c r="F6" s="174">
        <f>(F5/F4)*100</f>
        <v>93.89179755671903</v>
      </c>
      <c r="G6" s="173">
        <f>(G5/G4)*100</f>
        <v>95.22058823529412</v>
      </c>
      <c r="H6" s="175">
        <f>(H5/H4)*100</f>
        <v>99.06542056074767</v>
      </c>
      <c r="J6" s="228"/>
    </row>
    <row r="7" spans="1:10" ht="15.75" customHeight="1">
      <c r="A7" s="329" t="s">
        <v>56</v>
      </c>
      <c r="B7" s="330"/>
      <c r="C7" s="330"/>
      <c r="D7" s="242">
        <f aca="true" t="shared" si="0" ref="D7:D12">SUM(E7:H7)</f>
        <v>2173</v>
      </c>
      <c r="E7" s="278">
        <v>1011</v>
      </c>
      <c r="F7" s="280">
        <v>538</v>
      </c>
      <c r="G7" s="280">
        <v>518</v>
      </c>
      <c r="H7" s="279">
        <v>106</v>
      </c>
      <c r="J7" s="228"/>
    </row>
    <row r="8" spans="1:10" ht="15.75" customHeight="1">
      <c r="A8" s="329"/>
      <c r="B8" s="380" t="s">
        <v>140</v>
      </c>
      <c r="C8" s="321" t="s">
        <v>141</v>
      </c>
      <c r="D8" s="331">
        <f t="shared" si="0"/>
        <v>139</v>
      </c>
      <c r="E8" s="332">
        <v>15</v>
      </c>
      <c r="F8" s="333">
        <v>15</v>
      </c>
      <c r="G8" s="334">
        <v>6</v>
      </c>
      <c r="H8" s="331">
        <v>103</v>
      </c>
      <c r="J8" s="228"/>
    </row>
    <row r="9" spans="1:10" ht="15.75" customHeight="1">
      <c r="A9" s="329"/>
      <c r="B9" s="381"/>
      <c r="C9" s="322" t="s">
        <v>142</v>
      </c>
      <c r="D9" s="335">
        <f t="shared" si="0"/>
        <v>1973</v>
      </c>
      <c r="E9" s="336">
        <v>972</v>
      </c>
      <c r="F9" s="337">
        <v>516</v>
      </c>
      <c r="G9" s="338">
        <v>482</v>
      </c>
      <c r="H9" s="335">
        <v>3</v>
      </c>
      <c r="J9" s="228"/>
    </row>
    <row r="10" spans="1:10" ht="15.75" customHeight="1">
      <c r="A10" s="329"/>
      <c r="B10" s="381"/>
      <c r="C10" s="322" t="s">
        <v>143</v>
      </c>
      <c r="D10" s="335">
        <f t="shared" si="0"/>
        <v>52</v>
      </c>
      <c r="E10" s="336">
        <v>16</v>
      </c>
      <c r="F10" s="337">
        <v>7</v>
      </c>
      <c r="G10" s="338">
        <v>29</v>
      </c>
      <c r="H10" s="335">
        <v>0</v>
      </c>
      <c r="J10" s="228"/>
    </row>
    <row r="11" spans="1:10" ht="15.75" customHeight="1">
      <c r="A11" s="329"/>
      <c r="B11" s="382"/>
      <c r="C11" s="339" t="s">
        <v>139</v>
      </c>
      <c r="D11" s="340">
        <f t="shared" si="0"/>
        <v>9</v>
      </c>
      <c r="E11" s="341">
        <v>8</v>
      </c>
      <c r="F11" s="342">
        <v>0</v>
      </c>
      <c r="G11" s="342">
        <v>1</v>
      </c>
      <c r="H11" s="343">
        <v>0</v>
      </c>
      <c r="J11" s="228"/>
    </row>
    <row r="12" spans="1:10" ht="15.75" customHeight="1">
      <c r="A12" s="83" t="s">
        <v>57</v>
      </c>
      <c r="B12" s="4"/>
      <c r="C12" s="4"/>
      <c r="D12" s="65">
        <f t="shared" si="0"/>
        <v>2106</v>
      </c>
      <c r="E12" s="64">
        <v>975</v>
      </c>
      <c r="F12" s="50">
        <v>524</v>
      </c>
      <c r="G12" s="64">
        <v>505</v>
      </c>
      <c r="H12" s="36">
        <v>102</v>
      </c>
      <c r="J12" s="228"/>
    </row>
    <row r="13" spans="1:10" ht="15.75" customHeight="1">
      <c r="A13" s="55"/>
      <c r="B13" s="176"/>
      <c r="C13" s="177" t="s">
        <v>58</v>
      </c>
      <c r="D13" s="178">
        <v>5</v>
      </c>
      <c r="E13" s="179">
        <v>1</v>
      </c>
      <c r="F13" s="180">
        <v>1</v>
      </c>
      <c r="G13" s="179">
        <v>1</v>
      </c>
      <c r="H13" s="181">
        <v>0</v>
      </c>
      <c r="J13" s="228"/>
    </row>
    <row r="14" spans="1:10" ht="15.75" customHeight="1">
      <c r="A14" s="84"/>
      <c r="B14" s="182"/>
      <c r="C14" s="167" t="s">
        <v>59</v>
      </c>
      <c r="D14" s="168">
        <v>2</v>
      </c>
      <c r="E14" s="170">
        <v>1</v>
      </c>
      <c r="F14" s="170">
        <v>0</v>
      </c>
      <c r="G14" s="169">
        <v>0</v>
      </c>
      <c r="H14" s="171">
        <v>0</v>
      </c>
      <c r="J14" s="228"/>
    </row>
    <row r="15" spans="1:10" ht="15.75" customHeight="1">
      <c r="A15" s="55" t="s">
        <v>145</v>
      </c>
      <c r="B15" s="4"/>
      <c r="C15" s="4"/>
      <c r="D15" s="163">
        <f aca="true" t="shared" si="1" ref="D15:D28">SUM(E15:H15)</f>
        <v>1737</v>
      </c>
      <c r="E15" s="64">
        <v>759</v>
      </c>
      <c r="F15" s="50">
        <v>417</v>
      </c>
      <c r="G15" s="64">
        <v>464</v>
      </c>
      <c r="H15" s="36">
        <v>97</v>
      </c>
      <c r="J15" s="228"/>
    </row>
    <row r="16" spans="1:10" ht="15.75" customHeight="1">
      <c r="A16" s="79" t="s">
        <v>146</v>
      </c>
      <c r="B16" s="162"/>
      <c r="C16" s="162"/>
      <c r="D16" s="157">
        <f t="shared" si="1"/>
        <v>436</v>
      </c>
      <c r="E16" s="164">
        <v>252</v>
      </c>
      <c r="F16" s="165">
        <v>121</v>
      </c>
      <c r="G16" s="164">
        <v>54</v>
      </c>
      <c r="H16" s="166">
        <v>9</v>
      </c>
      <c r="J16" s="228"/>
    </row>
    <row r="17" spans="1:10" ht="15.75" customHeight="1">
      <c r="A17" s="55" t="s">
        <v>60</v>
      </c>
      <c r="B17" s="162"/>
      <c r="C17" s="314"/>
      <c r="D17" s="65">
        <f t="shared" si="1"/>
        <v>454</v>
      </c>
      <c r="E17" s="64">
        <v>267</v>
      </c>
      <c r="F17" s="50">
        <v>124</v>
      </c>
      <c r="G17" s="50">
        <v>54</v>
      </c>
      <c r="H17" s="344">
        <v>9</v>
      </c>
      <c r="J17" s="228"/>
    </row>
    <row r="18" spans="1:10" ht="15.75" customHeight="1">
      <c r="A18" s="55"/>
      <c r="B18" s="440" t="s">
        <v>33</v>
      </c>
      <c r="C18" s="441"/>
      <c r="D18" s="178">
        <f t="shared" si="1"/>
        <v>10</v>
      </c>
      <c r="E18" s="179">
        <v>5</v>
      </c>
      <c r="F18" s="180">
        <v>2</v>
      </c>
      <c r="G18" s="179">
        <v>3</v>
      </c>
      <c r="H18" s="181">
        <v>0</v>
      </c>
      <c r="J18" s="228"/>
    </row>
    <row r="19" spans="1:10" ht="15.75" customHeight="1">
      <c r="A19" s="55"/>
      <c r="B19" s="442" t="s">
        <v>10</v>
      </c>
      <c r="C19" s="433"/>
      <c r="D19" s="156">
        <f t="shared" si="1"/>
        <v>21</v>
      </c>
      <c r="E19" s="154">
        <v>14</v>
      </c>
      <c r="F19" s="53">
        <v>1</v>
      </c>
      <c r="G19" s="154">
        <v>4</v>
      </c>
      <c r="H19" s="51">
        <v>2</v>
      </c>
      <c r="J19" s="228"/>
    </row>
    <row r="20" spans="1:10" ht="15.75" customHeight="1">
      <c r="A20" s="55"/>
      <c r="B20" s="442" t="s">
        <v>11</v>
      </c>
      <c r="C20" s="433"/>
      <c r="D20" s="156">
        <f t="shared" si="1"/>
        <v>12</v>
      </c>
      <c r="E20" s="154">
        <v>9</v>
      </c>
      <c r="F20" s="53">
        <v>2</v>
      </c>
      <c r="G20" s="154">
        <v>1</v>
      </c>
      <c r="H20" s="51">
        <v>0</v>
      </c>
      <c r="J20" s="228"/>
    </row>
    <row r="21" spans="1:10" ht="15.75" customHeight="1">
      <c r="A21" s="55"/>
      <c r="B21" s="442" t="s">
        <v>12</v>
      </c>
      <c r="C21" s="433"/>
      <c r="D21" s="156">
        <f t="shared" si="1"/>
        <v>6</v>
      </c>
      <c r="E21" s="154">
        <v>3</v>
      </c>
      <c r="F21" s="53">
        <v>0</v>
      </c>
      <c r="G21" s="53">
        <v>3</v>
      </c>
      <c r="H21" s="51">
        <v>0</v>
      </c>
      <c r="J21" s="228"/>
    </row>
    <row r="22" spans="1:10" ht="15.75" customHeight="1">
      <c r="A22" s="55"/>
      <c r="B22" s="450" t="s">
        <v>112</v>
      </c>
      <c r="C22" s="451"/>
      <c r="D22" s="156">
        <f t="shared" si="1"/>
        <v>2</v>
      </c>
      <c r="E22" s="53">
        <v>2</v>
      </c>
      <c r="F22" s="53">
        <v>0</v>
      </c>
      <c r="G22" s="53">
        <v>0</v>
      </c>
      <c r="H22" s="51">
        <v>0</v>
      </c>
      <c r="J22" s="228"/>
    </row>
    <row r="23" spans="1:10" ht="15.75" customHeight="1">
      <c r="A23" s="55"/>
      <c r="B23" s="442" t="s">
        <v>14</v>
      </c>
      <c r="C23" s="433"/>
      <c r="D23" s="156">
        <f t="shared" si="1"/>
        <v>24</v>
      </c>
      <c r="E23" s="154">
        <v>15</v>
      </c>
      <c r="F23" s="53">
        <v>7</v>
      </c>
      <c r="G23" s="154">
        <v>1</v>
      </c>
      <c r="H23" s="51">
        <v>1</v>
      </c>
      <c r="J23" s="228"/>
    </row>
    <row r="24" spans="1:10" ht="15.75" customHeight="1">
      <c r="A24" s="55"/>
      <c r="B24" s="442" t="s">
        <v>62</v>
      </c>
      <c r="C24" s="443"/>
      <c r="D24" s="156">
        <f t="shared" si="1"/>
        <v>237</v>
      </c>
      <c r="E24" s="154">
        <v>157</v>
      </c>
      <c r="F24" s="53">
        <v>74</v>
      </c>
      <c r="G24" s="154">
        <v>2</v>
      </c>
      <c r="H24" s="51">
        <v>4</v>
      </c>
      <c r="J24" s="228"/>
    </row>
    <row r="25" spans="1:10" ht="15.75" customHeight="1">
      <c r="A25" s="55"/>
      <c r="B25" s="440" t="s">
        <v>61</v>
      </c>
      <c r="C25" s="441"/>
      <c r="D25" s="65">
        <f t="shared" si="1"/>
        <v>68</v>
      </c>
      <c r="E25" s="311">
        <v>40</v>
      </c>
      <c r="F25" s="312">
        <v>4</v>
      </c>
      <c r="G25" s="311">
        <v>24</v>
      </c>
      <c r="H25" s="313">
        <v>0</v>
      </c>
      <c r="J25" s="228"/>
    </row>
    <row r="26" spans="1:10" ht="15.75" customHeight="1">
      <c r="A26" s="55"/>
      <c r="B26" s="442" t="s">
        <v>32</v>
      </c>
      <c r="C26" s="433"/>
      <c r="D26" s="156">
        <f t="shared" si="1"/>
        <v>37</v>
      </c>
      <c r="E26" s="154">
        <v>9</v>
      </c>
      <c r="F26" s="53">
        <v>18</v>
      </c>
      <c r="G26" s="154">
        <v>9</v>
      </c>
      <c r="H26" s="313">
        <v>1</v>
      </c>
      <c r="J26" s="228"/>
    </row>
    <row r="27" spans="1:10" ht="15.75" customHeight="1">
      <c r="A27" s="55"/>
      <c r="B27" s="428" t="s">
        <v>21</v>
      </c>
      <c r="C27" s="429"/>
      <c r="D27" s="65">
        <f t="shared" si="1"/>
        <v>37</v>
      </c>
      <c r="E27" s="345">
        <v>13</v>
      </c>
      <c r="F27" s="346">
        <v>16</v>
      </c>
      <c r="G27" s="345">
        <v>7</v>
      </c>
      <c r="H27" s="347">
        <v>1</v>
      </c>
      <c r="J27" s="228"/>
    </row>
    <row r="28" spans="1:10" ht="15.75" customHeight="1">
      <c r="A28" s="434" t="s">
        <v>148</v>
      </c>
      <c r="B28" s="435"/>
      <c r="C28" s="436"/>
      <c r="D28" s="348">
        <f t="shared" si="1"/>
        <v>2026</v>
      </c>
      <c r="E28" s="349">
        <v>967</v>
      </c>
      <c r="F28" s="350">
        <v>467</v>
      </c>
      <c r="G28" s="349">
        <v>493</v>
      </c>
      <c r="H28" s="351">
        <v>99</v>
      </c>
      <c r="J28" s="228"/>
    </row>
    <row r="29" spans="1:10" ht="15.75" customHeight="1">
      <c r="A29" s="434" t="s">
        <v>147</v>
      </c>
      <c r="B29" s="435"/>
      <c r="C29" s="436"/>
      <c r="D29" s="348">
        <f>SUM(E29:H29)</f>
        <v>147</v>
      </c>
      <c r="E29" s="349">
        <v>44</v>
      </c>
      <c r="F29" s="350">
        <v>71</v>
      </c>
      <c r="G29" s="349">
        <v>25</v>
      </c>
      <c r="H29" s="351">
        <v>7</v>
      </c>
      <c r="J29" s="228"/>
    </row>
    <row r="30" spans="1:12" ht="15.75" customHeight="1">
      <c r="A30" s="83" t="s">
        <v>63</v>
      </c>
      <c r="B30" s="158"/>
      <c r="C30" s="158"/>
      <c r="D30" s="166">
        <f>SUM(D31:D36)</f>
        <v>2173</v>
      </c>
      <c r="E30" s="159">
        <v>1011</v>
      </c>
      <c r="F30" s="160">
        <v>538</v>
      </c>
      <c r="G30" s="159">
        <v>518</v>
      </c>
      <c r="H30" s="161">
        <v>106</v>
      </c>
      <c r="J30" s="228"/>
      <c r="L30" s="11"/>
    </row>
    <row r="31" spans="1:10" ht="15.75" customHeight="1">
      <c r="A31" s="3"/>
      <c r="B31" s="430" t="s">
        <v>23</v>
      </c>
      <c r="C31" s="431"/>
      <c r="D31" s="178">
        <f aca="true" t="shared" si="2" ref="D31:D36">SUM(E31:H31)</f>
        <v>1587</v>
      </c>
      <c r="E31" s="179">
        <v>740</v>
      </c>
      <c r="F31" s="180">
        <v>369</v>
      </c>
      <c r="G31" s="179">
        <v>388</v>
      </c>
      <c r="H31" s="181">
        <v>90</v>
      </c>
      <c r="J31" s="228"/>
    </row>
    <row r="32" spans="1:10" ht="15.75" customHeight="1">
      <c r="A32" s="3"/>
      <c r="B32" s="432" t="s">
        <v>48</v>
      </c>
      <c r="C32" s="433"/>
      <c r="D32" s="156">
        <f t="shared" si="2"/>
        <v>90</v>
      </c>
      <c r="E32" s="154">
        <v>58</v>
      </c>
      <c r="F32" s="53">
        <v>18</v>
      </c>
      <c r="G32" s="154">
        <v>14</v>
      </c>
      <c r="H32" s="51">
        <v>0</v>
      </c>
      <c r="J32" s="228"/>
    </row>
    <row r="33" spans="1:10" ht="15.75" customHeight="1">
      <c r="A33" s="3"/>
      <c r="B33" s="432" t="s">
        <v>49</v>
      </c>
      <c r="C33" s="433"/>
      <c r="D33" s="156">
        <f t="shared" si="2"/>
        <v>247</v>
      </c>
      <c r="E33" s="154">
        <v>142</v>
      </c>
      <c r="F33" s="53">
        <v>84</v>
      </c>
      <c r="G33" s="154">
        <v>14</v>
      </c>
      <c r="H33" s="51">
        <v>7</v>
      </c>
      <c r="J33" s="228"/>
    </row>
    <row r="34" spans="1:10" ht="15.75" customHeight="1">
      <c r="A34" s="3"/>
      <c r="B34" s="432" t="s">
        <v>50</v>
      </c>
      <c r="C34" s="433"/>
      <c r="D34" s="156">
        <f t="shared" si="2"/>
        <v>144</v>
      </c>
      <c r="E34" s="154">
        <v>23</v>
      </c>
      <c r="F34" s="53">
        <v>46</v>
      </c>
      <c r="G34" s="154">
        <v>70</v>
      </c>
      <c r="H34" s="51">
        <v>5</v>
      </c>
      <c r="J34" s="228"/>
    </row>
    <row r="35" spans="1:10" ht="15.75" customHeight="1">
      <c r="A35" s="3"/>
      <c r="B35" s="432" t="s">
        <v>51</v>
      </c>
      <c r="C35" s="433"/>
      <c r="D35" s="156">
        <f t="shared" si="2"/>
        <v>14</v>
      </c>
      <c r="E35" s="53">
        <v>2</v>
      </c>
      <c r="F35" s="53">
        <v>3</v>
      </c>
      <c r="G35" s="154">
        <v>9</v>
      </c>
      <c r="H35" s="51">
        <v>0</v>
      </c>
      <c r="J35" s="228"/>
    </row>
    <row r="36" spans="1:10" ht="15.75" customHeight="1">
      <c r="A36" s="21"/>
      <c r="B36" s="426" t="s">
        <v>52</v>
      </c>
      <c r="C36" s="427"/>
      <c r="D36" s="157">
        <f t="shared" si="2"/>
        <v>91</v>
      </c>
      <c r="E36" s="155">
        <v>46</v>
      </c>
      <c r="F36" s="54">
        <v>18</v>
      </c>
      <c r="G36" s="155">
        <v>23</v>
      </c>
      <c r="H36" s="52">
        <v>4</v>
      </c>
      <c r="J36" s="228"/>
    </row>
    <row r="37" spans="1:10" ht="11.25" customHeight="1">
      <c r="A37" s="4"/>
      <c r="B37" s="4"/>
      <c r="C37" s="12"/>
      <c r="D37" s="13"/>
      <c r="E37" s="13"/>
      <c r="F37" s="13"/>
      <c r="G37" s="13"/>
      <c r="H37" s="192"/>
      <c r="J37" s="228"/>
    </row>
    <row r="38" spans="1:10" ht="12" customHeight="1">
      <c r="A38" s="4"/>
      <c r="B38" s="4"/>
      <c r="C38" s="12"/>
      <c r="D38" s="13"/>
      <c r="E38" s="13"/>
      <c r="F38" s="13"/>
      <c r="G38" s="13"/>
      <c r="H38" s="193"/>
      <c r="J38" s="228"/>
    </row>
    <row r="39" spans="1:10" ht="12" customHeight="1">
      <c r="A39" s="4"/>
      <c r="B39" s="4"/>
      <c r="C39" s="12"/>
      <c r="D39" s="13"/>
      <c r="E39" s="13"/>
      <c r="F39" s="13"/>
      <c r="G39" s="13"/>
      <c r="H39" s="192"/>
      <c r="J39" s="228"/>
    </row>
    <row r="40" spans="1:10" s="5" customFormat="1" ht="15.75" customHeight="1">
      <c r="A40" s="2" t="s">
        <v>42</v>
      </c>
      <c r="B40" s="2"/>
      <c r="H40" s="197" t="s">
        <v>156</v>
      </c>
      <c r="J40" s="228"/>
    </row>
    <row r="41" spans="1:10" s="5" customFormat="1" ht="10.5" customHeight="1">
      <c r="A41" s="437" t="s">
        <v>40</v>
      </c>
      <c r="B41" s="438"/>
      <c r="C41" s="439"/>
      <c r="D41" s="373" t="s">
        <v>2</v>
      </c>
      <c r="E41" s="405" t="s">
        <v>29</v>
      </c>
      <c r="F41" s="416" t="s">
        <v>41</v>
      </c>
      <c r="G41" s="416" t="s">
        <v>108</v>
      </c>
      <c r="H41" s="388" t="s">
        <v>4</v>
      </c>
      <c r="J41" s="228"/>
    </row>
    <row r="42" spans="1:10" s="5" customFormat="1" ht="11.25" customHeight="1">
      <c r="A42" s="393" t="s">
        <v>34</v>
      </c>
      <c r="B42" s="394"/>
      <c r="C42" s="395"/>
      <c r="D42" s="399"/>
      <c r="E42" s="406"/>
      <c r="F42" s="417"/>
      <c r="G42" s="417"/>
      <c r="H42" s="389"/>
      <c r="J42" s="228"/>
    </row>
    <row r="43" spans="1:10" s="5" customFormat="1" ht="15.75" customHeight="1">
      <c r="A43" s="444" t="s">
        <v>35</v>
      </c>
      <c r="B43" s="445"/>
      <c r="C43" s="446"/>
      <c r="D43" s="70">
        <f>SUM(E43:H43)</f>
        <v>147</v>
      </c>
      <c r="E43" s="80">
        <v>23</v>
      </c>
      <c r="F43" s="81">
        <v>47</v>
      </c>
      <c r="G43" s="202">
        <v>72</v>
      </c>
      <c r="H43" s="82">
        <v>5</v>
      </c>
      <c r="J43" s="228"/>
    </row>
    <row r="44" spans="1:10" s="5" customFormat="1" ht="15.75" customHeight="1">
      <c r="A44" s="447" t="s">
        <v>70</v>
      </c>
      <c r="B44" s="448"/>
      <c r="C44" s="449"/>
      <c r="D44" s="62">
        <f>SUM(E44:H44)</f>
        <v>128</v>
      </c>
      <c r="E44" s="186">
        <v>22</v>
      </c>
      <c r="F44" s="183">
        <v>40</v>
      </c>
      <c r="G44" s="226">
        <v>62</v>
      </c>
      <c r="H44" s="48">
        <v>4</v>
      </c>
      <c r="J44" s="228"/>
    </row>
    <row r="45" spans="1:10" s="5" customFormat="1" ht="15.75" customHeight="1">
      <c r="A45" s="444" t="s">
        <v>72</v>
      </c>
      <c r="B45" s="445"/>
      <c r="C45" s="446"/>
      <c r="D45" s="189">
        <f>D44/D43*100</f>
        <v>87.07482993197279</v>
      </c>
      <c r="E45" s="187">
        <f>E44/E43*100</f>
        <v>95.65217391304348</v>
      </c>
      <c r="F45" s="184">
        <f>F44/F43*100</f>
        <v>85.1063829787234</v>
      </c>
      <c r="G45" s="187">
        <f>G44/G43*100</f>
        <v>86.11111111111111</v>
      </c>
      <c r="H45" s="185">
        <f>H44/H43*100</f>
        <v>80</v>
      </c>
      <c r="J45" s="228"/>
    </row>
    <row r="46" spans="1:10" s="5" customFormat="1" ht="15.75" customHeight="1">
      <c r="A46" s="447" t="s">
        <v>94</v>
      </c>
      <c r="B46" s="448"/>
      <c r="C46" s="449"/>
      <c r="D46" s="286"/>
      <c r="E46" s="281"/>
      <c r="F46" s="47"/>
      <c r="G46" s="207"/>
      <c r="H46" s="48"/>
      <c r="J46" s="228"/>
    </row>
    <row r="47" spans="1:10" s="5" customFormat="1" ht="15.75" customHeight="1">
      <c r="A47" s="3"/>
      <c r="B47" s="176"/>
      <c r="C47" s="276" t="s">
        <v>23</v>
      </c>
      <c r="D47" s="282">
        <f>SUM(E47:H47)</f>
        <v>33</v>
      </c>
      <c r="E47" s="283">
        <v>2</v>
      </c>
      <c r="F47" s="284">
        <v>8</v>
      </c>
      <c r="G47" s="273">
        <v>23</v>
      </c>
      <c r="H47" s="285">
        <v>0</v>
      </c>
      <c r="J47" s="228"/>
    </row>
    <row r="48" spans="1:10" s="5" customFormat="1" ht="15.75" customHeight="1">
      <c r="A48" s="21"/>
      <c r="B48" s="182"/>
      <c r="C48" s="56" t="s">
        <v>68</v>
      </c>
      <c r="D48" s="63">
        <f>SUM(E48:H48)</f>
        <v>95</v>
      </c>
      <c r="E48" s="188">
        <v>20</v>
      </c>
      <c r="F48" s="57">
        <v>32</v>
      </c>
      <c r="G48" s="227">
        <v>39</v>
      </c>
      <c r="H48" s="58">
        <v>4</v>
      </c>
      <c r="J48" s="228"/>
    </row>
    <row r="49" ht="12">
      <c r="H49" s="24"/>
    </row>
    <row r="50" ht="12">
      <c r="H50" s="24"/>
    </row>
  </sheetData>
  <mergeCells count="37">
    <mergeCell ref="B8:B11"/>
    <mergeCell ref="F41:F42"/>
    <mergeCell ref="G41:G42"/>
    <mergeCell ref="A42:C42"/>
    <mergeCell ref="E41:E42"/>
    <mergeCell ref="B20:C20"/>
    <mergeCell ref="B21:C21"/>
    <mergeCell ref="B26:C26"/>
    <mergeCell ref="B18:C18"/>
    <mergeCell ref="B22:C22"/>
    <mergeCell ref="A43:C43"/>
    <mergeCell ref="A45:C45"/>
    <mergeCell ref="A46:C46"/>
    <mergeCell ref="A44:C44"/>
    <mergeCell ref="D2:D3"/>
    <mergeCell ref="E2:E3"/>
    <mergeCell ref="F2:F3"/>
    <mergeCell ref="G2:G3"/>
    <mergeCell ref="H2:H3"/>
    <mergeCell ref="A3:C3"/>
    <mergeCell ref="A41:C41"/>
    <mergeCell ref="D41:D42"/>
    <mergeCell ref="B25:C25"/>
    <mergeCell ref="B24:C24"/>
    <mergeCell ref="H41:H42"/>
    <mergeCell ref="B23:C23"/>
    <mergeCell ref="B19:C19"/>
    <mergeCell ref="A2:C2"/>
    <mergeCell ref="B36:C36"/>
    <mergeCell ref="B27:C27"/>
    <mergeCell ref="B31:C31"/>
    <mergeCell ref="B32:C32"/>
    <mergeCell ref="B34:C34"/>
    <mergeCell ref="A29:C29"/>
    <mergeCell ref="A28:C28"/>
    <mergeCell ref="B35:C35"/>
    <mergeCell ref="B33:C33"/>
  </mergeCells>
  <printOptions horizontalCentered="1"/>
  <pageMargins left="0.5905511811023623" right="0.5905511811023623" top="0.72" bottom="0.43" header="0.5118110236220472" footer="0.32"/>
  <pageSetup horizontalDpi="600" verticalDpi="600" orientation="portrait" paperSize="9" scale="105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4">
      <selection activeCell="G35" sqref="G35"/>
    </sheetView>
  </sheetViews>
  <sheetFormatPr defaultColWidth="9.00390625" defaultRowHeight="14.25"/>
  <cols>
    <col min="1" max="1" width="3.00390625" style="288" customWidth="1"/>
    <col min="2" max="2" width="14.625" style="288" customWidth="1"/>
    <col min="3" max="7" width="9.625" style="288" customWidth="1"/>
    <col min="8" max="16384" width="9.00390625" style="288" customWidth="1"/>
  </cols>
  <sheetData>
    <row r="1" spans="1:7" ht="23.25" customHeight="1">
      <c r="A1" s="463" t="s">
        <v>151</v>
      </c>
      <c r="B1" s="463"/>
      <c r="C1" s="463"/>
      <c r="D1" s="463"/>
      <c r="E1" s="463"/>
      <c r="F1" s="475" t="s">
        <v>157</v>
      </c>
      <c r="G1" s="475"/>
    </row>
    <row r="2" spans="1:7" ht="10.5" customHeight="1">
      <c r="A2" s="464"/>
      <c r="B2" s="465"/>
      <c r="C2" s="466" t="s">
        <v>113</v>
      </c>
      <c r="D2" s="466" t="s">
        <v>44</v>
      </c>
      <c r="E2" s="466" t="s">
        <v>41</v>
      </c>
      <c r="F2" s="466" t="s">
        <v>108</v>
      </c>
      <c r="G2" s="470" t="s">
        <v>114</v>
      </c>
    </row>
    <row r="3" spans="1:7" ht="10.5" customHeight="1">
      <c r="A3" s="462"/>
      <c r="B3" s="395"/>
      <c r="C3" s="467"/>
      <c r="D3" s="467"/>
      <c r="E3" s="467"/>
      <c r="F3" s="467"/>
      <c r="G3" s="471"/>
    </row>
    <row r="4" spans="1:9" ht="15.75" customHeight="1">
      <c r="A4" s="452" t="s">
        <v>115</v>
      </c>
      <c r="B4" s="453"/>
      <c r="C4" s="289">
        <f>SUM(D4:G4)</f>
        <v>2206</v>
      </c>
      <c r="D4" s="289">
        <v>1049</v>
      </c>
      <c r="E4" s="289">
        <v>532</v>
      </c>
      <c r="F4" s="289">
        <v>539</v>
      </c>
      <c r="G4" s="290">
        <v>86</v>
      </c>
      <c r="H4" s="228"/>
      <c r="I4" s="228"/>
    </row>
    <row r="5" spans="1:9" ht="15.75" customHeight="1">
      <c r="A5" s="452" t="s">
        <v>116</v>
      </c>
      <c r="B5" s="453"/>
      <c r="C5" s="289">
        <f>SUM(D5:G5)</f>
        <v>2091</v>
      </c>
      <c r="D5" s="289">
        <v>990</v>
      </c>
      <c r="E5" s="289">
        <v>507</v>
      </c>
      <c r="F5" s="289">
        <v>509</v>
      </c>
      <c r="G5" s="290">
        <v>85</v>
      </c>
      <c r="H5" s="228"/>
      <c r="I5" s="228"/>
    </row>
    <row r="6" spans="1:9" ht="15.75" customHeight="1">
      <c r="A6" s="452" t="s">
        <v>117</v>
      </c>
      <c r="B6" s="453"/>
      <c r="C6" s="291">
        <f>(C5/C4)*100</f>
        <v>94.78694469628286</v>
      </c>
      <c r="D6" s="292">
        <v>94</v>
      </c>
      <c r="E6" s="291">
        <v>95</v>
      </c>
      <c r="F6" s="291">
        <f>(F5/F4)*100</f>
        <v>94.43413729128015</v>
      </c>
      <c r="G6" s="293">
        <f>(G5/G4)*100</f>
        <v>98.83720930232558</v>
      </c>
      <c r="H6" s="228"/>
      <c r="I6" s="228"/>
    </row>
    <row r="7" spans="1:9" ht="15.75" customHeight="1">
      <c r="A7" s="294" t="s">
        <v>118</v>
      </c>
      <c r="B7" s="295"/>
      <c r="C7" s="53">
        <f>SUM(D7:G7)</f>
        <v>2055</v>
      </c>
      <c r="D7" s="53">
        <v>971</v>
      </c>
      <c r="E7" s="53">
        <v>500</v>
      </c>
      <c r="F7" s="53">
        <v>499</v>
      </c>
      <c r="G7" s="51">
        <v>85</v>
      </c>
      <c r="H7" s="228"/>
      <c r="I7" s="228"/>
    </row>
    <row r="8" spans="1:9" ht="15.75" customHeight="1">
      <c r="A8" s="460" t="s">
        <v>155</v>
      </c>
      <c r="B8" s="461"/>
      <c r="C8" s="53">
        <f aca="true" t="shared" si="0" ref="C8:C17">SUM(D8:G8)</f>
        <v>36</v>
      </c>
      <c r="D8" s="50">
        <v>19</v>
      </c>
      <c r="E8" s="50">
        <v>7</v>
      </c>
      <c r="F8" s="50">
        <v>10</v>
      </c>
      <c r="G8" s="51">
        <v>0</v>
      </c>
      <c r="H8" s="228"/>
      <c r="I8" s="228"/>
    </row>
    <row r="9" spans="1:9" ht="15.75" customHeight="1">
      <c r="A9" s="456" t="s">
        <v>119</v>
      </c>
      <c r="B9" s="296" t="s">
        <v>120</v>
      </c>
      <c r="C9" s="53">
        <f t="shared" si="0"/>
        <v>32</v>
      </c>
      <c r="D9" s="53">
        <v>19</v>
      </c>
      <c r="E9" s="53">
        <v>4</v>
      </c>
      <c r="F9" s="53">
        <v>9</v>
      </c>
      <c r="G9" s="51">
        <v>0</v>
      </c>
      <c r="H9" s="228"/>
      <c r="I9" s="228"/>
    </row>
    <row r="10" spans="1:9" ht="15.75" customHeight="1">
      <c r="A10" s="456"/>
      <c r="B10" s="296" t="s">
        <v>121</v>
      </c>
      <c r="C10" s="53">
        <f t="shared" si="0"/>
        <v>4</v>
      </c>
      <c r="D10" s="53">
        <v>0</v>
      </c>
      <c r="E10" s="53">
        <v>3</v>
      </c>
      <c r="F10" s="53">
        <v>1</v>
      </c>
      <c r="G10" s="51">
        <v>0</v>
      </c>
      <c r="H10" s="228"/>
      <c r="I10" s="228"/>
    </row>
    <row r="11" spans="1:9" ht="15.75" customHeight="1">
      <c r="A11" s="456"/>
      <c r="B11" s="296" t="s">
        <v>122</v>
      </c>
      <c r="C11" s="53">
        <f t="shared" si="0"/>
        <v>0</v>
      </c>
      <c r="D11" s="53">
        <v>0</v>
      </c>
      <c r="E11" s="53">
        <v>0</v>
      </c>
      <c r="F11" s="53">
        <v>0</v>
      </c>
      <c r="G11" s="51">
        <v>0</v>
      </c>
      <c r="H11" s="228"/>
      <c r="I11" s="228"/>
    </row>
    <row r="12" spans="1:9" ht="15.75" customHeight="1">
      <c r="A12" s="456"/>
      <c r="B12" s="296" t="s">
        <v>123</v>
      </c>
      <c r="C12" s="53">
        <f t="shared" si="0"/>
        <v>0</v>
      </c>
      <c r="D12" s="53">
        <v>0</v>
      </c>
      <c r="E12" s="53">
        <v>0</v>
      </c>
      <c r="F12" s="53">
        <v>0</v>
      </c>
      <c r="G12" s="51">
        <v>0</v>
      </c>
      <c r="H12" s="228"/>
      <c r="I12" s="228"/>
    </row>
    <row r="13" spans="1:9" ht="15.75" customHeight="1">
      <c r="A13" s="468" t="s">
        <v>124</v>
      </c>
      <c r="B13" s="469"/>
      <c r="C13" s="53">
        <f t="shared" si="0"/>
        <v>6</v>
      </c>
      <c r="D13" s="53">
        <v>1</v>
      </c>
      <c r="E13" s="53">
        <v>0</v>
      </c>
      <c r="F13" s="53">
        <v>5</v>
      </c>
      <c r="G13" s="51">
        <v>0</v>
      </c>
      <c r="H13" s="228"/>
      <c r="I13" s="228"/>
    </row>
    <row r="14" spans="1:9" ht="15.75" customHeight="1">
      <c r="A14" s="457" t="s">
        <v>125</v>
      </c>
      <c r="B14" s="449"/>
      <c r="C14" s="53">
        <f>SUM(D14:G14)</f>
        <v>200</v>
      </c>
      <c r="D14" s="50">
        <v>141</v>
      </c>
      <c r="E14" s="50">
        <v>16</v>
      </c>
      <c r="F14" s="50">
        <v>36</v>
      </c>
      <c r="G14" s="297">
        <v>7</v>
      </c>
      <c r="H14" s="228"/>
      <c r="I14" s="228"/>
    </row>
    <row r="15" spans="1:9" ht="15.75" customHeight="1">
      <c r="A15" s="473"/>
      <c r="B15" s="298" t="s">
        <v>126</v>
      </c>
      <c r="C15" s="53">
        <f t="shared" si="0"/>
        <v>150</v>
      </c>
      <c r="D15" s="53">
        <v>95</v>
      </c>
      <c r="E15" s="53">
        <v>12</v>
      </c>
      <c r="F15" s="53">
        <v>36</v>
      </c>
      <c r="G15" s="51">
        <v>7</v>
      </c>
      <c r="H15" s="228"/>
      <c r="I15" s="228"/>
    </row>
    <row r="16" spans="1:9" ht="15.75" customHeight="1">
      <c r="A16" s="474"/>
      <c r="B16" s="299" t="s">
        <v>127</v>
      </c>
      <c r="C16" s="53">
        <f t="shared" si="0"/>
        <v>50</v>
      </c>
      <c r="D16" s="50">
        <v>46</v>
      </c>
      <c r="E16" s="50">
        <v>4</v>
      </c>
      <c r="F16" s="53">
        <v>0</v>
      </c>
      <c r="G16" s="36">
        <v>0</v>
      </c>
      <c r="H16" s="228"/>
      <c r="I16" s="228"/>
    </row>
    <row r="17" spans="1:9" ht="15.75" customHeight="1">
      <c r="A17" s="452" t="s">
        <v>128</v>
      </c>
      <c r="B17" s="453"/>
      <c r="C17" s="53">
        <f t="shared" si="0"/>
        <v>89</v>
      </c>
      <c r="D17" s="53">
        <v>51</v>
      </c>
      <c r="E17" s="53">
        <v>22</v>
      </c>
      <c r="F17" s="53">
        <v>16</v>
      </c>
      <c r="G17" s="51">
        <v>0</v>
      </c>
      <c r="H17" s="228"/>
      <c r="I17" s="228"/>
    </row>
    <row r="18" spans="1:9" ht="15.75" customHeight="1">
      <c r="A18" s="454" t="s">
        <v>129</v>
      </c>
      <c r="B18" s="455"/>
      <c r="C18" s="300">
        <f>(C17/C5)</f>
        <v>0.04256336681013869</v>
      </c>
      <c r="D18" s="300">
        <f>(D17/D5)</f>
        <v>0.051515151515151514</v>
      </c>
      <c r="E18" s="300">
        <f>(E17/E5)</f>
        <v>0.04339250493096647</v>
      </c>
      <c r="F18" s="300">
        <f>(F17/F5)</f>
        <v>0.03143418467583497</v>
      </c>
      <c r="G18" s="319">
        <f>(G17/G5)</f>
        <v>0</v>
      </c>
      <c r="I18" s="228"/>
    </row>
    <row r="19" ht="15.75" customHeight="1">
      <c r="G19" s="287"/>
    </row>
    <row r="20" ht="10.5" customHeight="1"/>
    <row r="21" spans="1:7" ht="18.75" customHeight="1">
      <c r="A21" s="463" t="s">
        <v>150</v>
      </c>
      <c r="B21" s="463"/>
      <c r="C21" s="463"/>
      <c r="D21" s="463"/>
      <c r="E21" s="472"/>
      <c r="F21" s="475" t="s">
        <v>158</v>
      </c>
      <c r="G21" s="475"/>
    </row>
    <row r="22" spans="1:7" ht="10.5" customHeight="1">
      <c r="A22" s="464"/>
      <c r="B22" s="465"/>
      <c r="C22" s="466" t="s">
        <v>113</v>
      </c>
      <c r="D22" s="466" t="s">
        <v>44</v>
      </c>
      <c r="E22" s="466" t="s">
        <v>41</v>
      </c>
      <c r="F22" s="466" t="s">
        <v>108</v>
      </c>
      <c r="G22" s="470" t="s">
        <v>114</v>
      </c>
    </row>
    <row r="23" spans="1:7" ht="10.5" customHeight="1">
      <c r="A23" s="462"/>
      <c r="B23" s="395"/>
      <c r="C23" s="467"/>
      <c r="D23" s="467"/>
      <c r="E23" s="467"/>
      <c r="F23" s="467"/>
      <c r="G23" s="471"/>
    </row>
    <row r="24" spans="1:9" ht="15.75" customHeight="1">
      <c r="A24" s="452" t="s">
        <v>115</v>
      </c>
      <c r="B24" s="453"/>
      <c r="C24" s="53">
        <f>SUM(D24:G24)</f>
        <v>2271</v>
      </c>
      <c r="D24" s="53">
        <v>1055</v>
      </c>
      <c r="E24" s="53">
        <v>571</v>
      </c>
      <c r="F24" s="53">
        <v>538</v>
      </c>
      <c r="G24" s="51">
        <v>107</v>
      </c>
      <c r="H24" s="228"/>
      <c r="I24" s="228"/>
    </row>
    <row r="25" spans="1:9" ht="15.75" customHeight="1">
      <c r="A25" s="452" t="s">
        <v>116</v>
      </c>
      <c r="B25" s="453"/>
      <c r="C25" s="53">
        <f aca="true" t="shared" si="1" ref="C25:C41">SUM(D25:G25)</f>
        <v>2171</v>
      </c>
      <c r="D25" s="53">
        <v>1011</v>
      </c>
      <c r="E25" s="53">
        <v>538</v>
      </c>
      <c r="F25" s="53">
        <v>516</v>
      </c>
      <c r="G25" s="51">
        <v>106</v>
      </c>
      <c r="H25" s="228"/>
      <c r="I25" s="228"/>
    </row>
    <row r="26" spans="1:9" ht="15.75" customHeight="1">
      <c r="A26" s="452" t="s">
        <v>117</v>
      </c>
      <c r="B26" s="453"/>
      <c r="C26" s="291">
        <f>(C25/C24)*100</f>
        <v>95.59665345662704</v>
      </c>
      <c r="D26" s="291">
        <v>96</v>
      </c>
      <c r="E26" s="291">
        <v>94</v>
      </c>
      <c r="F26" s="291">
        <f>(F25/F24)*100</f>
        <v>95.91078066914498</v>
      </c>
      <c r="G26" s="293">
        <f>(G25/G24)*100</f>
        <v>99.06542056074767</v>
      </c>
      <c r="I26" s="228"/>
    </row>
    <row r="27" spans="1:9" ht="15.75" customHeight="1">
      <c r="A27" s="452" t="s">
        <v>130</v>
      </c>
      <c r="B27" s="453"/>
      <c r="C27" s="53">
        <f t="shared" si="1"/>
        <v>1582</v>
      </c>
      <c r="D27" s="53">
        <v>755</v>
      </c>
      <c r="E27" s="53">
        <v>383</v>
      </c>
      <c r="F27" s="53">
        <v>360</v>
      </c>
      <c r="G27" s="51">
        <v>84</v>
      </c>
      <c r="H27" s="228"/>
      <c r="I27" s="228"/>
    </row>
    <row r="28" spans="1:9" ht="15.75" customHeight="1">
      <c r="A28" s="460" t="s">
        <v>155</v>
      </c>
      <c r="B28" s="461"/>
      <c r="C28" s="53">
        <f>SUM(C29:C33)</f>
        <v>589</v>
      </c>
      <c r="D28" s="53">
        <v>256</v>
      </c>
      <c r="E28" s="53">
        <v>155</v>
      </c>
      <c r="F28" s="53">
        <v>156</v>
      </c>
      <c r="G28" s="36">
        <v>22</v>
      </c>
      <c r="H28" s="228"/>
      <c r="I28" s="228"/>
    </row>
    <row r="29" spans="1:9" ht="15.75" customHeight="1">
      <c r="A29" s="456" t="s">
        <v>119</v>
      </c>
      <c r="B29" s="296" t="s">
        <v>120</v>
      </c>
      <c r="C29" s="53">
        <f t="shared" si="1"/>
        <v>373</v>
      </c>
      <c r="D29" s="53">
        <v>173</v>
      </c>
      <c r="E29" s="53">
        <v>98</v>
      </c>
      <c r="F29" s="53">
        <v>88</v>
      </c>
      <c r="G29" s="51">
        <v>14</v>
      </c>
      <c r="H29" s="228"/>
      <c r="I29" s="228"/>
    </row>
    <row r="30" spans="1:9" ht="15.75" customHeight="1">
      <c r="A30" s="456"/>
      <c r="B30" s="296" t="s">
        <v>121</v>
      </c>
      <c r="C30" s="53">
        <f t="shared" si="1"/>
        <v>185</v>
      </c>
      <c r="D30" s="53">
        <v>70</v>
      </c>
      <c r="E30" s="53">
        <v>48</v>
      </c>
      <c r="F30" s="53">
        <v>60</v>
      </c>
      <c r="G30" s="51">
        <v>7</v>
      </c>
      <c r="H30" s="228"/>
      <c r="I30" s="228"/>
    </row>
    <row r="31" spans="1:9" ht="15.75" customHeight="1">
      <c r="A31" s="456"/>
      <c r="B31" s="296" t="s">
        <v>131</v>
      </c>
      <c r="C31" s="53">
        <f t="shared" si="1"/>
        <v>8</v>
      </c>
      <c r="D31" s="53">
        <v>3</v>
      </c>
      <c r="E31" s="53">
        <v>2</v>
      </c>
      <c r="F31" s="53">
        <v>3</v>
      </c>
      <c r="G31" s="51">
        <v>0</v>
      </c>
      <c r="H31" s="228"/>
      <c r="I31" s="228"/>
    </row>
    <row r="32" spans="1:9" ht="15.75" customHeight="1">
      <c r="A32" s="456"/>
      <c r="B32" s="296" t="s">
        <v>132</v>
      </c>
      <c r="C32" s="53">
        <f t="shared" si="1"/>
        <v>22</v>
      </c>
      <c r="D32" s="53">
        <v>10</v>
      </c>
      <c r="E32" s="53">
        <v>7</v>
      </c>
      <c r="F32" s="53">
        <v>4</v>
      </c>
      <c r="G32" s="51">
        <v>1</v>
      </c>
      <c r="H32" s="228"/>
      <c r="I32" s="228"/>
    </row>
    <row r="33" spans="1:9" ht="15.75" customHeight="1">
      <c r="A33" s="456"/>
      <c r="B33" s="296" t="s">
        <v>123</v>
      </c>
      <c r="C33" s="53">
        <f t="shared" si="1"/>
        <v>1</v>
      </c>
      <c r="D33" s="53">
        <v>0</v>
      </c>
      <c r="E33" s="53">
        <v>0</v>
      </c>
      <c r="F33" s="53">
        <v>1</v>
      </c>
      <c r="G33" s="51">
        <v>0</v>
      </c>
      <c r="H33" s="228"/>
      <c r="I33" s="228"/>
    </row>
    <row r="34" spans="1:9" ht="15.75" customHeight="1">
      <c r="A34" s="459" t="s">
        <v>133</v>
      </c>
      <c r="B34" s="457"/>
      <c r="C34" s="53">
        <f t="shared" si="1"/>
        <v>259</v>
      </c>
      <c r="D34" s="50">
        <v>128</v>
      </c>
      <c r="E34" s="50">
        <v>50</v>
      </c>
      <c r="F34" s="289">
        <v>62</v>
      </c>
      <c r="G34" s="297">
        <v>19</v>
      </c>
      <c r="H34" s="228"/>
      <c r="I34" s="228"/>
    </row>
    <row r="35" spans="1:9" ht="15.75" customHeight="1">
      <c r="A35" s="457"/>
      <c r="B35" s="298" t="s">
        <v>134</v>
      </c>
      <c r="C35" s="53">
        <f t="shared" si="1"/>
        <v>117</v>
      </c>
      <c r="D35" s="53">
        <v>59</v>
      </c>
      <c r="E35" s="53">
        <v>17</v>
      </c>
      <c r="F35" s="289">
        <v>29</v>
      </c>
      <c r="G35" s="51">
        <v>12</v>
      </c>
      <c r="H35" s="228"/>
      <c r="I35" s="228"/>
    </row>
    <row r="36" spans="1:9" ht="15.75" customHeight="1">
      <c r="A36" s="457"/>
      <c r="B36" s="298" t="s">
        <v>135</v>
      </c>
      <c r="C36" s="53">
        <f t="shared" si="1"/>
        <v>21</v>
      </c>
      <c r="D36" s="53">
        <v>14</v>
      </c>
      <c r="E36" s="53">
        <v>4</v>
      </c>
      <c r="F36" s="289">
        <v>2</v>
      </c>
      <c r="G36" s="51">
        <v>1</v>
      </c>
      <c r="H36" s="228"/>
      <c r="I36" s="228"/>
    </row>
    <row r="37" spans="1:9" ht="15.75" customHeight="1">
      <c r="A37" s="457"/>
      <c r="B37" s="298" t="s">
        <v>136</v>
      </c>
      <c r="C37" s="53">
        <f t="shared" si="1"/>
        <v>76</v>
      </c>
      <c r="D37" s="53">
        <v>28</v>
      </c>
      <c r="E37" s="53">
        <v>21</v>
      </c>
      <c r="F37" s="289">
        <v>24</v>
      </c>
      <c r="G37" s="51">
        <v>3</v>
      </c>
      <c r="H37" s="228"/>
      <c r="I37" s="228"/>
    </row>
    <row r="38" spans="1:9" ht="15.75" customHeight="1">
      <c r="A38" s="457"/>
      <c r="B38" s="299" t="s">
        <v>127</v>
      </c>
      <c r="C38" s="53">
        <f t="shared" si="1"/>
        <v>45</v>
      </c>
      <c r="D38" s="50">
        <v>27</v>
      </c>
      <c r="E38" s="50">
        <v>8</v>
      </c>
      <c r="F38" s="289">
        <v>7</v>
      </c>
      <c r="G38" s="36">
        <v>3</v>
      </c>
      <c r="H38" s="228"/>
      <c r="I38" s="228"/>
    </row>
    <row r="39" spans="1:9" ht="15.75" customHeight="1">
      <c r="A39" s="453" t="s">
        <v>137</v>
      </c>
      <c r="B39" s="458"/>
      <c r="C39" s="53">
        <f t="shared" si="1"/>
        <v>7</v>
      </c>
      <c r="D39" s="53">
        <v>6</v>
      </c>
      <c r="E39" s="53">
        <v>1</v>
      </c>
      <c r="F39" s="289">
        <v>0</v>
      </c>
      <c r="G39" s="51">
        <v>0</v>
      </c>
      <c r="H39" s="228"/>
      <c r="I39" s="228"/>
    </row>
    <row r="40" spans="1:9" ht="15.75" customHeight="1">
      <c r="A40" s="453" t="s">
        <v>138</v>
      </c>
      <c r="B40" s="458"/>
      <c r="C40" s="53">
        <f t="shared" si="1"/>
        <v>8</v>
      </c>
      <c r="D40" s="53">
        <v>8</v>
      </c>
      <c r="E40" s="53">
        <v>0</v>
      </c>
      <c r="F40" s="53">
        <v>0</v>
      </c>
      <c r="G40" s="51">
        <v>0</v>
      </c>
      <c r="H40" s="228"/>
      <c r="I40" s="228"/>
    </row>
    <row r="41" spans="1:9" ht="15.75" customHeight="1">
      <c r="A41" s="452" t="s">
        <v>128</v>
      </c>
      <c r="B41" s="453"/>
      <c r="C41" s="53">
        <f t="shared" si="1"/>
        <v>2164</v>
      </c>
      <c r="D41" s="289">
        <v>952</v>
      </c>
      <c r="E41" s="289">
        <v>557</v>
      </c>
      <c r="F41" s="289">
        <v>584</v>
      </c>
      <c r="G41" s="290">
        <v>71</v>
      </c>
      <c r="H41" s="228"/>
      <c r="I41" s="228"/>
    </row>
    <row r="42" spans="1:9" s="303" customFormat="1" ht="15.75" customHeight="1">
      <c r="A42" s="454" t="s">
        <v>129</v>
      </c>
      <c r="B42" s="455"/>
      <c r="C42" s="301">
        <f>(C41/C25)</f>
        <v>0.9967756794104099</v>
      </c>
      <c r="D42" s="301">
        <f>(D41/D25)</f>
        <v>0.9416419386745796</v>
      </c>
      <c r="E42" s="301">
        <f>(E41/E25)</f>
        <v>1.0353159851301115</v>
      </c>
      <c r="F42" s="301">
        <f>(F41/F25)</f>
        <v>1.1317829457364341</v>
      </c>
      <c r="G42" s="302">
        <f>(G41/G25)</f>
        <v>0.6698113207547169</v>
      </c>
      <c r="I42" s="228"/>
    </row>
    <row r="43" spans="1:7" ht="12" customHeight="1">
      <c r="A43" s="304"/>
      <c r="B43" s="304"/>
      <c r="C43" s="305"/>
      <c r="D43" s="305"/>
      <c r="E43" s="305"/>
      <c r="F43" s="305"/>
      <c r="G43" s="306"/>
    </row>
    <row r="44" ht="12">
      <c r="G44" s="307"/>
    </row>
    <row r="45" ht="12">
      <c r="G45" s="307"/>
    </row>
  </sheetData>
  <mergeCells count="40">
    <mergeCell ref="F1:G1"/>
    <mergeCell ref="F21:G21"/>
    <mergeCell ref="F2:F3"/>
    <mergeCell ref="G2:G3"/>
    <mergeCell ref="G22:G23"/>
    <mergeCell ref="A21:E21"/>
    <mergeCell ref="A15:A16"/>
    <mergeCell ref="A17:B17"/>
    <mergeCell ref="A18:B18"/>
    <mergeCell ref="D2:D3"/>
    <mergeCell ref="E2:E3"/>
    <mergeCell ref="A9:A12"/>
    <mergeCell ref="A5:B5"/>
    <mergeCell ref="A6:B6"/>
    <mergeCell ref="A13:B13"/>
    <mergeCell ref="A8:B8"/>
    <mergeCell ref="F22:F23"/>
    <mergeCell ref="A22:B22"/>
    <mergeCell ref="C22:C23"/>
    <mergeCell ref="D22:D23"/>
    <mergeCell ref="E22:E23"/>
    <mergeCell ref="A26:B26"/>
    <mergeCell ref="A23:B23"/>
    <mergeCell ref="A24:B24"/>
    <mergeCell ref="A1:E1"/>
    <mergeCell ref="A25:B25"/>
    <mergeCell ref="A2:B2"/>
    <mergeCell ref="A3:B3"/>
    <mergeCell ref="C2:C3"/>
    <mergeCell ref="A14:B14"/>
    <mergeCell ref="A4:B4"/>
    <mergeCell ref="A41:B41"/>
    <mergeCell ref="A42:B42"/>
    <mergeCell ref="A27:B27"/>
    <mergeCell ref="A29:A33"/>
    <mergeCell ref="A35:A38"/>
    <mergeCell ref="A39:B39"/>
    <mergeCell ref="A40:B40"/>
    <mergeCell ref="A34:B34"/>
    <mergeCell ref="A28:B28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kyoko-n</cp:lastModifiedBy>
  <cp:lastPrinted>2008-01-24T02:22:19Z</cp:lastPrinted>
  <dcterms:created xsi:type="dcterms:W3CDTF">2002-01-30T02:41:13Z</dcterms:created>
  <dcterms:modified xsi:type="dcterms:W3CDTF">2010-07-11T23:45:26Z</dcterms:modified>
  <cp:category/>
  <cp:version/>
  <cp:contentType/>
  <cp:contentStatus/>
</cp:coreProperties>
</file>