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<sst xmlns="http://schemas.openxmlformats.org/spreadsheetml/2006/main" count="183" uniqueCount="97">
  <si>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</si>
  <si>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</si>
  <si>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</si>
  <si>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</si>
  <si>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</si>
  <si>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</si>
  <si>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</si>
  <si>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</si>
  <si>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</si>
  <si>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</si>
  <si>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</si>
  <si>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</si>
  <si>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</si>
  <si>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</si>
  <si>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</si>
  <si>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</si>
  <si>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</si>
  <si>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</si>
  <si>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</si>
  <si>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</si>
  <si>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</si>
  <si>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</si>
  <si>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</si>
  <si>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</si>
  <si>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</si>
  <si>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</si>
  <si>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</si>
  <si>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</si>
  <si>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</si>
  <si>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</si>
  <si>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</si>
  <si>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</si>
  <si>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</si>
  <si>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</si>
  <si>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</si>
  <si>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</si>
  <si>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</si>
  <si>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</si>
  <si>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</si>
  <si>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</si>
  <si>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</si>
  <si>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</si>
  <si>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</si>
  <si>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</si>
  <si>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</si>
  <si>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</si>
  <si>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</si>
  <si>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</si>
  <si>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</si>
  <si>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</si>
  <si>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</si>
  <si>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</si>
  <si>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</si>
  <si>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</si>
  <si>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</si>
  <si>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</si>
  <si>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</si>
  <si>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</si>
  <si>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</si>
  <si>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</si>
  <si>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</si>
  <si>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</si>
  <si>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</si>
  <si>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中学校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</si>
  <si>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</si>
  <si>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</si>
  <si>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</si>
  <si>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</si>
  <si>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</si>
  <si>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</si>
  <si>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</si>
  <si>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</si>
  <si>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</si>
  <si>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１２歳</t>
  </si>
  <si>
    <t>E</t>
  </si>
  <si>
    <t>D</t>
  </si>
  <si>
    <t>１３歳</t>
  </si>
  <si>
    <t>C</t>
  </si>
  <si>
    <t>B</t>
  </si>
  <si>
    <t>A</t>
  </si>
  <si>
    <t>１４歳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</si>
  <si>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</si>
  <si>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</si>
  <si>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</si>
  <si>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</si>
  <si>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</si>
  <si>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</si>
  <si>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</si>
  <si>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</si>
  <si>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</si>
  <si>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</si>
  <si>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</si>
  <si>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</si>
  <si>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</si>
  <si>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</si>
  <si>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</si>
  <si>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男子用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</si>
</sst>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6" borderId="46" xfId="0" applyFont="1" applyFill="1" applyBorder="1" applyAlignment="1" applyProtection="1">
      <alignment horizontal="right"/>
      <protection locked="0"/>
    </xf>
    <xf numFmtId="0" fontId="0" fillId="6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horizontal="center" vertical="center"/>
      <protection locked="0"/>
    </xf>
    <xf numFmtId="0" fontId="0" fillId="7" borderId="58" xfId="0" applyFill="1" applyBorder="1" applyAlignment="1" applyProtection="1">
      <alignment horizontal="center" vertical="center"/>
      <protection locked="0"/>
    </xf>
    <xf numFmtId="0" fontId="0" fillId="7" borderId="61" xfId="0" applyFill="1" applyBorder="1" applyAlignment="1" applyProtection="1">
      <alignment horizontal="center" vertical="center"/>
      <protection locked="0"/>
    </xf>
    <xf numFmtId="0" fontId="0" fillId="7" borderId="62" xfId="0" applyFill="1" applyBorder="1" applyAlignment="1" applyProtection="1">
      <alignment horizontal="center" vertical="center"/>
      <protection locked="0"/>
    </xf>
    <xf numFmtId="0" fontId="0" fillId="7" borderId="63" xfId="0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right" vertical="center"/>
      <protection locked="0"/>
    </xf>
    <xf numFmtId="0" fontId="0" fillId="7" borderId="56" xfId="0" applyFill="1" applyBorder="1" applyAlignment="1" applyProtection="1">
      <alignment horizontal="right" vertical="center"/>
      <protection locked="0"/>
    </xf>
    <xf numFmtId="0" fontId="0" fillId="7" borderId="58" xfId="0" applyFill="1" applyBorder="1" applyAlignment="1" applyProtection="1">
      <alignment horizontal="right" vertical="center"/>
      <protection locked="0"/>
    </xf>
    <xf numFmtId="0" fontId="0" fillId="7" borderId="61" xfId="0" applyFill="1" applyBorder="1" applyAlignment="1" applyProtection="1">
      <alignment horizontal="right" vertical="center"/>
      <protection locked="0"/>
    </xf>
    <xf numFmtId="0" fontId="0" fillId="7" borderId="62" xfId="0" applyFill="1" applyBorder="1" applyAlignment="1" applyProtection="1">
      <alignment horizontal="right" vertical="center"/>
      <protection locked="0"/>
    </xf>
    <xf numFmtId="0" fontId="0" fillId="7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('記録表'!$D$18,'記録表'!$F$18,'記録表'!$H$18,'記録表'!$J$18,'記録表'!$L$18,'記録表'!$N$18)</c:f>
              <c:numCache>
                <c:ptCount val="6"/>
              </c:numCache>
            </c:numRef>
          </c:val>
        </c:ser>
        <c:axId val="761324"/>
        <c:axId val="34259581"/>
      </c:barChart>
      <c:catAx>
        <c:axId val="761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59581"/>
        <c:crosses val="autoZero"/>
        <c:auto val="1"/>
        <c:lblOffset val="100"/>
        <c:noMultiLvlLbl val="0"/>
      </c:catAx>
      <c:valAx>
        <c:axId val="34259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7613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194410"/>
        <c:axId val="18917987"/>
      </c:radarChart>
      <c:catAx>
        <c:axId val="3919441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8917987"/>
        <c:crosses val="autoZero"/>
        <c:auto val="1"/>
        <c:lblOffset val="100"/>
        <c:noMultiLvlLbl val="0"/>
      </c:catAx>
      <c:valAx>
        <c:axId val="1891798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944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17925"/>
          <c:w val="0.61825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003048"/>
        <c:axId val="56871241"/>
      </c:radarChart>
      <c:catAx>
        <c:axId val="4600304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6871241"/>
        <c:crosses val="autoZero"/>
        <c:auto val="1"/>
        <c:lblOffset val="100"/>
        <c:noMultiLvlLbl val="0"/>
      </c:catAx>
      <c:valAx>
        <c:axId val="5687124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30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069014"/>
        <c:axId val="5452447"/>
      </c:radarChart>
      <c:catAx>
        <c:axId val="906901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452447"/>
        <c:crosses val="autoZero"/>
        <c:auto val="1"/>
        <c:lblOffset val="100"/>
        <c:noMultiLvlLbl val="0"/>
      </c:catAx>
      <c:valAx>
        <c:axId val="545244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90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033524"/>
        <c:axId val="35351525"/>
      </c:radarChart>
      <c:catAx>
        <c:axId val="4403352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5351525"/>
        <c:crosses val="autoZero"/>
        <c:auto val="1"/>
        <c:lblOffset val="100"/>
        <c:noMultiLvlLbl val="0"/>
      </c:catAx>
      <c:valAx>
        <c:axId val="3535152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35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17925"/>
          <c:w val="0.61825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314754"/>
        <c:axId val="48789147"/>
      </c:radarChart>
      <c:catAx>
        <c:axId val="4731475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8789147"/>
        <c:crosses val="autoZero"/>
        <c:auto val="1"/>
        <c:lblOffset val="100"/>
        <c:noMultiLvlLbl val="0"/>
      </c:catAx>
      <c:valAx>
        <c:axId val="4878914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47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18125"/>
          <c:w val="0.619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027968"/>
        <c:axId val="13774913"/>
      </c:radarChart>
      <c:catAx>
        <c:axId val="4802796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3774913"/>
        <c:crosses val="autoZero"/>
        <c:auto val="1"/>
        <c:lblOffset val="100"/>
        <c:noMultiLvlLbl val="0"/>
      </c:catAx>
      <c:valAx>
        <c:axId val="13774913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79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('記録表'!$D$19,'記録表'!$F$19,'記録表'!$H$19,'記録表'!$J$19,'記録表'!$L$19,'記録表'!$N$19)</c:f>
              <c:numCache>
                <c:ptCount val="6"/>
              </c:numCache>
            </c:numRef>
          </c:val>
        </c:ser>
        <c:axId val="65286138"/>
        <c:axId val="52195059"/>
      </c:barChart>
      <c:catAx>
        <c:axId val="65286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95059"/>
        <c:crosses val="autoZero"/>
        <c:auto val="1"/>
        <c:lblOffset val="100"/>
        <c:noMultiLvlLbl val="0"/>
      </c:catAx>
      <c:valAx>
        <c:axId val="52195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528613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('記録表'!$D$20,'記録表'!$F$20,'記録表'!$H$20,'記録表'!$J$20,'記録表'!$L$20,'記録表'!$N$20)</c:f>
              <c:numCache>
                <c:ptCount val="6"/>
              </c:numCache>
            </c:numRef>
          </c:val>
        </c:ser>
        <c:axId val="67076280"/>
        <c:axId val="65642585"/>
      </c:barChart>
      <c:catAx>
        <c:axId val="67076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42585"/>
        <c:crosses val="autoZero"/>
        <c:auto val="1"/>
        <c:lblOffset val="100"/>
        <c:noMultiLvlLbl val="0"/>
      </c:catAx>
      <c:valAx>
        <c:axId val="65642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707628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('記録表'!$D$21,'記録表'!$F$21,'記録表'!$H$21,'記録表'!$J$21,'記録表'!$L$21,'記録表'!$N$21)</c:f>
              <c:numCache>
                <c:ptCount val="6"/>
              </c:numCache>
            </c:numRef>
          </c:val>
        </c:ser>
        <c:axId val="1126310"/>
        <c:axId val="50683951"/>
      </c:barChart>
      <c:catAx>
        <c:axId val="112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83951"/>
        <c:crosses val="autoZero"/>
        <c:auto val="1"/>
        <c:lblOffset val="100"/>
        <c:noMultiLvlLbl val="0"/>
      </c:catAx>
      <c:valAx>
        <c:axId val="50683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1263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('記録表'!$D$22,'記録表'!$F$22,'記録表'!$H$22,'記録表'!$J$22,'記録表'!$L$22,'記録表'!$N$22)</c:f>
              <c:numCache>
                <c:ptCount val="6"/>
              </c:numCache>
            </c:numRef>
          </c:val>
        </c:ser>
        <c:axId val="66185284"/>
        <c:axId val="25547765"/>
      </c:barChart>
      <c:catAx>
        <c:axId val="6618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47765"/>
        <c:crosses val="autoZero"/>
        <c:auto val="1"/>
        <c:lblOffset val="100"/>
        <c:noMultiLvlLbl val="0"/>
      </c:catAx>
      <c:valAx>
        <c:axId val="25547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61852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('記録表'!$D$24,'記録表'!$F$24,'記録表'!$H$24,'記録表'!$J$24,'記録表'!$L$24,'記録表'!$N$24)</c:f>
              <c:numCache>
                <c:ptCount val="6"/>
              </c:numCache>
            </c:numRef>
          </c:val>
        </c:ser>
        <c:axId val="8798738"/>
        <c:axId val="60398891"/>
      </c:barChart>
      <c:catAx>
        <c:axId val="8798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98891"/>
        <c:crosses val="autoZero"/>
        <c:auto val="1"/>
        <c:lblOffset val="100"/>
        <c:noMultiLvlLbl val="0"/>
      </c:catAx>
      <c:valAx>
        <c:axId val="60398891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8798738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('記録表'!$D$25,'記録表'!$F$25,'記録表'!$H$25,'記録表'!$J$25,'記録表'!$L$25,'記録表'!$N$25)</c:f>
              <c:numCache>
                <c:ptCount val="6"/>
              </c:numCache>
            </c:numRef>
          </c:val>
        </c:ser>
        <c:axId val="33595536"/>
        <c:axId val="35404113"/>
      </c:barChart>
      <c:catAx>
        <c:axId val="33595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04113"/>
        <c:crosses val="autoZero"/>
        <c:auto val="1"/>
        <c:lblOffset val="100"/>
        <c:noMultiLvlLbl val="0"/>
      </c:catAx>
      <c:valAx>
        <c:axId val="35404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35955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('記録表'!$D$26,'記録表'!$F$26,'記録表'!$H$26,'記録表'!$J$26,'記録表'!$L$26,'記録表'!$N$26)</c:f>
              <c:numCache>
                <c:ptCount val="6"/>
                <c:pt idx="0">
                  <c:v>19</c:v>
                </c:pt>
              </c:numCache>
            </c:numRef>
          </c:val>
        </c:ser>
        <c:axId val="49681214"/>
        <c:axId val="21062119"/>
      </c:barChart>
      <c:catAx>
        <c:axId val="49681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62119"/>
        <c:crosses val="autoZero"/>
        <c:auto val="1"/>
        <c:lblOffset val="100"/>
        <c:noMultiLvlLbl val="0"/>
      </c:catAx>
      <c:valAx>
        <c:axId val="21062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96812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('記録表'!$D$16,'記録表'!$F$14,'記録表'!$H$16,'記録表'!$J$14,'記録表'!$L$16,'記録表'!$N$14)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('記録表'!$D$23,'記録表'!$F$23,'記録表'!$H$23,'記録表'!$J$23,'記録表'!$L$23,'記録表'!$N$23)</c:f>
              <c:numCache>
                <c:ptCount val="6"/>
              </c:numCache>
            </c:numRef>
          </c:val>
        </c:ser>
        <c:axId val="8271260"/>
        <c:axId val="36662381"/>
      </c:barChart>
      <c:catAx>
        <c:axId val="8271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62381"/>
        <c:crosses val="autoZero"/>
        <c:auto val="1"/>
        <c:lblOffset val="100"/>
        <c:noMultiLvlLbl val="0"/>
      </c:catAx>
      <c:valAx>
        <c:axId val="36662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82712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63</v>
      </c>
      <c r="O2" s="107" t="s">
        <v>96</v>
      </c>
    </row>
    <row r="3" spans="4:11" ht="13.5">
      <c r="D3" s="130" t="s">
        <v>64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65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66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67</v>
      </c>
      <c r="E9" s="113"/>
      <c r="F9" s="113" t="s">
        <v>68</v>
      </c>
      <c r="G9" s="113"/>
      <c r="H9" s="113" t="s">
        <v>69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67</v>
      </c>
      <c r="E16" s="122"/>
      <c r="F16" s="122"/>
      <c r="G16" s="123"/>
      <c r="H16" s="121" t="s">
        <v>68</v>
      </c>
      <c r="I16" s="122"/>
      <c r="J16" s="122"/>
      <c r="K16" s="123"/>
      <c r="L16" s="121" t="s">
        <v>69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IF(D18="","",(VLOOKUP(D18,'得点表'!$B$2:$C$11,2)))</f>
      </c>
      <c r="F18" s="21"/>
      <c r="G18" s="66">
        <f>IF(F18="","",(VLOOKUP(F18,'得点表'!$B$2:$C$11,2)))</f>
      </c>
      <c r="H18" s="20"/>
      <c r="I18" s="66">
        <f>IF(H18="","",(VLOOKUP(H18,'得点表'!$B$2:$C$11,2)))</f>
      </c>
      <c r="J18" s="21"/>
      <c r="K18" s="66">
        <f>IF(J18="","",(VLOOKUP(J18,'得点表'!$B$2:$C$11,2)))</f>
      </c>
      <c r="L18" s="20"/>
      <c r="M18" s="67">
        <f>IF(L18="","",(VLOOKUP(L18,'得点表'!$B$2:$C$11,2)))</f>
      </c>
      <c r="N18" s="35"/>
      <c r="O18" s="68">
        <f>IF(N18="","",(VLOOKUP(N18,'得点表'!$B$2:$C$11,2)))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IF(D19="","",(VLOOKUP(D19,'得点表'!$B$14:$C$23,2)))</f>
      </c>
      <c r="F19" s="23"/>
      <c r="G19" s="72">
        <f>IF(F19="","",(VLOOKUP(F19,'得点表'!$B$14:$C$23,2)))</f>
      </c>
      <c r="H19" s="22"/>
      <c r="I19" s="72">
        <f>IF(H19="","",(VLOOKUP(H19,'得点表'!$B$14:$C$23,2)))</f>
      </c>
      <c r="J19" s="23"/>
      <c r="K19" s="72">
        <f>IF(J19="","",(VLOOKUP(J19,'得点表'!$B$14:$C$23,2)))</f>
      </c>
      <c r="L19" s="22"/>
      <c r="M19" s="73">
        <f>IF(L19="","",(VLOOKUP(L19,'得点表'!$B$14:$C$23,2)))</f>
      </c>
      <c r="N19" s="36"/>
      <c r="O19" s="74">
        <f>IF(N19="","",(VLOOKUP(N19,'得点表'!$B$14:$C$23,2)))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IF(D20="","",(VLOOKUP(D20,'得点表'!$B$26:$C$35,2)))</f>
      </c>
      <c r="F20" s="25"/>
      <c r="G20" s="77">
        <f>IF(F20="","",(VLOOKUP(F20,'得点表'!$B$26:$C$35,2)))</f>
      </c>
      <c r="H20" s="24"/>
      <c r="I20" s="77">
        <f>IF(H20="","",(VLOOKUP(H20,'得点表'!$B$26:$C$35,2)))</f>
      </c>
      <c r="J20" s="25"/>
      <c r="K20" s="77">
        <f>IF(J20="","",(VLOOKUP(J20,'得点表'!$B$26:$C$35,2)))</f>
      </c>
      <c r="L20" s="24"/>
      <c r="M20" s="78">
        <f>IF(L20="","",(VLOOKUP(L20,'得点表'!$B$26:$C$35,2)))</f>
      </c>
      <c r="N20" s="37"/>
      <c r="O20" s="79">
        <f>IF(N20="","",(VLOOKUP(N20,'得点表'!$B$26:$C$35,2)))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IF(D21="","",(VLOOKUP(D21,'得点表'!$B$38:$C$47,2)))</f>
      </c>
      <c r="F21" s="23"/>
      <c r="G21" s="72">
        <f>IF(F21="","",(VLOOKUP(F21,'得点表'!$B$38:$C$47,2)))</f>
      </c>
      <c r="H21" s="22"/>
      <c r="I21" s="72">
        <f>IF(H21="","",(VLOOKUP(H21,'得点表'!$B$38:$C$47,2)))</f>
      </c>
      <c r="J21" s="23"/>
      <c r="K21" s="72">
        <f>IF(J21="","",(VLOOKUP(J21,'得点表'!$B$38:$C$47,2)))</f>
      </c>
      <c r="L21" s="22"/>
      <c r="M21" s="73">
        <f>IF(L21="","",(VLOOKUP(L21,'得点表'!$B$38:$C$47,2)))</f>
      </c>
      <c r="N21" s="36"/>
      <c r="O21" s="74">
        <f>IF(N21="","",(VLOOKUP(N21,'得点表'!$B$38:$C$47,2)))</f>
      </c>
    </row>
    <row r="22" spans="2:15" ht="16.5" customHeight="1">
      <c r="B22" s="75" t="s">
        <v>70</v>
      </c>
      <c r="C22" s="76" t="s">
        <v>17</v>
      </c>
      <c r="D22" s="24"/>
      <c r="E22" s="66">
        <f>IF(D22="","",(VLOOKUP(D22,'得点表'!$H$2:$I$11,2)))</f>
      </c>
      <c r="F22" s="25"/>
      <c r="G22" s="77">
        <f>IF(F22="","",(VLOOKUP(F22,'得点表'!$H$2:$I$11,2)))</f>
      </c>
      <c r="H22" s="24"/>
      <c r="I22" s="77">
        <f>IF(H22="","",(VLOOKUP(H22,'得点表'!$H$2:$I$11,2)))</f>
      </c>
      <c r="J22" s="25"/>
      <c r="K22" s="77">
        <f>IF(J22="","",(VLOOKUP(J22,'得点表'!$H$2:$I$11,2)))</f>
      </c>
      <c r="L22" s="24"/>
      <c r="M22" s="78">
        <f>IF(L22="","",(VLOOKUP(L22,'得点表'!$H$2:$I$11,2)))</f>
      </c>
      <c r="N22" s="37"/>
      <c r="O22" s="79">
        <f>IF(N22="","",(VLOOKUP(N22,'得点表'!$H$2:$I$11,2)))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IF(D23="","",(VLOOKUP(D23,'得点表'!$H$14:$I$23,2)))</f>
      </c>
      <c r="F23" s="23"/>
      <c r="G23" s="72">
        <f>IF(F23="","",(VLOOKUP(F23,'得点表'!$H$14:$I$23,2)))</f>
      </c>
      <c r="H23" s="22"/>
      <c r="I23" s="72">
        <f>IF(H23="","",(VLOOKUP(H23,'得点表'!$H$14:$I$23,2)))</f>
      </c>
      <c r="J23" s="23"/>
      <c r="K23" s="72">
        <f>IF(J23="","",(VLOOKUP(J23,'得点表'!$H$14:$I$23,2)))</f>
      </c>
      <c r="L23" s="22"/>
      <c r="M23" s="73">
        <f>IF(L23="","",(VLOOKUP(L23,'得点表'!$H$14:$I$23,2)))</f>
      </c>
      <c r="N23" s="36"/>
      <c r="O23" s="74">
        <f>IF(N23="","",(VLOOKUP(N23,'得点表'!$H$14:$I$23,2)))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IF(D24="","",(VLOOKUP(D24,'得点表'!$H$26:$I$35,2)))</f>
      </c>
      <c r="F24" s="95"/>
      <c r="G24" s="77">
        <f>IF(F24="","",(VLOOKUP(F24,'得点表'!$H$26:$I$35,2)))</f>
      </c>
      <c r="H24" s="94"/>
      <c r="I24" s="77">
        <f>IF(H24="","",(VLOOKUP(H24,'得点表'!$H$26:$I$35,2)))</f>
      </c>
      <c r="J24" s="95"/>
      <c r="K24" s="77">
        <f>IF(J24="","",(VLOOKUP(J24,'得点表'!$H$26:$I$35,2)))</f>
      </c>
      <c r="L24" s="94"/>
      <c r="M24" s="78">
        <f>IF(L24="","",(VLOOKUP(L24,'得点表'!$H$26:$I$35,2)))</f>
      </c>
      <c r="N24" s="96"/>
      <c r="O24" s="79">
        <f>IF(N24="","",(VLOOKUP(N24,'得点表'!$H$26:$I$35,2)))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IF(D25="","",(VLOOKUP(D25,'得点表'!$H$38:$I$47,2)))</f>
      </c>
      <c r="F25" s="23"/>
      <c r="G25" s="72">
        <f>IF(F25="","",(VLOOKUP(F25,'得点表'!$H$38:$I$47,2)))</f>
      </c>
      <c r="H25" s="22"/>
      <c r="I25" s="72">
        <f>IF(H25="","",(VLOOKUP(H25,'得点表'!$H$38:$I$47,2)))</f>
      </c>
      <c r="J25" s="23"/>
      <c r="K25" s="72">
        <f>IF(J25="","",(VLOOKUP(J25,'得点表'!$H$38:$I$47,2)))</f>
      </c>
      <c r="L25" s="22"/>
      <c r="M25" s="73">
        <f>IF(L25="","",(VLOOKUP(L25,'得点表'!$H$38:$I$47,2)))</f>
      </c>
      <c r="N25" s="36"/>
      <c r="O25" s="74">
        <f>IF(N25="","",(VLOOKUP(N25,'得点表'!$H$38:$I$47,2)))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IF(D26="","",(VLOOKUP(D26,'得点表'!$H$50:$I$59,2)))</f>
      </c>
      <c r="F26" s="100"/>
      <c r="G26" s="101">
        <f>IF(F26="","",(VLOOKUP(F26,'得点表'!$H$50:$I$59,2)))</f>
      </c>
      <c r="H26" s="99"/>
      <c r="I26" s="101">
        <f>IF(H26="","",(VLOOKUP(H26,'得点表'!$H$50:$I$59,2)))</f>
      </c>
      <c r="J26" s="100"/>
      <c r="K26" s="101">
        <f>IF(J26="","",(VLOOKUP(J26,'得点表'!$H$50:$I$59,2)))</f>
      </c>
      <c r="L26" s="99"/>
      <c r="M26" s="102">
        <f>IF(L26="","",(VLOOKUP(L26,'得点表'!$H$50:$I$59,2)))</f>
      </c>
      <c r="N26" s="103"/>
      <c r="O26" s="104">
        <f>IF(N26="","",(VLOOKUP(N26,'得点表'!$H$50:$I$59,2)))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95</v>
      </c>
    </row>
    <row r="30" ht="13.5">
      <c r="A30" s="43" t="s">
        <v>31</v>
      </c>
    </row>
    <row r="31" ht="7.5" customHeight="1"/>
    <row r="32" ht="13.5">
      <c r="B32" s="43" t="s">
        <v>82</v>
      </c>
    </row>
    <row r="33" ht="7.5" customHeight="1"/>
    <row r="34" ht="13.5">
      <c r="B34" s="43" t="s">
        <v>84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83</v>
      </c>
      <c r="C38"/>
    </row>
    <row r="39" spans="2:3" ht="13.5" customHeight="1">
      <c r="B39"/>
      <c r="C39" t="s">
        <v>81</v>
      </c>
    </row>
    <row r="40" ht="7.5" customHeight="1"/>
    <row r="41" ht="13.5">
      <c r="B41" s="43" t="s">
        <v>85</v>
      </c>
    </row>
    <row r="42" ht="13.5">
      <c r="B42" s="43" t="s">
        <v>61</v>
      </c>
    </row>
    <row r="43" ht="7.5" customHeight="1"/>
    <row r="44" ht="13.5">
      <c r="B44" s="43" t="s">
        <v>86</v>
      </c>
    </row>
    <row r="45" ht="14.25" thickBot="1"/>
    <row r="46" spans="2:15" ht="18.75" customHeight="1">
      <c r="B46" s="131" t="s">
        <v>94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A1" sqref="A1:D2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'記録表'!D18</f>
        <v>0</v>
      </c>
      <c r="E6" s="87"/>
      <c r="F6" s="29" t="e">
        <f>D6/E6*50</f>
        <v>#DIV/0!</v>
      </c>
      <c r="G6" s="91">
        <f>'記録表'!H18</f>
        <v>0</v>
      </c>
      <c r="H6" s="87"/>
      <c r="I6" s="29" t="e">
        <f>G6/H6*50</f>
        <v>#DIV/0!</v>
      </c>
      <c r="J6" s="91">
        <f>'記録表'!L18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'記録表'!D19</f>
        <v>0</v>
      </c>
      <c r="E7" s="88"/>
      <c r="F7" s="29" t="e">
        <f aca="true" t="shared" si="0" ref="F7:F13">D7/E7*50</f>
        <v>#DIV/0!</v>
      </c>
      <c r="G7" s="91">
        <f>'記録表'!H19</f>
        <v>0</v>
      </c>
      <c r="H7" s="88"/>
      <c r="I7" s="29" t="e">
        <f aca="true" t="shared" si="1" ref="I7:I13">G7/H7*50</f>
        <v>#DIV/0!</v>
      </c>
      <c r="J7" s="91">
        <f>'記録表'!L19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'記録表'!D20</f>
        <v>0</v>
      </c>
      <c r="E8" s="88"/>
      <c r="F8" s="29" t="e">
        <f t="shared" si="0"/>
        <v>#DIV/0!</v>
      </c>
      <c r="G8" s="91">
        <f>'記録表'!H20</f>
        <v>0</v>
      </c>
      <c r="H8" s="88"/>
      <c r="I8" s="29" t="e">
        <f t="shared" si="1"/>
        <v>#DIV/0!</v>
      </c>
      <c r="J8" s="91">
        <f>'記録表'!L20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'記録表'!D21</f>
        <v>0</v>
      </c>
      <c r="E9" s="88"/>
      <c r="F9" s="29" t="e">
        <f t="shared" si="0"/>
        <v>#DIV/0!</v>
      </c>
      <c r="G9" s="91">
        <f>'記録表'!H21</f>
        <v>0</v>
      </c>
      <c r="H9" s="88"/>
      <c r="I9" s="29" t="e">
        <f t="shared" si="1"/>
        <v>#DIV/0!</v>
      </c>
      <c r="J9" s="91">
        <f>'記録表'!L21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70</v>
      </c>
      <c r="C10" s="27" t="s">
        <v>17</v>
      </c>
      <c r="D10" s="91">
        <f>'記録表'!D22</f>
        <v>0</v>
      </c>
      <c r="E10" s="88"/>
      <c r="F10" s="29" t="e">
        <f>E10/D10*50</f>
        <v>#DIV/0!</v>
      </c>
      <c r="G10" s="91">
        <f>'記録表'!H22</f>
        <v>0</v>
      </c>
      <c r="H10" s="88"/>
      <c r="I10" s="29" t="e">
        <f>H10/G10*50</f>
        <v>#DIV/0!</v>
      </c>
      <c r="J10" s="91">
        <f>'記録表'!L22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'記録表'!D24</f>
        <v>0</v>
      </c>
      <c r="E11" s="88"/>
      <c r="F11" s="29" t="e">
        <f>E11/D11*50</f>
        <v>#DIV/0!</v>
      </c>
      <c r="G11" s="92">
        <f>'記録表'!H24</f>
        <v>0</v>
      </c>
      <c r="H11" s="88"/>
      <c r="I11" s="29" t="e">
        <f>H11/G11*50</f>
        <v>#DIV/0!</v>
      </c>
      <c r="J11" s="92">
        <f>'記録表'!L24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'記録表'!D25</f>
        <v>0</v>
      </c>
      <c r="E12" s="88"/>
      <c r="F12" s="29" t="e">
        <f t="shared" si="0"/>
        <v>#DIV/0!</v>
      </c>
      <c r="G12" s="91">
        <f>'記録表'!H25</f>
        <v>0</v>
      </c>
      <c r="H12" s="88"/>
      <c r="I12" s="29" t="e">
        <f t="shared" si="1"/>
        <v>#DIV/0!</v>
      </c>
      <c r="J12" s="91">
        <f>'記録表'!L25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'記録表'!D26</f>
        <v>0</v>
      </c>
      <c r="E13" s="89"/>
      <c r="F13" s="33" t="e">
        <f t="shared" si="0"/>
        <v>#DIV/0!</v>
      </c>
      <c r="G13" s="93">
        <f>'記録表'!H26</f>
        <v>0</v>
      </c>
      <c r="H13" s="89"/>
      <c r="I13" s="33" t="e">
        <f t="shared" si="1"/>
        <v>#DIV/0!</v>
      </c>
      <c r="J13" s="93">
        <f>'記録表'!L26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A1" sqref="A1:D2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'記録表'!D18</f>
        <v>0</v>
      </c>
      <c r="E6" s="87"/>
      <c r="F6" s="29" t="e">
        <f>D6/E6*50</f>
        <v>#DIV/0!</v>
      </c>
      <c r="G6" s="91">
        <f>'記録表'!H18</f>
        <v>0</v>
      </c>
      <c r="H6" s="87"/>
      <c r="I6" s="29" t="e">
        <f>G6/H6*50</f>
        <v>#DIV/0!</v>
      </c>
      <c r="J6" s="91">
        <f>'記録表'!L18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'記録表'!D19</f>
        <v>0</v>
      </c>
      <c r="E7" s="88"/>
      <c r="F7" s="29" t="e">
        <f aca="true" t="shared" si="0" ref="F7:F13">D7/E7*50</f>
        <v>#DIV/0!</v>
      </c>
      <c r="G7" s="91">
        <f>'記録表'!H19</f>
        <v>0</v>
      </c>
      <c r="H7" s="88"/>
      <c r="I7" s="29" t="e">
        <f aca="true" t="shared" si="1" ref="I7:I13">G7/H7*50</f>
        <v>#DIV/0!</v>
      </c>
      <c r="J7" s="91">
        <f>'記録表'!L19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'記録表'!D20</f>
        <v>0</v>
      </c>
      <c r="E8" s="88"/>
      <c r="F8" s="29" t="e">
        <f t="shared" si="0"/>
        <v>#DIV/0!</v>
      </c>
      <c r="G8" s="91">
        <f>'記録表'!H20</f>
        <v>0</v>
      </c>
      <c r="H8" s="88"/>
      <c r="I8" s="29" t="e">
        <f t="shared" si="1"/>
        <v>#DIV/0!</v>
      </c>
      <c r="J8" s="91">
        <f>'記録表'!L20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'記録表'!D21</f>
        <v>0</v>
      </c>
      <c r="E9" s="88"/>
      <c r="F9" s="29" t="e">
        <f t="shared" si="0"/>
        <v>#DIV/0!</v>
      </c>
      <c r="G9" s="91">
        <f>'記録表'!H21</f>
        <v>0</v>
      </c>
      <c r="H9" s="88"/>
      <c r="I9" s="29" t="e">
        <f t="shared" si="1"/>
        <v>#DIV/0!</v>
      </c>
      <c r="J9" s="91">
        <f>'記録表'!L21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93</v>
      </c>
      <c r="C10" s="27" t="s">
        <v>16</v>
      </c>
      <c r="D10" s="91">
        <f>'記録表'!D23</f>
        <v>0</v>
      </c>
      <c r="E10" s="88"/>
      <c r="F10" s="29" t="e">
        <f t="shared" si="0"/>
        <v>#DIV/0!</v>
      </c>
      <c r="G10" s="91">
        <f>'記録表'!H23</f>
        <v>0</v>
      </c>
      <c r="H10" s="88"/>
      <c r="I10" s="29" t="e">
        <f t="shared" si="1"/>
        <v>#DIV/0!</v>
      </c>
      <c r="J10" s="91">
        <f>'記録表'!L23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'記録表'!D24</f>
        <v>0</v>
      </c>
      <c r="E11" s="88"/>
      <c r="F11" s="29" t="e">
        <f>E11/D11*50</f>
        <v>#DIV/0!</v>
      </c>
      <c r="G11" s="92">
        <f>'記録表'!H24</f>
        <v>0</v>
      </c>
      <c r="H11" s="88"/>
      <c r="I11" s="29" t="e">
        <f>H11/G11*50</f>
        <v>#DIV/0!</v>
      </c>
      <c r="J11" s="92">
        <f>'記録表'!L24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'記録表'!D25</f>
        <v>0</v>
      </c>
      <c r="E12" s="88"/>
      <c r="F12" s="29" t="e">
        <f t="shared" si="0"/>
        <v>#DIV/0!</v>
      </c>
      <c r="G12" s="91">
        <f>'記録表'!H25</f>
        <v>0</v>
      </c>
      <c r="H12" s="88"/>
      <c r="I12" s="29" t="e">
        <f t="shared" si="1"/>
        <v>#DIV/0!</v>
      </c>
      <c r="J12" s="91">
        <f>'記録表'!L25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'記録表'!D26</f>
        <v>0</v>
      </c>
      <c r="E13" s="89"/>
      <c r="F13" s="33" t="e">
        <f t="shared" si="0"/>
        <v>#DIV/0!</v>
      </c>
      <c r="G13" s="93">
        <f>'記録表'!H26</f>
        <v>0</v>
      </c>
      <c r="H13" s="89"/>
      <c r="I13" s="33" t="e">
        <f t="shared" si="1"/>
        <v>#DIV/0!</v>
      </c>
      <c r="J13" s="93">
        <f>'記録表'!L26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71</v>
      </c>
      <c r="K1" s="38" t="s">
        <v>72</v>
      </c>
      <c r="N1" s="175"/>
      <c r="O1" s="175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5"/>
      <c r="O8" s="175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5"/>
      <c r="O15" s="175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5" t="s">
        <v>73</v>
      </c>
      <c r="O22" s="175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74</v>
      </c>
    </row>
    <row r="24" spans="14:15" ht="10.5" customHeight="1">
      <c r="N24" s="38">
        <v>22</v>
      </c>
      <c r="O24" s="38" t="s">
        <v>75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32</v>
      </c>
      <c r="O25" s="38" t="s">
        <v>49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41</v>
      </c>
      <c r="O26" s="38" t="s">
        <v>50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51</v>
      </c>
      <c r="O27" s="38" t="s">
        <v>51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5" t="s">
        <v>76</v>
      </c>
      <c r="O29" s="175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74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27</v>
      </c>
      <c r="O31" s="38" t="s">
        <v>75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37</v>
      </c>
      <c r="O32" s="38" t="s">
        <v>77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47</v>
      </c>
      <c r="O33" s="38" t="s">
        <v>78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57</v>
      </c>
      <c r="O34" s="38" t="s">
        <v>79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5" t="s">
        <v>80</v>
      </c>
      <c r="O36" s="175"/>
    </row>
    <row r="37" spans="2:15" ht="10.5" customHeight="1">
      <c r="B37" s="38" t="s">
        <v>52</v>
      </c>
      <c r="E37" s="38" t="s">
        <v>53</v>
      </c>
      <c r="H37" s="38" t="s">
        <v>47</v>
      </c>
      <c r="K37" s="38" t="s">
        <v>48</v>
      </c>
      <c r="N37" s="38">
        <v>0</v>
      </c>
      <c r="O37" s="38" t="s">
        <v>56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57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41</v>
      </c>
      <c r="O39" s="38" t="s">
        <v>58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51</v>
      </c>
      <c r="O40" s="38" t="s">
        <v>59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60</v>
      </c>
      <c r="O41" s="38" t="s">
        <v>60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54</v>
      </c>
      <c r="K49" s="38" t="s">
        <v>55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2011-03-14T08:45:29Z</dcterms:modified>
  <cp:category/>
  <cp:version/>
  <cp:contentType/>
  <cp:contentStatus/>
</cp:coreProperties>
</file>