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r-kawata\Desktop\"/>
    </mc:Choice>
  </mc:AlternateContent>
  <bookViews>
    <workbookView xWindow="0" yWindow="0" windowWidth="28800" windowHeight="12210" activeTab="2"/>
  </bookViews>
  <sheets>
    <sheet name="別紙1" sheetId="9" r:id="rId1"/>
    <sheet name="別紙2" sheetId="11" r:id="rId2"/>
    <sheet name="別紙3" sheetId="13" r:id="rId3"/>
    <sheet name="触らないでください" sheetId="14" state="hidden" r:id="rId4"/>
  </sheets>
  <definedNames>
    <definedName name="_xlnm.Print_Area" localSheetId="2">別紙3!$A$1:$CS$70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9" i="13" l="1"/>
  <c r="S16" i="13" s="1"/>
  <c r="T30" i="13" s="1"/>
  <c r="AJ31" i="13" s="1"/>
  <c r="F41" i="13" s="1"/>
  <c r="AJ41" i="13" s="1"/>
  <c r="F53" i="13" s="1"/>
  <c r="CV12" i="13"/>
  <c r="AJ42" i="11"/>
  <c r="F50" i="11" s="1"/>
  <c r="AJ50" i="11" s="1"/>
  <c r="AJ37" i="9"/>
  <c r="F63" i="13" l="1"/>
  <c r="AJ63" i="13" s="1"/>
  <c r="BA68" i="13" s="1"/>
  <c r="BK25" i="13"/>
  <c r="CH25" i="13" s="1"/>
  <c r="BL68" i="13" s="1"/>
  <c r="F58" i="11"/>
  <c r="F44" i="9"/>
  <c r="F66" i="11" l="1"/>
  <c r="AJ66" i="11" s="1"/>
  <c r="BA67" i="11" s="1"/>
  <c r="BK24" i="11"/>
  <c r="AJ44" i="9"/>
  <c r="F51" i="9" s="1"/>
  <c r="CH68" i="13"/>
  <c r="CH24" i="11"/>
  <c r="BL67" i="11" s="1"/>
  <c r="CH67" i="11" s="1"/>
  <c r="CH24" i="9"/>
  <c r="BL67" i="9" s="1"/>
  <c r="AJ51" i="9" l="1"/>
  <c r="F58" i="9" s="1"/>
  <c r="F65" i="9" l="1"/>
  <c r="AJ65" i="9" s="1"/>
  <c r="BA67" i="9" s="1"/>
  <c r="CH67" i="9" s="1"/>
  <c r="BK24" i="9"/>
</calcChain>
</file>

<file path=xl/sharedStrings.xml><?xml version="1.0" encoding="utf-8"?>
<sst xmlns="http://schemas.openxmlformats.org/spreadsheetml/2006/main" count="237" uniqueCount="84">
  <si>
    <t>申請店舗名</t>
    <rPh sb="0" eb="2">
      <t>シンセイ</t>
    </rPh>
    <rPh sb="2" eb="4">
      <t>テンポ</t>
    </rPh>
    <rPh sb="4" eb="5">
      <t>メイ</t>
    </rPh>
    <phoneticPr fontId="1"/>
  </si>
  <si>
    <t>店舗の所在地（「金沢市」または「白山市・野々市市」のどちらかに〇をつけてください）</t>
    <rPh sb="0" eb="2">
      <t>テンポ</t>
    </rPh>
    <rPh sb="3" eb="5">
      <t>ショザイ</t>
    </rPh>
    <rPh sb="5" eb="6">
      <t>チ</t>
    </rPh>
    <rPh sb="8" eb="10">
      <t>カナザワ</t>
    </rPh>
    <rPh sb="10" eb="11">
      <t>シ</t>
    </rPh>
    <rPh sb="16" eb="19">
      <t>ハクサンシ</t>
    </rPh>
    <rPh sb="20" eb="24">
      <t>ノノイチシ</t>
    </rPh>
    <phoneticPr fontId="1"/>
  </si>
  <si>
    <t>金沢市</t>
    <rPh sb="0" eb="2">
      <t>カナザワ</t>
    </rPh>
    <rPh sb="2" eb="3">
      <t>シ</t>
    </rPh>
    <phoneticPr fontId="1"/>
  </si>
  <si>
    <t>白山市・野々市市</t>
    <rPh sb="0" eb="3">
      <t>ハクサンシ</t>
    </rPh>
    <rPh sb="4" eb="8">
      <t>ノノイチシ</t>
    </rPh>
    <phoneticPr fontId="1"/>
  </si>
  <si>
    <t>令和元年又は令和２年のどちらかに〇を記入してください</t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8" eb="20">
      <t>キニュウ</t>
    </rPh>
    <phoneticPr fontId="1"/>
  </si>
  <si>
    <t>令和元年の売上高を使用</t>
    <rPh sb="0" eb="2">
      <t>レイワ</t>
    </rPh>
    <rPh sb="2" eb="3">
      <t>モト</t>
    </rPh>
    <rPh sb="3" eb="4">
      <t>ネン</t>
    </rPh>
    <rPh sb="5" eb="7">
      <t>ウリアゲ</t>
    </rPh>
    <rPh sb="7" eb="8">
      <t>ダカ</t>
    </rPh>
    <rPh sb="9" eb="11">
      <t>シヨウ</t>
    </rPh>
    <phoneticPr fontId="1"/>
  </si>
  <si>
    <t>令和２年の売上高を使用</t>
    <rPh sb="0" eb="2">
      <t>レイワ</t>
    </rPh>
    <rPh sb="3" eb="4">
      <t>ネン</t>
    </rPh>
    <rPh sb="5" eb="7">
      <t>ウリアゲ</t>
    </rPh>
    <rPh sb="7" eb="8">
      <t>ダカ</t>
    </rPh>
    <rPh sb="9" eb="11">
      <t>シヨウ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</si>
  <si>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</si>
  <si>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</si>
  <si>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</si>
  <si>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</si>
  <si>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</si>
  <si>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</si>
  <si>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</si>
  <si>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時短協力日数</t>
    <rPh sb="0" eb="2">
      <t>ジタン</t>
    </rPh>
    <rPh sb="2" eb="4">
      <t>キョウリョク</t>
    </rPh>
    <rPh sb="4" eb="6">
      <t>ニッスウ</t>
    </rPh>
    <phoneticPr fontId="1"/>
  </si>
  <si>
    <t>⑦</t>
    <phoneticPr fontId="1"/>
  </si>
  <si>
    <t>⑧</t>
    <phoneticPr fontId="1"/>
  </si>
  <si>
    <t>日</t>
    <rPh sb="0" eb="1">
      <t>ニチ</t>
    </rPh>
    <phoneticPr fontId="1"/>
  </si>
  <si>
    <t>(金沢市)</t>
    <rPh sb="1" eb="3">
      <t>カナザワ</t>
    </rPh>
    <rPh sb="3" eb="4">
      <t>シ</t>
    </rPh>
    <phoneticPr fontId="1"/>
  </si>
  <si>
    <t>(白山市、野々市市)</t>
    <rPh sb="1" eb="4">
      <t>ハクサンシ</t>
    </rPh>
    <rPh sb="5" eb="9">
      <t>ノノイチシ</t>
    </rPh>
    <phoneticPr fontId="1"/>
  </si>
  <si>
    <t>を超える場合、別紙４＜売上高減少方式＞を選択すると協力金の支給額が増える可能性があります。</t>
    <rPh sb="1" eb="2">
      <t>コ</t>
    </rPh>
    <rPh sb="4" eb="6">
      <t>バアイ</t>
    </rPh>
    <rPh sb="7" eb="9">
      <t>ベッシ</t>
    </rPh>
    <rPh sb="11" eb="13">
      <t>ウリアゲ</t>
    </rPh>
    <rPh sb="13" eb="14">
      <t>ダカ</t>
    </rPh>
    <rPh sb="14" eb="16">
      <t>ゲンショウ</t>
    </rPh>
    <rPh sb="16" eb="18">
      <t>ホウシキ</t>
    </rPh>
    <rPh sb="20" eb="22">
      <t>センタク</t>
    </rPh>
    <rPh sb="25" eb="28">
      <t>キョウリョクキン</t>
    </rPh>
    <rPh sb="29" eb="31">
      <t>シキュウ</t>
    </rPh>
    <rPh sb="31" eb="32">
      <t>ガク</t>
    </rPh>
    <rPh sb="33" eb="34">
      <t>フ</t>
    </rPh>
    <rPh sb="36" eb="39">
      <t>カノウセイ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</si>
  <si>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</si>
  <si>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</si>
  <si>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加算額</t>
    <rPh sb="0" eb="3">
      <t>カサンガク</t>
    </rPh>
    <phoneticPr fontId="1"/>
  </si>
  <si>
    <t>日数※</t>
    <rPh sb="0" eb="2">
      <t>ニッスウ</t>
    </rPh>
    <phoneticPr fontId="1"/>
  </si>
  <si>
    <t>加算を受けるためには、令和３年９月１２日までに、いしかわ新型コロナ対策認証制度</t>
    <rPh sb="0" eb="2">
      <t>カサン</t>
    </rPh>
    <rPh sb="3" eb="4">
      <t>ウ</t>
    </rPh>
    <rPh sb="11" eb="13">
      <t>レイワ</t>
    </rPh>
    <rPh sb="14" eb="15">
      <t>ネン</t>
    </rPh>
    <rPh sb="16" eb="17">
      <t>ガツ</t>
    </rPh>
    <rPh sb="19" eb="20">
      <t>ニチ</t>
    </rPh>
    <rPh sb="28" eb="30">
      <t>シンガタ</t>
    </rPh>
    <rPh sb="33" eb="35">
      <t>タイサク</t>
    </rPh>
    <rPh sb="35" eb="37">
      <t>ニンショウ</t>
    </rPh>
    <rPh sb="37" eb="39">
      <t>セイド</t>
    </rPh>
    <phoneticPr fontId="1"/>
  </si>
  <si>
    <t>事務局による認証を得る必要があります。</t>
    <phoneticPr fontId="1"/>
  </si>
  <si>
    <t>日数</t>
    <rPh sb="0" eb="2">
      <t>ニッスウ</t>
    </rPh>
    <phoneticPr fontId="1"/>
  </si>
  <si>
    <t>【加算される協力金の算出】</t>
    <rPh sb="1" eb="3">
      <t>カサン</t>
    </rPh>
    <rPh sb="6" eb="8">
      <t>キョウリョク</t>
    </rPh>
    <rPh sb="8" eb="9">
      <t>キン</t>
    </rPh>
    <rPh sb="10" eb="12">
      <t>サンシュツ</t>
    </rPh>
    <phoneticPr fontId="1"/>
  </si>
  <si>
    <t>＜金沢市内の店舗＞</t>
    <rPh sb="1" eb="3">
      <t>カナザワ</t>
    </rPh>
    <rPh sb="3" eb="5">
      <t>シナイ</t>
    </rPh>
    <rPh sb="6" eb="8">
      <t>テンポ</t>
    </rPh>
    <phoneticPr fontId="1"/>
  </si>
  <si>
    <t>（認証申請中を含むその他店舗）</t>
    <rPh sb="1" eb="3">
      <t>ニンショウ</t>
    </rPh>
    <rPh sb="3" eb="6">
      <t>シンセイチュウ</t>
    </rPh>
    <rPh sb="7" eb="8">
      <t>フク</t>
    </rPh>
    <rPh sb="11" eb="12">
      <t>ホカ</t>
    </rPh>
    <rPh sb="12" eb="14">
      <t>テンポ</t>
    </rPh>
    <phoneticPr fontId="1"/>
  </si>
  <si>
    <t>万円</t>
    <rPh sb="0" eb="2">
      <t>マンエン</t>
    </rPh>
    <phoneticPr fontId="1"/>
  </si>
  <si>
    <t>＜白山市、野々市市内の店舗＞</t>
    <rPh sb="1" eb="4">
      <t>ハクサンシ</t>
    </rPh>
    <rPh sb="5" eb="8">
      <t>ノノイチ</t>
    </rPh>
    <rPh sb="8" eb="10">
      <t>シナイ</t>
    </rPh>
    <rPh sb="11" eb="13">
      <t>テンポ</t>
    </rPh>
    <phoneticPr fontId="1"/>
  </si>
  <si>
    <t>□</t>
    <phoneticPr fontId="1"/>
  </si>
  <si>
    <t>Ⓐの金額</t>
    <rPh sb="2" eb="4">
      <t>キンガク</t>
    </rPh>
    <phoneticPr fontId="1"/>
  </si>
  <si>
    <t>申請額</t>
    <rPh sb="0" eb="2">
      <t>シンセイ</t>
    </rPh>
    <rPh sb="2" eb="3">
      <t>ガク</t>
    </rPh>
    <phoneticPr fontId="1"/>
  </si>
  <si>
    <t>Ⓑの金額</t>
    <rPh sb="2" eb="4">
      <t>キンガク</t>
    </rPh>
    <phoneticPr fontId="1"/>
  </si>
  <si>
    <t>Ⓒの金額</t>
    <rPh sb="2" eb="4">
      <t>キンガク</t>
    </rPh>
    <phoneticPr fontId="1"/>
  </si>
  <si>
    <r>
      <t>下記にて</t>
    </r>
    <r>
      <rPr>
        <b/>
        <sz val="14"/>
        <color theme="1"/>
        <rFont val="ＭＳ 明朝"/>
        <family val="1"/>
        <charset val="128"/>
      </rPr>
      <t>計算</t>
    </r>
    <r>
      <rPr>
        <sz val="12"/>
        <color theme="1"/>
        <rFont val="ＭＳ 明朝"/>
        <family val="1"/>
        <charset val="128"/>
      </rPr>
      <t>が必要です。</t>
    </r>
    <rPh sb="0" eb="2">
      <t>カキ</t>
    </rPh>
    <rPh sb="4" eb="6">
      <t>ケイサン</t>
    </rPh>
    <rPh sb="7" eb="9">
      <t>ヒツヨウ</t>
    </rPh>
    <phoneticPr fontId="1"/>
  </si>
  <si>
    <t>支給額の計算が必要です。以下を記入して協力金の基本額を確定してください。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キョウリョクキン</t>
    </rPh>
    <rPh sb="23" eb="25">
      <t>キホン</t>
    </rPh>
    <rPh sb="25" eb="26">
      <t>ガク</t>
    </rPh>
    <rPh sb="27" eb="29">
      <t>カクテイ</t>
    </rPh>
    <phoneticPr fontId="1"/>
  </si>
  <si>
    <t>協力金申請額</t>
    <rPh sb="0" eb="3">
      <t>キョウリョクキン</t>
    </rPh>
    <rPh sb="3" eb="5">
      <t>シンセイ</t>
    </rPh>
    <rPh sb="5" eb="6">
      <t>ガク</t>
    </rPh>
    <phoneticPr fontId="1"/>
  </si>
  <si>
    <r>
      <t>令和</t>
    </r>
    <r>
      <rPr>
        <b/>
        <sz val="12"/>
        <color rgb="FFC00000"/>
        <rFont val="ＭＳ 明朝"/>
        <family val="1"/>
        <charset val="128"/>
      </rPr>
      <t>元年</t>
    </r>
    <r>
      <rPr>
        <sz val="12"/>
        <color theme="1"/>
        <rFont val="ＭＳ 明朝"/>
        <family val="1"/>
        <charset val="128"/>
      </rPr>
      <t>又は令和</t>
    </r>
    <r>
      <rPr>
        <b/>
        <sz val="12"/>
        <color rgb="FFC00000"/>
        <rFont val="ＭＳ 明朝"/>
        <family val="1"/>
        <charset val="128"/>
      </rPr>
      <t>２</t>
    </r>
    <r>
      <rPr>
        <sz val="12"/>
        <color rgb="FFC00000"/>
        <rFont val="ＭＳ 明朝"/>
        <family val="1"/>
        <charset val="128"/>
      </rPr>
      <t>年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８月</t>
    </r>
    <r>
      <rPr>
        <sz val="12"/>
        <color theme="1"/>
        <rFont val="ＭＳ 明朝"/>
        <family val="1"/>
        <charset val="128"/>
      </rPr>
      <t>の売上高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2" eb="13">
      <t>ガツ</t>
    </rPh>
    <rPh sb="14" eb="16">
      <t>ウリアゲ</t>
    </rPh>
    <rPh sb="16" eb="17">
      <t>ダカ</t>
    </rPh>
    <phoneticPr fontId="1"/>
  </si>
  <si>
    <r>
      <t xml:space="preserve">①で選択した年の
</t>
    </r>
    <r>
      <rPr>
        <b/>
        <sz val="12"/>
        <color rgb="FFC00000"/>
        <rFont val="ＭＳ 明朝"/>
        <family val="1"/>
        <charset val="128"/>
      </rPr>
      <t>９月</t>
    </r>
    <r>
      <rPr>
        <sz val="12"/>
        <color theme="1"/>
        <rFont val="ＭＳ 明朝"/>
        <family val="1"/>
        <charset val="128"/>
      </rPr>
      <t>の売上高</t>
    </r>
    <rPh sb="2" eb="4">
      <t>センタク</t>
    </rPh>
    <rPh sb="6" eb="7">
      <t>トシ</t>
    </rPh>
    <rPh sb="10" eb="11">
      <t>ガツ</t>
    </rPh>
    <rPh sb="12" eb="14">
      <t>ウリアゲ</t>
    </rPh>
    <rPh sb="14" eb="15">
      <t>ダカ</t>
    </rPh>
    <phoneticPr fontId="1"/>
  </si>
  <si>
    <r>
      <t>令和</t>
    </r>
    <r>
      <rPr>
        <b/>
        <sz val="12"/>
        <color rgb="FFC00000"/>
        <rFont val="ＭＳ 明朝"/>
        <family val="1"/>
        <charset val="128"/>
      </rPr>
      <t>元年</t>
    </r>
    <r>
      <rPr>
        <sz val="12"/>
        <color theme="1"/>
        <rFont val="ＭＳ 明朝"/>
        <family val="1"/>
        <charset val="128"/>
      </rPr>
      <t>又は令和</t>
    </r>
    <r>
      <rPr>
        <b/>
        <sz val="12"/>
        <color rgb="FFC00000"/>
        <rFont val="ＭＳ 明朝"/>
        <family val="1"/>
        <charset val="128"/>
      </rPr>
      <t>２年
８月～９月</t>
    </r>
    <r>
      <rPr>
        <sz val="12"/>
        <color theme="1"/>
        <rFont val="ＭＳ 明朝"/>
        <family val="1"/>
        <charset val="128"/>
      </rPr>
      <t>の売上高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2" eb="13">
      <t>ガツ</t>
    </rPh>
    <rPh sb="15" eb="16">
      <t>ガツ</t>
    </rPh>
    <rPh sb="17" eb="19">
      <t>ウリアゲ</t>
    </rPh>
    <rPh sb="19" eb="20">
      <t>ダカ</t>
    </rPh>
    <phoneticPr fontId="1"/>
  </si>
  <si>
    <r>
      <t>令和</t>
    </r>
    <r>
      <rPr>
        <b/>
        <sz val="12"/>
        <color rgb="FFC00000"/>
        <rFont val="ＭＳ 明朝"/>
        <family val="1"/>
        <charset val="128"/>
      </rPr>
      <t>元年</t>
    </r>
    <r>
      <rPr>
        <sz val="12"/>
        <color theme="1"/>
        <rFont val="ＭＳ 明朝"/>
        <family val="1"/>
        <charset val="128"/>
      </rPr>
      <t>又は令和</t>
    </r>
    <r>
      <rPr>
        <b/>
        <sz val="12"/>
        <color rgb="FFC00000"/>
        <rFont val="ＭＳ 明朝"/>
        <family val="1"/>
        <charset val="128"/>
      </rPr>
      <t>２年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８月～９月</t>
    </r>
    <r>
      <rPr>
        <sz val="12"/>
        <color theme="1"/>
        <rFont val="ＭＳ 明朝"/>
        <family val="1"/>
        <charset val="128"/>
      </rPr>
      <t>の売上高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2" eb="13">
      <t>ガツ</t>
    </rPh>
    <rPh sb="15" eb="16">
      <t>ガツ</t>
    </rPh>
    <rPh sb="17" eb="19">
      <t>ウリアゲ</t>
    </rPh>
    <rPh sb="19" eb="20">
      <t>ダカ</t>
    </rPh>
    <phoneticPr fontId="1"/>
  </si>
  <si>
    <t>※令和元年又は令和2年のいずれかの８～９月の売上高を比較して、その減少額の合計が</t>
    <rPh sb="1" eb="3">
      <t>レイワ</t>
    </rPh>
    <rPh sb="3" eb="4">
      <t>モト</t>
    </rPh>
    <rPh sb="4" eb="5">
      <t>ネン</t>
    </rPh>
    <rPh sb="5" eb="6">
      <t>マタ</t>
    </rPh>
    <rPh sb="7" eb="9">
      <t>レイワ</t>
    </rPh>
    <rPh sb="10" eb="11">
      <t>ネン</t>
    </rPh>
    <rPh sb="20" eb="21">
      <t>ガツ</t>
    </rPh>
    <rPh sb="22" eb="24">
      <t>ウリアゲ</t>
    </rPh>
    <rPh sb="24" eb="25">
      <t>ダカ</t>
    </rPh>
    <rPh sb="26" eb="28">
      <t>ヒカク</t>
    </rPh>
    <rPh sb="33" eb="35">
      <t>ゲンショウ</t>
    </rPh>
    <rPh sb="35" eb="36">
      <t>ガク</t>
    </rPh>
    <rPh sb="37" eb="39">
      <t>ゴウケイ</t>
    </rPh>
    <phoneticPr fontId="1"/>
  </si>
  <si>
    <t>＜金沢市＞1,525万円（1日当たり25万円）　＜白山市、野々市市＞1,143.75万円（1日当たり18.75万円）</t>
    <rPh sb="1" eb="3">
      <t>カナザワ</t>
    </rPh>
    <rPh sb="3" eb="4">
      <t>シ</t>
    </rPh>
    <rPh sb="10" eb="12">
      <t>マンエン</t>
    </rPh>
    <rPh sb="14" eb="15">
      <t>ニチ</t>
    </rPh>
    <rPh sb="15" eb="16">
      <t>ア</t>
    </rPh>
    <rPh sb="20" eb="22">
      <t>マンエン</t>
    </rPh>
    <rPh sb="25" eb="28">
      <t>ハクサンシ</t>
    </rPh>
    <rPh sb="29" eb="33">
      <t>ノノイチシ</t>
    </rPh>
    <rPh sb="42" eb="44">
      <t>マンエン</t>
    </rPh>
    <rPh sb="46" eb="47">
      <t>ニチ</t>
    </rPh>
    <rPh sb="47" eb="48">
      <t>ア</t>
    </rPh>
    <rPh sb="55" eb="57">
      <t>マンエン</t>
    </rPh>
    <phoneticPr fontId="1"/>
  </si>
  <si>
    <t>□　協力金（６次）について、一部早期支給の制度を利用した。</t>
    <rPh sb="2" eb="5">
      <t>キョウリョクキン</t>
    </rPh>
    <rPh sb="7" eb="8">
      <t>ジ</t>
    </rPh>
    <rPh sb="14" eb="16">
      <t>イチブ</t>
    </rPh>
    <rPh sb="16" eb="18">
      <t>ソウキ</t>
    </rPh>
    <rPh sb="18" eb="20">
      <t>シキュウ</t>
    </rPh>
    <rPh sb="21" eb="23">
      <t>セイド</t>
    </rPh>
    <rPh sb="24" eb="26">
      <t>リヨウ</t>
    </rPh>
    <phoneticPr fontId="1"/>
  </si>
  <si>
    <t>□　協力金（６次）について、一部早期支給の制度を利用していない。</t>
    <rPh sb="2" eb="5">
      <t>キョウリョクキン</t>
    </rPh>
    <rPh sb="7" eb="8">
      <t>ジ</t>
    </rPh>
    <rPh sb="14" eb="16">
      <t>イチブ</t>
    </rPh>
    <rPh sb="16" eb="18">
      <t>ソウキ</t>
    </rPh>
    <rPh sb="18" eb="20">
      <t>シキュウ</t>
    </rPh>
    <rPh sb="21" eb="23">
      <t>セイド</t>
    </rPh>
    <rPh sb="24" eb="26">
      <t>リヨウ</t>
    </rPh>
    <phoneticPr fontId="1"/>
  </si>
  <si>
    <r>
      <rPr>
        <sz val="14"/>
        <color theme="1"/>
        <rFont val="ＭＳ 明朝"/>
        <family val="1"/>
        <charset val="128"/>
      </rPr>
      <t>　または、</t>
    </r>
    <r>
      <rPr>
        <sz val="12"/>
        <color theme="1"/>
        <rFont val="ＭＳ 明朝"/>
        <family val="1"/>
        <charset val="128"/>
      </rPr>
      <t>認証を取得していない店舗</t>
    </r>
    <rPh sb="5" eb="7">
      <t>ニンショウ</t>
    </rPh>
    <rPh sb="8" eb="10">
      <t>シュトク</t>
    </rPh>
    <rPh sb="15" eb="17">
      <t>テンポ</t>
    </rPh>
    <phoneticPr fontId="1"/>
  </si>
  <si>
    <t>１日当たりの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</si>
  <si>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1日当たりの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</si>
  <si>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申請店舗の協力金
支給額</t>
    <rPh sb="0" eb="2">
      <t>シンセイ</t>
    </rPh>
    <rPh sb="2" eb="4">
      <t>テンポ</t>
    </rPh>
    <rPh sb="5" eb="8">
      <t>キョウリョクキン</t>
    </rPh>
    <rPh sb="9" eb="11">
      <t>シキュウ</t>
    </rPh>
    <rPh sb="11" eb="12">
      <t>ガク</t>
    </rPh>
    <phoneticPr fontId="1"/>
  </si>
  <si>
    <t>Ⅱ.いしかわ新型コロナ対策認証制度による加算　　</t>
    <rPh sb="6" eb="8">
      <t>シンガタ</t>
    </rPh>
    <rPh sb="11" eb="13">
      <t>タイサク</t>
    </rPh>
    <rPh sb="13" eb="15">
      <t>ニンショウ</t>
    </rPh>
    <rPh sb="15" eb="17">
      <t>セイド</t>
    </rPh>
    <rPh sb="20" eb="22">
      <t>カサン</t>
    </rPh>
    <phoneticPr fontId="1"/>
  </si>
  <si>
    <t>Ⅲ.一部早期支給の精算　　　　　　　　　　　</t>
    <rPh sb="2" eb="4">
      <t>イチブ</t>
    </rPh>
    <rPh sb="4" eb="6">
      <t>ソウキ</t>
    </rPh>
    <rPh sb="6" eb="8">
      <t>シキュウ</t>
    </rPh>
    <rPh sb="9" eb="11">
      <t>セイサン</t>
    </rPh>
    <phoneticPr fontId="1"/>
  </si>
  <si>
    <t>以下、Ⅲにお進みください。</t>
    <rPh sb="0" eb="2">
      <t>イカ</t>
    </rPh>
    <rPh sb="6" eb="7">
      <t>スス</t>
    </rPh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</si>
  <si>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0"/>
        <color theme="1"/>
        <rFont val="ＭＳ 明朝"/>
        <family val="1"/>
        <charset val="128"/>
      </rPr>
      <t>で記載してください。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</si>
  <si>
    <r>
      <t>令和</t>
    </r>
    <r>
      <rPr>
        <b/>
        <sz val="12"/>
        <color rgb="FFC00000"/>
        <rFont val="ＭＳ 明朝"/>
        <family val="1"/>
        <charset val="128"/>
      </rPr>
      <t>元年</t>
    </r>
    <r>
      <rPr>
        <sz val="12"/>
        <color theme="1"/>
        <rFont val="ＭＳ 明朝"/>
        <family val="1"/>
        <charset val="128"/>
      </rPr>
      <t>又は
令和</t>
    </r>
    <r>
      <rPr>
        <b/>
        <sz val="12"/>
        <color rgb="FFC00000"/>
        <rFont val="ＭＳ 明朝"/>
        <family val="1"/>
        <charset val="128"/>
      </rPr>
      <t>２</t>
    </r>
    <r>
      <rPr>
        <sz val="12"/>
        <color rgb="FFC00000"/>
        <rFont val="ＭＳ 明朝"/>
        <family val="1"/>
        <charset val="128"/>
      </rPr>
      <t>年</t>
    </r>
    <r>
      <rPr>
        <sz val="12"/>
        <color theme="1"/>
        <rFont val="ＭＳ 明朝"/>
        <family val="1"/>
        <charset val="128"/>
      </rPr>
      <t>の年間売上高</t>
    </r>
    <rPh sb="0" eb="2">
      <t>レイワ</t>
    </rPh>
    <rPh sb="2" eb="3">
      <t>モト</t>
    </rPh>
    <rPh sb="3" eb="4">
      <t>ネン</t>
    </rPh>
    <rPh sb="4" eb="5">
      <t>マタ</t>
    </rPh>
    <rPh sb="7" eb="9">
      <t>レイワ</t>
    </rPh>
    <rPh sb="10" eb="11">
      <t>ネン</t>
    </rPh>
    <rPh sb="12" eb="14">
      <t>ネンカン</t>
    </rPh>
    <rPh sb="14" eb="16">
      <t>ウリアゲ</t>
    </rPh>
    <rPh sb="16" eb="17">
      <t>ダカ</t>
    </rPh>
    <phoneticPr fontId="1"/>
  </si>
  <si>
    <t>(令和元年)</t>
    <rPh sb="1" eb="3">
      <t>レイワ</t>
    </rPh>
    <rPh sb="3" eb="4">
      <t>モト</t>
    </rPh>
    <rPh sb="4" eb="5">
      <t>ネン</t>
    </rPh>
    <phoneticPr fontId="1"/>
  </si>
  <si>
    <t>(令和２年)</t>
    <rPh sb="1" eb="3">
      <t>レイワ</t>
    </rPh>
    <rPh sb="4" eb="5">
      <t>ネン</t>
    </rPh>
    <phoneticPr fontId="1"/>
  </si>
  <si>
    <r>
      <t>令和</t>
    </r>
    <r>
      <rPr>
        <b/>
        <sz val="11"/>
        <color rgb="FFC00000"/>
        <rFont val="ＭＳ 明朝"/>
        <family val="1"/>
        <charset val="128"/>
      </rPr>
      <t>元年</t>
    </r>
    <r>
      <rPr>
        <sz val="11"/>
        <color theme="1"/>
        <rFont val="ＭＳ 明朝"/>
        <family val="1"/>
        <charset val="128"/>
      </rPr>
      <t>又は令和</t>
    </r>
    <r>
      <rPr>
        <b/>
        <sz val="11"/>
        <color rgb="FFC00000"/>
        <rFont val="ＭＳ 明朝"/>
        <family val="1"/>
        <charset val="128"/>
      </rPr>
      <t>２年</t>
    </r>
    <r>
      <rPr>
        <sz val="11"/>
        <color theme="1"/>
        <rFont val="ＭＳ 明朝"/>
        <family val="1"/>
        <charset val="128"/>
      </rPr>
      <t>の
1日あたり売上高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3" eb="14">
      <t>ニチ</t>
    </rPh>
    <rPh sb="17" eb="19">
      <t>ウリアゲ</t>
    </rPh>
    <rPh sb="19" eb="20">
      <t>ダカ</t>
    </rPh>
    <phoneticPr fontId="1"/>
  </si>
  <si>
    <t>以下を記入して協力金の基本額を確定してください。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</si>
  <si>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</si>
  <si>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</si>
  <si>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</si>
  <si>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</si>
  <si>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〇開業年月日(A)</t>
    <rPh sb="1" eb="3">
      <t>カイギョウ</t>
    </rPh>
    <rPh sb="3" eb="6">
      <t>ネンガッピ</t>
    </rPh>
    <phoneticPr fontId="1"/>
  </si>
  <si>
    <t>●開業後の総日数(B)－(A)</t>
    <rPh sb="1" eb="3">
      <t>カイギョウ</t>
    </rPh>
    <rPh sb="3" eb="4">
      <t>アト</t>
    </rPh>
    <rPh sb="5" eb="6">
      <t>ソウ</t>
    </rPh>
    <rPh sb="6" eb="8">
      <t>ニッスウ</t>
    </rPh>
    <phoneticPr fontId="1"/>
  </si>
  <si>
    <t>・・・(C)</t>
    <phoneticPr fontId="1"/>
  </si>
  <si>
    <t>上記で算出された
(C)の日数</t>
    <rPh sb="0" eb="2">
      <t>ジョウキ</t>
    </rPh>
    <rPh sb="3" eb="5">
      <t>サンシュツ</t>
    </rPh>
    <rPh sb="13" eb="15">
      <t>ニッスウ</t>
    </rPh>
    <phoneticPr fontId="1"/>
  </si>
  <si>
    <t>１日当たりの協力金支給額</t>
    <rPh sb="1" eb="2">
      <t>ニチ</t>
    </rPh>
    <rPh sb="2" eb="3">
      <t>ア</t>
    </rPh>
    <rPh sb="6" eb="9">
      <t>キョウリョクキン</t>
    </rPh>
    <rPh sb="9" eb="12">
      <t>シキュウガク</t>
    </rPh>
    <phoneticPr fontId="1"/>
  </si>
  <si>
    <r>
      <t>令和</t>
    </r>
    <r>
      <rPr>
        <b/>
        <sz val="9"/>
        <color rgb="FFC00000"/>
        <rFont val="ＭＳ 明朝"/>
        <family val="1"/>
        <charset val="128"/>
      </rPr>
      <t>元年</t>
    </r>
    <r>
      <rPr>
        <sz val="9"/>
        <color theme="1"/>
        <rFont val="ＭＳ 明朝"/>
        <family val="1"/>
        <charset val="128"/>
      </rPr>
      <t>又は令和</t>
    </r>
    <r>
      <rPr>
        <b/>
        <sz val="9"/>
        <color rgb="FFC00000"/>
        <rFont val="ＭＳ 明朝"/>
        <family val="1"/>
        <charset val="128"/>
      </rPr>
      <t>２年</t>
    </r>
    <r>
      <rPr>
        <sz val="9"/>
        <color theme="1"/>
        <rFont val="ＭＳ 明朝"/>
        <family val="1"/>
        <charset val="128"/>
      </rPr>
      <t xml:space="preserve">
</t>
    </r>
    <r>
      <rPr>
        <b/>
        <sz val="9"/>
        <color rgb="FFC00000"/>
        <rFont val="ＭＳ 明朝"/>
        <family val="1"/>
        <charset val="128"/>
      </rPr>
      <t>８月～９月</t>
    </r>
    <r>
      <rPr>
        <sz val="9"/>
        <color theme="1"/>
        <rFont val="ＭＳ 明朝"/>
        <family val="1"/>
        <charset val="128"/>
      </rPr>
      <t>の１日当たりの売上高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2" eb="13">
      <t>ガツ</t>
    </rPh>
    <rPh sb="15" eb="16">
      <t>ガツ</t>
    </rPh>
    <rPh sb="18" eb="19">
      <t>ニチ</t>
    </rPh>
    <rPh sb="19" eb="20">
      <t>ア</t>
    </rPh>
    <rPh sb="23" eb="25">
      <t>ウリアゲ</t>
    </rPh>
    <rPh sb="25" eb="26">
      <t>ダカ</t>
    </rPh>
    <phoneticPr fontId="1"/>
  </si>
  <si>
    <t>（８月２日時点でいしかわ新型コロナ対策認証取得済み）</t>
    <rPh sb="2" eb="3">
      <t>ガツ</t>
    </rPh>
    <rPh sb="4" eb="5">
      <t>ニチ</t>
    </rPh>
    <rPh sb="5" eb="7">
      <t>ジテン</t>
    </rPh>
    <rPh sb="12" eb="14">
      <t>シンガタ</t>
    </rPh>
    <rPh sb="17" eb="19">
      <t>タイサク</t>
    </rPh>
    <rPh sb="19" eb="21">
      <t>ニンショウ</t>
    </rPh>
    <rPh sb="21" eb="23">
      <t>シュトク</t>
    </rPh>
    <rPh sb="23" eb="24">
      <t>ズ</t>
    </rPh>
    <phoneticPr fontId="1"/>
  </si>
  <si>
    <t>円</t>
    <rPh sb="0" eb="1">
      <t>エン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</si>
  <si>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>左記⑥で算出した１日当たりの協力金支給額が</t>
    </r>
    <r>
      <rPr>
        <b/>
        <sz val="14"/>
        <color rgb="FFC00000"/>
        <rFont val="ＭＳ 明朝"/>
        <family val="1"/>
        <charset val="128"/>
      </rPr>
      <t xml:space="preserve">４万円以上 </t>
    </r>
    <r>
      <rPr>
        <sz val="12"/>
        <color theme="1"/>
        <rFont val="ＭＳ 明朝"/>
        <family val="1"/>
        <charset val="128"/>
      </rPr>
      <t>⇒加算の</t>
    </r>
    <r>
      <rPr>
        <b/>
        <sz val="14"/>
        <color rgb="FFC00000"/>
        <rFont val="ＭＳ 明朝"/>
        <family val="1"/>
        <charset val="128"/>
      </rPr>
      <t>対象外</t>
    </r>
    <r>
      <rPr>
        <b/>
        <sz val="11"/>
        <color rgb="FFC00000"/>
        <rFont val="ＭＳ 明朝"/>
        <family val="1"/>
        <charset val="128"/>
      </rPr>
      <t>（0円）</t>
    </r>
    <r>
      <rPr>
        <sz val="12"/>
        <color theme="1"/>
        <rFont val="ＭＳ 明朝"/>
        <family val="1"/>
        <charset val="128"/>
      </rPr>
      <t>です。</t>
    </r>
    <rPh sb="1" eb="3">
      <t>サキ</t>
    </rPh>
    <rPh sb="5" eb="7">
      <t>サンシュツ</t>
    </rPh>
    <rPh sb="10" eb="11">
      <t>ニチ</t>
    </rPh>
    <rPh sb="11" eb="12">
      <t>ア</t>
    </rPh>
    <rPh sb="15" eb="18">
      <t>キョウリョクキン</t>
    </rPh>
    <rPh sb="18" eb="20">
      <t>シキュウ</t>
    </rPh>
    <rPh sb="20" eb="21">
      <t>ガク</t>
    </rPh>
    <rPh sb="21" eb="22">
      <t>ウレダカ</t>
    </rPh>
    <rPh sb="23" eb="25">
      <t>マンエン</t>
    </rPh>
    <rPh sb="25" eb="27">
      <t>イジョウ</t>
    </rPh>
    <rPh sb="29" eb="31">
      <t>カサン</t>
    </rPh>
    <rPh sb="32" eb="35">
      <t>タイショウガイ</t>
    </rPh>
    <rPh sb="37" eb="38">
      <t>エン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</si>
  <si>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>左記⑥で算出した１日当たりの協力金支給額が</t>
    </r>
    <r>
      <rPr>
        <b/>
        <sz val="14"/>
        <color rgb="FFC00000"/>
        <rFont val="ＭＳ 明朝"/>
        <family val="1"/>
        <charset val="128"/>
      </rPr>
      <t xml:space="preserve">４万円より小さい </t>
    </r>
    <r>
      <rPr>
        <sz val="12"/>
        <color theme="1"/>
        <rFont val="ＭＳ 明朝"/>
        <family val="1"/>
        <charset val="128"/>
      </rPr>
      <t>⇒加算の</t>
    </r>
    <r>
      <rPr>
        <b/>
        <sz val="14"/>
        <color rgb="FFC00000"/>
        <rFont val="ＭＳ 明朝"/>
        <family val="1"/>
        <charset val="128"/>
      </rPr>
      <t>対象</t>
    </r>
    <r>
      <rPr>
        <sz val="12"/>
        <color theme="1"/>
        <rFont val="ＭＳ 明朝"/>
        <family val="1"/>
        <charset val="128"/>
      </rPr>
      <t>です。</t>
    </r>
    <rPh sb="1" eb="3">
      <t>サキ</t>
    </rPh>
    <rPh sb="5" eb="7">
      <t>サンシュツ</t>
    </rPh>
    <rPh sb="10" eb="11">
      <t>ニチ</t>
    </rPh>
    <rPh sb="11" eb="12">
      <t>ア</t>
    </rPh>
    <rPh sb="15" eb="18">
      <t>キョウリョクキン</t>
    </rPh>
    <rPh sb="18" eb="20">
      <t>シキュウ</t>
    </rPh>
    <rPh sb="20" eb="21">
      <t>ガク</t>
    </rPh>
    <rPh sb="24" eb="25">
      <t>エン</t>
    </rPh>
    <rPh sb="27" eb="28">
      <t>チイ</t>
    </rPh>
    <rPh sb="32" eb="34">
      <t>カサン</t>
    </rPh>
    <rPh sb="35" eb="37">
      <t>タイショウ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</si>
  <si>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>左記④で算出した１日当たりの協力金支給額が</t>
    </r>
    <r>
      <rPr>
        <b/>
        <sz val="14"/>
        <color rgb="FFC00000"/>
        <rFont val="ＭＳ 明朝"/>
        <family val="1"/>
        <charset val="128"/>
      </rPr>
      <t xml:space="preserve">４万円以上 </t>
    </r>
    <r>
      <rPr>
        <sz val="12"/>
        <color theme="1"/>
        <rFont val="ＭＳ 明朝"/>
        <family val="1"/>
        <charset val="128"/>
      </rPr>
      <t>⇒加算の</t>
    </r>
    <r>
      <rPr>
        <b/>
        <sz val="14"/>
        <color rgb="FFC00000"/>
        <rFont val="ＭＳ 明朝"/>
        <family val="1"/>
        <charset val="128"/>
      </rPr>
      <t>対象外</t>
    </r>
    <r>
      <rPr>
        <b/>
        <sz val="11"/>
        <color rgb="FFC00000"/>
        <rFont val="ＭＳ 明朝"/>
        <family val="1"/>
        <charset val="128"/>
      </rPr>
      <t>（0円）</t>
    </r>
    <r>
      <rPr>
        <sz val="12"/>
        <color theme="1"/>
        <rFont val="ＭＳ 明朝"/>
        <family val="1"/>
        <charset val="128"/>
      </rPr>
      <t>です。</t>
    </r>
    <rPh sb="1" eb="3">
      <t>サキ</t>
    </rPh>
    <rPh sb="5" eb="7">
      <t>サンシュツ</t>
    </rPh>
    <rPh sb="10" eb="11">
      <t>ニチ</t>
    </rPh>
    <rPh sb="11" eb="12">
      <t>ア</t>
    </rPh>
    <rPh sb="15" eb="18">
      <t>キョウリョクキン</t>
    </rPh>
    <rPh sb="18" eb="20">
      <t>シキュウ</t>
    </rPh>
    <rPh sb="20" eb="21">
      <t>ガク</t>
    </rPh>
    <rPh sb="21" eb="22">
      <t>ウレダカ</t>
    </rPh>
    <rPh sb="23" eb="25">
      <t>マンエン</t>
    </rPh>
    <rPh sb="25" eb="27">
      <t>イジョウ</t>
    </rPh>
    <rPh sb="29" eb="31">
      <t>カサン</t>
    </rPh>
    <rPh sb="32" eb="35">
      <t>タイショウガイ</t>
    </rPh>
    <rPh sb="37" eb="38">
      <t>エン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</si>
  <si>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>左記④で算出した１日当たりの協力金支給額が</t>
    </r>
    <r>
      <rPr>
        <b/>
        <sz val="14"/>
        <color rgb="FFC00000"/>
        <rFont val="ＭＳ 明朝"/>
        <family val="1"/>
        <charset val="128"/>
      </rPr>
      <t xml:space="preserve">４万円より小さい </t>
    </r>
    <r>
      <rPr>
        <sz val="12"/>
        <color theme="1"/>
        <rFont val="ＭＳ 明朝"/>
        <family val="1"/>
        <charset val="128"/>
      </rPr>
      <t>⇒加算の</t>
    </r>
    <r>
      <rPr>
        <b/>
        <sz val="14"/>
        <color rgb="FFC00000"/>
        <rFont val="ＭＳ 明朝"/>
        <family val="1"/>
        <charset val="128"/>
      </rPr>
      <t>対象</t>
    </r>
    <r>
      <rPr>
        <sz val="12"/>
        <color theme="1"/>
        <rFont val="ＭＳ 明朝"/>
        <family val="1"/>
        <charset val="128"/>
      </rPr>
      <t>です。</t>
    </r>
    <rPh sb="1" eb="3">
      <t>サキ</t>
    </rPh>
    <rPh sb="5" eb="7">
      <t>サンシュツ</t>
    </rPh>
    <rPh sb="10" eb="11">
      <t>ニチ</t>
    </rPh>
    <rPh sb="11" eb="12">
      <t>ア</t>
    </rPh>
    <rPh sb="15" eb="18">
      <t>キョウリョクキン</t>
    </rPh>
    <rPh sb="18" eb="20">
      <t>シキュウ</t>
    </rPh>
    <rPh sb="20" eb="21">
      <t>ガク</t>
    </rPh>
    <rPh sb="24" eb="25">
      <t>エン</t>
    </rPh>
    <rPh sb="27" eb="28">
      <t>チイ</t>
    </rPh>
    <rPh sb="32" eb="34">
      <t>カサン</t>
    </rPh>
    <rPh sb="35" eb="37">
      <t>タイショウ</t>
    </rPh>
    <phoneticPr fontId="1"/>
  </si>
  <si>
    <r>
      <t>開業日から令和</t>
    </r>
    <r>
      <rPr>
        <b/>
        <sz val="14"/>
        <color rgb="FFC00000"/>
        <rFont val="ＭＳ 明朝"/>
        <family val="1"/>
        <charset val="128"/>
      </rPr>
      <t>３</t>
    </r>
    <r>
      <rPr>
        <sz val="12"/>
        <color rgb="FFC00000"/>
        <rFont val="ＭＳ 明朝"/>
        <family val="1"/>
        <charset val="128"/>
      </rPr>
      <t>年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８月１日</t>
    </r>
    <r>
      <rPr>
        <sz val="12"/>
        <color theme="1"/>
        <rFont val="ＭＳ 明朝"/>
        <family val="1"/>
        <charset val="128"/>
      </rPr>
      <t>までの売上高</t>
    </r>
    <rPh sb="0" eb="3">
      <t>カイギョウビ</t>
    </rPh>
    <rPh sb="5" eb="7">
      <t>レイワ</t>
    </rPh>
    <rPh sb="8" eb="9">
      <t>ネン</t>
    </rPh>
    <rPh sb="11" eb="12">
      <t>ガツ</t>
    </rPh>
    <rPh sb="13" eb="14">
      <t>ニチ</t>
    </rPh>
    <rPh sb="17" eb="19">
      <t>ウリアゲ</t>
    </rPh>
    <rPh sb="19" eb="20">
      <t>ダカ</t>
    </rPh>
    <phoneticPr fontId="1"/>
  </si>
  <si>
    <r>
      <t>開業日から令和</t>
    </r>
    <r>
      <rPr>
        <b/>
        <sz val="11"/>
        <color rgb="FFC00000"/>
        <rFont val="ＭＳ 明朝"/>
        <family val="1"/>
        <charset val="128"/>
      </rPr>
      <t>３</t>
    </r>
    <r>
      <rPr>
        <sz val="11"/>
        <color rgb="FFC00000"/>
        <rFont val="ＭＳ 明朝"/>
        <family val="1"/>
        <charset val="128"/>
      </rPr>
      <t>年</t>
    </r>
    <r>
      <rPr>
        <sz val="11"/>
        <color theme="1"/>
        <rFont val="ＭＳ 明朝"/>
        <family val="1"/>
        <charset val="128"/>
      </rPr>
      <t xml:space="preserve">
</t>
    </r>
    <r>
      <rPr>
        <b/>
        <sz val="11"/>
        <color rgb="FFC00000"/>
        <rFont val="ＭＳ 明朝"/>
        <family val="1"/>
        <charset val="128"/>
      </rPr>
      <t>８月１日</t>
    </r>
    <r>
      <rPr>
        <sz val="11"/>
        <color theme="1"/>
        <rFont val="ＭＳ 明朝"/>
        <family val="1"/>
        <charset val="128"/>
      </rPr>
      <t>までの1日当たり 売上高</t>
    </r>
    <rPh sb="0" eb="3">
      <t>カイギョウビ</t>
    </rPh>
    <rPh sb="5" eb="7">
      <t>レイワ</t>
    </rPh>
    <rPh sb="8" eb="9">
      <t>ネン</t>
    </rPh>
    <rPh sb="11" eb="12">
      <t>ガツ</t>
    </rPh>
    <rPh sb="13" eb="14">
      <t>ニチ</t>
    </rPh>
    <rPh sb="18" eb="19">
      <t>ニチ</t>
    </rPh>
    <rPh sb="19" eb="20">
      <t>ア</t>
    </rPh>
    <rPh sb="23" eb="25">
      <t>ウリアゲ</t>
    </rPh>
    <rPh sb="25" eb="26">
      <t>ダカ</t>
    </rPh>
    <phoneticPr fontId="1"/>
  </si>
  <si>
    <t>〇時短要請の開始前日(B)</t>
    <rPh sb="1" eb="3">
      <t>ジタン</t>
    </rPh>
    <rPh sb="3" eb="5">
      <t>ヨウセイ</t>
    </rPh>
    <rPh sb="6" eb="8">
      <t>カイシ</t>
    </rPh>
    <rPh sb="8" eb="10">
      <t>ゼンジツ</t>
    </rPh>
    <phoneticPr fontId="1"/>
  </si>
  <si>
    <t>市町区分</t>
    <rPh sb="0" eb="1">
      <t>シ</t>
    </rPh>
    <rPh sb="1" eb="2">
      <t>マチ</t>
    </rPh>
    <rPh sb="2" eb="4">
      <t>クブン</t>
    </rPh>
    <phoneticPr fontId="1"/>
  </si>
  <si>
    <t>○</t>
    <phoneticPr fontId="1"/>
  </si>
  <si>
    <t>早期支給</t>
    <rPh sb="0" eb="2">
      <t>ソウキ</t>
    </rPh>
    <rPh sb="2" eb="4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</si>
</sst>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b/>
      <sz val="15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b/>
      <sz val="15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b/>
      <sz val="9"/>
      <color rgb="FFC00000"/>
      <name val="ＭＳ 明朝"/>
      <family val="1"/>
      <charset val="128"/>
    </font>
    <font>
      <b/>
      <sz val="14"/>
      <color rgb="FFC00000"/>
      <name val="ＭＳ 明朝"/>
      <family val="1"/>
      <charset val="128"/>
    </font>
    <font>
      <b/>
      <u/>
      <sz val="15"/>
      <color rgb="FFC00000"/>
      <name val="ＭＳ ゴシック"/>
      <family val="3"/>
      <charset val="128"/>
    </font>
    <font>
      <b/>
      <u/>
      <sz val="12"/>
      <color rgb="FFC00000"/>
      <name val="ＭＳ ゴシック"/>
      <family val="3"/>
      <charset val="128"/>
    </font>
    <font>
      <b/>
      <u/>
      <sz val="11"/>
      <color rgb="FFC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/>
      <right style="medium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/>
      <right style="medium">
        <color theme="1" tint="0.249977111117893"/>
      </right>
      <top/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indexed="64"/>
      </right>
      <top/>
      <bottom style="medium">
        <color theme="1" tint="0.249977111117893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 tint="0.249977111117893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indexed="64"/>
      </bottom>
      <diagonal/>
    </border>
    <border>
      <left style="thick">
        <color theme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10" fillId="0" borderId="0" xfId="0" applyFont="1" applyBorder="1">
      <alignment vertical="center"/>
    </xf>
    <xf numFmtId="0" fontId="6" fillId="0" borderId="33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16" fillId="0" borderId="0" xfId="0" applyFont="1" applyBorder="1" applyAlignment="1"/>
    <xf numFmtId="0" fontId="6" fillId="0" borderId="0" xfId="0" applyFont="1" applyBorder="1" applyAlignment="1"/>
    <xf numFmtId="0" fontId="0" fillId="0" borderId="36" xfId="0" applyBorder="1" applyAlignment="1">
      <alignment vertical="center"/>
    </xf>
    <xf numFmtId="0" fontId="6" fillId="0" borderId="35" xfId="0" applyFont="1" applyBorder="1">
      <alignment vertical="center"/>
    </xf>
    <xf numFmtId="0" fontId="0" fillId="0" borderId="36" xfId="0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0" fillId="0" borderId="39" xfId="0" applyBorder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0" fillId="0" borderId="44" xfId="0" applyBorder="1">
      <alignment vertical="center"/>
    </xf>
    <xf numFmtId="0" fontId="0" fillId="0" borderId="44" xfId="0" applyBorder="1" applyAlignment="1">
      <alignment vertical="center"/>
    </xf>
    <xf numFmtId="0" fontId="0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0" fillId="0" borderId="50" xfId="0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20" fillId="0" borderId="50" xfId="0" applyFont="1" applyFill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30" fillId="0" borderId="56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6" fillId="0" borderId="58" xfId="0" applyFont="1" applyBorder="1">
      <alignment vertical="center"/>
    </xf>
    <xf numFmtId="0" fontId="6" fillId="0" borderId="59" xfId="0" applyFont="1" applyBorder="1">
      <alignment vertical="center"/>
    </xf>
    <xf numFmtId="0" fontId="0" fillId="0" borderId="60" xfId="0" applyBorder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5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3" fontId="6" fillId="0" borderId="74" xfId="0" applyNumberFormat="1" applyFont="1" applyBorder="1" applyAlignment="1">
      <alignment vertical="center"/>
    </xf>
    <xf numFmtId="3" fontId="6" fillId="0" borderId="75" xfId="0" applyNumberFormat="1" applyFont="1" applyBorder="1" applyAlignment="1">
      <alignment vertical="center"/>
    </xf>
    <xf numFmtId="3" fontId="6" fillId="0" borderId="73" xfId="0" applyNumberFormat="1" applyFont="1" applyBorder="1" applyAlignment="1">
      <alignment vertical="center"/>
    </xf>
    <xf numFmtId="0" fontId="13" fillId="0" borderId="7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13" fillId="0" borderId="73" xfId="0" applyFont="1" applyBorder="1" applyAlignment="1">
      <alignment vertical="center"/>
    </xf>
    <xf numFmtId="0" fontId="13" fillId="0" borderId="61" xfId="0" applyFont="1" applyBorder="1" applyAlignment="1">
      <alignment vertical="center"/>
    </xf>
    <xf numFmtId="0" fontId="13" fillId="0" borderId="71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6" fillId="0" borderId="20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6" fillId="0" borderId="0" xfId="0" applyFont="1" applyBorder="1" applyAlignment="1"/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vertical="center"/>
    </xf>
    <xf numFmtId="0" fontId="9" fillId="3" borderId="40" xfId="0" applyFont="1" applyFill="1" applyBorder="1" applyAlignment="1">
      <alignment horizontal="right" vertical="center"/>
    </xf>
    <xf numFmtId="0" fontId="9" fillId="3" borderId="41" xfId="0" applyFont="1" applyFill="1" applyBorder="1" applyAlignment="1">
      <alignment horizontal="right" vertical="center"/>
    </xf>
    <xf numFmtId="0" fontId="5" fillId="3" borderId="41" xfId="0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right" vertical="center"/>
    </xf>
    <xf numFmtId="0" fontId="9" fillId="3" borderId="45" xfId="0" applyFont="1" applyFill="1" applyBorder="1" applyAlignment="1">
      <alignment horizontal="right" vertical="center"/>
    </xf>
    <xf numFmtId="0" fontId="9" fillId="3" borderId="46" xfId="0" applyFont="1" applyFill="1" applyBorder="1" applyAlignment="1">
      <alignment horizontal="right" vertical="center"/>
    </xf>
    <xf numFmtId="0" fontId="5" fillId="3" borderId="46" xfId="0" applyFont="1" applyFill="1" applyBorder="1" applyAlignment="1">
      <alignment horizontal="right" vertical="center"/>
    </xf>
    <xf numFmtId="0" fontId="5" fillId="3" borderId="47" xfId="0" applyFont="1" applyFill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3" fontId="6" fillId="6" borderId="20" xfId="0" applyNumberFormat="1" applyFont="1" applyFill="1" applyBorder="1" applyAlignment="1" applyProtection="1">
      <alignment vertical="center"/>
      <protection locked="0"/>
    </xf>
    <xf numFmtId="3" fontId="6" fillId="6" borderId="19" xfId="0" applyNumberFormat="1" applyFont="1" applyFill="1" applyBorder="1" applyAlignment="1" applyProtection="1">
      <alignment vertical="center"/>
      <protection locked="0"/>
    </xf>
    <xf numFmtId="3" fontId="6" fillId="6" borderId="17" xfId="0" applyNumberFormat="1" applyFont="1" applyFill="1" applyBorder="1" applyAlignment="1" applyProtection="1">
      <alignment vertical="center"/>
      <protection locked="0"/>
    </xf>
    <xf numFmtId="3" fontId="6" fillId="6" borderId="11" xfId="0" applyNumberFormat="1" applyFont="1" applyFill="1" applyBorder="1" applyAlignment="1" applyProtection="1">
      <alignment vertical="center"/>
      <protection locked="0"/>
    </xf>
    <xf numFmtId="3" fontId="6" fillId="6" borderId="12" xfId="0" applyNumberFormat="1" applyFont="1" applyFill="1" applyBorder="1" applyAlignment="1" applyProtection="1">
      <alignment vertical="center"/>
      <protection locked="0"/>
    </xf>
    <xf numFmtId="3" fontId="6" fillId="6" borderId="15" xfId="0" applyNumberFormat="1" applyFont="1" applyFill="1" applyBorder="1" applyAlignment="1" applyProtection="1">
      <alignment vertical="center"/>
      <protection locked="0"/>
    </xf>
    <xf numFmtId="0" fontId="13" fillId="0" borderId="21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3" fontId="6" fillId="6" borderId="21" xfId="0" applyNumberFormat="1" applyFont="1" applyFill="1" applyBorder="1" applyAlignment="1" applyProtection="1">
      <alignment vertical="center"/>
      <protection locked="0"/>
    </xf>
    <xf numFmtId="3" fontId="6" fillId="6" borderId="16" xfId="0" applyNumberFormat="1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10" fillId="6" borderId="23" xfId="0" applyFont="1" applyFill="1" applyBorder="1" applyAlignment="1" applyProtection="1">
      <alignment vertical="center"/>
      <protection locked="0"/>
    </xf>
    <xf numFmtId="0" fontId="10" fillId="6" borderId="24" xfId="0" applyFont="1" applyFill="1" applyBorder="1" applyAlignment="1" applyProtection="1">
      <alignment vertical="center"/>
      <protection locked="0"/>
    </xf>
    <xf numFmtId="0" fontId="6" fillId="6" borderId="24" xfId="0" applyFont="1" applyFill="1" applyBorder="1" applyAlignment="1" applyProtection="1">
      <alignment vertical="center"/>
      <protection locked="0"/>
    </xf>
    <xf numFmtId="0" fontId="6" fillId="6" borderId="25" xfId="0" applyFont="1" applyFill="1" applyBorder="1" applyAlignment="1" applyProtection="1">
      <alignment vertical="center"/>
      <protection locked="0"/>
    </xf>
    <xf numFmtId="0" fontId="10" fillId="6" borderId="26" xfId="0" applyFont="1" applyFill="1" applyBorder="1" applyAlignment="1" applyProtection="1">
      <alignment vertical="center"/>
      <protection locked="0"/>
    </xf>
    <xf numFmtId="0" fontId="10" fillId="6" borderId="27" xfId="0" applyFont="1" applyFill="1" applyBorder="1" applyAlignment="1" applyProtection="1">
      <alignment vertical="center"/>
      <protection locked="0"/>
    </xf>
    <xf numFmtId="0" fontId="6" fillId="6" borderId="27" xfId="0" applyFont="1" applyFill="1" applyBorder="1" applyAlignment="1" applyProtection="1">
      <alignment vertical="center"/>
      <protection locked="0"/>
    </xf>
    <xf numFmtId="0" fontId="6" fillId="6" borderId="28" xfId="0" applyFont="1" applyFill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0" fontId="6" fillId="6" borderId="31" xfId="0" applyFont="1" applyFill="1" applyBorder="1" applyAlignment="1" applyProtection="1">
      <alignment horizontal="center" vertical="center"/>
      <protection locked="0"/>
    </xf>
    <xf numFmtId="0" fontId="6" fillId="6" borderId="32" xfId="0" applyFont="1" applyFill="1" applyBorder="1" applyAlignment="1" applyProtection="1">
      <alignment horizontal="center" vertical="center"/>
      <protection locked="0"/>
    </xf>
    <xf numFmtId="3" fontId="13" fillId="0" borderId="0" xfId="0" applyNumberFormat="1" applyFont="1" applyBorder="1" applyAlignment="1">
      <alignment vertical="center"/>
    </xf>
    <xf numFmtId="0" fontId="11" fillId="3" borderId="41" xfId="0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horizontal="right" vertical="center"/>
    </xf>
    <xf numFmtId="0" fontId="11" fillId="3" borderId="43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44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6" borderId="1" xfId="0" applyFont="1" applyFill="1" applyBorder="1" applyAlignment="1" applyProtection="1">
      <alignment vertical="center"/>
      <protection locked="0"/>
    </xf>
    <xf numFmtId="0" fontId="6" fillId="6" borderId="2" xfId="0" applyFont="1" applyFill="1" applyBorder="1" applyAlignment="1" applyProtection="1">
      <alignment vertical="center"/>
      <protection locked="0"/>
    </xf>
    <xf numFmtId="0" fontId="6" fillId="6" borderId="3" xfId="0" applyFont="1" applyFill="1" applyBorder="1" applyAlignment="1" applyProtection="1">
      <alignment vertical="center"/>
      <protection locked="0"/>
    </xf>
    <xf numFmtId="0" fontId="6" fillId="6" borderId="4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6" fillId="6" borderId="6" xfId="0" applyFont="1" applyFill="1" applyBorder="1" applyAlignment="1" applyProtection="1">
      <alignment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" fontId="5" fillId="6" borderId="1" xfId="0" applyNumberFormat="1" applyFont="1" applyFill="1" applyBorder="1" applyAlignment="1" applyProtection="1">
      <alignment vertical="center"/>
      <protection locked="0"/>
    </xf>
    <xf numFmtId="3" fontId="5" fillId="6" borderId="2" xfId="0" applyNumberFormat="1" applyFont="1" applyFill="1" applyBorder="1" applyAlignment="1" applyProtection="1">
      <alignment vertical="center"/>
      <protection locked="0"/>
    </xf>
    <xf numFmtId="3" fontId="5" fillId="6" borderId="3" xfId="0" applyNumberFormat="1" applyFont="1" applyFill="1" applyBorder="1" applyAlignment="1" applyProtection="1">
      <alignment vertical="center"/>
      <protection locked="0"/>
    </xf>
    <xf numFmtId="3" fontId="5" fillId="6" borderId="6" xfId="0" applyNumberFormat="1" applyFont="1" applyFill="1" applyBorder="1" applyAlignment="1" applyProtection="1">
      <alignment vertical="center"/>
      <protection locked="0"/>
    </xf>
    <xf numFmtId="3" fontId="5" fillId="6" borderId="7" xfId="0" applyNumberFormat="1" applyFont="1" applyFill="1" applyBorder="1" applyAlignment="1" applyProtection="1">
      <alignment vertical="center"/>
      <protection locked="0"/>
    </xf>
    <xf numFmtId="3" fontId="5" fillId="6" borderId="8" xfId="0" applyNumberFormat="1" applyFont="1" applyFill="1" applyBorder="1" applyAlignment="1" applyProtection="1">
      <alignment vertical="center"/>
      <protection locked="0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46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9" fillId="4" borderId="40" xfId="0" applyFont="1" applyFill="1" applyBorder="1" applyAlignment="1">
      <alignment horizontal="right" vertical="center"/>
    </xf>
    <xf numFmtId="0" fontId="11" fillId="4" borderId="41" xfId="0" applyFont="1" applyFill="1" applyBorder="1" applyAlignment="1">
      <alignment horizontal="right" vertical="center"/>
    </xf>
    <xf numFmtId="0" fontId="11" fillId="4" borderId="42" xfId="0" applyFont="1" applyFill="1" applyBorder="1" applyAlignment="1">
      <alignment horizontal="right" vertical="center"/>
    </xf>
    <xf numFmtId="0" fontId="11" fillId="4" borderId="43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1" fillId="4" borderId="44" xfId="0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74" xfId="0" applyNumberFormat="1" applyFont="1" applyBorder="1" applyAlignment="1">
      <alignment horizontal="right" vertical="center"/>
    </xf>
    <xf numFmtId="3" fontId="6" fillId="0" borderId="75" xfId="0" applyNumberFormat="1" applyFont="1" applyBorder="1" applyAlignment="1">
      <alignment horizontal="right" vertical="center"/>
    </xf>
    <xf numFmtId="3" fontId="6" fillId="0" borderId="73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3" fontId="6" fillId="6" borderId="21" xfId="0" applyNumberFormat="1" applyFont="1" applyFill="1" applyBorder="1" applyAlignment="1" applyProtection="1">
      <alignment horizontal="right" vertical="center"/>
      <protection locked="0"/>
    </xf>
    <xf numFmtId="3" fontId="6" fillId="6" borderId="19" xfId="0" applyNumberFormat="1" applyFont="1" applyFill="1" applyBorder="1" applyAlignment="1" applyProtection="1">
      <alignment horizontal="right" vertical="center"/>
      <protection locked="0"/>
    </xf>
    <xf numFmtId="3" fontId="6" fillId="6" borderId="17" xfId="0" applyNumberFormat="1" applyFont="1" applyFill="1" applyBorder="1" applyAlignment="1" applyProtection="1">
      <alignment horizontal="right" vertical="center"/>
      <protection locked="0"/>
    </xf>
    <xf numFmtId="3" fontId="6" fillId="6" borderId="16" xfId="0" applyNumberFormat="1" applyFont="1" applyFill="1" applyBorder="1" applyAlignment="1" applyProtection="1">
      <alignment horizontal="right" vertical="center"/>
      <protection locked="0"/>
    </xf>
    <xf numFmtId="3" fontId="6" fillId="6" borderId="12" xfId="0" applyNumberFormat="1" applyFont="1" applyFill="1" applyBorder="1" applyAlignment="1" applyProtection="1">
      <alignment horizontal="right" vertical="center"/>
      <protection locked="0"/>
    </xf>
    <xf numFmtId="3" fontId="6" fillId="6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0" xfId="0" applyFont="1" applyBorder="1" applyAlignment="1"/>
    <xf numFmtId="0" fontId="31" fillId="0" borderId="0" xfId="0" applyFont="1" applyAlignment="1">
      <alignment vertical="center"/>
    </xf>
    <xf numFmtId="0" fontId="32" fillId="0" borderId="0" xfId="0" applyFont="1" applyBorder="1" applyAlignment="1"/>
    <xf numFmtId="0" fontId="33" fillId="0" borderId="0" xfId="0" applyFont="1" applyAlignment="1">
      <alignment vertical="center"/>
    </xf>
    <xf numFmtId="0" fontId="9" fillId="4" borderId="41" xfId="0" applyFont="1" applyFill="1" applyBorder="1" applyAlignment="1">
      <alignment horizontal="right" vertical="center"/>
    </xf>
    <xf numFmtId="0" fontId="5" fillId="4" borderId="41" xfId="0" applyFont="1" applyFill="1" applyBorder="1" applyAlignment="1">
      <alignment horizontal="right" vertical="center"/>
    </xf>
    <xf numFmtId="0" fontId="5" fillId="4" borderId="42" xfId="0" applyFont="1" applyFill="1" applyBorder="1" applyAlignment="1">
      <alignment horizontal="right" vertical="center"/>
    </xf>
    <xf numFmtId="0" fontId="9" fillId="4" borderId="45" xfId="0" applyFont="1" applyFill="1" applyBorder="1" applyAlignment="1">
      <alignment horizontal="right" vertical="center"/>
    </xf>
    <xf numFmtId="0" fontId="9" fillId="4" borderId="46" xfId="0" applyFont="1" applyFill="1" applyBorder="1" applyAlignment="1">
      <alignment horizontal="right" vertical="center"/>
    </xf>
    <xf numFmtId="0" fontId="5" fillId="4" borderId="46" xfId="0" applyFont="1" applyFill="1" applyBorder="1" applyAlignment="1">
      <alignment horizontal="right" vertical="center"/>
    </xf>
    <xf numFmtId="0" fontId="5" fillId="4" borderId="47" xfId="0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8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82" xfId="0" applyFont="1" applyBorder="1" applyAlignment="1">
      <alignment vertical="center"/>
    </xf>
    <xf numFmtId="0" fontId="13" fillId="0" borderId="83" xfId="0" applyFont="1" applyBorder="1" applyAlignment="1">
      <alignment vertical="center"/>
    </xf>
    <xf numFmtId="0" fontId="13" fillId="0" borderId="84" xfId="0" applyFont="1" applyBorder="1" applyAlignment="1">
      <alignment vertical="center"/>
    </xf>
    <xf numFmtId="0" fontId="13" fillId="0" borderId="55" xfId="0" applyFont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9" fillId="5" borderId="40" xfId="0" applyFont="1" applyFill="1" applyBorder="1" applyAlignment="1">
      <alignment horizontal="right" vertical="center"/>
    </xf>
    <xf numFmtId="0" fontId="11" fillId="5" borderId="41" xfId="0" applyFont="1" applyFill="1" applyBorder="1" applyAlignment="1">
      <alignment horizontal="right" vertical="center"/>
    </xf>
    <xf numFmtId="0" fontId="11" fillId="5" borderId="42" xfId="0" applyFont="1" applyFill="1" applyBorder="1" applyAlignment="1">
      <alignment horizontal="right" vertical="center"/>
    </xf>
    <xf numFmtId="0" fontId="11" fillId="5" borderId="43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right" vertical="center"/>
    </xf>
    <xf numFmtId="0" fontId="11" fillId="5" borderId="44" xfId="0" applyFont="1" applyFill="1" applyBorder="1" applyAlignment="1">
      <alignment horizontal="right" vertical="center"/>
    </xf>
    <xf numFmtId="3" fontId="5" fillId="6" borderId="1" xfId="0" applyNumberFormat="1" applyFont="1" applyFill="1" applyBorder="1" applyAlignment="1" applyProtection="1">
      <alignment horizontal="right" vertical="center"/>
      <protection locked="0"/>
    </xf>
    <xf numFmtId="3" fontId="5" fillId="6" borderId="2" xfId="0" applyNumberFormat="1" applyFont="1" applyFill="1" applyBorder="1" applyAlignment="1" applyProtection="1">
      <alignment horizontal="right" vertical="center"/>
      <protection locked="0"/>
    </xf>
    <xf numFmtId="3" fontId="5" fillId="6" borderId="3" xfId="0" applyNumberFormat="1" applyFont="1" applyFill="1" applyBorder="1" applyAlignment="1" applyProtection="1">
      <alignment horizontal="right" vertical="center"/>
      <protection locked="0"/>
    </xf>
    <xf numFmtId="3" fontId="5" fillId="6" borderId="6" xfId="0" applyNumberFormat="1" applyFont="1" applyFill="1" applyBorder="1" applyAlignment="1" applyProtection="1">
      <alignment horizontal="right" vertical="center"/>
      <protection locked="0"/>
    </xf>
    <xf numFmtId="3" fontId="5" fillId="6" borderId="7" xfId="0" applyNumberFormat="1" applyFont="1" applyFill="1" applyBorder="1" applyAlignment="1" applyProtection="1">
      <alignment horizontal="right" vertical="center"/>
      <protection locked="0"/>
    </xf>
    <xf numFmtId="3" fontId="5" fillId="6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0" fontId="0" fillId="0" borderId="43" xfId="0" applyBorder="1" applyAlignment="1">
      <alignment vertical="center"/>
    </xf>
    <xf numFmtId="0" fontId="9" fillId="5" borderId="41" xfId="0" applyFont="1" applyFill="1" applyBorder="1" applyAlignment="1">
      <alignment horizontal="right" vertical="center"/>
    </xf>
    <xf numFmtId="0" fontId="5" fillId="5" borderId="41" xfId="0" applyFont="1" applyFill="1" applyBorder="1" applyAlignment="1">
      <alignment horizontal="right" vertical="center"/>
    </xf>
    <xf numFmtId="0" fontId="5" fillId="5" borderId="42" xfId="0" applyFont="1" applyFill="1" applyBorder="1" applyAlignment="1">
      <alignment horizontal="right" vertical="center"/>
    </xf>
    <xf numFmtId="0" fontId="9" fillId="5" borderId="45" xfId="0" applyFont="1" applyFill="1" applyBorder="1" applyAlignment="1">
      <alignment horizontal="right" vertical="center"/>
    </xf>
    <xf numFmtId="0" fontId="9" fillId="5" borderId="46" xfId="0" applyFont="1" applyFill="1" applyBorder="1" applyAlignment="1">
      <alignment horizontal="right" vertical="center"/>
    </xf>
    <xf numFmtId="0" fontId="5" fillId="5" borderId="46" xfId="0" applyFont="1" applyFill="1" applyBorder="1" applyAlignment="1">
      <alignment horizontal="right" vertical="center"/>
    </xf>
    <xf numFmtId="0" fontId="5" fillId="5" borderId="47" xfId="0" applyFont="1" applyFill="1" applyBorder="1" applyAlignment="1">
      <alignment horizontal="right" vertical="center"/>
    </xf>
    <xf numFmtId="0" fontId="10" fillId="6" borderId="55" xfId="0" applyFont="1" applyFill="1" applyBorder="1" applyAlignment="1" applyProtection="1">
      <alignment vertical="center"/>
      <protection locked="0"/>
    </xf>
    <xf numFmtId="0" fontId="6" fillId="6" borderId="56" xfId="0" applyFont="1" applyFill="1" applyBorder="1" applyAlignment="1" applyProtection="1">
      <alignment vertical="center"/>
      <protection locked="0"/>
    </xf>
    <xf numFmtId="0" fontId="6" fillId="6" borderId="57" xfId="0" applyFont="1" applyFill="1" applyBorder="1" applyAlignment="1" applyProtection="1">
      <alignment vertical="center"/>
      <protection locked="0"/>
    </xf>
    <xf numFmtId="0" fontId="6" fillId="6" borderId="58" xfId="0" applyFont="1" applyFill="1" applyBorder="1" applyAlignment="1" applyProtection="1">
      <alignment vertical="center"/>
      <protection locked="0"/>
    </xf>
    <xf numFmtId="0" fontId="6" fillId="6" borderId="59" xfId="0" applyFont="1" applyFill="1" applyBorder="1" applyAlignment="1" applyProtection="1">
      <alignment vertical="center"/>
      <protection locked="0"/>
    </xf>
    <xf numFmtId="0" fontId="6" fillId="6" borderId="6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81" xfId="0" applyFont="1" applyBorder="1" applyAlignment="1">
      <alignment horizontal="right"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1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19677</xdr:rowOff>
    </xdr:from>
    <xdr:to>
      <xdr:col>91</xdr:col>
      <xdr:colOff>100853</xdr:colOff>
      <xdr:row>2</xdr:row>
      <xdr:rowOff>98118</xdr:rowOff>
    </xdr:to>
    <xdr:sp macro="" textlink="">
      <xdr:nvSpPr>
        <xdr:cNvPr id="7" name="正方形/長方形 6"/>
        <xdr:cNvSpPr/>
      </xdr:nvSpPr>
      <xdr:spPr>
        <a:xfrm>
          <a:off x="0" y="19677"/>
          <a:ext cx="13087983" cy="36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石川県新型コロナウイルス感染拡大防止協力金（第６次）計算シート</a:t>
          </a:r>
          <a:r>
            <a:rPr kumimoji="1" lang="en-US" altLang="ja-JP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基本パターン</a:t>
          </a:r>
          <a:r>
            <a:rPr kumimoji="1" lang="en-US" altLang="ja-JP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令和元年又は２年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８～９月の合計売上高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による算出）</a:t>
          </a:r>
        </a:p>
      </xdr:txBody>
    </xdr:sp>
    <xdr:clientData/>
  </xdr:twoCellAnchor>
  <xdr:twoCellAnchor>
    <xdr:from>
      <xdr:col>2</xdr:col>
      <xdr:colOff>7328</xdr:colOff>
      <xdr:row>10</xdr:row>
      <xdr:rowOff>131885</xdr:rowOff>
    </xdr:from>
    <xdr:to>
      <xdr:col>46</xdr:col>
      <xdr:colOff>130593</xdr:colOff>
      <xdr:row>17</xdr:row>
      <xdr:rowOff>131883</xdr:rowOff>
    </xdr:to>
    <xdr:sp macro="" textlink="">
      <xdr:nvSpPr>
        <xdr:cNvPr id="19" name="正方形/長方形 18"/>
        <xdr:cNvSpPr/>
      </xdr:nvSpPr>
      <xdr:spPr>
        <a:xfrm>
          <a:off x="153866" y="1787770"/>
          <a:ext cx="6658881" cy="1025767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を超えますか？</a:t>
          </a:r>
        </a:p>
      </xdr:txBody>
    </xdr:sp>
    <xdr:clientData/>
  </xdr:twoCellAnchor>
  <xdr:twoCellAnchor>
    <xdr:from>
      <xdr:col>3</xdr:col>
      <xdr:colOff>66675</xdr:colOff>
      <xdr:row>14</xdr:row>
      <xdr:rowOff>80397</xdr:rowOff>
    </xdr:from>
    <xdr:to>
      <xdr:col>36</xdr:col>
      <xdr:colOff>7327</xdr:colOff>
      <xdr:row>15</xdr:row>
      <xdr:rowOff>95405</xdr:rowOff>
    </xdr:to>
    <xdr:grpSp>
      <xdr:nvGrpSpPr>
        <xdr:cNvPr id="37" name="グループ化 36"/>
        <xdr:cNvGrpSpPr/>
      </xdr:nvGrpSpPr>
      <xdr:grpSpPr>
        <a:xfrm>
          <a:off x="537322" y="2400015"/>
          <a:ext cx="4837623" cy="160684"/>
          <a:chOff x="661932" y="3088836"/>
          <a:chExt cx="4307540" cy="157364"/>
        </a:xfrm>
      </xdr:grpSpPr>
      <xdr:sp macro="" textlink="">
        <xdr:nvSpPr>
          <xdr:cNvPr id="39" name="正方形/長方形 38"/>
          <xdr:cNvSpPr/>
        </xdr:nvSpPr>
        <xdr:spPr>
          <a:xfrm>
            <a:off x="2226272" y="3088836"/>
            <a:ext cx="2743200" cy="15736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４５７</a:t>
            </a:r>
            <a:r>
              <a:rPr kumimoji="1" lang="en-US" altLang="ja-JP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５万円（１日あたり７</a:t>
            </a:r>
            <a:r>
              <a:rPr kumimoji="1" lang="en-US" altLang="ja-JP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５万円）</a:t>
            </a:r>
            <a:endPara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6" name="正方形/長方形 35"/>
          <xdr:cNvSpPr/>
        </xdr:nvSpPr>
        <xdr:spPr>
          <a:xfrm>
            <a:off x="661932" y="3091770"/>
            <a:ext cx="1568889" cy="15427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金沢市</a:t>
            </a:r>
          </a:p>
        </xdr:txBody>
      </xdr:sp>
    </xdr:grpSp>
    <xdr:clientData/>
  </xdr:twoCellAnchor>
  <xdr:twoCellAnchor>
    <xdr:from>
      <xdr:col>3</xdr:col>
      <xdr:colOff>53578</xdr:colOff>
      <xdr:row>16</xdr:row>
      <xdr:rowOff>21831</xdr:rowOff>
    </xdr:from>
    <xdr:to>
      <xdr:col>36</xdr:col>
      <xdr:colOff>374</xdr:colOff>
      <xdr:row>17</xdr:row>
      <xdr:rowOff>36727</xdr:rowOff>
    </xdr:to>
    <xdr:grpSp>
      <xdr:nvGrpSpPr>
        <xdr:cNvPr id="40" name="グループ化 39"/>
        <xdr:cNvGrpSpPr/>
      </xdr:nvGrpSpPr>
      <xdr:grpSpPr>
        <a:xfrm>
          <a:off x="524225" y="2632802"/>
          <a:ext cx="4843767" cy="160572"/>
          <a:chOff x="-414907" y="3156609"/>
          <a:chExt cx="4717594" cy="156697"/>
        </a:xfrm>
      </xdr:grpSpPr>
      <xdr:sp macro="" textlink="">
        <xdr:nvSpPr>
          <xdr:cNvPr id="33" name="正方形/長方形 32"/>
          <xdr:cNvSpPr/>
        </xdr:nvSpPr>
        <xdr:spPr>
          <a:xfrm>
            <a:off x="1306322" y="3156609"/>
            <a:ext cx="2996365" cy="156697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５０６</a:t>
            </a:r>
            <a:r>
              <a:rPr kumimoji="1" lang="en-US" altLang="ja-JP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３万円（１日あたり８</a:t>
            </a:r>
            <a:r>
              <a:rPr kumimoji="1" lang="en-US" altLang="ja-JP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３万円）</a:t>
            </a:r>
            <a:endPara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2" name="正方形/長方形 41"/>
          <xdr:cNvSpPr/>
        </xdr:nvSpPr>
        <xdr:spPr>
          <a:xfrm>
            <a:off x="-414907" y="3158570"/>
            <a:ext cx="1732978" cy="15373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白山市・野々市市</a:t>
            </a:r>
          </a:p>
        </xdr:txBody>
      </xdr:sp>
    </xdr:grpSp>
    <xdr:clientData/>
  </xdr:twoCellAnchor>
  <xdr:twoCellAnchor>
    <xdr:from>
      <xdr:col>4</xdr:col>
      <xdr:colOff>139303</xdr:colOff>
      <xdr:row>18</xdr:row>
      <xdr:rowOff>53668</xdr:rowOff>
    </xdr:from>
    <xdr:to>
      <xdr:col>7</xdr:col>
      <xdr:colOff>133350</xdr:colOff>
      <xdr:row>25</xdr:row>
      <xdr:rowOff>132871</xdr:rowOff>
    </xdr:to>
    <xdr:sp macro="" textlink="">
      <xdr:nvSpPr>
        <xdr:cNvPr id="43" name="下矢印 42"/>
        <xdr:cNvSpPr/>
      </xdr:nvSpPr>
      <xdr:spPr>
        <a:xfrm>
          <a:off x="578918" y="2881860"/>
          <a:ext cx="433663" cy="1104973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26376</xdr:colOff>
      <xdr:row>18</xdr:row>
      <xdr:rowOff>95663</xdr:rowOff>
    </xdr:from>
    <xdr:to>
      <xdr:col>17</xdr:col>
      <xdr:colOff>112400</xdr:colOff>
      <xdr:row>25</xdr:row>
      <xdr:rowOff>91582</xdr:rowOff>
    </xdr:to>
    <xdr:grpSp>
      <xdr:nvGrpSpPr>
        <xdr:cNvPr id="45" name="グループ化 44"/>
        <xdr:cNvGrpSpPr/>
      </xdr:nvGrpSpPr>
      <xdr:grpSpPr>
        <a:xfrm>
          <a:off x="1808111" y="2988462"/>
          <a:ext cx="836818" cy="969149"/>
          <a:chOff x="2481862" y="3689842"/>
          <a:chExt cx="659899" cy="867820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46" name="下矢印 45"/>
          <xdr:cNvSpPr/>
        </xdr:nvSpPr>
        <xdr:spPr>
          <a:xfrm rot="16200000">
            <a:off x="2647053" y="4062955"/>
            <a:ext cx="329633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/>
          <xdr:cNvSpPr/>
        </xdr:nvSpPr>
        <xdr:spPr>
          <a:xfrm rot="16200000">
            <a:off x="2213441" y="3958263"/>
            <a:ext cx="741567" cy="204725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111511</xdr:colOff>
      <xdr:row>20</xdr:row>
      <xdr:rowOff>63667</xdr:rowOff>
    </xdr:from>
    <xdr:to>
      <xdr:col>8</xdr:col>
      <xdr:colOff>141590</xdr:colOff>
      <xdr:row>22</xdr:row>
      <xdr:rowOff>11030</xdr:rowOff>
    </xdr:to>
    <xdr:sp macro="" textlink="">
      <xdr:nvSpPr>
        <xdr:cNvPr id="47" name="正方形/長方形 46"/>
        <xdr:cNvSpPr/>
      </xdr:nvSpPr>
      <xdr:spPr>
        <a:xfrm>
          <a:off x="397261" y="3264067"/>
          <a:ext cx="744454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10</xdr:col>
      <xdr:colOff>108857</xdr:colOff>
      <xdr:row>20</xdr:row>
      <xdr:rowOff>69037</xdr:rowOff>
    </xdr:from>
    <xdr:to>
      <xdr:col>15</xdr:col>
      <xdr:colOff>138937</xdr:colOff>
      <xdr:row>22</xdr:row>
      <xdr:rowOff>16400</xdr:rowOff>
    </xdr:to>
    <xdr:sp macro="" textlink="">
      <xdr:nvSpPr>
        <xdr:cNvPr id="50" name="正方形/長方形 49"/>
        <xdr:cNvSpPr/>
      </xdr:nvSpPr>
      <xdr:spPr>
        <a:xfrm>
          <a:off x="1394732" y="3269437"/>
          <a:ext cx="744455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18</xdr:col>
      <xdr:colOff>25329</xdr:colOff>
      <xdr:row>18</xdr:row>
      <xdr:rowOff>87446</xdr:rowOff>
    </xdr:from>
    <xdr:to>
      <xdr:col>46</xdr:col>
      <xdr:colOff>117858</xdr:colOff>
      <xdr:row>25</xdr:row>
      <xdr:rowOff>50539</xdr:rowOff>
    </xdr:to>
    <xdr:sp macro="" textlink="">
      <xdr:nvSpPr>
        <xdr:cNvPr id="48" name="正方形/長方形 47"/>
        <xdr:cNvSpPr/>
      </xdr:nvSpPr>
      <xdr:spPr>
        <a:xfrm>
          <a:off x="2560444" y="2915638"/>
          <a:ext cx="4239568" cy="988863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□金沢市の飲食店　　 １２６万円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×42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□白山市、野々市市　 １０５万円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×42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</a:p>
      </xdr:txBody>
    </xdr:sp>
    <xdr:clientData/>
  </xdr:twoCellAnchor>
  <xdr:twoCellAnchor>
    <xdr:from>
      <xdr:col>15</xdr:col>
      <xdr:colOff>57974</xdr:colOff>
      <xdr:row>35</xdr:row>
      <xdr:rowOff>0</xdr:rowOff>
    </xdr:from>
    <xdr:to>
      <xdr:col>17</xdr:col>
      <xdr:colOff>157365</xdr:colOff>
      <xdr:row>38</xdr:row>
      <xdr:rowOff>16565</xdr:rowOff>
    </xdr:to>
    <xdr:sp macro="" textlink="">
      <xdr:nvSpPr>
        <xdr:cNvPr id="51" name="テキスト ボックス 50"/>
        <xdr:cNvSpPr txBox="1"/>
      </xdr:nvSpPr>
      <xdr:spPr>
        <a:xfrm>
          <a:off x="2029235" y="5391978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</a:p>
      </xdr:txBody>
    </xdr:sp>
    <xdr:clientData/>
  </xdr:twoCellAnchor>
  <xdr:twoCellAnchor>
    <xdr:from>
      <xdr:col>30</xdr:col>
      <xdr:colOff>49696</xdr:colOff>
      <xdr:row>35</xdr:row>
      <xdr:rowOff>16565</xdr:rowOff>
    </xdr:from>
    <xdr:to>
      <xdr:col>32</xdr:col>
      <xdr:colOff>149087</xdr:colOff>
      <xdr:row>38</xdr:row>
      <xdr:rowOff>33130</xdr:rowOff>
    </xdr:to>
    <xdr:sp macro="" textlink="">
      <xdr:nvSpPr>
        <xdr:cNvPr id="54" name="テキスト ボックス 53"/>
        <xdr:cNvSpPr txBox="1"/>
      </xdr:nvSpPr>
      <xdr:spPr>
        <a:xfrm>
          <a:off x="4199283" y="5408543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15</xdr:col>
      <xdr:colOff>57974</xdr:colOff>
      <xdr:row>41</xdr:row>
      <xdr:rowOff>132522</xdr:rowOff>
    </xdr:from>
    <xdr:to>
      <xdr:col>17</xdr:col>
      <xdr:colOff>157365</xdr:colOff>
      <xdr:row>45</xdr:row>
      <xdr:rowOff>8282</xdr:rowOff>
    </xdr:to>
    <xdr:sp macro="" textlink="">
      <xdr:nvSpPr>
        <xdr:cNvPr id="55" name="テキスト ボックス 54"/>
        <xdr:cNvSpPr txBox="1"/>
      </xdr:nvSpPr>
      <xdr:spPr>
        <a:xfrm>
          <a:off x="2029235" y="6369326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41413</xdr:colOff>
      <xdr:row>41</xdr:row>
      <xdr:rowOff>140804</xdr:rowOff>
    </xdr:from>
    <xdr:to>
      <xdr:col>32</xdr:col>
      <xdr:colOff>140804</xdr:colOff>
      <xdr:row>45</xdr:row>
      <xdr:rowOff>16564</xdr:rowOff>
    </xdr:to>
    <xdr:sp macro="" textlink="">
      <xdr:nvSpPr>
        <xdr:cNvPr id="56" name="テキスト ボックス 55"/>
        <xdr:cNvSpPr txBox="1"/>
      </xdr:nvSpPr>
      <xdr:spPr>
        <a:xfrm>
          <a:off x="4191000" y="6377608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15</xdr:col>
      <xdr:colOff>57978</xdr:colOff>
      <xdr:row>49</xdr:row>
      <xdr:rowOff>8282</xdr:rowOff>
    </xdr:from>
    <xdr:to>
      <xdr:col>17</xdr:col>
      <xdr:colOff>157369</xdr:colOff>
      <xdr:row>52</xdr:row>
      <xdr:rowOff>24847</xdr:rowOff>
    </xdr:to>
    <xdr:sp macro="" textlink="">
      <xdr:nvSpPr>
        <xdr:cNvPr id="57" name="テキスト ボックス 56"/>
        <xdr:cNvSpPr txBox="1"/>
      </xdr:nvSpPr>
      <xdr:spPr>
        <a:xfrm>
          <a:off x="2029239" y="7371521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16566</xdr:colOff>
      <xdr:row>49</xdr:row>
      <xdr:rowOff>0</xdr:rowOff>
    </xdr:from>
    <xdr:to>
      <xdr:col>32</xdr:col>
      <xdr:colOff>115957</xdr:colOff>
      <xdr:row>52</xdr:row>
      <xdr:rowOff>16565</xdr:rowOff>
    </xdr:to>
    <xdr:sp macro="" textlink="">
      <xdr:nvSpPr>
        <xdr:cNvPr id="58" name="テキスト ボックス 57"/>
        <xdr:cNvSpPr txBox="1"/>
      </xdr:nvSpPr>
      <xdr:spPr>
        <a:xfrm>
          <a:off x="4166153" y="7363239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</xdr:col>
      <xdr:colOff>57980</xdr:colOff>
      <xdr:row>53</xdr:row>
      <xdr:rowOff>62473</xdr:rowOff>
    </xdr:from>
    <xdr:to>
      <xdr:col>45</xdr:col>
      <xdr:colOff>99393</xdr:colOff>
      <xdr:row>59</xdr:row>
      <xdr:rowOff>107672</xdr:rowOff>
    </xdr:to>
    <xdr:sp macro="" textlink="">
      <xdr:nvSpPr>
        <xdr:cNvPr id="52" name="正方形/長方形 51"/>
        <xdr:cNvSpPr/>
      </xdr:nvSpPr>
      <xdr:spPr>
        <a:xfrm>
          <a:off x="381002" y="7906103"/>
          <a:ext cx="6228521" cy="890026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91109</xdr:colOff>
      <xdr:row>53</xdr:row>
      <xdr:rowOff>10175</xdr:rowOff>
    </xdr:from>
    <xdr:to>
      <xdr:col>51</xdr:col>
      <xdr:colOff>83654</xdr:colOff>
      <xdr:row>60</xdr:row>
      <xdr:rowOff>60581</xdr:rowOff>
    </xdr:to>
    <xdr:sp macro="" textlink="">
      <xdr:nvSpPr>
        <xdr:cNvPr id="53" name="テキスト ボックス 52"/>
        <xdr:cNvSpPr txBox="1"/>
      </xdr:nvSpPr>
      <xdr:spPr>
        <a:xfrm>
          <a:off x="2385392" y="7853805"/>
          <a:ext cx="5053219" cy="1036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2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金沢市　　　　　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白山市、野々市市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5</xdr:col>
      <xdr:colOff>123825</xdr:colOff>
      <xdr:row>37</xdr:row>
      <xdr:rowOff>123824</xdr:rowOff>
    </xdr:from>
    <xdr:to>
      <xdr:col>44</xdr:col>
      <xdr:colOff>19050</xdr:colOff>
      <xdr:row>41</xdr:row>
      <xdr:rowOff>28575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885825" y="5782795"/>
          <a:ext cx="5666254" cy="487456"/>
          <a:chOff x="4684059" y="4926733"/>
          <a:chExt cx="4224617" cy="1218015"/>
        </a:xfrm>
      </xdr:grpSpPr>
      <xdr:cxnSp macro="">
        <xdr:nvCxnSpPr>
          <xdr:cNvPr id="77" name="カギ線コネクタ 76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78" idx="2"/>
            <a:endCxn id="79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8" name="正方形/長方形 77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正方形/長方形 7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133350</xdr:colOff>
      <xdr:row>44</xdr:row>
      <xdr:rowOff>123825</xdr:rowOff>
    </xdr:from>
    <xdr:to>
      <xdr:col>44</xdr:col>
      <xdr:colOff>28575</xdr:colOff>
      <xdr:row>48</xdr:row>
      <xdr:rowOff>28576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895350" y="6802531"/>
          <a:ext cx="5666254" cy="487457"/>
          <a:chOff x="4684059" y="4926733"/>
          <a:chExt cx="4224617" cy="1218015"/>
        </a:xfrm>
      </xdr:grpSpPr>
      <xdr:cxnSp macro="">
        <xdr:nvCxnSpPr>
          <xdr:cNvPr id="81" name="カギ線コネクタ 8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82" idx="2"/>
            <a:endCxn id="8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2" name="正方形/長方形 8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20888</xdr:colOff>
      <xdr:row>51</xdr:row>
      <xdr:rowOff>63998</xdr:rowOff>
    </xdr:from>
    <xdr:to>
      <xdr:col>44</xdr:col>
      <xdr:colOff>61789</xdr:colOff>
      <xdr:row>54</xdr:row>
      <xdr:rowOff>114425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28564" y="7762439"/>
          <a:ext cx="5666254" cy="487457"/>
          <a:chOff x="4684059" y="4926733"/>
          <a:chExt cx="4224617" cy="1218015"/>
        </a:xfrm>
      </xdr:grpSpPr>
      <xdr:cxnSp macro="">
        <xdr:nvCxnSpPr>
          <xdr:cNvPr id="85" name="カギ線コネクタ 84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86" idx="2"/>
            <a:endCxn id="87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6" name="正方形/長方形 85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88280</xdr:colOff>
      <xdr:row>59</xdr:row>
      <xdr:rowOff>32524</xdr:rowOff>
    </xdr:from>
    <xdr:to>
      <xdr:col>9</xdr:col>
      <xdr:colOff>88280</xdr:colOff>
      <xdr:row>61</xdr:row>
      <xdr:rowOff>32525</xdr:rowOff>
    </xdr:to>
    <xdr:cxnSp macro="">
      <xdr:nvCxnSpPr>
        <xdr:cNvPr id="1033" name="直線矢印コネクタ 1032"/>
        <xdr:cNvCxnSpPr/>
      </xdr:nvCxnSpPr>
      <xdr:spPr>
        <a:xfrm>
          <a:off x="1240573" y="9009256"/>
          <a:ext cx="0" cy="28807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62</xdr:row>
      <xdr:rowOff>133350</xdr:rowOff>
    </xdr:from>
    <xdr:to>
      <xdr:col>17</xdr:col>
      <xdr:colOff>156541</xdr:colOff>
      <xdr:row>66</xdr:row>
      <xdr:rowOff>7040</xdr:rowOff>
    </xdr:to>
    <xdr:sp macro="" textlink="">
      <xdr:nvSpPr>
        <xdr:cNvPr id="95" name="テキスト ボックス 94"/>
        <xdr:cNvSpPr txBox="1"/>
      </xdr:nvSpPr>
      <xdr:spPr>
        <a:xfrm>
          <a:off x="2057400" y="94773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47625</xdr:colOff>
      <xdr:row>63</xdr:row>
      <xdr:rowOff>19050</xdr:rowOff>
    </xdr:from>
    <xdr:to>
      <xdr:col>32</xdr:col>
      <xdr:colOff>147016</xdr:colOff>
      <xdr:row>66</xdr:row>
      <xdr:rowOff>35615</xdr:rowOff>
    </xdr:to>
    <xdr:sp macro="" textlink="">
      <xdr:nvSpPr>
        <xdr:cNvPr id="96" name="テキスト ボックス 95"/>
        <xdr:cNvSpPr txBox="1"/>
      </xdr:nvSpPr>
      <xdr:spPr>
        <a:xfrm>
          <a:off x="4248150" y="95059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3</xdr:col>
      <xdr:colOff>37996</xdr:colOff>
      <xdr:row>10</xdr:row>
      <xdr:rowOff>81075</xdr:rowOff>
    </xdr:from>
    <xdr:to>
      <xdr:col>47</xdr:col>
      <xdr:colOff>10664</xdr:colOff>
      <xdr:row>19</xdr:row>
      <xdr:rowOff>57978</xdr:rowOff>
    </xdr:to>
    <xdr:sp macro="" textlink="">
      <xdr:nvSpPr>
        <xdr:cNvPr id="2" name="テキスト ボックス 1"/>
        <xdr:cNvSpPr txBox="1"/>
      </xdr:nvSpPr>
      <xdr:spPr>
        <a:xfrm>
          <a:off x="501822" y="1795575"/>
          <a:ext cx="6300581" cy="1202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令和２年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いずれかの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８～９月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　　　　　　　　　　売上高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税抜）の合計は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8</xdr:row>
      <xdr:rowOff>76200</xdr:rowOff>
    </xdr:from>
    <xdr:to>
      <xdr:col>48</xdr:col>
      <xdr:colOff>9525</xdr:colOff>
      <xdr:row>67</xdr:row>
      <xdr:rowOff>123825</xdr:rowOff>
    </xdr:to>
    <xdr:sp macro="" textlink="">
      <xdr:nvSpPr>
        <xdr:cNvPr id="8" name="正方形/長方形 7"/>
        <xdr:cNvSpPr/>
      </xdr:nvSpPr>
      <xdr:spPr>
        <a:xfrm>
          <a:off x="66675" y="1419225"/>
          <a:ext cx="6953250" cy="8620125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66261</xdr:colOff>
      <xdr:row>8</xdr:row>
      <xdr:rowOff>67235</xdr:rowOff>
    </xdr:from>
    <xdr:to>
      <xdr:col>48</xdr:col>
      <xdr:colOff>9526</xdr:colOff>
      <xdr:row>9</xdr:row>
      <xdr:rowOff>134471</xdr:rowOff>
    </xdr:to>
    <xdr:sp macro="" textlink="">
      <xdr:nvSpPr>
        <xdr:cNvPr id="9" name="正方形/長方形 8"/>
        <xdr:cNvSpPr/>
      </xdr:nvSpPr>
      <xdr:spPr>
        <a:xfrm>
          <a:off x="66261" y="1400735"/>
          <a:ext cx="6875808" cy="307432"/>
        </a:xfrm>
        <a:prstGeom prst="rect">
          <a:avLst/>
        </a:prstGeom>
        <a:solidFill>
          <a:schemeClr val="accent5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Ⅰ.</a:t>
          </a:r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協力金の基本額の計算</a:t>
          </a:r>
        </a:p>
      </xdr:txBody>
    </xdr:sp>
    <xdr:clientData/>
  </xdr:twoCellAnchor>
  <xdr:twoCellAnchor>
    <xdr:from>
      <xdr:col>72</xdr:col>
      <xdr:colOff>33617</xdr:colOff>
      <xdr:row>22</xdr:row>
      <xdr:rowOff>89647</xdr:rowOff>
    </xdr:from>
    <xdr:to>
      <xdr:col>75</xdr:col>
      <xdr:colOff>9743</xdr:colOff>
      <xdr:row>26</xdr:row>
      <xdr:rowOff>19366</xdr:rowOff>
    </xdr:to>
    <xdr:sp macro="" textlink="">
      <xdr:nvSpPr>
        <xdr:cNvPr id="59" name="テキスト ボックス 58"/>
        <xdr:cNvSpPr txBox="1"/>
      </xdr:nvSpPr>
      <xdr:spPr>
        <a:xfrm>
          <a:off x="10645588" y="2655794"/>
          <a:ext cx="413155" cy="456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58</xdr:col>
      <xdr:colOff>33618</xdr:colOff>
      <xdr:row>22</xdr:row>
      <xdr:rowOff>100853</xdr:rowOff>
    </xdr:from>
    <xdr:to>
      <xdr:col>61</xdr:col>
      <xdr:colOff>9744</xdr:colOff>
      <xdr:row>26</xdr:row>
      <xdr:rowOff>30572</xdr:rowOff>
    </xdr:to>
    <xdr:sp macro="" textlink="">
      <xdr:nvSpPr>
        <xdr:cNvPr id="60" name="テキスト ボックス 59"/>
        <xdr:cNvSpPr txBox="1"/>
      </xdr:nvSpPr>
      <xdr:spPr>
        <a:xfrm>
          <a:off x="8606118" y="2667000"/>
          <a:ext cx="413155" cy="456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81</xdr:col>
      <xdr:colOff>67235</xdr:colOff>
      <xdr:row>22</xdr:row>
      <xdr:rowOff>78441</xdr:rowOff>
    </xdr:from>
    <xdr:to>
      <xdr:col>84</xdr:col>
      <xdr:colOff>43362</xdr:colOff>
      <xdr:row>26</xdr:row>
      <xdr:rowOff>5359</xdr:rowOff>
    </xdr:to>
    <xdr:sp macro="" textlink="">
      <xdr:nvSpPr>
        <xdr:cNvPr id="61" name="テキスト ボックス 60"/>
        <xdr:cNvSpPr txBox="1"/>
      </xdr:nvSpPr>
      <xdr:spPr>
        <a:xfrm>
          <a:off x="11990294" y="2644588"/>
          <a:ext cx="413156" cy="453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52</xdr:col>
      <xdr:colOff>112060</xdr:colOff>
      <xdr:row>21</xdr:row>
      <xdr:rowOff>78440</xdr:rowOff>
    </xdr:from>
    <xdr:to>
      <xdr:col>73</xdr:col>
      <xdr:colOff>11207</xdr:colOff>
      <xdr:row>26</xdr:row>
      <xdr:rowOff>78440</xdr:rowOff>
    </xdr:to>
    <xdr:sp macro="" textlink="">
      <xdr:nvSpPr>
        <xdr:cNvPr id="10" name="大かっこ 9"/>
        <xdr:cNvSpPr/>
      </xdr:nvSpPr>
      <xdr:spPr>
        <a:xfrm>
          <a:off x="7810501" y="2498911"/>
          <a:ext cx="2958353" cy="672353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59635</xdr:colOff>
      <xdr:row>26</xdr:row>
      <xdr:rowOff>140805</xdr:rowOff>
    </xdr:from>
    <xdr:to>
      <xdr:col>95</xdr:col>
      <xdr:colOff>59635</xdr:colOff>
      <xdr:row>41</xdr:row>
      <xdr:rowOff>11184</xdr:rowOff>
    </xdr:to>
    <xdr:sp macro="" textlink="">
      <xdr:nvSpPr>
        <xdr:cNvPr id="14" name="正方形/長方形 13"/>
        <xdr:cNvSpPr/>
      </xdr:nvSpPr>
      <xdr:spPr>
        <a:xfrm>
          <a:off x="7273787" y="4066762"/>
          <a:ext cx="6336196" cy="2090118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57978</xdr:colOff>
      <xdr:row>65</xdr:row>
      <xdr:rowOff>22413</xdr:rowOff>
    </xdr:from>
    <xdr:to>
      <xdr:col>84</xdr:col>
      <xdr:colOff>99390</xdr:colOff>
      <xdr:row>68</xdr:row>
      <xdr:rowOff>95008</xdr:rowOff>
    </xdr:to>
    <xdr:sp macro="" textlink="">
      <xdr:nvSpPr>
        <xdr:cNvPr id="62" name="テキスト ボックス 61"/>
        <xdr:cNvSpPr txBox="1"/>
      </xdr:nvSpPr>
      <xdr:spPr>
        <a:xfrm>
          <a:off x="11777869" y="9547413"/>
          <a:ext cx="323021" cy="495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70</xdr:col>
      <xdr:colOff>112059</xdr:colOff>
      <xdr:row>65</xdr:row>
      <xdr:rowOff>22412</xdr:rowOff>
    </xdr:from>
    <xdr:to>
      <xdr:col>73</xdr:col>
      <xdr:colOff>88185</xdr:colOff>
      <xdr:row>68</xdr:row>
      <xdr:rowOff>97808</xdr:rowOff>
    </xdr:to>
    <xdr:sp macro="" textlink="">
      <xdr:nvSpPr>
        <xdr:cNvPr id="63" name="テキスト ボックス 62"/>
        <xdr:cNvSpPr txBox="1"/>
      </xdr:nvSpPr>
      <xdr:spPr>
        <a:xfrm>
          <a:off x="10432677" y="9637059"/>
          <a:ext cx="413155" cy="51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59</xdr:col>
      <xdr:colOff>89647</xdr:colOff>
      <xdr:row>65</xdr:row>
      <xdr:rowOff>11207</xdr:rowOff>
    </xdr:from>
    <xdr:to>
      <xdr:col>62</xdr:col>
      <xdr:colOff>65772</xdr:colOff>
      <xdr:row>68</xdr:row>
      <xdr:rowOff>86603</xdr:rowOff>
    </xdr:to>
    <xdr:sp macro="" textlink="">
      <xdr:nvSpPr>
        <xdr:cNvPr id="64" name="テキスト ボックス 63"/>
        <xdr:cNvSpPr txBox="1"/>
      </xdr:nvSpPr>
      <xdr:spPr>
        <a:xfrm>
          <a:off x="8807823" y="9625854"/>
          <a:ext cx="413155" cy="51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</a:p>
      </xdr:txBody>
    </xdr:sp>
    <xdr:clientData/>
  </xdr:twoCellAnchor>
  <xdr:twoCellAnchor>
    <xdr:from>
      <xdr:col>44</xdr:col>
      <xdr:colOff>33619</xdr:colOff>
      <xdr:row>19</xdr:row>
      <xdr:rowOff>1</xdr:rowOff>
    </xdr:from>
    <xdr:to>
      <xdr:col>47</xdr:col>
      <xdr:colOff>33618</xdr:colOff>
      <xdr:row>22</xdr:row>
      <xdr:rowOff>11207</xdr:rowOff>
    </xdr:to>
    <xdr:sp macro="" textlink="">
      <xdr:nvSpPr>
        <xdr:cNvPr id="15" name="テキスト ボックス 14"/>
        <xdr:cNvSpPr txBox="1"/>
      </xdr:nvSpPr>
      <xdr:spPr>
        <a:xfrm>
          <a:off x="6566648" y="2947148"/>
          <a:ext cx="437029" cy="44823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44</xdr:col>
      <xdr:colOff>4483</xdr:colOff>
      <xdr:row>60</xdr:row>
      <xdr:rowOff>70127</xdr:rowOff>
    </xdr:from>
    <xdr:to>
      <xdr:col>47</xdr:col>
      <xdr:colOff>4482</xdr:colOff>
      <xdr:row>63</xdr:row>
      <xdr:rowOff>81332</xdr:rowOff>
    </xdr:to>
    <xdr:sp macro="" textlink="">
      <xdr:nvSpPr>
        <xdr:cNvPr id="65" name="テキスト ボックス 64"/>
        <xdr:cNvSpPr txBox="1"/>
      </xdr:nvSpPr>
      <xdr:spPr>
        <a:xfrm>
          <a:off x="6537512" y="9102068"/>
          <a:ext cx="437029" cy="44823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90</xdr:col>
      <xdr:colOff>112059</xdr:colOff>
      <xdr:row>19</xdr:row>
      <xdr:rowOff>106700</xdr:rowOff>
    </xdr:from>
    <xdr:to>
      <xdr:col>93</xdr:col>
      <xdr:colOff>112059</xdr:colOff>
      <xdr:row>22</xdr:row>
      <xdr:rowOff>117906</xdr:rowOff>
    </xdr:to>
    <xdr:sp macro="" textlink="">
      <xdr:nvSpPr>
        <xdr:cNvPr id="66" name="テキスト ボックス 65"/>
        <xdr:cNvSpPr txBox="1"/>
      </xdr:nvSpPr>
      <xdr:spPr>
        <a:xfrm>
          <a:off x="12958385" y="3047026"/>
          <a:ext cx="422413" cy="43361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86</xdr:col>
      <xdr:colOff>134471</xdr:colOff>
      <xdr:row>42</xdr:row>
      <xdr:rowOff>89647</xdr:rowOff>
    </xdr:from>
    <xdr:to>
      <xdr:col>89</xdr:col>
      <xdr:colOff>134470</xdr:colOff>
      <xdr:row>45</xdr:row>
      <xdr:rowOff>100853</xdr:rowOff>
    </xdr:to>
    <xdr:sp macro="" textlink="">
      <xdr:nvSpPr>
        <xdr:cNvPr id="67" name="テキスト ボックス 66"/>
        <xdr:cNvSpPr txBox="1"/>
      </xdr:nvSpPr>
      <xdr:spPr>
        <a:xfrm>
          <a:off x="12785912" y="6499412"/>
          <a:ext cx="437029" cy="44823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Ⓒ</a:t>
          </a:r>
        </a:p>
      </xdr:txBody>
    </xdr:sp>
    <xdr:clientData/>
  </xdr:twoCellAnchor>
  <xdr:twoCellAnchor>
    <xdr:from>
      <xdr:col>91</xdr:col>
      <xdr:colOff>100852</xdr:colOff>
      <xdr:row>0</xdr:row>
      <xdr:rowOff>44824</xdr:rowOff>
    </xdr:from>
    <xdr:to>
      <xdr:col>96</xdr:col>
      <xdr:colOff>123825</xdr:colOff>
      <xdr:row>2</xdr:row>
      <xdr:rowOff>78441</xdr:rowOff>
    </xdr:to>
    <xdr:sp macro="" textlink="">
      <xdr:nvSpPr>
        <xdr:cNvPr id="16" name="正方形/長方形 15"/>
        <xdr:cNvSpPr/>
      </xdr:nvSpPr>
      <xdr:spPr>
        <a:xfrm>
          <a:off x="13254877" y="44824"/>
          <a:ext cx="737348" cy="31936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xdr:twoCellAnchor>
    <xdr:from>
      <xdr:col>50</xdr:col>
      <xdr:colOff>8280</xdr:colOff>
      <xdr:row>3</xdr:row>
      <xdr:rowOff>0</xdr:rowOff>
    </xdr:from>
    <xdr:to>
      <xdr:col>61</xdr:col>
      <xdr:colOff>33129</xdr:colOff>
      <xdr:row>5</xdr:row>
      <xdr:rowOff>8282</xdr:rowOff>
    </xdr:to>
    <xdr:sp macro="" textlink="">
      <xdr:nvSpPr>
        <xdr:cNvPr id="5" name="正方形/長方形 4"/>
        <xdr:cNvSpPr/>
      </xdr:nvSpPr>
      <xdr:spPr>
        <a:xfrm>
          <a:off x="7222432" y="422413"/>
          <a:ext cx="1573697" cy="28989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</a:t>
          </a:r>
          <a:r>
            <a:rPr kumimoji="1" lang="ja-JP" altLang="en-US" sz="12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金沢市内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のみ＞</a:t>
          </a:r>
        </a:p>
      </xdr:txBody>
    </xdr:sp>
    <xdr:clientData/>
  </xdr:twoCellAnchor>
  <xdr:twoCellAnchor>
    <xdr:from>
      <xdr:col>49</xdr:col>
      <xdr:colOff>132523</xdr:colOff>
      <xdr:row>43</xdr:row>
      <xdr:rowOff>0</xdr:rowOff>
    </xdr:from>
    <xdr:to>
      <xdr:col>60</xdr:col>
      <xdr:colOff>3</xdr:colOff>
      <xdr:row>45</xdr:row>
      <xdr:rowOff>8282</xdr:rowOff>
    </xdr:to>
    <xdr:sp macro="" textlink="">
      <xdr:nvSpPr>
        <xdr:cNvPr id="69" name="正方形/長方形 68"/>
        <xdr:cNvSpPr/>
      </xdr:nvSpPr>
      <xdr:spPr>
        <a:xfrm>
          <a:off x="7205871" y="6452152"/>
          <a:ext cx="1416328" cy="28989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＜該当者のみ＞</a:t>
          </a:r>
        </a:p>
      </xdr:txBody>
    </xdr:sp>
    <xdr:clientData/>
  </xdr:twoCellAnchor>
  <xdr:twoCellAnchor>
    <xdr:from>
      <xdr:col>71</xdr:col>
      <xdr:colOff>33129</xdr:colOff>
      <xdr:row>17</xdr:row>
      <xdr:rowOff>16564</xdr:rowOff>
    </xdr:from>
    <xdr:to>
      <xdr:col>85</xdr:col>
      <xdr:colOff>82825</xdr:colOff>
      <xdr:row>20</xdr:row>
      <xdr:rowOff>82827</xdr:rowOff>
    </xdr:to>
    <xdr:sp macro="" textlink="">
      <xdr:nvSpPr>
        <xdr:cNvPr id="12" name="線吹き出し 1 (枠付き) 11"/>
        <xdr:cNvSpPr/>
      </xdr:nvSpPr>
      <xdr:spPr>
        <a:xfrm>
          <a:off x="10204172" y="2733260"/>
          <a:ext cx="2020957" cy="430697"/>
        </a:xfrm>
        <a:prstGeom prst="borderCallout1">
          <a:avLst>
            <a:gd name="adj1" fmla="val 45673"/>
            <a:gd name="adj2" fmla="val -1484"/>
            <a:gd name="adj3" fmla="val 122290"/>
            <a:gd name="adj4" fmla="val -10358"/>
          </a:avLst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107673</xdr:colOff>
      <xdr:row>17</xdr:row>
      <xdr:rowOff>8285</xdr:rowOff>
    </xdr:from>
    <xdr:to>
      <xdr:col>86</xdr:col>
      <xdr:colOff>99391</xdr:colOff>
      <xdr:row>22</xdr:row>
      <xdr:rowOff>66263</xdr:rowOff>
    </xdr:to>
    <xdr:sp macro="" textlink="">
      <xdr:nvSpPr>
        <xdr:cNvPr id="13" name="テキスト ボックス 12"/>
        <xdr:cNvSpPr txBox="1"/>
      </xdr:nvSpPr>
      <xdr:spPr>
        <a:xfrm>
          <a:off x="10137912" y="2724981"/>
          <a:ext cx="2244588" cy="7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左記で算出された額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万円（下限）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ja-JP" altLang="en-US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左記⑥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ja-JP" altLang="en-US" sz="1050" b="1">
            <a:solidFill>
              <a:schemeClr val="tx1">
                <a:lumMod val="75000"/>
                <a:lumOff val="2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49</xdr:col>
      <xdr:colOff>57978</xdr:colOff>
      <xdr:row>26</xdr:row>
      <xdr:rowOff>140805</xdr:rowOff>
    </xdr:from>
    <xdr:to>
      <xdr:col>94</xdr:col>
      <xdr:colOff>102803</xdr:colOff>
      <xdr:row>41</xdr:row>
      <xdr:rowOff>100148</xdr:rowOff>
    </xdr:to>
    <xdr:sp macro="" textlink="">
      <xdr:nvSpPr>
        <xdr:cNvPr id="72" name="テキスト ボックス 71"/>
        <xdr:cNvSpPr txBox="1"/>
      </xdr:nvSpPr>
      <xdr:spPr>
        <a:xfrm>
          <a:off x="7131326" y="4066762"/>
          <a:ext cx="6381020" cy="217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 b="1" u="none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 b="1" u="none">
              <a:latin typeface="ＭＳ 明朝" panose="02020609040205080304" pitchFamily="17" charset="-128"/>
              <a:ea typeface="ＭＳ 明朝" panose="02020609040205080304" pitchFamily="17" charset="-128"/>
            </a:rPr>
            <a:t>日数について</a:t>
          </a:r>
          <a:endParaRPr kumimoji="1" lang="en-US" altLang="ja-JP" sz="1200" b="1" u="none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「いしかわ新型コロナ対策認証制度」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r>
            <a:rPr kumimoji="1" lang="ja-JP" altLang="en-US" sz="1200" b="1" u="sng">
              <a:latin typeface="ＭＳ 明朝" panose="02020609040205080304" pitchFamily="17" charset="-128"/>
              <a:ea typeface="ＭＳ 明朝" panose="02020609040205080304" pitchFamily="17" charset="-128"/>
            </a:rPr>
            <a:t>申請した日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から令和３年９月１２日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までの日数を右記を参考に記載して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70</xdr:col>
      <xdr:colOff>74543</xdr:colOff>
      <xdr:row>27</xdr:row>
      <xdr:rowOff>115957</xdr:rowOff>
    </xdr:from>
    <xdr:to>
      <xdr:col>94</xdr:col>
      <xdr:colOff>97013</xdr:colOff>
      <xdr:row>40</xdr:row>
      <xdr:rowOff>9867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4782" y="4207566"/>
          <a:ext cx="3401774" cy="1807192"/>
        </a:xfrm>
        <a:prstGeom prst="rect">
          <a:avLst/>
        </a:prstGeom>
      </xdr:spPr>
    </xdr:pic>
    <xdr:clientData/>
  </xdr:twoCellAnchor>
  <xdr:twoCellAnchor>
    <xdr:from>
      <xdr:col>75</xdr:col>
      <xdr:colOff>120047</xdr:colOff>
      <xdr:row>26</xdr:row>
      <xdr:rowOff>41412</xdr:rowOff>
    </xdr:from>
    <xdr:to>
      <xdr:col>79</xdr:col>
      <xdr:colOff>24848</xdr:colOff>
      <xdr:row>29</xdr:row>
      <xdr:rowOff>82826</xdr:rowOff>
    </xdr:to>
    <xdr:sp macro="" textlink="">
      <xdr:nvSpPr>
        <xdr:cNvPr id="68" name="下矢印 67"/>
        <xdr:cNvSpPr/>
      </xdr:nvSpPr>
      <xdr:spPr>
        <a:xfrm>
          <a:off x="10854308" y="3967369"/>
          <a:ext cx="468018" cy="496957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91110</xdr:colOff>
      <xdr:row>33</xdr:row>
      <xdr:rowOff>99391</xdr:rowOff>
    </xdr:from>
    <xdr:to>
      <xdr:col>69</xdr:col>
      <xdr:colOff>78094</xdr:colOff>
      <xdr:row>40</xdr:row>
      <xdr:rowOff>124240</xdr:rowOff>
    </xdr:to>
    <xdr:sp macro="" textlink="">
      <xdr:nvSpPr>
        <xdr:cNvPr id="6" name="正方形/長方形 5"/>
        <xdr:cNvSpPr/>
      </xdr:nvSpPr>
      <xdr:spPr>
        <a:xfrm>
          <a:off x="7305262" y="5118652"/>
          <a:ext cx="2662267" cy="101047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14910</xdr:colOff>
      <xdr:row>33</xdr:row>
      <xdr:rowOff>75918</xdr:rowOff>
    </xdr:from>
    <xdr:to>
      <xdr:col>70</xdr:col>
      <xdr:colOff>92529</xdr:colOff>
      <xdr:row>42</xdr:row>
      <xdr:rowOff>87085</xdr:rowOff>
    </xdr:to>
    <xdr:grpSp>
      <xdr:nvGrpSpPr>
        <xdr:cNvPr id="17" name="グループ化 16"/>
        <xdr:cNvGrpSpPr/>
      </xdr:nvGrpSpPr>
      <xdr:grpSpPr>
        <a:xfrm>
          <a:off x="7421998" y="5152183"/>
          <a:ext cx="2991149" cy="1322255"/>
          <a:chOff x="7229121" y="5097751"/>
          <a:chExt cx="2891827" cy="1133026"/>
        </a:xfrm>
      </xdr:grpSpPr>
      <xdr:sp macro="" textlink="">
        <xdr:nvSpPr>
          <xdr:cNvPr id="70" name="正方形/長方形 69"/>
          <xdr:cNvSpPr/>
        </xdr:nvSpPr>
        <xdr:spPr>
          <a:xfrm>
            <a:off x="7307229" y="5097751"/>
            <a:ext cx="2656748" cy="213735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申請日の確認方法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7229121" y="5260855"/>
            <a:ext cx="2891827" cy="9699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◆オンライン申請の方：自動返信メール</a:t>
            </a:r>
            <a:r>
              <a:rPr kumimoji="1" lang="ja-JP" altLang="en-US" sz="1000" b="1">
                <a:latin typeface="ＭＳ 明朝" panose="02020609040205080304" pitchFamily="17" charset="-128"/>
                <a:ea typeface="ＭＳ 明朝" panose="02020609040205080304" pitchFamily="17" charset="-128"/>
              </a:rPr>
              <a:t>受信日</a:t>
            </a:r>
            <a:endParaRPr kumimoji="1" lang="en-US" altLang="ja-JP" sz="10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◆郵送で申請された方：</a:t>
            </a:r>
            <a:r>
              <a:rPr kumimoji="1" lang="ja-JP" altLang="en-US" sz="1000" b="1">
                <a:latin typeface="ＭＳ 明朝" panose="02020609040205080304" pitchFamily="17" charset="-128"/>
                <a:ea typeface="ＭＳ 明朝" panose="02020609040205080304" pitchFamily="17" charset="-128"/>
              </a:rPr>
              <a:t>消印日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、または簡易書</a:t>
            </a:r>
            <a:endPara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　　　　　留等の控えの</a:t>
            </a:r>
            <a:r>
              <a:rPr kumimoji="1" lang="ja-JP" altLang="en-US" sz="1000" b="1">
                <a:latin typeface="ＭＳ 明朝" panose="02020609040205080304" pitchFamily="17" charset="-128"/>
                <a:ea typeface="ＭＳ 明朝" panose="02020609040205080304" pitchFamily="17" charset="-128"/>
              </a:rPr>
              <a:t>発行日</a:t>
            </a:r>
            <a:endParaRPr kumimoji="1" lang="en-US" altLang="ja-JP" sz="10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  ご不明な方はコールセンターまでお問い</a:t>
            </a:r>
            <a:endPara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　合わせください。</a:t>
            </a:r>
            <a:r>
              <a:rPr kumimoji="1" lang="en-US" altLang="ja-JP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(TEL:076-225-1920)</a:t>
            </a:r>
          </a:p>
        </xdr:txBody>
      </xdr:sp>
    </xdr:grpSp>
    <xdr:clientData/>
  </xdr:twoCellAnchor>
  <xdr:twoCellAnchor>
    <xdr:from>
      <xdr:col>48</xdr:col>
      <xdr:colOff>57979</xdr:colOff>
      <xdr:row>1</xdr:row>
      <xdr:rowOff>142048</xdr:rowOff>
    </xdr:from>
    <xdr:to>
      <xdr:col>51</xdr:col>
      <xdr:colOff>124239</xdr:colOff>
      <xdr:row>5</xdr:row>
      <xdr:rowOff>142047</xdr:rowOff>
    </xdr:to>
    <xdr:grpSp>
      <xdr:nvGrpSpPr>
        <xdr:cNvPr id="20" name="グループ化 19"/>
        <xdr:cNvGrpSpPr/>
      </xdr:nvGrpSpPr>
      <xdr:grpSpPr>
        <a:xfrm>
          <a:off x="7173714" y="287724"/>
          <a:ext cx="503290" cy="582705"/>
          <a:chOff x="7068379" y="284923"/>
          <a:chExt cx="494885" cy="571499"/>
        </a:xfrm>
      </xdr:grpSpPr>
      <xdr:sp macro="" textlink="">
        <xdr:nvSpPr>
          <xdr:cNvPr id="4" name="二等辺三角形 3"/>
          <xdr:cNvSpPr/>
        </xdr:nvSpPr>
        <xdr:spPr>
          <a:xfrm>
            <a:off x="7068379" y="302317"/>
            <a:ext cx="494885" cy="470036"/>
          </a:xfrm>
          <a:prstGeom prst="triangl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7143751" y="284923"/>
            <a:ext cx="385141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3200"/>
              <a:t>!</a:t>
            </a:r>
            <a:endParaRPr kumimoji="1" lang="ja-JP" altLang="en-US" sz="3200"/>
          </a:p>
        </xdr:txBody>
      </xdr:sp>
    </xdr:grpSp>
    <xdr:clientData/>
  </xdr:twoCellAnchor>
  <xdr:twoCellAnchor>
    <xdr:from>
      <xdr:col>22</xdr:col>
      <xdr:colOff>16565</xdr:colOff>
      <xdr:row>24</xdr:row>
      <xdr:rowOff>16565</xdr:rowOff>
    </xdr:from>
    <xdr:to>
      <xdr:col>42</xdr:col>
      <xdr:colOff>57980</xdr:colOff>
      <xdr:row>26</xdr:row>
      <xdr:rowOff>9937</xdr:rowOff>
    </xdr:to>
    <xdr:sp macro="" textlink="">
      <xdr:nvSpPr>
        <xdr:cNvPr id="75" name="楕円 74"/>
        <xdr:cNvSpPr/>
      </xdr:nvSpPr>
      <xdr:spPr>
        <a:xfrm>
          <a:off x="3221935" y="3660913"/>
          <a:ext cx="2923762" cy="274981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右ページへお進みください</a:t>
          </a:r>
        </a:p>
      </xdr:txBody>
    </xdr:sp>
    <xdr:clientData/>
  </xdr:twoCellAnchor>
  <xdr:twoCellAnchor>
    <xdr:from>
      <xdr:col>30</xdr:col>
      <xdr:colOff>0</xdr:colOff>
      <xdr:row>65</xdr:row>
      <xdr:rowOff>124239</xdr:rowOff>
    </xdr:from>
    <xdr:to>
      <xdr:col>50</xdr:col>
      <xdr:colOff>41414</xdr:colOff>
      <xdr:row>67</xdr:row>
      <xdr:rowOff>117611</xdr:rowOff>
    </xdr:to>
    <xdr:sp macro="" textlink="">
      <xdr:nvSpPr>
        <xdr:cNvPr id="88" name="楕円 87"/>
        <xdr:cNvSpPr/>
      </xdr:nvSpPr>
      <xdr:spPr>
        <a:xfrm>
          <a:off x="4331804" y="9649239"/>
          <a:ext cx="2923762" cy="274981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右ページへお進みください</a:t>
          </a:r>
        </a:p>
      </xdr:txBody>
    </xdr:sp>
    <xdr:clientData/>
  </xdr:twoCellAnchor>
  <xdr:twoCellAnchor>
    <xdr:from>
      <xdr:col>82</xdr:col>
      <xdr:colOff>65314</xdr:colOff>
      <xdr:row>63</xdr:row>
      <xdr:rowOff>44905</xdr:rowOff>
    </xdr:from>
    <xdr:to>
      <xdr:col>85</xdr:col>
      <xdr:colOff>65313</xdr:colOff>
      <xdr:row>66</xdr:row>
      <xdr:rowOff>56111</xdr:rowOff>
    </xdr:to>
    <xdr:sp macro="" textlink="">
      <xdr:nvSpPr>
        <xdr:cNvPr id="73" name="テキスト ボックス 72"/>
        <xdr:cNvSpPr txBox="1"/>
      </xdr:nvSpPr>
      <xdr:spPr>
        <a:xfrm>
          <a:off x="11933464" y="9369880"/>
          <a:ext cx="428624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86</xdr:col>
      <xdr:colOff>100853</xdr:colOff>
      <xdr:row>2</xdr:row>
      <xdr:rowOff>78441</xdr:rowOff>
    </xdr:to>
    <xdr:sp macro="" textlink="">
      <xdr:nvSpPr>
        <xdr:cNvPr id="2" name="正方形/長方形 1"/>
        <xdr:cNvSpPr/>
      </xdr:nvSpPr>
      <xdr:spPr>
        <a:xfrm>
          <a:off x="0" y="0"/>
          <a:ext cx="12383962" cy="36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石川県新型コロナウイルス感染拡大防止協力金（第６次）計算シート</a:t>
          </a:r>
          <a:r>
            <a:rPr kumimoji="1" lang="en-US" altLang="ja-JP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年間売上高</a:t>
          </a:r>
          <a:r>
            <a:rPr kumimoji="1" lang="en-US" altLang="ja-JP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令和元年又は２年の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年間売上高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による算出）</a:t>
          </a:r>
        </a:p>
      </xdr:txBody>
    </xdr:sp>
    <xdr:clientData/>
  </xdr:twoCellAnchor>
  <xdr:twoCellAnchor>
    <xdr:from>
      <xdr:col>2</xdr:col>
      <xdr:colOff>7328</xdr:colOff>
      <xdr:row>10</xdr:row>
      <xdr:rowOff>103310</xdr:rowOff>
    </xdr:from>
    <xdr:to>
      <xdr:col>46</xdr:col>
      <xdr:colOff>130593</xdr:colOff>
      <xdr:row>22</xdr:row>
      <xdr:rowOff>0</xdr:rowOff>
    </xdr:to>
    <xdr:sp macro="" textlink="">
      <xdr:nvSpPr>
        <xdr:cNvPr id="3" name="正方形/長方形 2"/>
        <xdr:cNvSpPr/>
      </xdr:nvSpPr>
      <xdr:spPr>
        <a:xfrm>
          <a:off x="330350" y="1817810"/>
          <a:ext cx="6451178" cy="1561494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endParaRPr kumimoji="1" lang="ja-JP" altLang="en-US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81324</xdr:colOff>
      <xdr:row>22</xdr:row>
      <xdr:rowOff>82826</xdr:rowOff>
    </xdr:from>
    <xdr:to>
      <xdr:col>9</xdr:col>
      <xdr:colOff>75371</xdr:colOff>
      <xdr:row>29</xdr:row>
      <xdr:rowOff>99740</xdr:rowOff>
    </xdr:to>
    <xdr:sp macro="" textlink="">
      <xdr:nvSpPr>
        <xdr:cNvPr id="10" name="下矢印 9"/>
        <xdr:cNvSpPr/>
      </xdr:nvSpPr>
      <xdr:spPr>
        <a:xfrm>
          <a:off x="967563" y="3163956"/>
          <a:ext cx="416460" cy="1027393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59505</xdr:colOff>
      <xdr:row>22</xdr:row>
      <xdr:rowOff>132936</xdr:rowOff>
    </xdr:from>
    <xdr:to>
      <xdr:col>17</xdr:col>
      <xdr:colOff>145529</xdr:colOff>
      <xdr:row>29</xdr:row>
      <xdr:rowOff>83300</xdr:rowOff>
    </xdr:to>
    <xdr:grpSp>
      <xdr:nvGrpSpPr>
        <xdr:cNvPr id="11" name="グループ化 10"/>
        <xdr:cNvGrpSpPr/>
      </xdr:nvGrpSpPr>
      <xdr:grpSpPr>
        <a:xfrm>
          <a:off x="1847102" y="3441485"/>
          <a:ext cx="846273" cy="1013127"/>
          <a:chOff x="2481862" y="3689842"/>
          <a:chExt cx="659899" cy="867820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12" name="下矢印 11"/>
          <xdr:cNvSpPr/>
        </xdr:nvSpPr>
        <xdr:spPr>
          <a:xfrm rot="16200000">
            <a:off x="2647053" y="4062955"/>
            <a:ext cx="329633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 rot="16200000">
            <a:off x="2213441" y="3958263"/>
            <a:ext cx="741567" cy="204725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3837</xdr:colOff>
      <xdr:row>24</xdr:row>
      <xdr:rowOff>129927</xdr:rowOff>
    </xdr:from>
    <xdr:to>
      <xdr:col>10</xdr:col>
      <xdr:colOff>33916</xdr:colOff>
      <xdr:row>26</xdr:row>
      <xdr:rowOff>77290</xdr:rowOff>
    </xdr:to>
    <xdr:sp macro="" textlink="">
      <xdr:nvSpPr>
        <xdr:cNvPr id="14" name="正方形/長方形 13"/>
        <xdr:cNvSpPr/>
      </xdr:nvSpPr>
      <xdr:spPr>
        <a:xfrm>
          <a:off x="749272" y="3774275"/>
          <a:ext cx="734101" cy="22897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10</xdr:col>
      <xdr:colOff>108857</xdr:colOff>
      <xdr:row>24</xdr:row>
      <xdr:rowOff>135298</xdr:rowOff>
    </xdr:from>
    <xdr:to>
      <xdr:col>15</xdr:col>
      <xdr:colOff>138937</xdr:colOff>
      <xdr:row>26</xdr:row>
      <xdr:rowOff>82661</xdr:rowOff>
    </xdr:to>
    <xdr:sp macro="" textlink="">
      <xdr:nvSpPr>
        <xdr:cNvPr id="15" name="正方形/長方形 14"/>
        <xdr:cNvSpPr/>
      </xdr:nvSpPr>
      <xdr:spPr>
        <a:xfrm>
          <a:off x="1558314" y="3498037"/>
          <a:ext cx="734101" cy="22897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18</xdr:col>
      <xdr:colOff>17046</xdr:colOff>
      <xdr:row>22</xdr:row>
      <xdr:rowOff>95729</xdr:rowOff>
    </xdr:from>
    <xdr:to>
      <xdr:col>46</xdr:col>
      <xdr:colOff>109575</xdr:colOff>
      <xdr:row>29</xdr:row>
      <xdr:rowOff>0</xdr:rowOff>
    </xdr:to>
    <xdr:sp macro="" textlink="">
      <xdr:nvSpPr>
        <xdr:cNvPr id="16" name="正方形/長方形 15"/>
        <xdr:cNvSpPr/>
      </xdr:nvSpPr>
      <xdr:spPr>
        <a:xfrm>
          <a:off x="2659198" y="3176859"/>
          <a:ext cx="4101312" cy="914750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□金沢市の飲食店　　 １２６万円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×42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□白山市、野々市市　 １０５万円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×42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</a:p>
      </xdr:txBody>
    </xdr:sp>
    <xdr:clientData/>
  </xdr:twoCellAnchor>
  <xdr:twoCellAnchor>
    <xdr:from>
      <xdr:col>15</xdr:col>
      <xdr:colOff>57974</xdr:colOff>
      <xdr:row>40</xdr:row>
      <xdr:rowOff>0</xdr:rowOff>
    </xdr:from>
    <xdr:to>
      <xdr:col>17</xdr:col>
      <xdr:colOff>157365</xdr:colOff>
      <xdr:row>43</xdr:row>
      <xdr:rowOff>16565</xdr:rowOff>
    </xdr:to>
    <xdr:sp macro="" textlink="">
      <xdr:nvSpPr>
        <xdr:cNvPr id="18" name="テキスト ボックス 17"/>
        <xdr:cNvSpPr txBox="1"/>
      </xdr:nvSpPr>
      <xdr:spPr>
        <a:xfrm>
          <a:off x="2239199" y="53244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57978</xdr:colOff>
      <xdr:row>40</xdr:row>
      <xdr:rowOff>49695</xdr:rowOff>
    </xdr:from>
    <xdr:to>
      <xdr:col>32</xdr:col>
      <xdr:colOff>157369</xdr:colOff>
      <xdr:row>43</xdr:row>
      <xdr:rowOff>66260</xdr:rowOff>
    </xdr:to>
    <xdr:sp macro="" textlink="">
      <xdr:nvSpPr>
        <xdr:cNvPr id="19" name="テキスト ボックス 18"/>
        <xdr:cNvSpPr txBox="1"/>
      </xdr:nvSpPr>
      <xdr:spPr>
        <a:xfrm>
          <a:off x="4389782" y="6013173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15</xdr:col>
      <xdr:colOff>57974</xdr:colOff>
      <xdr:row>47</xdr:row>
      <xdr:rowOff>132522</xdr:rowOff>
    </xdr:from>
    <xdr:to>
      <xdr:col>17</xdr:col>
      <xdr:colOff>157365</xdr:colOff>
      <xdr:row>51</xdr:row>
      <xdr:rowOff>8282</xdr:rowOff>
    </xdr:to>
    <xdr:sp macro="" textlink="">
      <xdr:nvSpPr>
        <xdr:cNvPr id="20" name="テキスト ボックス 19"/>
        <xdr:cNvSpPr txBox="1"/>
      </xdr:nvSpPr>
      <xdr:spPr>
        <a:xfrm>
          <a:off x="2239199" y="6314247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41413</xdr:colOff>
      <xdr:row>47</xdr:row>
      <xdr:rowOff>140804</xdr:rowOff>
    </xdr:from>
    <xdr:to>
      <xdr:col>32</xdr:col>
      <xdr:colOff>140804</xdr:colOff>
      <xdr:row>51</xdr:row>
      <xdr:rowOff>16564</xdr:rowOff>
    </xdr:to>
    <xdr:sp macro="" textlink="">
      <xdr:nvSpPr>
        <xdr:cNvPr id="21" name="テキスト ボックス 20"/>
        <xdr:cNvSpPr txBox="1"/>
      </xdr:nvSpPr>
      <xdr:spPr>
        <a:xfrm>
          <a:off x="4422913" y="6322529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</xdr:col>
      <xdr:colOff>74545</xdr:colOff>
      <xdr:row>53</xdr:row>
      <xdr:rowOff>41413</xdr:rowOff>
    </xdr:from>
    <xdr:to>
      <xdr:col>45</xdr:col>
      <xdr:colOff>115958</xdr:colOff>
      <xdr:row>60</xdr:row>
      <xdr:rowOff>91108</xdr:rowOff>
    </xdr:to>
    <xdr:sp macro="" textlink="">
      <xdr:nvSpPr>
        <xdr:cNvPr id="24" name="正方形/長方形 23"/>
        <xdr:cNvSpPr/>
      </xdr:nvSpPr>
      <xdr:spPr>
        <a:xfrm>
          <a:off x="397567" y="8017565"/>
          <a:ext cx="6228521" cy="1035326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8284</xdr:colOff>
      <xdr:row>53</xdr:row>
      <xdr:rowOff>66261</xdr:rowOff>
    </xdr:from>
    <xdr:to>
      <xdr:col>51</xdr:col>
      <xdr:colOff>829</xdr:colOff>
      <xdr:row>61</xdr:row>
      <xdr:rowOff>49695</xdr:rowOff>
    </xdr:to>
    <xdr:sp macro="" textlink="">
      <xdr:nvSpPr>
        <xdr:cNvPr id="25" name="テキスト ボックス 24"/>
        <xdr:cNvSpPr txBox="1"/>
      </xdr:nvSpPr>
      <xdr:spPr>
        <a:xfrm>
          <a:off x="2302567" y="8001000"/>
          <a:ext cx="5053219" cy="1109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2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金沢市　　　　　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白山市、野々市市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5</xdr:col>
      <xdr:colOff>132107</xdr:colOff>
      <xdr:row>42</xdr:row>
      <xdr:rowOff>115541</xdr:rowOff>
    </xdr:from>
    <xdr:to>
      <xdr:col>44</xdr:col>
      <xdr:colOff>27332</xdr:colOff>
      <xdr:row>47</xdr:row>
      <xdr:rowOff>20292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00810" y="6424260"/>
          <a:ext cx="5693355" cy="601253"/>
          <a:chOff x="4684059" y="4926733"/>
          <a:chExt cx="4224617" cy="1218015"/>
        </a:xfrm>
      </xdr:grpSpPr>
      <xdr:cxnSp macro="">
        <xdr:nvCxnSpPr>
          <xdr:cNvPr id="27" name="カギ線コネクタ 26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8" idx="2"/>
            <a:endCxn id="29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88280</xdr:colOff>
      <xdr:row>59</xdr:row>
      <xdr:rowOff>32524</xdr:rowOff>
    </xdr:from>
    <xdr:to>
      <xdr:col>9</xdr:col>
      <xdr:colOff>88280</xdr:colOff>
      <xdr:row>62</xdr:row>
      <xdr:rowOff>32525</xdr:rowOff>
    </xdr:to>
    <xdr:cxnSp macro="">
      <xdr:nvCxnSpPr>
        <xdr:cNvPr id="38" name="直線矢印コネクタ 37"/>
        <xdr:cNvCxnSpPr/>
      </xdr:nvCxnSpPr>
      <xdr:spPr>
        <a:xfrm>
          <a:off x="1412255" y="8785999"/>
          <a:ext cx="0" cy="28575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63</xdr:row>
      <xdr:rowOff>133350</xdr:rowOff>
    </xdr:from>
    <xdr:to>
      <xdr:col>17</xdr:col>
      <xdr:colOff>156541</xdr:colOff>
      <xdr:row>67</xdr:row>
      <xdr:rowOff>7040</xdr:rowOff>
    </xdr:to>
    <xdr:sp macro="" textlink="">
      <xdr:nvSpPr>
        <xdr:cNvPr id="39" name="テキスト ボックス 38"/>
        <xdr:cNvSpPr txBox="1"/>
      </xdr:nvSpPr>
      <xdr:spPr>
        <a:xfrm>
          <a:off x="2238375" y="93154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47625</xdr:colOff>
      <xdr:row>64</xdr:row>
      <xdr:rowOff>19050</xdr:rowOff>
    </xdr:from>
    <xdr:to>
      <xdr:col>32</xdr:col>
      <xdr:colOff>147016</xdr:colOff>
      <xdr:row>67</xdr:row>
      <xdr:rowOff>35615</xdr:rowOff>
    </xdr:to>
    <xdr:sp macro="" textlink="">
      <xdr:nvSpPr>
        <xdr:cNvPr id="40" name="テキスト ボックス 39"/>
        <xdr:cNvSpPr txBox="1"/>
      </xdr:nvSpPr>
      <xdr:spPr>
        <a:xfrm>
          <a:off x="4429125" y="934402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</xdr:col>
      <xdr:colOff>49695</xdr:colOff>
      <xdr:row>10</xdr:row>
      <xdr:rowOff>47944</xdr:rowOff>
    </xdr:from>
    <xdr:to>
      <xdr:col>46</xdr:col>
      <xdr:colOff>22363</xdr:colOff>
      <xdr:row>20</xdr:row>
      <xdr:rowOff>0</xdr:rowOff>
    </xdr:to>
    <xdr:sp macro="" textlink="">
      <xdr:nvSpPr>
        <xdr:cNvPr id="42" name="テキスト ボックス 41"/>
        <xdr:cNvSpPr txBox="1"/>
      </xdr:nvSpPr>
      <xdr:spPr>
        <a:xfrm>
          <a:off x="372717" y="1762444"/>
          <a:ext cx="6300581" cy="131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令和２年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年間売上高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は下記の金額を超えますか。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0</xdr:col>
      <xdr:colOff>57979</xdr:colOff>
      <xdr:row>8</xdr:row>
      <xdr:rowOff>39343</xdr:rowOff>
    </xdr:from>
    <xdr:to>
      <xdr:col>48</xdr:col>
      <xdr:colOff>829</xdr:colOff>
      <xdr:row>69</xdr:row>
      <xdr:rowOff>79100</xdr:rowOff>
    </xdr:to>
    <xdr:sp macro="" textlink="">
      <xdr:nvSpPr>
        <xdr:cNvPr id="43" name="正方形/長方形 42"/>
        <xdr:cNvSpPr/>
      </xdr:nvSpPr>
      <xdr:spPr>
        <a:xfrm>
          <a:off x="57979" y="1382368"/>
          <a:ext cx="6953250" cy="9012307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8</xdr:row>
      <xdr:rowOff>67235</xdr:rowOff>
    </xdr:from>
    <xdr:to>
      <xdr:col>47</xdr:col>
      <xdr:colOff>140804</xdr:colOff>
      <xdr:row>9</xdr:row>
      <xdr:rowOff>134471</xdr:rowOff>
    </xdr:to>
    <xdr:sp macro="" textlink="">
      <xdr:nvSpPr>
        <xdr:cNvPr id="44" name="正方形/長方形 43"/>
        <xdr:cNvSpPr/>
      </xdr:nvSpPr>
      <xdr:spPr>
        <a:xfrm>
          <a:off x="47625" y="1400735"/>
          <a:ext cx="6884918" cy="307432"/>
        </a:xfrm>
        <a:prstGeom prst="rect">
          <a:avLst/>
        </a:prstGeom>
        <a:solidFill>
          <a:schemeClr val="accent6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Ⅰ.</a:t>
          </a:r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協力金の基本額の計算</a:t>
          </a:r>
        </a:p>
      </xdr:txBody>
    </xdr:sp>
    <xdr:clientData/>
  </xdr:twoCellAnchor>
  <xdr:twoCellAnchor>
    <xdr:from>
      <xdr:col>72</xdr:col>
      <xdr:colOff>33617</xdr:colOff>
      <xdr:row>22</xdr:row>
      <xdr:rowOff>89647</xdr:rowOff>
    </xdr:from>
    <xdr:to>
      <xdr:col>75</xdr:col>
      <xdr:colOff>9743</xdr:colOff>
      <xdr:row>26</xdr:row>
      <xdr:rowOff>19366</xdr:rowOff>
    </xdr:to>
    <xdr:sp macro="" textlink="">
      <xdr:nvSpPr>
        <xdr:cNvPr id="45" name="テキスト ボックス 44"/>
        <xdr:cNvSpPr txBox="1"/>
      </xdr:nvSpPr>
      <xdr:spPr>
        <a:xfrm>
          <a:off x="10473017" y="3480547"/>
          <a:ext cx="404751" cy="50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58</xdr:col>
      <xdr:colOff>33618</xdr:colOff>
      <xdr:row>22</xdr:row>
      <xdr:rowOff>100853</xdr:rowOff>
    </xdr:from>
    <xdr:to>
      <xdr:col>61</xdr:col>
      <xdr:colOff>9744</xdr:colOff>
      <xdr:row>26</xdr:row>
      <xdr:rowOff>30572</xdr:rowOff>
    </xdr:to>
    <xdr:sp macro="" textlink="">
      <xdr:nvSpPr>
        <xdr:cNvPr id="46" name="テキスト ボックス 45"/>
        <xdr:cNvSpPr txBox="1"/>
      </xdr:nvSpPr>
      <xdr:spPr>
        <a:xfrm>
          <a:off x="8472768" y="3491753"/>
          <a:ext cx="404751" cy="50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81</xdr:col>
      <xdr:colOff>67235</xdr:colOff>
      <xdr:row>22</xdr:row>
      <xdr:rowOff>78441</xdr:rowOff>
    </xdr:from>
    <xdr:to>
      <xdr:col>84</xdr:col>
      <xdr:colOff>43362</xdr:colOff>
      <xdr:row>26</xdr:row>
      <xdr:rowOff>5359</xdr:rowOff>
    </xdr:to>
    <xdr:sp macro="" textlink="">
      <xdr:nvSpPr>
        <xdr:cNvPr id="47" name="テキスト ボックス 46"/>
        <xdr:cNvSpPr txBox="1"/>
      </xdr:nvSpPr>
      <xdr:spPr>
        <a:xfrm>
          <a:off x="11792510" y="3469341"/>
          <a:ext cx="404752" cy="498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52</xdr:col>
      <xdr:colOff>112060</xdr:colOff>
      <xdr:row>21</xdr:row>
      <xdr:rowOff>78440</xdr:rowOff>
    </xdr:from>
    <xdr:to>
      <xdr:col>73</xdr:col>
      <xdr:colOff>11207</xdr:colOff>
      <xdr:row>26</xdr:row>
      <xdr:rowOff>78440</xdr:rowOff>
    </xdr:to>
    <xdr:sp macro="" textlink="">
      <xdr:nvSpPr>
        <xdr:cNvPr id="48" name="大かっこ 47"/>
        <xdr:cNvSpPr/>
      </xdr:nvSpPr>
      <xdr:spPr>
        <a:xfrm>
          <a:off x="7693960" y="3326465"/>
          <a:ext cx="2899522" cy="71437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67917</xdr:colOff>
      <xdr:row>27</xdr:row>
      <xdr:rowOff>66262</xdr:rowOff>
    </xdr:from>
    <xdr:to>
      <xdr:col>95</xdr:col>
      <xdr:colOff>67917</xdr:colOff>
      <xdr:row>41</xdr:row>
      <xdr:rowOff>102293</xdr:rowOff>
    </xdr:to>
    <xdr:sp macro="" textlink="">
      <xdr:nvSpPr>
        <xdr:cNvPr id="50" name="正方形/長方形 49"/>
        <xdr:cNvSpPr/>
      </xdr:nvSpPr>
      <xdr:spPr>
        <a:xfrm>
          <a:off x="7364067" y="4190587"/>
          <a:ext cx="6429375" cy="2093431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100853</xdr:colOff>
      <xdr:row>65</xdr:row>
      <xdr:rowOff>22413</xdr:rowOff>
    </xdr:from>
    <xdr:to>
      <xdr:col>84</xdr:col>
      <xdr:colOff>76980</xdr:colOff>
      <xdr:row>68</xdr:row>
      <xdr:rowOff>95008</xdr:rowOff>
    </xdr:to>
    <xdr:sp macro="" textlink="">
      <xdr:nvSpPr>
        <xdr:cNvPr id="51" name="テキスト ボックス 50"/>
        <xdr:cNvSpPr txBox="1"/>
      </xdr:nvSpPr>
      <xdr:spPr>
        <a:xfrm>
          <a:off x="11826128" y="9633138"/>
          <a:ext cx="404752" cy="50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70</xdr:col>
      <xdr:colOff>112059</xdr:colOff>
      <xdr:row>65</xdr:row>
      <xdr:rowOff>22412</xdr:rowOff>
    </xdr:from>
    <xdr:to>
      <xdr:col>73</xdr:col>
      <xdr:colOff>88185</xdr:colOff>
      <xdr:row>68</xdr:row>
      <xdr:rowOff>97808</xdr:rowOff>
    </xdr:to>
    <xdr:sp macro="" textlink="">
      <xdr:nvSpPr>
        <xdr:cNvPr id="52" name="テキスト ボックス 51"/>
        <xdr:cNvSpPr txBox="1"/>
      </xdr:nvSpPr>
      <xdr:spPr>
        <a:xfrm>
          <a:off x="10265709" y="9633137"/>
          <a:ext cx="404751" cy="5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59</xdr:col>
      <xdr:colOff>89647</xdr:colOff>
      <xdr:row>65</xdr:row>
      <xdr:rowOff>11207</xdr:rowOff>
    </xdr:from>
    <xdr:to>
      <xdr:col>62</xdr:col>
      <xdr:colOff>65772</xdr:colOff>
      <xdr:row>68</xdr:row>
      <xdr:rowOff>86603</xdr:rowOff>
    </xdr:to>
    <xdr:sp macro="" textlink="">
      <xdr:nvSpPr>
        <xdr:cNvPr id="53" name="テキスト ボックス 52"/>
        <xdr:cNvSpPr txBox="1"/>
      </xdr:nvSpPr>
      <xdr:spPr>
        <a:xfrm>
          <a:off x="8671672" y="9621932"/>
          <a:ext cx="404750" cy="5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</a:p>
      </xdr:txBody>
    </xdr:sp>
    <xdr:clientData/>
  </xdr:twoCellAnchor>
  <xdr:twoCellAnchor>
    <xdr:from>
      <xdr:col>44</xdr:col>
      <xdr:colOff>33619</xdr:colOff>
      <xdr:row>23</xdr:row>
      <xdr:rowOff>1</xdr:rowOff>
    </xdr:from>
    <xdr:to>
      <xdr:col>47</xdr:col>
      <xdr:colOff>33618</xdr:colOff>
      <xdr:row>26</xdr:row>
      <xdr:rowOff>11207</xdr:rowOff>
    </xdr:to>
    <xdr:sp macro="" textlink="">
      <xdr:nvSpPr>
        <xdr:cNvPr id="54" name="テキスト ボックス 53"/>
        <xdr:cNvSpPr txBox="1"/>
      </xdr:nvSpPr>
      <xdr:spPr>
        <a:xfrm>
          <a:off x="6472519" y="2962276"/>
          <a:ext cx="428624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45</xdr:col>
      <xdr:colOff>4484</xdr:colOff>
      <xdr:row>61</xdr:row>
      <xdr:rowOff>103258</xdr:rowOff>
    </xdr:from>
    <xdr:to>
      <xdr:col>48</xdr:col>
      <xdr:colOff>4483</xdr:colOff>
      <xdr:row>64</xdr:row>
      <xdr:rowOff>114463</xdr:rowOff>
    </xdr:to>
    <xdr:sp macro="" textlink="">
      <xdr:nvSpPr>
        <xdr:cNvPr id="55" name="テキスト ボックス 54"/>
        <xdr:cNvSpPr txBox="1"/>
      </xdr:nvSpPr>
      <xdr:spPr>
        <a:xfrm>
          <a:off x="6514614" y="9164432"/>
          <a:ext cx="422412" cy="433618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90</xdr:col>
      <xdr:colOff>87212</xdr:colOff>
      <xdr:row>19</xdr:row>
      <xdr:rowOff>15591</xdr:rowOff>
    </xdr:from>
    <xdr:to>
      <xdr:col>93</xdr:col>
      <xdr:colOff>87212</xdr:colOff>
      <xdr:row>22</xdr:row>
      <xdr:rowOff>26797</xdr:rowOff>
    </xdr:to>
    <xdr:sp macro="" textlink="">
      <xdr:nvSpPr>
        <xdr:cNvPr id="56" name="テキスト ボックス 55"/>
        <xdr:cNvSpPr txBox="1"/>
      </xdr:nvSpPr>
      <xdr:spPr>
        <a:xfrm>
          <a:off x="12933538" y="2955917"/>
          <a:ext cx="422413" cy="43361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86</xdr:col>
      <xdr:colOff>134471</xdr:colOff>
      <xdr:row>42</xdr:row>
      <xdr:rowOff>89647</xdr:rowOff>
    </xdr:from>
    <xdr:to>
      <xdr:col>89</xdr:col>
      <xdr:colOff>134470</xdr:colOff>
      <xdr:row>45</xdr:row>
      <xdr:rowOff>100853</xdr:rowOff>
    </xdr:to>
    <xdr:sp macro="" textlink="">
      <xdr:nvSpPr>
        <xdr:cNvPr id="57" name="テキスト ボックス 56"/>
        <xdr:cNvSpPr txBox="1"/>
      </xdr:nvSpPr>
      <xdr:spPr>
        <a:xfrm>
          <a:off x="12574121" y="6414247"/>
          <a:ext cx="428624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Ⓒ</a:t>
          </a:r>
        </a:p>
      </xdr:txBody>
    </xdr:sp>
    <xdr:clientData/>
  </xdr:twoCellAnchor>
  <xdr:twoCellAnchor>
    <xdr:from>
      <xdr:col>91</xdr:col>
      <xdr:colOff>100852</xdr:colOff>
      <xdr:row>0</xdr:row>
      <xdr:rowOff>44824</xdr:rowOff>
    </xdr:from>
    <xdr:to>
      <xdr:col>96</xdr:col>
      <xdr:colOff>123825</xdr:colOff>
      <xdr:row>2</xdr:row>
      <xdr:rowOff>78441</xdr:rowOff>
    </xdr:to>
    <xdr:sp macro="" textlink="">
      <xdr:nvSpPr>
        <xdr:cNvPr id="58" name="正方形/長方形 57"/>
        <xdr:cNvSpPr/>
      </xdr:nvSpPr>
      <xdr:spPr>
        <a:xfrm>
          <a:off x="13254877" y="44824"/>
          <a:ext cx="737348" cy="31936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50</xdr:col>
      <xdr:colOff>8280</xdr:colOff>
      <xdr:row>3</xdr:row>
      <xdr:rowOff>0</xdr:rowOff>
    </xdr:from>
    <xdr:to>
      <xdr:col>61</xdr:col>
      <xdr:colOff>17860</xdr:colOff>
      <xdr:row>5</xdr:row>
      <xdr:rowOff>8282</xdr:rowOff>
    </xdr:to>
    <xdr:sp macro="" textlink="">
      <xdr:nvSpPr>
        <xdr:cNvPr id="61" name="正方形/長方形 60"/>
        <xdr:cNvSpPr/>
      </xdr:nvSpPr>
      <xdr:spPr>
        <a:xfrm>
          <a:off x="7306811" y="428625"/>
          <a:ext cx="1581205" cy="29403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</a:t>
          </a:r>
          <a:r>
            <a:rPr kumimoji="1" lang="ja-JP" altLang="en-US" sz="12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金沢市内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のみ＞</a:t>
          </a:r>
        </a:p>
      </xdr:txBody>
    </xdr:sp>
    <xdr:clientData/>
  </xdr:twoCellAnchor>
  <xdr:twoCellAnchor>
    <xdr:from>
      <xdr:col>49</xdr:col>
      <xdr:colOff>132523</xdr:colOff>
      <xdr:row>43</xdr:row>
      <xdr:rowOff>0</xdr:rowOff>
    </xdr:from>
    <xdr:to>
      <xdr:col>60</xdr:col>
      <xdr:colOff>3</xdr:colOff>
      <xdr:row>45</xdr:row>
      <xdr:rowOff>8282</xdr:rowOff>
    </xdr:to>
    <xdr:sp macro="" textlink="">
      <xdr:nvSpPr>
        <xdr:cNvPr id="62" name="正方形/長方形 61"/>
        <xdr:cNvSpPr/>
      </xdr:nvSpPr>
      <xdr:spPr>
        <a:xfrm>
          <a:off x="7285798" y="6467475"/>
          <a:ext cx="1439105" cy="29403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＜該当者のみ＞</a:t>
          </a:r>
        </a:p>
      </xdr:txBody>
    </xdr:sp>
    <xdr:clientData/>
  </xdr:twoCellAnchor>
  <xdr:twoCellAnchor>
    <xdr:from>
      <xdr:col>71</xdr:col>
      <xdr:colOff>33129</xdr:colOff>
      <xdr:row>17</xdr:row>
      <xdr:rowOff>16564</xdr:rowOff>
    </xdr:from>
    <xdr:to>
      <xdr:col>86</xdr:col>
      <xdr:colOff>16564</xdr:colOff>
      <xdr:row>20</xdr:row>
      <xdr:rowOff>82827</xdr:rowOff>
    </xdr:to>
    <xdr:sp macro="" textlink="">
      <xdr:nvSpPr>
        <xdr:cNvPr id="63" name="線吹き出し 1 (枠付き) 62"/>
        <xdr:cNvSpPr/>
      </xdr:nvSpPr>
      <xdr:spPr>
        <a:xfrm>
          <a:off x="10204172" y="2733260"/>
          <a:ext cx="2095501" cy="430697"/>
        </a:xfrm>
        <a:prstGeom prst="borderCallout1">
          <a:avLst>
            <a:gd name="adj1" fmla="val 45673"/>
            <a:gd name="adj2" fmla="val -1484"/>
            <a:gd name="adj3" fmla="val 122290"/>
            <a:gd name="adj4" fmla="val -10358"/>
          </a:avLst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24847</xdr:colOff>
      <xdr:row>17</xdr:row>
      <xdr:rowOff>16567</xdr:rowOff>
    </xdr:from>
    <xdr:to>
      <xdr:col>88</xdr:col>
      <xdr:colOff>66260</xdr:colOff>
      <xdr:row>22</xdr:row>
      <xdr:rowOff>74545</xdr:rowOff>
    </xdr:to>
    <xdr:sp macro="" textlink="">
      <xdr:nvSpPr>
        <xdr:cNvPr id="64" name="テキスト ボックス 63"/>
        <xdr:cNvSpPr txBox="1"/>
      </xdr:nvSpPr>
      <xdr:spPr>
        <a:xfrm>
          <a:off x="10195890" y="2733263"/>
          <a:ext cx="2435087" cy="7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左ページで算出された額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万円（下限）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ja-JP" altLang="en-US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左記④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ja-JP" altLang="en-US" sz="1050" b="1">
            <a:solidFill>
              <a:schemeClr val="tx1">
                <a:lumMod val="75000"/>
                <a:lumOff val="2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9</xdr:col>
      <xdr:colOff>99389</xdr:colOff>
      <xdr:row>13</xdr:row>
      <xdr:rowOff>8280</xdr:rowOff>
    </xdr:from>
    <xdr:to>
      <xdr:col>46</xdr:col>
      <xdr:colOff>98438</xdr:colOff>
      <xdr:row>21</xdr:row>
      <xdr:rowOff>107673</xdr:rowOff>
    </xdr:to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41" y="2161758"/>
          <a:ext cx="5341332" cy="1167850"/>
        </a:xfrm>
        <a:prstGeom prst="rect">
          <a:avLst/>
        </a:prstGeom>
      </xdr:spPr>
    </xdr:pic>
    <xdr:clientData/>
  </xdr:twoCellAnchor>
  <xdr:twoCellAnchor>
    <xdr:from>
      <xdr:col>6</xdr:col>
      <xdr:colOff>8282</xdr:colOff>
      <xdr:row>50</xdr:row>
      <xdr:rowOff>132521</xdr:rowOff>
    </xdr:from>
    <xdr:to>
      <xdr:col>44</xdr:col>
      <xdr:colOff>44311</xdr:colOff>
      <xdr:row>55</xdr:row>
      <xdr:rowOff>37273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20092" y="7553661"/>
          <a:ext cx="5691814" cy="602777"/>
          <a:chOff x="4684059" y="4926733"/>
          <a:chExt cx="4224617" cy="1218015"/>
        </a:xfrm>
      </xdr:grpSpPr>
      <xdr:cxnSp macro="">
        <xdr:nvCxnSpPr>
          <xdr:cNvPr id="69" name="カギ線コネクタ 6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70" idx="2"/>
            <a:endCxn id="71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70</xdr:col>
      <xdr:colOff>115957</xdr:colOff>
      <xdr:row>29</xdr:row>
      <xdr:rowOff>8282</xdr:rowOff>
    </xdr:from>
    <xdr:to>
      <xdr:col>94</xdr:col>
      <xdr:colOff>138427</xdr:colOff>
      <xdr:row>40</xdr:row>
      <xdr:rowOff>117539</xdr:rowOff>
    </xdr:to>
    <xdr:pic>
      <xdr:nvPicPr>
        <xdr:cNvPr id="66" name="図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6196" y="4456043"/>
          <a:ext cx="3401774" cy="1807192"/>
        </a:xfrm>
        <a:prstGeom prst="rect">
          <a:avLst/>
        </a:prstGeom>
      </xdr:spPr>
    </xdr:pic>
    <xdr:clientData/>
  </xdr:twoCellAnchor>
  <xdr:twoCellAnchor>
    <xdr:from>
      <xdr:col>75</xdr:col>
      <xdr:colOff>120047</xdr:colOff>
      <xdr:row>26</xdr:row>
      <xdr:rowOff>41412</xdr:rowOff>
    </xdr:from>
    <xdr:to>
      <xdr:col>79</xdr:col>
      <xdr:colOff>24848</xdr:colOff>
      <xdr:row>29</xdr:row>
      <xdr:rowOff>82826</xdr:rowOff>
    </xdr:to>
    <xdr:sp macro="" textlink="">
      <xdr:nvSpPr>
        <xdr:cNvPr id="60" name="下矢印 59"/>
        <xdr:cNvSpPr/>
      </xdr:nvSpPr>
      <xdr:spPr>
        <a:xfrm>
          <a:off x="10988072" y="4003812"/>
          <a:ext cx="476301" cy="489089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57978</xdr:colOff>
      <xdr:row>28</xdr:row>
      <xdr:rowOff>0</xdr:rowOff>
    </xdr:from>
    <xdr:to>
      <xdr:col>94</xdr:col>
      <xdr:colOff>102803</xdr:colOff>
      <xdr:row>42</xdr:row>
      <xdr:rowOff>9039</xdr:rowOff>
    </xdr:to>
    <xdr:sp macro="" textlink="">
      <xdr:nvSpPr>
        <xdr:cNvPr id="73" name="テキスト ボックス 72"/>
        <xdr:cNvSpPr txBox="1"/>
      </xdr:nvSpPr>
      <xdr:spPr>
        <a:xfrm>
          <a:off x="7131326" y="4257261"/>
          <a:ext cx="6381020" cy="217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日数について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「いしかわ新型コロナ対策認証制度」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r>
            <a:rPr kumimoji="1" lang="ja-JP" altLang="en-US" sz="1200" b="1" u="sng">
              <a:latin typeface="ＭＳ 明朝" panose="02020609040205080304" pitchFamily="17" charset="-128"/>
              <a:ea typeface="ＭＳ 明朝" panose="02020609040205080304" pitchFamily="17" charset="-128"/>
            </a:rPr>
            <a:t>申請した日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から令和３年９月１２日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までの日数を右記を参考に記載して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51</xdr:col>
      <xdr:colOff>41412</xdr:colOff>
      <xdr:row>34</xdr:row>
      <xdr:rowOff>91109</xdr:rowOff>
    </xdr:from>
    <xdr:to>
      <xdr:col>69</xdr:col>
      <xdr:colOff>115956</xdr:colOff>
      <xdr:row>41</xdr:row>
      <xdr:rowOff>16566</xdr:rowOff>
    </xdr:to>
    <xdr:sp macro="" textlink="">
      <xdr:nvSpPr>
        <xdr:cNvPr id="74" name="正方形/長方形 73"/>
        <xdr:cNvSpPr/>
      </xdr:nvSpPr>
      <xdr:spPr>
        <a:xfrm>
          <a:off x="7396369" y="5350566"/>
          <a:ext cx="2609022" cy="9525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43962</xdr:colOff>
      <xdr:row>34</xdr:row>
      <xdr:rowOff>32492</xdr:rowOff>
    </xdr:from>
    <xdr:to>
      <xdr:col>69</xdr:col>
      <xdr:colOff>120437</xdr:colOff>
      <xdr:row>35</xdr:row>
      <xdr:rowOff>105423</xdr:rowOff>
    </xdr:to>
    <xdr:sp macro="" textlink="">
      <xdr:nvSpPr>
        <xdr:cNvPr id="75" name="正方形/長方形 74"/>
        <xdr:cNvSpPr/>
      </xdr:nvSpPr>
      <xdr:spPr>
        <a:xfrm>
          <a:off x="7641981" y="5381146"/>
          <a:ext cx="2714168" cy="21946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申請日の確認方法</a:t>
          </a:r>
        </a:p>
      </xdr:txBody>
    </xdr:sp>
    <xdr:clientData/>
  </xdr:twoCellAnchor>
  <xdr:twoCellAnchor>
    <xdr:from>
      <xdr:col>50</xdr:col>
      <xdr:colOff>87100</xdr:colOff>
      <xdr:row>35</xdr:row>
      <xdr:rowOff>64750</xdr:rowOff>
    </xdr:from>
    <xdr:to>
      <xdr:col>71</xdr:col>
      <xdr:colOff>38101</xdr:colOff>
      <xdr:row>41</xdr:row>
      <xdr:rowOff>131151</xdr:rowOff>
    </xdr:to>
    <xdr:sp macro="" textlink="">
      <xdr:nvSpPr>
        <xdr:cNvPr id="76" name="テキスト ボックス 75"/>
        <xdr:cNvSpPr txBox="1"/>
      </xdr:nvSpPr>
      <xdr:spPr>
        <a:xfrm>
          <a:off x="7383250" y="5484475"/>
          <a:ext cx="2951376" cy="961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◆オンライン申請の方：自動返信メール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受信日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◆郵送で申請された方：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消印日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、または簡易書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留等の控えの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発行日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  ご不明な方はコールセンターまでお問い合わ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せください。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(TEL:076-225-1920)</a:t>
          </a:r>
        </a:p>
      </xdr:txBody>
    </xdr:sp>
    <xdr:clientData/>
  </xdr:twoCellAnchor>
  <xdr:twoCellAnchor>
    <xdr:from>
      <xdr:col>48</xdr:col>
      <xdr:colOff>113109</xdr:colOff>
      <xdr:row>1</xdr:row>
      <xdr:rowOff>136922</xdr:rowOff>
    </xdr:from>
    <xdr:to>
      <xdr:col>52</xdr:col>
      <xdr:colOff>36494</xdr:colOff>
      <xdr:row>5</xdr:row>
      <xdr:rowOff>136921</xdr:rowOff>
    </xdr:to>
    <xdr:grpSp>
      <xdr:nvGrpSpPr>
        <xdr:cNvPr id="59" name="グループ化 58"/>
        <xdr:cNvGrpSpPr/>
      </xdr:nvGrpSpPr>
      <xdr:grpSpPr>
        <a:xfrm>
          <a:off x="7265705" y="273784"/>
          <a:ext cx="504956" cy="556590"/>
          <a:chOff x="7068379" y="284923"/>
          <a:chExt cx="494885" cy="571499"/>
        </a:xfrm>
      </xdr:grpSpPr>
      <xdr:sp macro="" textlink="">
        <xdr:nvSpPr>
          <xdr:cNvPr id="67" name="二等辺三角形 66"/>
          <xdr:cNvSpPr/>
        </xdr:nvSpPr>
        <xdr:spPr>
          <a:xfrm>
            <a:off x="7068379" y="302317"/>
            <a:ext cx="494885" cy="470036"/>
          </a:xfrm>
          <a:prstGeom prst="triangl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テキスト ボックス 71"/>
          <xdr:cNvSpPr txBox="1"/>
        </xdr:nvSpPr>
        <xdr:spPr>
          <a:xfrm>
            <a:off x="7143751" y="284923"/>
            <a:ext cx="385141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3200"/>
              <a:t>!</a:t>
            </a:r>
            <a:endParaRPr kumimoji="1" lang="ja-JP" altLang="en-US" sz="3200"/>
          </a:p>
        </xdr:txBody>
      </xdr:sp>
    </xdr:grpSp>
    <xdr:clientData/>
  </xdr:twoCellAnchor>
  <xdr:twoCellAnchor>
    <xdr:from>
      <xdr:col>22</xdr:col>
      <xdr:colOff>109904</xdr:colOff>
      <xdr:row>27</xdr:row>
      <xdr:rowOff>117231</xdr:rowOff>
    </xdr:from>
    <xdr:to>
      <xdr:col>42</xdr:col>
      <xdr:colOff>58935</xdr:colOff>
      <xdr:row>29</xdr:row>
      <xdr:rowOff>40520</xdr:rowOff>
    </xdr:to>
    <xdr:sp macro="" textlink="">
      <xdr:nvSpPr>
        <xdr:cNvPr id="77" name="楕円 76"/>
        <xdr:cNvSpPr/>
      </xdr:nvSpPr>
      <xdr:spPr>
        <a:xfrm>
          <a:off x="3414346" y="4315558"/>
          <a:ext cx="2923762" cy="274981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右ページへお進みください</a:t>
          </a:r>
        </a:p>
      </xdr:txBody>
    </xdr:sp>
    <xdr:clientData/>
  </xdr:twoCellAnchor>
  <xdr:twoCellAnchor>
    <xdr:from>
      <xdr:col>30</xdr:col>
      <xdr:colOff>65943</xdr:colOff>
      <xdr:row>67</xdr:row>
      <xdr:rowOff>0</xdr:rowOff>
    </xdr:from>
    <xdr:to>
      <xdr:col>50</xdr:col>
      <xdr:colOff>14974</xdr:colOff>
      <xdr:row>68</xdr:row>
      <xdr:rowOff>128443</xdr:rowOff>
    </xdr:to>
    <xdr:sp macro="" textlink="">
      <xdr:nvSpPr>
        <xdr:cNvPr id="80" name="楕円 79"/>
        <xdr:cNvSpPr/>
      </xdr:nvSpPr>
      <xdr:spPr>
        <a:xfrm>
          <a:off x="4542693" y="10221058"/>
          <a:ext cx="2923762" cy="274981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右ページへお進みください</a:t>
          </a:r>
        </a:p>
      </xdr:txBody>
    </xdr:sp>
    <xdr:clientData/>
  </xdr:twoCellAnchor>
  <xdr:twoCellAnchor>
    <xdr:from>
      <xdr:col>82</xdr:col>
      <xdr:colOff>88971</xdr:colOff>
      <xdr:row>63</xdr:row>
      <xdr:rowOff>32448</xdr:rowOff>
    </xdr:from>
    <xdr:to>
      <xdr:col>85</xdr:col>
      <xdr:colOff>73898</xdr:colOff>
      <xdr:row>66</xdr:row>
      <xdr:rowOff>28581</xdr:rowOff>
    </xdr:to>
    <xdr:sp macro="" textlink="">
      <xdr:nvSpPr>
        <xdr:cNvPr id="78" name="テキスト ボックス 77"/>
        <xdr:cNvSpPr txBox="1"/>
      </xdr:nvSpPr>
      <xdr:spPr>
        <a:xfrm>
          <a:off x="12498685" y="9843198"/>
          <a:ext cx="433963" cy="44516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66259</xdr:colOff>
      <xdr:row>36</xdr:row>
      <xdr:rowOff>82826</xdr:rowOff>
    </xdr:from>
    <xdr:to>
      <xdr:col>70</xdr:col>
      <xdr:colOff>114300</xdr:colOff>
      <xdr:row>42</xdr:row>
      <xdr:rowOff>57978</xdr:rowOff>
    </xdr:to>
    <xdr:sp macro="" textlink="">
      <xdr:nvSpPr>
        <xdr:cNvPr id="3" name="正方形/長方形 2"/>
        <xdr:cNvSpPr/>
      </xdr:nvSpPr>
      <xdr:spPr>
        <a:xfrm>
          <a:off x="7505284" y="5569226"/>
          <a:ext cx="2762666" cy="937177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0</xdr:row>
      <xdr:rowOff>0</xdr:rowOff>
    </xdr:from>
    <xdr:to>
      <xdr:col>93</xdr:col>
      <xdr:colOff>16565</xdr:colOff>
      <xdr:row>2</xdr:row>
      <xdr:rowOff>78441</xdr:rowOff>
    </xdr:to>
    <xdr:sp macro="" textlink="">
      <xdr:nvSpPr>
        <xdr:cNvPr id="2" name="正方形/長方形 1"/>
        <xdr:cNvSpPr/>
      </xdr:nvSpPr>
      <xdr:spPr>
        <a:xfrm>
          <a:off x="140804" y="0"/>
          <a:ext cx="13144500" cy="36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石川県新型コロナウイルス感染拡大防止協力金（第６次）計算シート</a:t>
          </a:r>
          <a:r>
            <a:rPr kumimoji="1" lang="en-US" altLang="ja-JP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開業１年未満の店舗</a:t>
          </a:r>
          <a:r>
            <a:rPr kumimoji="1" lang="en-US" altLang="ja-JP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（開業日から令和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日までの売上高による算出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15</xdr:col>
      <xdr:colOff>57974</xdr:colOff>
      <xdr:row>29</xdr:row>
      <xdr:rowOff>0</xdr:rowOff>
    </xdr:from>
    <xdr:to>
      <xdr:col>17</xdr:col>
      <xdr:colOff>157365</xdr:colOff>
      <xdr:row>32</xdr:row>
      <xdr:rowOff>16565</xdr:rowOff>
    </xdr:to>
    <xdr:sp macro="" textlink="">
      <xdr:nvSpPr>
        <xdr:cNvPr id="12" name="テキスト ボックス 11"/>
        <xdr:cNvSpPr txBox="1"/>
      </xdr:nvSpPr>
      <xdr:spPr>
        <a:xfrm>
          <a:off x="2239199" y="617220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8282</xdr:colOff>
      <xdr:row>29</xdr:row>
      <xdr:rowOff>91108</xdr:rowOff>
    </xdr:from>
    <xdr:to>
      <xdr:col>32</xdr:col>
      <xdr:colOff>107673</xdr:colOff>
      <xdr:row>35</xdr:row>
      <xdr:rowOff>8282</xdr:rowOff>
    </xdr:to>
    <xdr:sp macro="" textlink="">
      <xdr:nvSpPr>
        <xdr:cNvPr id="13" name="テキスト ボックス 12"/>
        <xdr:cNvSpPr txBox="1"/>
      </xdr:nvSpPr>
      <xdr:spPr>
        <a:xfrm>
          <a:off x="4340086" y="4514021"/>
          <a:ext cx="414130" cy="554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15</xdr:col>
      <xdr:colOff>57974</xdr:colOff>
      <xdr:row>38</xdr:row>
      <xdr:rowOff>132522</xdr:rowOff>
    </xdr:from>
    <xdr:to>
      <xdr:col>17</xdr:col>
      <xdr:colOff>157365</xdr:colOff>
      <xdr:row>42</xdr:row>
      <xdr:rowOff>8282</xdr:rowOff>
    </xdr:to>
    <xdr:sp macro="" textlink="">
      <xdr:nvSpPr>
        <xdr:cNvPr id="14" name="テキスト ボックス 13"/>
        <xdr:cNvSpPr txBox="1"/>
      </xdr:nvSpPr>
      <xdr:spPr>
        <a:xfrm>
          <a:off x="2239199" y="7304847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41413</xdr:colOff>
      <xdr:row>38</xdr:row>
      <xdr:rowOff>140804</xdr:rowOff>
    </xdr:from>
    <xdr:to>
      <xdr:col>32</xdr:col>
      <xdr:colOff>140804</xdr:colOff>
      <xdr:row>42</xdr:row>
      <xdr:rowOff>16564</xdr:rowOff>
    </xdr:to>
    <xdr:sp macro="" textlink="">
      <xdr:nvSpPr>
        <xdr:cNvPr id="15" name="テキスト ボックス 14"/>
        <xdr:cNvSpPr txBox="1"/>
      </xdr:nvSpPr>
      <xdr:spPr>
        <a:xfrm>
          <a:off x="4422913" y="7313129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</xdr:col>
      <xdr:colOff>74545</xdr:colOff>
      <xdr:row>47</xdr:row>
      <xdr:rowOff>41414</xdr:rowOff>
    </xdr:from>
    <xdr:to>
      <xdr:col>45</xdr:col>
      <xdr:colOff>115958</xdr:colOff>
      <xdr:row>55</xdr:row>
      <xdr:rowOff>115958</xdr:rowOff>
    </xdr:to>
    <xdr:sp macro="" textlink="">
      <xdr:nvSpPr>
        <xdr:cNvPr id="16" name="正方形/長方形 15"/>
        <xdr:cNvSpPr/>
      </xdr:nvSpPr>
      <xdr:spPr>
        <a:xfrm>
          <a:off x="397567" y="6949110"/>
          <a:ext cx="6228521" cy="120097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</xdr:colOff>
      <xdr:row>47</xdr:row>
      <xdr:rowOff>115957</xdr:rowOff>
    </xdr:from>
    <xdr:to>
      <xdr:col>50</xdr:col>
      <xdr:colOff>133351</xdr:colOff>
      <xdr:row>55</xdr:row>
      <xdr:rowOff>99391</xdr:rowOff>
    </xdr:to>
    <xdr:sp macro="" textlink="">
      <xdr:nvSpPr>
        <xdr:cNvPr id="17" name="テキスト ボックス 16"/>
        <xdr:cNvSpPr txBox="1"/>
      </xdr:nvSpPr>
      <xdr:spPr>
        <a:xfrm>
          <a:off x="2294284" y="7305261"/>
          <a:ext cx="5053219" cy="1109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2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上限に達した場合は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下限を下回った場合は下限額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金沢市　　　　　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ja-JP" altLang="en-US" sz="1100" b="1" baseline="0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白山市、野々市市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　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6</xdr:col>
      <xdr:colOff>16149</xdr:colOff>
      <xdr:row>31</xdr:row>
      <xdr:rowOff>161926</xdr:rowOff>
    </xdr:from>
    <xdr:to>
      <xdr:col>44</xdr:col>
      <xdr:colOff>52178</xdr:colOff>
      <xdr:row>38</xdr:row>
      <xdr:rowOff>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05149" y="4892676"/>
          <a:ext cx="5592279" cy="885825"/>
          <a:chOff x="4684059" y="4926733"/>
          <a:chExt cx="4224617" cy="1218015"/>
        </a:xfrm>
      </xdr:grpSpPr>
      <xdr:cxnSp macro="">
        <xdr:nvCxnSpPr>
          <xdr:cNvPr id="19" name="カギ線コネクタ 1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0" idx="2"/>
            <a:endCxn id="21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88280</xdr:colOff>
      <xdr:row>54</xdr:row>
      <xdr:rowOff>32524</xdr:rowOff>
    </xdr:from>
    <xdr:to>
      <xdr:col>9</xdr:col>
      <xdr:colOff>88280</xdr:colOff>
      <xdr:row>59</xdr:row>
      <xdr:rowOff>32525</xdr:rowOff>
    </xdr:to>
    <xdr:cxnSp macro="">
      <xdr:nvCxnSpPr>
        <xdr:cNvPr id="22" name="直線矢印コネクタ 21"/>
        <xdr:cNvCxnSpPr/>
      </xdr:nvCxnSpPr>
      <xdr:spPr>
        <a:xfrm>
          <a:off x="1412255" y="8919349"/>
          <a:ext cx="0" cy="42862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60</xdr:row>
      <xdr:rowOff>133350</xdr:rowOff>
    </xdr:from>
    <xdr:to>
      <xdr:col>17</xdr:col>
      <xdr:colOff>156541</xdr:colOff>
      <xdr:row>64</xdr:row>
      <xdr:rowOff>7040</xdr:rowOff>
    </xdr:to>
    <xdr:sp macro="" textlink="">
      <xdr:nvSpPr>
        <xdr:cNvPr id="23" name="テキスト ボックス 22"/>
        <xdr:cNvSpPr txBox="1"/>
      </xdr:nvSpPr>
      <xdr:spPr>
        <a:xfrm>
          <a:off x="2238375" y="95916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47625</xdr:colOff>
      <xdr:row>61</xdr:row>
      <xdr:rowOff>19050</xdr:rowOff>
    </xdr:from>
    <xdr:to>
      <xdr:col>32</xdr:col>
      <xdr:colOff>147016</xdr:colOff>
      <xdr:row>64</xdr:row>
      <xdr:rowOff>35615</xdr:rowOff>
    </xdr:to>
    <xdr:sp macro="" textlink="">
      <xdr:nvSpPr>
        <xdr:cNvPr id="24" name="テキスト ボックス 23"/>
        <xdr:cNvSpPr txBox="1"/>
      </xdr:nvSpPr>
      <xdr:spPr>
        <a:xfrm>
          <a:off x="4429125" y="96202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0</xdr:col>
      <xdr:colOff>57978</xdr:colOff>
      <xdr:row>18</xdr:row>
      <xdr:rowOff>74544</xdr:rowOff>
    </xdr:from>
    <xdr:to>
      <xdr:col>48</xdr:col>
      <xdr:colOff>828</xdr:colOff>
      <xdr:row>65</xdr:row>
      <xdr:rowOff>132520</xdr:rowOff>
    </xdr:to>
    <xdr:sp macro="" textlink="">
      <xdr:nvSpPr>
        <xdr:cNvPr id="27" name="正方形/長方形 26"/>
        <xdr:cNvSpPr/>
      </xdr:nvSpPr>
      <xdr:spPr>
        <a:xfrm>
          <a:off x="57978" y="2907196"/>
          <a:ext cx="6875393" cy="6949107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55907</xdr:colOff>
      <xdr:row>18</xdr:row>
      <xdr:rowOff>77175</xdr:rowOff>
    </xdr:from>
    <xdr:to>
      <xdr:col>47</xdr:col>
      <xdr:colOff>132522</xdr:colOff>
      <xdr:row>21</xdr:row>
      <xdr:rowOff>17273</xdr:rowOff>
    </xdr:to>
    <xdr:sp macro="" textlink="">
      <xdr:nvSpPr>
        <xdr:cNvPr id="28" name="正方形/長方形 27"/>
        <xdr:cNvSpPr/>
      </xdr:nvSpPr>
      <xdr:spPr>
        <a:xfrm>
          <a:off x="55907" y="2925150"/>
          <a:ext cx="6944140" cy="311573"/>
        </a:xfrm>
        <a:prstGeom prst="rect">
          <a:avLst/>
        </a:prstGeom>
        <a:solidFill>
          <a:schemeClr val="accent4">
            <a:lumMod val="7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Ⅰ.</a:t>
          </a:r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協力金の基本額の計算</a:t>
          </a:r>
        </a:p>
      </xdr:txBody>
    </xdr:sp>
    <xdr:clientData/>
  </xdr:twoCellAnchor>
  <xdr:twoCellAnchor>
    <xdr:from>
      <xdr:col>72</xdr:col>
      <xdr:colOff>33617</xdr:colOff>
      <xdr:row>23</xdr:row>
      <xdr:rowOff>89647</xdr:rowOff>
    </xdr:from>
    <xdr:to>
      <xdr:col>75</xdr:col>
      <xdr:colOff>9743</xdr:colOff>
      <xdr:row>27</xdr:row>
      <xdr:rowOff>19366</xdr:rowOff>
    </xdr:to>
    <xdr:sp macro="" textlink="">
      <xdr:nvSpPr>
        <xdr:cNvPr id="29" name="テキスト ボックス 28"/>
        <xdr:cNvSpPr txBox="1"/>
      </xdr:nvSpPr>
      <xdr:spPr>
        <a:xfrm>
          <a:off x="10473017" y="3480547"/>
          <a:ext cx="404751" cy="50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58</xdr:col>
      <xdr:colOff>33618</xdr:colOff>
      <xdr:row>23</xdr:row>
      <xdr:rowOff>100853</xdr:rowOff>
    </xdr:from>
    <xdr:to>
      <xdr:col>61</xdr:col>
      <xdr:colOff>9744</xdr:colOff>
      <xdr:row>27</xdr:row>
      <xdr:rowOff>30572</xdr:rowOff>
    </xdr:to>
    <xdr:sp macro="" textlink="">
      <xdr:nvSpPr>
        <xdr:cNvPr id="30" name="テキスト ボックス 29"/>
        <xdr:cNvSpPr txBox="1"/>
      </xdr:nvSpPr>
      <xdr:spPr>
        <a:xfrm>
          <a:off x="8472768" y="3491753"/>
          <a:ext cx="404751" cy="50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81</xdr:col>
      <xdr:colOff>67235</xdr:colOff>
      <xdr:row>23</xdr:row>
      <xdr:rowOff>78441</xdr:rowOff>
    </xdr:from>
    <xdr:to>
      <xdr:col>84</xdr:col>
      <xdr:colOff>43362</xdr:colOff>
      <xdr:row>27</xdr:row>
      <xdr:rowOff>5359</xdr:rowOff>
    </xdr:to>
    <xdr:sp macro="" textlink="">
      <xdr:nvSpPr>
        <xdr:cNvPr id="31" name="テキスト ボックス 30"/>
        <xdr:cNvSpPr txBox="1"/>
      </xdr:nvSpPr>
      <xdr:spPr>
        <a:xfrm>
          <a:off x="11792510" y="3469341"/>
          <a:ext cx="404752" cy="498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52</xdr:col>
      <xdr:colOff>112060</xdr:colOff>
      <xdr:row>22</xdr:row>
      <xdr:rowOff>78440</xdr:rowOff>
    </xdr:from>
    <xdr:to>
      <xdr:col>73</xdr:col>
      <xdr:colOff>11207</xdr:colOff>
      <xdr:row>27</xdr:row>
      <xdr:rowOff>78440</xdr:rowOff>
    </xdr:to>
    <xdr:sp macro="" textlink="">
      <xdr:nvSpPr>
        <xdr:cNvPr id="32" name="大かっこ 31"/>
        <xdr:cNvSpPr/>
      </xdr:nvSpPr>
      <xdr:spPr>
        <a:xfrm>
          <a:off x="7693960" y="3326465"/>
          <a:ext cx="2899522" cy="71437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67917</xdr:colOff>
      <xdr:row>28</xdr:row>
      <xdr:rowOff>66262</xdr:rowOff>
    </xdr:from>
    <xdr:to>
      <xdr:col>95</xdr:col>
      <xdr:colOff>67917</xdr:colOff>
      <xdr:row>42</xdr:row>
      <xdr:rowOff>102293</xdr:rowOff>
    </xdr:to>
    <xdr:sp macro="" textlink="">
      <xdr:nvSpPr>
        <xdr:cNvPr id="34" name="正方形/長方形 33"/>
        <xdr:cNvSpPr/>
      </xdr:nvSpPr>
      <xdr:spPr>
        <a:xfrm>
          <a:off x="7364067" y="4190587"/>
          <a:ext cx="6429375" cy="2226781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100853</xdr:colOff>
      <xdr:row>66</xdr:row>
      <xdr:rowOff>22413</xdr:rowOff>
    </xdr:from>
    <xdr:to>
      <xdr:col>84</xdr:col>
      <xdr:colOff>76980</xdr:colOff>
      <xdr:row>69</xdr:row>
      <xdr:rowOff>95008</xdr:rowOff>
    </xdr:to>
    <xdr:sp macro="" textlink="">
      <xdr:nvSpPr>
        <xdr:cNvPr id="35" name="テキスト ボックス 34"/>
        <xdr:cNvSpPr txBox="1"/>
      </xdr:nvSpPr>
      <xdr:spPr>
        <a:xfrm>
          <a:off x="11826128" y="9766488"/>
          <a:ext cx="404752" cy="50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70</xdr:col>
      <xdr:colOff>112059</xdr:colOff>
      <xdr:row>66</xdr:row>
      <xdr:rowOff>22412</xdr:rowOff>
    </xdr:from>
    <xdr:to>
      <xdr:col>73</xdr:col>
      <xdr:colOff>88185</xdr:colOff>
      <xdr:row>69</xdr:row>
      <xdr:rowOff>97808</xdr:rowOff>
    </xdr:to>
    <xdr:sp macro="" textlink="">
      <xdr:nvSpPr>
        <xdr:cNvPr id="36" name="テキスト ボックス 35"/>
        <xdr:cNvSpPr txBox="1"/>
      </xdr:nvSpPr>
      <xdr:spPr>
        <a:xfrm>
          <a:off x="10265709" y="9766487"/>
          <a:ext cx="404751" cy="5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59</xdr:col>
      <xdr:colOff>89647</xdr:colOff>
      <xdr:row>66</xdr:row>
      <xdr:rowOff>11207</xdr:rowOff>
    </xdr:from>
    <xdr:to>
      <xdr:col>62</xdr:col>
      <xdr:colOff>65772</xdr:colOff>
      <xdr:row>69</xdr:row>
      <xdr:rowOff>86603</xdr:rowOff>
    </xdr:to>
    <xdr:sp macro="" textlink="">
      <xdr:nvSpPr>
        <xdr:cNvPr id="37" name="テキスト ボックス 36"/>
        <xdr:cNvSpPr txBox="1"/>
      </xdr:nvSpPr>
      <xdr:spPr>
        <a:xfrm>
          <a:off x="8671672" y="9755282"/>
          <a:ext cx="404750" cy="5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</a:p>
      </xdr:txBody>
    </xdr:sp>
    <xdr:clientData/>
  </xdr:twoCellAnchor>
  <xdr:twoCellAnchor>
    <xdr:from>
      <xdr:col>44</xdr:col>
      <xdr:colOff>4484</xdr:colOff>
      <xdr:row>58</xdr:row>
      <xdr:rowOff>36997</xdr:rowOff>
    </xdr:from>
    <xdr:to>
      <xdr:col>47</xdr:col>
      <xdr:colOff>4483</xdr:colOff>
      <xdr:row>61</xdr:row>
      <xdr:rowOff>48203</xdr:rowOff>
    </xdr:to>
    <xdr:sp macro="" textlink="">
      <xdr:nvSpPr>
        <xdr:cNvPr id="39" name="テキスト ボックス 38"/>
        <xdr:cNvSpPr txBox="1"/>
      </xdr:nvSpPr>
      <xdr:spPr>
        <a:xfrm>
          <a:off x="6373810" y="8352736"/>
          <a:ext cx="422412" cy="43361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90</xdr:col>
      <xdr:colOff>87212</xdr:colOff>
      <xdr:row>20</xdr:row>
      <xdr:rowOff>15591</xdr:rowOff>
    </xdr:from>
    <xdr:to>
      <xdr:col>93</xdr:col>
      <xdr:colOff>87212</xdr:colOff>
      <xdr:row>23</xdr:row>
      <xdr:rowOff>26797</xdr:rowOff>
    </xdr:to>
    <xdr:sp macro="" textlink="">
      <xdr:nvSpPr>
        <xdr:cNvPr id="40" name="テキスト ボックス 39"/>
        <xdr:cNvSpPr txBox="1"/>
      </xdr:nvSpPr>
      <xdr:spPr>
        <a:xfrm>
          <a:off x="13098362" y="2977866"/>
          <a:ext cx="428625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86</xdr:col>
      <xdr:colOff>134471</xdr:colOff>
      <xdr:row>43</xdr:row>
      <xdr:rowOff>89647</xdr:rowOff>
    </xdr:from>
    <xdr:to>
      <xdr:col>89</xdr:col>
      <xdr:colOff>134470</xdr:colOff>
      <xdr:row>46</xdr:row>
      <xdr:rowOff>100853</xdr:rowOff>
    </xdr:to>
    <xdr:sp macro="" textlink="">
      <xdr:nvSpPr>
        <xdr:cNvPr id="41" name="テキスト ボックス 40"/>
        <xdr:cNvSpPr txBox="1"/>
      </xdr:nvSpPr>
      <xdr:spPr>
        <a:xfrm>
          <a:off x="12574121" y="6547597"/>
          <a:ext cx="428624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Ⓒ</a:t>
          </a:r>
        </a:p>
      </xdr:txBody>
    </xdr:sp>
    <xdr:clientData/>
  </xdr:twoCellAnchor>
  <xdr:twoCellAnchor>
    <xdr:from>
      <xdr:col>91</xdr:col>
      <xdr:colOff>100852</xdr:colOff>
      <xdr:row>0</xdr:row>
      <xdr:rowOff>44824</xdr:rowOff>
    </xdr:from>
    <xdr:to>
      <xdr:col>96</xdr:col>
      <xdr:colOff>123825</xdr:colOff>
      <xdr:row>2</xdr:row>
      <xdr:rowOff>78441</xdr:rowOff>
    </xdr:to>
    <xdr:sp macro="" textlink="">
      <xdr:nvSpPr>
        <xdr:cNvPr id="42" name="正方形/長方形 41"/>
        <xdr:cNvSpPr/>
      </xdr:nvSpPr>
      <xdr:spPr>
        <a:xfrm>
          <a:off x="13254877" y="44824"/>
          <a:ext cx="737348" cy="31936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  <xdr:twoCellAnchor>
    <xdr:from>
      <xdr:col>50</xdr:col>
      <xdr:colOff>8280</xdr:colOff>
      <xdr:row>3</xdr:row>
      <xdr:rowOff>0</xdr:rowOff>
    </xdr:from>
    <xdr:to>
      <xdr:col>61</xdr:col>
      <xdr:colOff>49695</xdr:colOff>
      <xdr:row>5</xdr:row>
      <xdr:rowOff>8282</xdr:rowOff>
    </xdr:to>
    <xdr:sp macro="" textlink="">
      <xdr:nvSpPr>
        <xdr:cNvPr id="45" name="正方形/長方形 44"/>
        <xdr:cNvSpPr/>
      </xdr:nvSpPr>
      <xdr:spPr>
        <a:xfrm>
          <a:off x="7222432" y="422413"/>
          <a:ext cx="1590263" cy="28989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</a:t>
          </a:r>
          <a:r>
            <a:rPr kumimoji="1" lang="ja-JP" altLang="en-US" sz="12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金沢市内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のみ＞</a:t>
          </a:r>
        </a:p>
      </xdr:txBody>
    </xdr:sp>
    <xdr:clientData/>
  </xdr:twoCellAnchor>
  <xdr:twoCellAnchor>
    <xdr:from>
      <xdr:col>50</xdr:col>
      <xdr:colOff>1</xdr:colOff>
      <xdr:row>44</xdr:row>
      <xdr:rowOff>0</xdr:rowOff>
    </xdr:from>
    <xdr:to>
      <xdr:col>60</xdr:col>
      <xdr:colOff>8285</xdr:colOff>
      <xdr:row>46</xdr:row>
      <xdr:rowOff>8282</xdr:rowOff>
    </xdr:to>
    <xdr:sp macro="" textlink="">
      <xdr:nvSpPr>
        <xdr:cNvPr id="46" name="正方形/長方形 45"/>
        <xdr:cNvSpPr/>
      </xdr:nvSpPr>
      <xdr:spPr>
        <a:xfrm>
          <a:off x="7214153" y="6766891"/>
          <a:ext cx="1416328" cy="28989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＜該当者のみ＞</a:t>
          </a:r>
        </a:p>
      </xdr:txBody>
    </xdr:sp>
    <xdr:clientData/>
  </xdr:twoCellAnchor>
  <xdr:twoCellAnchor>
    <xdr:from>
      <xdr:col>71</xdr:col>
      <xdr:colOff>33129</xdr:colOff>
      <xdr:row>18</xdr:row>
      <xdr:rowOff>16564</xdr:rowOff>
    </xdr:from>
    <xdr:to>
      <xdr:col>86</xdr:col>
      <xdr:colOff>16564</xdr:colOff>
      <xdr:row>21</xdr:row>
      <xdr:rowOff>82827</xdr:rowOff>
    </xdr:to>
    <xdr:sp macro="" textlink="">
      <xdr:nvSpPr>
        <xdr:cNvPr id="47" name="線吹き出し 1 (枠付き) 46"/>
        <xdr:cNvSpPr/>
      </xdr:nvSpPr>
      <xdr:spPr>
        <a:xfrm>
          <a:off x="10329654" y="2750239"/>
          <a:ext cx="2126560" cy="437738"/>
        </a:xfrm>
        <a:prstGeom prst="borderCallout1">
          <a:avLst>
            <a:gd name="adj1" fmla="val 45673"/>
            <a:gd name="adj2" fmla="val -1484"/>
            <a:gd name="adj3" fmla="val 122290"/>
            <a:gd name="adj4" fmla="val -10358"/>
          </a:avLst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24847</xdr:colOff>
      <xdr:row>18</xdr:row>
      <xdr:rowOff>16567</xdr:rowOff>
    </xdr:from>
    <xdr:to>
      <xdr:col>88</xdr:col>
      <xdr:colOff>66260</xdr:colOff>
      <xdr:row>23</xdr:row>
      <xdr:rowOff>74545</xdr:rowOff>
    </xdr:to>
    <xdr:sp macro="" textlink="">
      <xdr:nvSpPr>
        <xdr:cNvPr id="48" name="テキスト ボックス 47"/>
        <xdr:cNvSpPr txBox="1"/>
      </xdr:nvSpPr>
      <xdr:spPr>
        <a:xfrm>
          <a:off x="10321372" y="2750242"/>
          <a:ext cx="2470288" cy="715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左ページで算出された額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万円（下限）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ja-JP" altLang="en-US" sz="11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左記④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ja-JP" altLang="en-US" sz="1050" b="1">
            <a:solidFill>
              <a:schemeClr val="tx1">
                <a:lumMod val="75000"/>
                <a:lumOff val="2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27332</xdr:colOff>
      <xdr:row>41</xdr:row>
      <xdr:rowOff>84896</xdr:rowOff>
    </xdr:from>
    <xdr:to>
      <xdr:col>44</xdr:col>
      <xdr:colOff>63361</xdr:colOff>
      <xdr:row>49</xdr:row>
      <xdr:rowOff>132523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16332" y="6355521"/>
          <a:ext cx="5592279" cy="1190627"/>
          <a:chOff x="4684059" y="4926733"/>
          <a:chExt cx="4224617" cy="1218015"/>
        </a:xfrm>
      </xdr:grpSpPr>
      <xdr:cxnSp macro="">
        <xdr:nvCxnSpPr>
          <xdr:cNvPr id="51" name="カギ線コネクタ 5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52" idx="2"/>
            <a:endCxn id="5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49</xdr:col>
      <xdr:colOff>74544</xdr:colOff>
      <xdr:row>28</xdr:row>
      <xdr:rowOff>49697</xdr:rowOff>
    </xdr:from>
    <xdr:to>
      <xdr:col>94</xdr:col>
      <xdr:colOff>119369</xdr:colOff>
      <xdr:row>42</xdr:row>
      <xdr:rowOff>17322</xdr:rowOff>
    </xdr:to>
    <xdr:sp macro="" textlink="">
      <xdr:nvSpPr>
        <xdr:cNvPr id="49" name="テキスト ボックス 48"/>
        <xdr:cNvSpPr txBox="1"/>
      </xdr:nvSpPr>
      <xdr:spPr>
        <a:xfrm>
          <a:off x="7147892" y="4282110"/>
          <a:ext cx="6381020" cy="217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日数について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「いしかわ新型コロナ対策認証制度」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r>
            <a:rPr kumimoji="1" lang="ja-JP" altLang="en-US" sz="1200" b="1" u="sng">
              <a:latin typeface="ＭＳ 明朝" panose="02020609040205080304" pitchFamily="17" charset="-128"/>
              <a:ea typeface="ＭＳ 明朝" panose="02020609040205080304" pitchFamily="17" charset="-128"/>
            </a:rPr>
            <a:t>申請した日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から令和３年９月１２日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までの日数を右記を参考に記載して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70</xdr:col>
      <xdr:colOff>124240</xdr:colOff>
      <xdr:row>29</xdr:row>
      <xdr:rowOff>157370</xdr:rowOff>
    </xdr:from>
    <xdr:to>
      <xdr:col>95</xdr:col>
      <xdr:colOff>5905</xdr:colOff>
      <xdr:row>41</xdr:row>
      <xdr:rowOff>84410</xdr:rowOff>
    </xdr:to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4479" y="4580283"/>
          <a:ext cx="3401774" cy="1807192"/>
        </a:xfrm>
        <a:prstGeom prst="rect">
          <a:avLst/>
        </a:prstGeom>
      </xdr:spPr>
    </xdr:pic>
    <xdr:clientData/>
  </xdr:twoCellAnchor>
  <xdr:twoCellAnchor>
    <xdr:from>
      <xdr:col>75</xdr:col>
      <xdr:colOff>120047</xdr:colOff>
      <xdr:row>27</xdr:row>
      <xdr:rowOff>41412</xdr:rowOff>
    </xdr:from>
    <xdr:to>
      <xdr:col>79</xdr:col>
      <xdr:colOff>24848</xdr:colOff>
      <xdr:row>30</xdr:row>
      <xdr:rowOff>82826</xdr:rowOff>
    </xdr:to>
    <xdr:sp macro="" textlink="">
      <xdr:nvSpPr>
        <xdr:cNvPr id="44" name="下矢印 43"/>
        <xdr:cNvSpPr/>
      </xdr:nvSpPr>
      <xdr:spPr>
        <a:xfrm>
          <a:off x="10988072" y="4003812"/>
          <a:ext cx="476301" cy="555764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54406</xdr:colOff>
      <xdr:row>35</xdr:row>
      <xdr:rowOff>6627</xdr:rowOff>
    </xdr:from>
    <xdr:to>
      <xdr:col>70</xdr:col>
      <xdr:colOff>104774</xdr:colOff>
      <xdr:row>36</xdr:row>
      <xdr:rowOff>95249</xdr:rowOff>
    </xdr:to>
    <xdr:sp macro="" textlink="">
      <xdr:nvSpPr>
        <xdr:cNvPr id="55" name="正方形/長方形 54"/>
        <xdr:cNvSpPr/>
      </xdr:nvSpPr>
      <xdr:spPr>
        <a:xfrm>
          <a:off x="7493431" y="5369202"/>
          <a:ext cx="2764993" cy="21244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申請日の確認方法</a:t>
          </a:r>
        </a:p>
      </xdr:txBody>
    </xdr:sp>
    <xdr:clientData/>
  </xdr:twoCellAnchor>
  <xdr:twoCellAnchor>
    <xdr:from>
      <xdr:col>51</xdr:col>
      <xdr:colOff>16566</xdr:colOff>
      <xdr:row>36</xdr:row>
      <xdr:rowOff>129676</xdr:rowOff>
    </xdr:from>
    <xdr:to>
      <xdr:col>72</xdr:col>
      <xdr:colOff>123825</xdr:colOff>
      <xdr:row>43</xdr:row>
      <xdr:rowOff>47625</xdr:rowOff>
    </xdr:to>
    <xdr:sp macro="" textlink="">
      <xdr:nvSpPr>
        <xdr:cNvPr id="56" name="テキスト ボックス 55"/>
        <xdr:cNvSpPr txBox="1"/>
      </xdr:nvSpPr>
      <xdr:spPr>
        <a:xfrm>
          <a:off x="7455591" y="5616076"/>
          <a:ext cx="3107634" cy="1022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◆オンライン申請の方：自動返信メール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受信日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◆郵送で申請された方：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消印日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、または簡易書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留等の控えの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発行日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  ご不明な方はコールセンターまでお問い合わ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せください。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(TEL:076-225-1920)</a:t>
          </a:r>
        </a:p>
      </xdr:txBody>
    </xdr:sp>
    <xdr:clientData/>
  </xdr:twoCellAnchor>
  <xdr:twoCellAnchor>
    <xdr:from>
      <xdr:col>48</xdr:col>
      <xdr:colOff>115957</xdr:colOff>
      <xdr:row>1</xdr:row>
      <xdr:rowOff>124239</xdr:rowOff>
    </xdr:from>
    <xdr:to>
      <xdr:col>52</xdr:col>
      <xdr:colOff>47624</xdr:colOff>
      <xdr:row>5</xdr:row>
      <xdr:rowOff>132520</xdr:rowOff>
    </xdr:to>
    <xdr:grpSp>
      <xdr:nvGrpSpPr>
        <xdr:cNvPr id="57" name="グループ化 56"/>
        <xdr:cNvGrpSpPr/>
      </xdr:nvGrpSpPr>
      <xdr:grpSpPr>
        <a:xfrm>
          <a:off x="7132707" y="267114"/>
          <a:ext cx="503167" cy="579781"/>
          <a:chOff x="7068379" y="284923"/>
          <a:chExt cx="494885" cy="571499"/>
        </a:xfrm>
      </xdr:grpSpPr>
      <xdr:sp macro="" textlink="">
        <xdr:nvSpPr>
          <xdr:cNvPr id="58" name="二等辺三角形 57"/>
          <xdr:cNvSpPr/>
        </xdr:nvSpPr>
        <xdr:spPr>
          <a:xfrm>
            <a:off x="7068379" y="302317"/>
            <a:ext cx="494885" cy="470036"/>
          </a:xfrm>
          <a:prstGeom prst="triangl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7143751" y="284923"/>
            <a:ext cx="385141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3200"/>
              <a:t>!</a:t>
            </a:r>
            <a:endParaRPr kumimoji="1" lang="ja-JP" altLang="en-US" sz="3200"/>
          </a:p>
        </xdr:txBody>
      </xdr:sp>
    </xdr:grpSp>
    <xdr:clientData/>
  </xdr:twoCellAnchor>
  <xdr:twoCellAnchor>
    <xdr:from>
      <xdr:col>29</xdr:col>
      <xdr:colOff>133350</xdr:colOff>
      <xdr:row>64</xdr:row>
      <xdr:rowOff>9525</xdr:rowOff>
    </xdr:from>
    <xdr:to>
      <xdr:col>49</xdr:col>
      <xdr:colOff>142462</xdr:colOff>
      <xdr:row>65</xdr:row>
      <xdr:rowOff>141631</xdr:rowOff>
    </xdr:to>
    <xdr:sp macro="" textlink="">
      <xdr:nvSpPr>
        <xdr:cNvPr id="60" name="楕円 59"/>
        <xdr:cNvSpPr/>
      </xdr:nvSpPr>
      <xdr:spPr>
        <a:xfrm>
          <a:off x="4371975" y="9601200"/>
          <a:ext cx="2923762" cy="274981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右ページへお進みください</a:t>
          </a:r>
        </a:p>
      </xdr:txBody>
    </xdr:sp>
    <xdr:clientData/>
  </xdr:twoCellAnchor>
  <xdr:twoCellAnchor>
    <xdr:from>
      <xdr:col>82</xdr:col>
      <xdr:colOff>95250</xdr:colOff>
      <xdr:row>64</xdr:row>
      <xdr:rowOff>57150</xdr:rowOff>
    </xdr:from>
    <xdr:to>
      <xdr:col>85</xdr:col>
      <xdr:colOff>91167</xdr:colOff>
      <xdr:row>67</xdr:row>
      <xdr:rowOff>64274</xdr:rowOff>
    </xdr:to>
    <xdr:sp macro="" textlink="">
      <xdr:nvSpPr>
        <xdr:cNvPr id="62" name="テキスト ボックス 61"/>
        <xdr:cNvSpPr txBox="1"/>
      </xdr:nvSpPr>
      <xdr:spPr>
        <a:xfrm>
          <a:off x="11963400" y="9648825"/>
          <a:ext cx="424542" cy="43574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Ⓓ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B2:B4" totalsRowShown="0" headerRowDxfId="17" dataDxfId="16">
  <autoFilter ref="B2:B4"/>
  <tableColumns count="1">
    <tableColumn id="1" name="市町区分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日数" displayName="日数" ref="D2:D45" totalsRowShown="0" headerRowDxfId="14" dataDxfId="13">
  <autoFilter ref="D2:D45"/>
  <tableColumns count="1">
    <tableColumn id="1" name="日数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F2:F6" totalsRowShown="0" headerRowDxfId="11" dataDxfId="10">
  <autoFilter ref="F2:F6"/>
  <tableColumns count="1">
    <tableColumn id="1" name="早期支給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H2:H4" totalsRowShown="0" headerRowDxfId="8" dataDxfId="7">
  <autoFilter ref="H2:H4"/>
  <tableColumns count="1">
    <tableColumn id="1" name="西暦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I2:I14" totalsRowShown="0" headerRowDxfId="5" dataDxfId="4">
  <autoFilter ref="I2:I14"/>
  <tableColumns count="1">
    <tableColumn id="1" name="月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J2:J33" totalsRowShown="0" headerRowDxfId="2" dataDxfId="1">
  <autoFilter ref="J2:J33"/>
  <tableColumns count="1">
    <tableColumn id="1" name="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DA185"/>
  <sheetViews>
    <sheetView view="pageLayout" topLeftCell="A19" zoomScale="85" zoomScaleNormal="100" zoomScalePageLayoutView="85" workbookViewId="0">
      <selection activeCell="AL28" sqref="AL28"/>
    </sheetView>
  </sheetViews>
  <sheetFormatPr defaultColWidth="8.75" defaultRowHeight="18.75" x14ac:dyDescent="0.4"/>
  <cols>
    <col min="1" max="1" width="2.375" customWidth="1"/>
    <col min="2" max="16" width="1.875" customWidth="1"/>
    <col min="17" max="18" width="2.25" customWidth="1"/>
    <col min="19" max="31" width="1.875" customWidth="1"/>
    <col min="32" max="33" width="2.25" customWidth="1"/>
    <col min="34" max="109" width="1.875" customWidth="1"/>
  </cols>
  <sheetData>
    <row r="1" spans="3:97" ht="11.25" customHeight="1" x14ac:dyDescent="0.4"/>
    <row r="2" spans="3:97" ht="11.25" customHeight="1" x14ac:dyDescent="0.4"/>
    <row r="3" spans="3:97" ht="11.25" customHeight="1" thickBot="1" x14ac:dyDescent="0.45"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3:97" ht="11.25" customHeight="1" x14ac:dyDescent="0.4">
      <c r="C4" s="193" t="s">
        <v>0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5"/>
      <c r="Q4" s="195"/>
      <c r="R4" s="195"/>
      <c r="S4" s="196"/>
      <c r="T4" s="216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8"/>
      <c r="AT4" s="218"/>
      <c r="AU4" s="219"/>
      <c r="AY4" s="181" t="s">
        <v>53</v>
      </c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3"/>
      <c r="CR4" s="184"/>
      <c r="CS4" s="1"/>
    </row>
    <row r="5" spans="3:97" ht="11.25" customHeight="1" thickBot="1" x14ac:dyDescent="0.45">
      <c r="C5" s="197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  <c r="Q5" s="199"/>
      <c r="R5" s="199"/>
      <c r="S5" s="200"/>
      <c r="T5" s="220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2"/>
      <c r="AT5" s="222"/>
      <c r="AU5" s="223"/>
      <c r="AX5" s="1"/>
      <c r="AY5" s="185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7"/>
      <c r="CR5" s="188"/>
    </row>
    <row r="6" spans="3:97" ht="11.25" customHeight="1" x14ac:dyDescent="0.4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20"/>
      <c r="AT6" s="11"/>
      <c r="AU6" s="11"/>
      <c r="AX6" s="56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3"/>
      <c r="CR6" s="15"/>
    </row>
    <row r="7" spans="3:97" ht="18" customHeight="1" x14ac:dyDescent="0.4">
      <c r="C7" s="189" t="s">
        <v>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  <c r="AT7" s="191"/>
      <c r="AU7" s="192"/>
      <c r="AV7" s="2"/>
      <c r="AW7" s="2"/>
      <c r="AX7" s="57"/>
      <c r="AY7" s="21"/>
      <c r="AZ7" s="64" t="s">
        <v>25</v>
      </c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16"/>
      <c r="CR7" s="22"/>
    </row>
    <row r="8" spans="3:97" ht="20.25" customHeight="1" x14ac:dyDescent="0.4">
      <c r="C8" s="227" t="s">
        <v>2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9"/>
      <c r="T8" s="230"/>
      <c r="U8" s="231"/>
      <c r="V8" s="231"/>
      <c r="W8" s="231"/>
      <c r="X8" s="231"/>
      <c r="Y8" s="232"/>
      <c r="Z8" s="227" t="s">
        <v>3</v>
      </c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9"/>
      <c r="AQ8" s="230"/>
      <c r="AR8" s="231"/>
      <c r="AS8" s="231"/>
      <c r="AT8" s="231"/>
      <c r="AU8" s="232"/>
      <c r="AV8" s="2"/>
      <c r="AW8" s="2"/>
      <c r="AX8" s="57"/>
      <c r="AY8" s="20"/>
      <c r="AZ8" s="65" t="s">
        <v>26</v>
      </c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7"/>
      <c r="BN8" s="67"/>
      <c r="BO8" s="67"/>
      <c r="BP8" s="67"/>
      <c r="BQ8" s="67"/>
      <c r="BR8" s="67"/>
      <c r="BS8" s="67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3"/>
    </row>
    <row r="9" spans="3:97" ht="18.75" customHeight="1" x14ac:dyDescent="0.4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"/>
      <c r="AT9" s="2"/>
      <c r="AU9" s="2"/>
      <c r="AV9" s="2"/>
      <c r="AW9" s="2"/>
      <c r="AX9" s="57"/>
      <c r="AY9" s="20"/>
      <c r="AZ9" s="17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3"/>
    </row>
    <row r="10" spans="3:97" ht="11.25" customHeight="1" x14ac:dyDescent="0.4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2"/>
      <c r="AT10" s="2"/>
      <c r="AU10" s="2"/>
      <c r="AV10" s="2"/>
      <c r="AW10" s="2"/>
      <c r="AX10" s="57"/>
      <c r="AY10" s="108" t="s">
        <v>74</v>
      </c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226"/>
    </row>
    <row r="11" spans="3:97" ht="8.25" customHeight="1" x14ac:dyDescent="0.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2"/>
      <c r="AT11" s="2"/>
      <c r="AU11" s="2"/>
      <c r="AV11" s="2"/>
      <c r="AW11" s="2"/>
      <c r="AX11" s="57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226"/>
    </row>
    <row r="12" spans="3:97" ht="15" customHeight="1" x14ac:dyDescent="0.4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2"/>
      <c r="AT12" s="2"/>
      <c r="AU12" s="2"/>
      <c r="AV12" s="2"/>
      <c r="AW12" s="2"/>
      <c r="AX12" s="57"/>
      <c r="AY12" s="225" t="s">
        <v>49</v>
      </c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6"/>
      <c r="BT12" s="16"/>
      <c r="BU12" s="16"/>
      <c r="BV12" s="16"/>
      <c r="BW12" s="16"/>
      <c r="BX12" s="16"/>
      <c r="BY12" s="16"/>
      <c r="BZ12" s="20"/>
      <c r="CA12" s="20"/>
      <c r="CB12" s="20"/>
      <c r="CC12" s="20"/>
      <c r="CD12" s="224" t="s">
        <v>55</v>
      </c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3"/>
    </row>
    <row r="13" spans="3:97" ht="11.25" customHeight="1" x14ac:dyDescent="0.4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2"/>
      <c r="AT13" s="2"/>
      <c r="AU13" s="2"/>
      <c r="AV13" s="2"/>
      <c r="AW13" s="2"/>
      <c r="AX13" s="57"/>
      <c r="AY13" s="17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92"/>
      <c r="CA13" s="92"/>
      <c r="CB13" s="92"/>
      <c r="CC13" s="92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"/>
    </row>
    <row r="14" spans="3:97" ht="11.25" customHeight="1" x14ac:dyDescent="0.4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2"/>
      <c r="AT14" s="2"/>
      <c r="AU14" s="2"/>
      <c r="AV14" s="2"/>
      <c r="AW14" s="2"/>
      <c r="AX14" s="57"/>
      <c r="AY14" s="108" t="s">
        <v>75</v>
      </c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226"/>
    </row>
    <row r="15" spans="3:97" ht="11.25" customHeight="1" x14ac:dyDescent="0.4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2"/>
      <c r="AT15" s="2"/>
      <c r="AU15" s="2"/>
      <c r="AV15" s="2"/>
      <c r="AW15" s="2"/>
      <c r="AX15" s="57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226"/>
    </row>
    <row r="16" spans="3:97" ht="11.25" customHeight="1" x14ac:dyDescent="0.4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8"/>
      <c r="AU16" s="8"/>
      <c r="AV16" s="8"/>
      <c r="AW16" s="8"/>
      <c r="AX16" s="58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20"/>
      <c r="CA16" s="20"/>
      <c r="CB16" s="20"/>
      <c r="CC16" s="20"/>
      <c r="CD16" s="108" t="s">
        <v>38</v>
      </c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12"/>
      <c r="CQ16" s="20"/>
      <c r="CR16" s="23"/>
    </row>
    <row r="17" spans="2:96" ht="11.25" customHeight="1" x14ac:dyDescent="0.4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8"/>
      <c r="AU17" s="8"/>
      <c r="AV17" s="8"/>
      <c r="AW17" s="8"/>
      <c r="AX17" s="58"/>
      <c r="AY17" s="16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16"/>
      <c r="BR17" s="16"/>
      <c r="BS17" s="16"/>
      <c r="BT17" s="16"/>
      <c r="BU17" s="16"/>
      <c r="BV17" s="16"/>
      <c r="BW17" s="16"/>
      <c r="BX17" s="16"/>
      <c r="BY17" s="16"/>
      <c r="BZ17" s="20"/>
      <c r="CA17" s="20"/>
      <c r="CB17" s="20"/>
      <c r="CC17" s="20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12"/>
      <c r="CQ17" s="20"/>
      <c r="CR17" s="23"/>
    </row>
    <row r="18" spans="2:96" ht="11.25" customHeight="1" x14ac:dyDescent="0.4">
      <c r="C18" s="2"/>
      <c r="D18" s="2"/>
      <c r="E18" s="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58"/>
      <c r="AY18" s="16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16"/>
      <c r="BR18" s="16"/>
      <c r="BS18" s="16"/>
      <c r="BT18" s="16"/>
      <c r="BU18" s="16"/>
      <c r="BV18" s="16"/>
      <c r="BW18" s="16"/>
      <c r="BX18" s="16"/>
      <c r="BY18" s="16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3"/>
    </row>
    <row r="19" spans="2:96" ht="6.75" customHeight="1" x14ac:dyDescent="0.4">
      <c r="C19" s="2"/>
      <c r="D19" s="2"/>
      <c r="E19" s="2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58"/>
      <c r="AY19" s="16"/>
      <c r="AZ19" s="109" t="s">
        <v>28</v>
      </c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6"/>
      <c r="BT19" s="16"/>
      <c r="BU19" s="16"/>
      <c r="BV19" s="16"/>
      <c r="BW19" s="16"/>
      <c r="BX19" s="16"/>
      <c r="BY19" s="16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3"/>
    </row>
    <row r="20" spans="2:96" ht="11.25" customHeight="1" x14ac:dyDescent="0.4">
      <c r="C20" s="2"/>
      <c r="D20" s="2"/>
      <c r="E20" s="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58"/>
      <c r="AY20" s="16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6"/>
      <c r="BT20" s="16"/>
      <c r="BU20" s="16"/>
      <c r="BV20" s="16"/>
      <c r="BW20" s="16"/>
      <c r="BX20" s="16"/>
      <c r="BY20" s="16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3"/>
    </row>
    <row r="21" spans="2:96" ht="11.25" customHeight="1" x14ac:dyDescent="0.4">
      <c r="C21" s="2"/>
      <c r="D21" s="2"/>
      <c r="E21" s="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58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20"/>
      <c r="CA21" s="20"/>
      <c r="CB21" s="20"/>
      <c r="CC21" s="20"/>
      <c r="CD21" s="16"/>
      <c r="CE21" s="16"/>
      <c r="CF21" s="16"/>
      <c r="CG21" s="16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3"/>
    </row>
    <row r="22" spans="2:96" ht="11.25" customHeight="1" x14ac:dyDescent="0.2">
      <c r="C22" s="2"/>
      <c r="D22" s="2"/>
      <c r="E22" s="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58"/>
      <c r="AY22" s="16"/>
      <c r="AZ22" s="16"/>
      <c r="BA22" s="20"/>
      <c r="BB22" s="25"/>
      <c r="BC22" s="25"/>
      <c r="BD22" s="25"/>
      <c r="BE22" s="25"/>
      <c r="BF22" s="25"/>
      <c r="BG22" s="26"/>
      <c r="BH22" s="16"/>
      <c r="BI22" s="16"/>
      <c r="BJ22" s="16"/>
      <c r="BK22" s="239" t="s">
        <v>70</v>
      </c>
      <c r="BL22" s="240"/>
      <c r="BM22" s="240"/>
      <c r="BN22" s="240"/>
      <c r="BO22" s="240"/>
      <c r="BP22" s="240"/>
      <c r="BQ22" s="240"/>
      <c r="BR22" s="240"/>
      <c r="BS22" s="240"/>
      <c r="BT22" s="241"/>
      <c r="BU22" s="16"/>
      <c r="BV22" s="16"/>
      <c r="BW22" s="20"/>
      <c r="BX22" s="124" t="s">
        <v>24</v>
      </c>
      <c r="BY22" s="124"/>
      <c r="BZ22" s="124"/>
      <c r="CA22" s="124"/>
      <c r="CB22" s="124"/>
      <c r="CC22" s="16"/>
      <c r="CD22" s="16"/>
      <c r="CE22" s="16"/>
      <c r="CF22" s="16"/>
      <c r="CG22" s="16"/>
      <c r="CH22" s="124" t="s">
        <v>23</v>
      </c>
      <c r="CI22" s="124"/>
      <c r="CJ22" s="124"/>
      <c r="CK22" s="124"/>
      <c r="CL22" s="124"/>
      <c r="CM22" s="124"/>
      <c r="CN22" s="124"/>
      <c r="CO22" s="20"/>
      <c r="CP22" s="20"/>
      <c r="CQ22" s="20"/>
      <c r="CR22" s="23"/>
    </row>
    <row r="23" spans="2:96" ht="11.25" customHeight="1" x14ac:dyDescent="0.2">
      <c r="C23" s="2"/>
      <c r="D23" s="2"/>
      <c r="E23" s="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58"/>
      <c r="AY23" s="16"/>
      <c r="AZ23" s="16"/>
      <c r="BA23" s="25"/>
      <c r="BB23" s="25"/>
      <c r="BC23" s="25"/>
      <c r="BD23" s="25"/>
      <c r="BE23" s="25"/>
      <c r="BF23" s="25"/>
      <c r="BG23" s="26"/>
      <c r="BH23" s="16"/>
      <c r="BI23" s="16"/>
      <c r="BJ23" s="16"/>
      <c r="BK23" s="242"/>
      <c r="BL23" s="243"/>
      <c r="BM23" s="243"/>
      <c r="BN23" s="243"/>
      <c r="BO23" s="243"/>
      <c r="BP23" s="243"/>
      <c r="BQ23" s="243"/>
      <c r="BR23" s="243"/>
      <c r="BS23" s="243"/>
      <c r="BT23" s="244"/>
      <c r="BU23" s="16"/>
      <c r="BV23" s="16"/>
      <c r="BW23" s="20"/>
      <c r="BX23" s="124"/>
      <c r="BY23" s="124"/>
      <c r="BZ23" s="124"/>
      <c r="CA23" s="124"/>
      <c r="CB23" s="124"/>
      <c r="CC23" s="16"/>
      <c r="CD23" s="16"/>
      <c r="CE23" s="16"/>
      <c r="CF23" s="16"/>
      <c r="CG23" s="16"/>
      <c r="CH23" s="124"/>
      <c r="CI23" s="124"/>
      <c r="CJ23" s="124"/>
      <c r="CK23" s="124"/>
      <c r="CL23" s="124"/>
      <c r="CM23" s="124"/>
      <c r="CN23" s="124"/>
      <c r="CO23" s="20"/>
      <c r="CP23" s="20"/>
      <c r="CQ23" s="20"/>
      <c r="CR23" s="23"/>
    </row>
    <row r="24" spans="2:96" ht="11.25" customHeight="1" x14ac:dyDescent="0.2">
      <c r="B24" s="1"/>
      <c r="C24" s="3"/>
      <c r="D24" s="3"/>
      <c r="E24" s="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8"/>
      <c r="AU24" s="8"/>
      <c r="AV24" s="8"/>
      <c r="AW24" s="8"/>
      <c r="AX24" s="58"/>
      <c r="AY24" s="16"/>
      <c r="AZ24" s="16"/>
      <c r="BA24" s="25"/>
      <c r="BB24" s="233">
        <v>40000</v>
      </c>
      <c r="BC24" s="109"/>
      <c r="BD24" s="109"/>
      <c r="BE24" s="109"/>
      <c r="BF24" s="109"/>
      <c r="BG24" s="26"/>
      <c r="BH24" s="16"/>
      <c r="BI24" s="16"/>
      <c r="BJ24" s="16"/>
      <c r="BK24" s="245">
        <f t="shared" ref="BK24" si="0">F58</f>
        <v>25000</v>
      </c>
      <c r="BL24" s="102"/>
      <c r="BM24" s="102"/>
      <c r="BN24" s="102"/>
      <c r="BO24" s="102"/>
      <c r="BP24" s="102"/>
      <c r="BQ24" s="102"/>
      <c r="BR24" s="102"/>
      <c r="BS24" s="102"/>
      <c r="BT24" s="246"/>
      <c r="BU24" s="16"/>
      <c r="BV24" s="16"/>
      <c r="BW24" s="20"/>
      <c r="BX24" s="248"/>
      <c r="BY24" s="249"/>
      <c r="BZ24" s="249"/>
      <c r="CA24" s="249"/>
      <c r="CB24" s="250"/>
      <c r="CC24" s="109" t="s">
        <v>21</v>
      </c>
      <c r="CD24" s="109"/>
      <c r="CE24" s="27"/>
      <c r="CF24" s="27"/>
      <c r="CG24" s="27"/>
      <c r="CH24" s="257" t="str">
        <f>IF(T8="○",IF((BB24-BK24)*BX24&lt;=0,"0",(BB24-BK24)*BX24),"0")</f>
        <v>0</v>
      </c>
      <c r="CI24" s="258"/>
      <c r="CJ24" s="258"/>
      <c r="CK24" s="258"/>
      <c r="CL24" s="258"/>
      <c r="CM24" s="258"/>
      <c r="CN24" s="259"/>
      <c r="CO24" s="266" t="s">
        <v>22</v>
      </c>
      <c r="CP24" s="266"/>
      <c r="CQ24" s="16"/>
      <c r="CR24" s="23"/>
    </row>
    <row r="25" spans="2:96" ht="11.25" customHeight="1" x14ac:dyDescent="0.2">
      <c r="B25" s="1"/>
      <c r="C25" s="3"/>
      <c r="D25" s="3"/>
      <c r="E25" s="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8"/>
      <c r="AU25" s="8"/>
      <c r="AV25" s="8"/>
      <c r="AW25" s="8"/>
      <c r="AX25" s="58"/>
      <c r="AY25" s="16"/>
      <c r="AZ25" s="16"/>
      <c r="BA25" s="25"/>
      <c r="BB25" s="109"/>
      <c r="BC25" s="109"/>
      <c r="BD25" s="109"/>
      <c r="BE25" s="109"/>
      <c r="BF25" s="109"/>
      <c r="BG25" s="26"/>
      <c r="BH25" s="16"/>
      <c r="BI25" s="16"/>
      <c r="BJ25" s="16"/>
      <c r="BK25" s="247"/>
      <c r="BL25" s="102"/>
      <c r="BM25" s="102"/>
      <c r="BN25" s="102"/>
      <c r="BO25" s="102"/>
      <c r="BP25" s="102"/>
      <c r="BQ25" s="102"/>
      <c r="BR25" s="102"/>
      <c r="BS25" s="102"/>
      <c r="BT25" s="246"/>
      <c r="BU25" s="16"/>
      <c r="BV25" s="16"/>
      <c r="BW25" s="20"/>
      <c r="BX25" s="251"/>
      <c r="BY25" s="252"/>
      <c r="BZ25" s="252"/>
      <c r="CA25" s="252"/>
      <c r="CB25" s="253"/>
      <c r="CC25" s="109"/>
      <c r="CD25" s="109"/>
      <c r="CE25" s="27"/>
      <c r="CF25" s="27"/>
      <c r="CG25" s="27"/>
      <c r="CH25" s="260"/>
      <c r="CI25" s="261"/>
      <c r="CJ25" s="261"/>
      <c r="CK25" s="261"/>
      <c r="CL25" s="261"/>
      <c r="CM25" s="261"/>
      <c r="CN25" s="262"/>
      <c r="CO25" s="266"/>
      <c r="CP25" s="266"/>
      <c r="CQ25" s="16"/>
      <c r="CR25" s="23"/>
    </row>
    <row r="26" spans="2:96" ht="11.25" customHeight="1" x14ac:dyDescent="0.2">
      <c r="B26" s="1"/>
      <c r="C26" s="3"/>
      <c r="D26" s="3"/>
      <c r="E26" s="4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8"/>
      <c r="AW26" s="8"/>
      <c r="AX26" s="58"/>
      <c r="AY26" s="16"/>
      <c r="AZ26" s="16"/>
      <c r="BA26" s="25"/>
      <c r="BB26" s="109"/>
      <c r="BC26" s="109"/>
      <c r="BD26" s="109"/>
      <c r="BE26" s="109"/>
      <c r="BF26" s="109"/>
      <c r="BG26" s="26"/>
      <c r="BH26" s="16"/>
      <c r="BI26" s="16"/>
      <c r="BJ26" s="16"/>
      <c r="BK26" s="247"/>
      <c r="BL26" s="102"/>
      <c r="BM26" s="102"/>
      <c r="BN26" s="102"/>
      <c r="BO26" s="102"/>
      <c r="BP26" s="102"/>
      <c r="BQ26" s="102"/>
      <c r="BR26" s="102"/>
      <c r="BS26" s="102"/>
      <c r="BT26" s="246"/>
      <c r="BU26" s="16"/>
      <c r="BV26" s="16"/>
      <c r="BW26" s="20"/>
      <c r="BX26" s="254"/>
      <c r="BY26" s="255"/>
      <c r="BZ26" s="255"/>
      <c r="CA26" s="255"/>
      <c r="CB26" s="256"/>
      <c r="CC26" s="109"/>
      <c r="CD26" s="109"/>
      <c r="CE26" s="27"/>
      <c r="CF26" s="27"/>
      <c r="CG26" s="27"/>
      <c r="CH26" s="263"/>
      <c r="CI26" s="264"/>
      <c r="CJ26" s="264"/>
      <c r="CK26" s="264"/>
      <c r="CL26" s="264"/>
      <c r="CM26" s="264"/>
      <c r="CN26" s="265"/>
      <c r="CO26" s="266"/>
      <c r="CP26" s="266"/>
      <c r="CQ26" s="16"/>
      <c r="CR26" s="23"/>
    </row>
    <row r="27" spans="2:96" ht="12.75" customHeight="1" x14ac:dyDescent="0.4">
      <c r="B27" s="1"/>
      <c r="C27" s="33"/>
      <c r="D27" s="34" t="s">
        <v>39</v>
      </c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  <c r="AV27" s="8"/>
      <c r="AW27" s="8"/>
      <c r="AX27" s="58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76"/>
      <c r="BL27" s="75"/>
      <c r="BM27" s="75"/>
      <c r="BN27" s="75"/>
      <c r="BO27" s="75"/>
      <c r="BP27" s="75"/>
      <c r="BQ27" s="75"/>
      <c r="BR27" s="75"/>
      <c r="BS27" s="75"/>
      <c r="BT27" s="75"/>
      <c r="BU27" s="16"/>
      <c r="BV27" s="16"/>
      <c r="BW27" s="16"/>
      <c r="BX27" s="16"/>
      <c r="BY27" s="16"/>
      <c r="BZ27" s="20"/>
      <c r="CA27" s="20"/>
      <c r="CB27" s="20"/>
      <c r="CC27" s="20"/>
      <c r="CD27" s="16"/>
      <c r="CE27" s="16"/>
      <c r="CF27" s="16"/>
      <c r="CG27" s="16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3"/>
    </row>
    <row r="28" spans="2:96" ht="12.75" customHeight="1" x14ac:dyDescent="0.4">
      <c r="B28" s="1"/>
      <c r="C28" s="37"/>
      <c r="D28" s="17"/>
      <c r="E28" s="17"/>
      <c r="F28" s="10" t="s">
        <v>56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38"/>
      <c r="AV28" s="8"/>
      <c r="AW28" s="8"/>
      <c r="AX28" s="58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16"/>
      <c r="BV28" s="16"/>
      <c r="BW28" s="16"/>
      <c r="BX28" s="16"/>
      <c r="BY28" s="16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3"/>
    </row>
    <row r="29" spans="2:96" ht="9.75" customHeight="1" x14ac:dyDescent="0.4">
      <c r="B29" s="1"/>
      <c r="C29" s="37"/>
      <c r="D29" s="16"/>
      <c r="E29" s="17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38"/>
      <c r="AV29" s="8"/>
      <c r="AW29" s="8"/>
      <c r="AX29" s="58"/>
      <c r="AY29" s="16"/>
      <c r="AZ29" s="16"/>
      <c r="BA29" s="29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3"/>
    </row>
    <row r="30" spans="2:96" ht="12.75" customHeight="1" x14ac:dyDescent="0.4">
      <c r="B30" s="1"/>
      <c r="C30" s="37"/>
      <c r="D30" s="16"/>
      <c r="E30" s="16"/>
      <c r="F30" s="16"/>
      <c r="G30" s="20"/>
      <c r="H30" s="17"/>
      <c r="I30" s="17" t="s">
        <v>4</v>
      </c>
      <c r="J30" s="20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38"/>
      <c r="AV30" s="8"/>
      <c r="AW30" s="8"/>
      <c r="AX30" s="58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3"/>
    </row>
    <row r="31" spans="2:96" ht="11.25" customHeight="1" x14ac:dyDescent="0.4">
      <c r="B31" s="1"/>
      <c r="C31" s="37"/>
      <c r="D31" s="16"/>
      <c r="E31" s="16"/>
      <c r="F31" s="18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8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38"/>
      <c r="AV31" s="8"/>
      <c r="AW31" s="8"/>
      <c r="AX31" s="58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3"/>
    </row>
    <row r="32" spans="2:96" ht="18" customHeight="1" x14ac:dyDescent="0.4">
      <c r="B32" s="1"/>
      <c r="C32" s="37"/>
      <c r="D32" s="16"/>
      <c r="E32" s="16"/>
      <c r="F32" s="16"/>
      <c r="G32" s="16"/>
      <c r="H32" s="16"/>
      <c r="I32" s="16"/>
      <c r="J32" s="212" t="s">
        <v>5</v>
      </c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3"/>
      <c r="V32" s="214"/>
      <c r="W32" s="215"/>
      <c r="X32" s="16"/>
      <c r="Y32" s="16"/>
      <c r="Z32" s="16"/>
      <c r="AA32" s="212" t="s">
        <v>6</v>
      </c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4"/>
      <c r="AN32" s="215"/>
      <c r="AO32" s="16"/>
      <c r="AP32" s="16"/>
      <c r="AQ32" s="16"/>
      <c r="AR32" s="16"/>
      <c r="AS32" s="16"/>
      <c r="AT32" s="16"/>
      <c r="AU32" s="38"/>
      <c r="AV32" s="8"/>
      <c r="AW32" s="8"/>
      <c r="AX32" s="58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3"/>
    </row>
    <row r="33" spans="2:105" ht="7.5" customHeight="1" x14ac:dyDescent="0.4">
      <c r="B33" s="1"/>
      <c r="C33" s="3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38"/>
      <c r="AV33" s="8"/>
      <c r="AW33" s="8"/>
      <c r="AX33" s="58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3"/>
    </row>
    <row r="34" spans="2:105" ht="11.25" customHeight="1" x14ac:dyDescent="0.4">
      <c r="B34" s="1"/>
      <c r="C34" s="37"/>
      <c r="D34" s="123" t="s">
        <v>41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6"/>
      <c r="R34" s="16"/>
      <c r="S34" s="123" t="s">
        <v>42</v>
      </c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6"/>
      <c r="AG34" s="16"/>
      <c r="AH34" s="123" t="s">
        <v>43</v>
      </c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38"/>
      <c r="AV34" s="8"/>
      <c r="AW34" s="8"/>
      <c r="AX34" s="58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3"/>
    </row>
    <row r="35" spans="2:105" ht="11.25" customHeight="1" x14ac:dyDescent="0.4">
      <c r="B35" s="1"/>
      <c r="C35" s="37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6"/>
      <c r="R35" s="16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6"/>
      <c r="AG35" s="16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38"/>
      <c r="AV35" s="8"/>
      <c r="AW35" s="8"/>
      <c r="AX35" s="58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3"/>
    </row>
    <row r="36" spans="2:105" ht="11.25" customHeight="1" x14ac:dyDescent="0.4">
      <c r="B36" s="1"/>
      <c r="C36" s="37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16"/>
      <c r="R36" s="16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6"/>
      <c r="AG36" s="16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38"/>
      <c r="AV36" s="8"/>
      <c r="AW36" s="8"/>
      <c r="AX36" s="58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3"/>
    </row>
    <row r="37" spans="2:105" ht="11.25" customHeight="1" x14ac:dyDescent="0.4">
      <c r="B37" s="1"/>
      <c r="C37" s="37"/>
      <c r="D37" s="117" t="s">
        <v>8</v>
      </c>
      <c r="E37" s="118"/>
      <c r="F37" s="210"/>
      <c r="G37" s="202"/>
      <c r="H37" s="202"/>
      <c r="I37" s="202"/>
      <c r="J37" s="202"/>
      <c r="K37" s="202"/>
      <c r="L37" s="202"/>
      <c r="M37" s="202"/>
      <c r="N37" s="203"/>
      <c r="O37" s="207" t="s">
        <v>7</v>
      </c>
      <c r="P37" s="155"/>
      <c r="Q37" s="16"/>
      <c r="R37" s="16"/>
      <c r="S37" s="117" t="s">
        <v>9</v>
      </c>
      <c r="T37" s="118"/>
      <c r="U37" s="201"/>
      <c r="V37" s="202"/>
      <c r="W37" s="202"/>
      <c r="X37" s="202"/>
      <c r="Y37" s="202"/>
      <c r="Z37" s="202"/>
      <c r="AA37" s="202"/>
      <c r="AB37" s="202"/>
      <c r="AC37" s="203"/>
      <c r="AD37" s="113" t="s">
        <v>7</v>
      </c>
      <c r="AE37" s="114"/>
      <c r="AF37" s="16"/>
      <c r="AG37" s="16"/>
      <c r="AH37" s="117" t="s">
        <v>10</v>
      </c>
      <c r="AI37" s="118"/>
      <c r="AJ37" s="149">
        <f t="shared" ref="AJ37" si="1">F37+U37</f>
        <v>0</v>
      </c>
      <c r="AK37" s="150"/>
      <c r="AL37" s="150"/>
      <c r="AM37" s="150"/>
      <c r="AN37" s="150"/>
      <c r="AO37" s="150"/>
      <c r="AP37" s="150"/>
      <c r="AQ37" s="150"/>
      <c r="AR37" s="151"/>
      <c r="AS37" s="113" t="s">
        <v>7</v>
      </c>
      <c r="AT37" s="114"/>
      <c r="AU37" s="38"/>
      <c r="AV37" s="8"/>
      <c r="AW37" s="8"/>
      <c r="AX37" s="58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3"/>
    </row>
    <row r="38" spans="2:105" ht="11.25" customHeight="1" x14ac:dyDescent="0.4">
      <c r="B38" s="1"/>
      <c r="C38" s="37"/>
      <c r="D38" s="119"/>
      <c r="E38" s="120"/>
      <c r="F38" s="211"/>
      <c r="G38" s="205"/>
      <c r="H38" s="205"/>
      <c r="I38" s="205"/>
      <c r="J38" s="205"/>
      <c r="K38" s="205"/>
      <c r="L38" s="205"/>
      <c r="M38" s="205"/>
      <c r="N38" s="206"/>
      <c r="O38" s="208"/>
      <c r="P38" s="116"/>
      <c r="Q38" s="16"/>
      <c r="R38" s="16"/>
      <c r="S38" s="119"/>
      <c r="T38" s="120"/>
      <c r="U38" s="204"/>
      <c r="V38" s="205"/>
      <c r="W38" s="205"/>
      <c r="X38" s="205"/>
      <c r="Y38" s="205"/>
      <c r="Z38" s="205"/>
      <c r="AA38" s="205"/>
      <c r="AB38" s="205"/>
      <c r="AC38" s="206"/>
      <c r="AD38" s="115"/>
      <c r="AE38" s="116"/>
      <c r="AF38" s="18"/>
      <c r="AG38" s="16"/>
      <c r="AH38" s="119"/>
      <c r="AI38" s="120"/>
      <c r="AJ38" s="152"/>
      <c r="AK38" s="153"/>
      <c r="AL38" s="153"/>
      <c r="AM38" s="153"/>
      <c r="AN38" s="153"/>
      <c r="AO38" s="153"/>
      <c r="AP38" s="153"/>
      <c r="AQ38" s="153"/>
      <c r="AR38" s="154"/>
      <c r="AS38" s="115"/>
      <c r="AT38" s="116"/>
      <c r="AU38" s="39"/>
      <c r="AV38" s="7"/>
      <c r="AW38" s="7"/>
      <c r="AX38" s="59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3"/>
    </row>
    <row r="39" spans="2:105" ht="11.25" customHeight="1" x14ac:dyDescent="0.4">
      <c r="B39" s="1"/>
      <c r="C39" s="3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40"/>
      <c r="AV39" s="7"/>
      <c r="AW39" s="7"/>
      <c r="AX39" s="59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3"/>
    </row>
    <row r="40" spans="2:105" ht="11.25" customHeight="1" x14ac:dyDescent="0.4">
      <c r="B40" s="1"/>
      <c r="C40" s="3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40"/>
      <c r="AV40" s="7"/>
      <c r="AW40" s="7"/>
      <c r="AX40" s="59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3"/>
      <c r="CS40" s="1"/>
      <c r="CT40" s="1"/>
      <c r="CU40" s="1"/>
      <c r="CV40" s="1"/>
    </row>
    <row r="41" spans="2:105" ht="11.25" customHeight="1" x14ac:dyDescent="0.4">
      <c r="B41" s="1"/>
      <c r="C41" s="37"/>
      <c r="D41" s="123" t="s">
        <v>44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46" t="s">
        <v>71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40"/>
      <c r="AV41" s="7"/>
      <c r="AW41" s="7"/>
      <c r="AX41" s="59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3"/>
    </row>
    <row r="42" spans="2:105" ht="11.25" customHeight="1" thickBot="1" x14ac:dyDescent="0.45">
      <c r="B42" s="1"/>
      <c r="C42" s="37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40"/>
      <c r="AV42" s="7"/>
      <c r="AW42" s="7"/>
      <c r="AX42" s="59"/>
      <c r="AY42" s="16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61"/>
      <c r="CS42" s="1"/>
      <c r="CT42" s="1"/>
      <c r="CU42" s="1"/>
      <c r="CV42" s="1"/>
      <c r="CW42" s="1"/>
      <c r="CX42" s="1"/>
      <c r="CY42" s="1"/>
      <c r="CZ42" s="1"/>
      <c r="DA42" s="1"/>
    </row>
    <row r="43" spans="2:105" ht="11.25" customHeight="1" thickBot="1" x14ac:dyDescent="0.45">
      <c r="B43" s="1"/>
      <c r="C43" s="37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6"/>
      <c r="R43" s="16"/>
      <c r="S43" s="16"/>
      <c r="T43" s="16"/>
      <c r="U43" s="16"/>
      <c r="V43" s="158">
        <v>61</v>
      </c>
      <c r="W43" s="158"/>
      <c r="X43" s="158"/>
      <c r="Y43" s="158"/>
      <c r="Z43" s="158"/>
      <c r="AA43" s="158"/>
      <c r="AB43" s="158"/>
      <c r="AC43" s="159" t="s">
        <v>17</v>
      </c>
      <c r="AD43" s="160"/>
      <c r="AE43" s="16"/>
      <c r="AF43" s="16"/>
      <c r="AG43" s="16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40"/>
      <c r="AV43" s="7"/>
      <c r="AW43" s="7"/>
      <c r="AX43" s="7"/>
      <c r="AY43" s="60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20"/>
      <c r="CR43" s="16"/>
      <c r="CS43" s="1"/>
      <c r="CT43" s="1"/>
      <c r="CU43" s="1"/>
      <c r="CV43" s="1"/>
      <c r="CW43" s="1"/>
    </row>
    <row r="44" spans="2:105" ht="11.25" customHeight="1" x14ac:dyDescent="0.4">
      <c r="B44" s="1"/>
      <c r="C44" s="37"/>
      <c r="D44" s="117" t="s">
        <v>10</v>
      </c>
      <c r="E44" s="118"/>
      <c r="F44" s="149">
        <f>AJ37</f>
        <v>0</v>
      </c>
      <c r="G44" s="150"/>
      <c r="H44" s="150"/>
      <c r="I44" s="150"/>
      <c r="J44" s="150"/>
      <c r="K44" s="150"/>
      <c r="L44" s="150"/>
      <c r="M44" s="150"/>
      <c r="N44" s="151"/>
      <c r="O44" s="113" t="s">
        <v>7</v>
      </c>
      <c r="P44" s="114"/>
      <c r="Q44" s="16"/>
      <c r="R44" s="16"/>
      <c r="S44" s="16"/>
      <c r="T44" s="16"/>
      <c r="U44" s="16"/>
      <c r="V44" s="158"/>
      <c r="W44" s="158"/>
      <c r="X44" s="158"/>
      <c r="Y44" s="158"/>
      <c r="Z44" s="158"/>
      <c r="AA44" s="158"/>
      <c r="AB44" s="158"/>
      <c r="AC44" s="160"/>
      <c r="AD44" s="160"/>
      <c r="AE44" s="16"/>
      <c r="AF44" s="16"/>
      <c r="AG44" s="16"/>
      <c r="AH44" s="117" t="s">
        <v>11</v>
      </c>
      <c r="AI44" s="118"/>
      <c r="AJ44" s="149">
        <f>ROUNDUP(F44/V43,0)</f>
        <v>0</v>
      </c>
      <c r="AK44" s="150"/>
      <c r="AL44" s="150"/>
      <c r="AM44" s="150"/>
      <c r="AN44" s="150"/>
      <c r="AO44" s="150"/>
      <c r="AP44" s="150"/>
      <c r="AQ44" s="150"/>
      <c r="AR44" s="151"/>
      <c r="AS44" s="113" t="s">
        <v>7</v>
      </c>
      <c r="AT44" s="114"/>
      <c r="AU44" s="40"/>
      <c r="AV44" s="7"/>
      <c r="AW44" s="7"/>
      <c r="AX44" s="7"/>
      <c r="AY44" s="181" t="s">
        <v>54</v>
      </c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  <c r="BS44" s="234"/>
      <c r="BT44" s="234"/>
      <c r="BU44" s="234"/>
      <c r="BV44" s="234"/>
      <c r="BW44" s="234"/>
      <c r="BX44" s="234"/>
      <c r="BY44" s="234"/>
      <c r="BZ44" s="234"/>
      <c r="CA44" s="234"/>
      <c r="CB44" s="234"/>
      <c r="CC44" s="234"/>
      <c r="CD44" s="234"/>
      <c r="CE44" s="234"/>
      <c r="CF44" s="234"/>
      <c r="CG44" s="234"/>
      <c r="CH44" s="234"/>
      <c r="CI44" s="234"/>
      <c r="CJ44" s="234"/>
      <c r="CK44" s="234"/>
      <c r="CL44" s="234"/>
      <c r="CM44" s="234"/>
      <c r="CN44" s="234"/>
      <c r="CO44" s="234"/>
      <c r="CP44" s="234"/>
      <c r="CQ44" s="234"/>
      <c r="CR44" s="235"/>
    </row>
    <row r="45" spans="2:105" ht="11.25" customHeight="1" x14ac:dyDescent="0.4">
      <c r="B45" s="1"/>
      <c r="C45" s="37"/>
      <c r="D45" s="119"/>
      <c r="E45" s="120"/>
      <c r="F45" s="152"/>
      <c r="G45" s="153"/>
      <c r="H45" s="153"/>
      <c r="I45" s="153"/>
      <c r="J45" s="153"/>
      <c r="K45" s="153"/>
      <c r="L45" s="153"/>
      <c r="M45" s="153"/>
      <c r="N45" s="154"/>
      <c r="O45" s="115"/>
      <c r="P45" s="116"/>
      <c r="Q45" s="16"/>
      <c r="R45" s="16"/>
      <c r="S45" s="16"/>
      <c r="T45" s="16"/>
      <c r="U45" s="16"/>
      <c r="V45" s="158"/>
      <c r="W45" s="158"/>
      <c r="X45" s="158"/>
      <c r="Y45" s="158"/>
      <c r="Z45" s="158"/>
      <c r="AA45" s="158"/>
      <c r="AB45" s="158"/>
      <c r="AC45" s="160"/>
      <c r="AD45" s="160"/>
      <c r="AE45" s="16"/>
      <c r="AF45" s="16"/>
      <c r="AG45" s="16"/>
      <c r="AH45" s="119"/>
      <c r="AI45" s="120"/>
      <c r="AJ45" s="152"/>
      <c r="AK45" s="153"/>
      <c r="AL45" s="153"/>
      <c r="AM45" s="153"/>
      <c r="AN45" s="153"/>
      <c r="AO45" s="153"/>
      <c r="AP45" s="153"/>
      <c r="AQ45" s="153"/>
      <c r="AR45" s="154"/>
      <c r="AS45" s="115"/>
      <c r="AT45" s="116"/>
      <c r="AU45" s="40"/>
      <c r="AV45" s="7"/>
      <c r="AW45" s="7"/>
      <c r="AX45" s="7"/>
      <c r="AY45" s="236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8"/>
    </row>
    <row r="46" spans="2:105" ht="11.25" customHeight="1" x14ac:dyDescent="0.4">
      <c r="B46" s="1"/>
      <c r="C46" s="3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40"/>
      <c r="AV46" s="7"/>
      <c r="AW46" s="7"/>
      <c r="AX46" s="7"/>
      <c r="AY46" s="49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50"/>
    </row>
    <row r="47" spans="2:105" ht="11.25" customHeight="1" x14ac:dyDescent="0.4">
      <c r="B47" s="1"/>
      <c r="C47" s="3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38"/>
      <c r="AV47" s="8"/>
      <c r="AW47" s="8"/>
      <c r="AX47" s="8"/>
      <c r="AY47" s="49"/>
      <c r="AZ47" s="16"/>
      <c r="BA47" s="108" t="s">
        <v>47</v>
      </c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50"/>
    </row>
    <row r="48" spans="2:105" ht="11.25" customHeight="1" x14ac:dyDescent="0.4">
      <c r="B48" s="1"/>
      <c r="C48" s="37"/>
      <c r="D48" s="146" t="s">
        <v>71</v>
      </c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8"/>
      <c r="AG48" s="16"/>
      <c r="AH48" s="123" t="s">
        <v>50</v>
      </c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38"/>
      <c r="AV48" s="8"/>
      <c r="AW48" s="8"/>
      <c r="AX48" s="8"/>
      <c r="AY48" s="49"/>
      <c r="AZ48" s="16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50"/>
    </row>
    <row r="49" spans="2:96" ht="11.25" customHeight="1" x14ac:dyDescent="0.4">
      <c r="B49" s="1"/>
      <c r="C49" s="3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6"/>
      <c r="R49" s="16"/>
      <c r="S49" s="121">
        <v>0.4</v>
      </c>
      <c r="T49" s="102"/>
      <c r="U49" s="102"/>
      <c r="V49" s="111" t="s">
        <v>18</v>
      </c>
      <c r="W49" s="102"/>
      <c r="X49" s="102"/>
      <c r="Y49" s="102"/>
      <c r="Z49" s="102"/>
      <c r="AA49" s="102"/>
      <c r="AB49" s="102"/>
      <c r="AC49" s="102"/>
      <c r="AD49" s="102"/>
      <c r="AE49" s="16"/>
      <c r="AF49" s="16"/>
      <c r="AG49" s="16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38"/>
      <c r="AV49" s="8"/>
      <c r="AW49" s="8"/>
      <c r="AX49" s="8"/>
      <c r="AY49" s="49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50"/>
    </row>
    <row r="50" spans="2:96" ht="11.25" customHeight="1" x14ac:dyDescent="0.4">
      <c r="B50" s="1"/>
      <c r="C50" s="37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6"/>
      <c r="R50" s="16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7"/>
      <c r="AF50" s="17"/>
      <c r="AG50" s="16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38"/>
      <c r="AV50" s="8"/>
      <c r="AW50" s="8"/>
      <c r="AX50" s="8"/>
      <c r="AY50" s="49"/>
      <c r="AZ50" s="16"/>
      <c r="BA50" s="16"/>
      <c r="BB50" s="102" t="s">
        <v>29</v>
      </c>
      <c r="BC50" s="102"/>
      <c r="BD50" s="102"/>
      <c r="BE50" s="102"/>
      <c r="BF50" s="102"/>
      <c r="BG50" s="102"/>
      <c r="BH50" s="102"/>
      <c r="BI50" s="102"/>
      <c r="BJ50" s="102"/>
      <c r="BK50" s="103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50"/>
    </row>
    <row r="51" spans="2:96" ht="11.25" customHeight="1" x14ac:dyDescent="0.4">
      <c r="B51" s="1"/>
      <c r="C51" s="37"/>
      <c r="D51" s="155" t="s">
        <v>11</v>
      </c>
      <c r="E51" s="156"/>
      <c r="F51" s="149">
        <f t="shared" ref="F51" si="2">AJ44</f>
        <v>0</v>
      </c>
      <c r="G51" s="150"/>
      <c r="H51" s="150"/>
      <c r="I51" s="150"/>
      <c r="J51" s="150"/>
      <c r="K51" s="150"/>
      <c r="L51" s="150"/>
      <c r="M51" s="150"/>
      <c r="N51" s="151"/>
      <c r="O51" s="113" t="s">
        <v>7</v>
      </c>
      <c r="P51" s="114"/>
      <c r="Q51" s="16"/>
      <c r="R51" s="16"/>
      <c r="S51" s="121">
        <v>0.3</v>
      </c>
      <c r="T51" s="102"/>
      <c r="U51" s="102"/>
      <c r="V51" s="122" t="s">
        <v>19</v>
      </c>
      <c r="W51" s="102"/>
      <c r="X51" s="102"/>
      <c r="Y51" s="102"/>
      <c r="Z51" s="102"/>
      <c r="AA51" s="102"/>
      <c r="AB51" s="102"/>
      <c r="AC51" s="102"/>
      <c r="AD51" s="102"/>
      <c r="AE51" s="17"/>
      <c r="AF51" s="17"/>
      <c r="AG51" s="16"/>
      <c r="AH51" s="117" t="s">
        <v>12</v>
      </c>
      <c r="AI51" s="118"/>
      <c r="AJ51" s="126" t="str">
        <f>IF(T8="○",IF(ROUNDUP(F51*S49,0)&gt;30000,IF(ROUNDUP(F51*S49,0)&gt;100000,"100,000",ROUNDUP(F51*S49,0)),"30,000"),IF(ROUNDUP(F51*S51,0)&gt;25000,IF(ROUNDUP(F51*S51,0)&gt;75000,"75,000",ROUNDUP(F51*S51,0)),"25,000"))</f>
        <v>25,000</v>
      </c>
      <c r="AK51" s="127"/>
      <c r="AL51" s="127"/>
      <c r="AM51" s="127"/>
      <c r="AN51" s="127"/>
      <c r="AO51" s="127"/>
      <c r="AP51" s="127"/>
      <c r="AQ51" s="127"/>
      <c r="AR51" s="128"/>
      <c r="AS51" s="113" t="s">
        <v>7</v>
      </c>
      <c r="AT51" s="114"/>
      <c r="AU51" s="38"/>
      <c r="AV51" s="8"/>
      <c r="AW51" s="8"/>
      <c r="AX51" s="8"/>
      <c r="AY51" s="49"/>
      <c r="AZ51" s="16"/>
      <c r="BA51" s="16"/>
      <c r="BB51" s="102"/>
      <c r="BC51" s="102"/>
      <c r="BD51" s="102"/>
      <c r="BE51" s="102"/>
      <c r="BF51" s="102"/>
      <c r="BG51" s="102"/>
      <c r="BH51" s="102"/>
      <c r="BI51" s="102"/>
      <c r="BJ51" s="102"/>
      <c r="BK51" s="103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50"/>
    </row>
    <row r="52" spans="2:96" ht="11.25" customHeight="1" x14ac:dyDescent="0.4">
      <c r="B52" s="1"/>
      <c r="C52" s="37"/>
      <c r="D52" s="116"/>
      <c r="E52" s="157"/>
      <c r="F52" s="152"/>
      <c r="G52" s="153"/>
      <c r="H52" s="153"/>
      <c r="I52" s="153"/>
      <c r="J52" s="153"/>
      <c r="K52" s="153"/>
      <c r="L52" s="153"/>
      <c r="M52" s="153"/>
      <c r="N52" s="154"/>
      <c r="O52" s="115"/>
      <c r="P52" s="116"/>
      <c r="Q52" s="16"/>
      <c r="R52" s="16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7"/>
      <c r="AF52" s="17"/>
      <c r="AG52" s="16"/>
      <c r="AH52" s="119"/>
      <c r="AI52" s="120"/>
      <c r="AJ52" s="129"/>
      <c r="AK52" s="130"/>
      <c r="AL52" s="130"/>
      <c r="AM52" s="130"/>
      <c r="AN52" s="130"/>
      <c r="AO52" s="130"/>
      <c r="AP52" s="130"/>
      <c r="AQ52" s="130"/>
      <c r="AR52" s="131"/>
      <c r="AS52" s="115"/>
      <c r="AT52" s="116"/>
      <c r="AU52" s="38"/>
      <c r="AV52" s="8"/>
      <c r="AW52" s="8"/>
      <c r="AX52" s="8"/>
      <c r="AY52" s="49"/>
      <c r="AZ52" s="16"/>
      <c r="BA52" s="16"/>
      <c r="BB52" s="16"/>
      <c r="BC52" s="16"/>
      <c r="BD52" s="16"/>
      <c r="BE52" s="104" t="s">
        <v>33</v>
      </c>
      <c r="BF52" s="104"/>
      <c r="BG52" s="110" t="s">
        <v>72</v>
      </c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02"/>
      <c r="CF52" s="112"/>
      <c r="CG52" s="112"/>
      <c r="CH52" s="112"/>
      <c r="CI52" s="20"/>
      <c r="CJ52" s="108">
        <v>84</v>
      </c>
      <c r="CK52" s="108"/>
      <c r="CL52" s="108"/>
      <c r="CM52" s="109" t="s">
        <v>31</v>
      </c>
      <c r="CN52" s="109"/>
      <c r="CO52" s="109"/>
      <c r="CP52" s="109"/>
      <c r="CQ52" s="20"/>
      <c r="CR52" s="50"/>
    </row>
    <row r="53" spans="2:96" ht="11.25" customHeight="1" x14ac:dyDescent="0.4">
      <c r="B53" s="1"/>
      <c r="C53" s="3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7"/>
      <c r="T53" s="27"/>
      <c r="U53" s="27"/>
      <c r="V53" s="10"/>
      <c r="W53" s="10"/>
      <c r="X53" s="10"/>
      <c r="Y53" s="10"/>
      <c r="Z53" s="10"/>
      <c r="AA53" s="10"/>
      <c r="AB53" s="10"/>
      <c r="AC53" s="10"/>
      <c r="AD53" s="10"/>
      <c r="AE53" s="17"/>
      <c r="AF53" s="17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38"/>
      <c r="AV53" s="8"/>
      <c r="AW53" s="8"/>
      <c r="AX53" s="8"/>
      <c r="AY53" s="49"/>
      <c r="AZ53" s="16"/>
      <c r="BA53" s="16"/>
      <c r="BB53" s="16"/>
      <c r="BC53" s="16"/>
      <c r="BD53" s="16"/>
      <c r="BE53" s="104"/>
      <c r="BF53" s="104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02"/>
      <c r="CF53" s="112"/>
      <c r="CG53" s="112"/>
      <c r="CH53" s="112"/>
      <c r="CI53" s="20"/>
      <c r="CJ53" s="108"/>
      <c r="CK53" s="108"/>
      <c r="CL53" s="108"/>
      <c r="CM53" s="109"/>
      <c r="CN53" s="109"/>
      <c r="CO53" s="109"/>
      <c r="CP53" s="109"/>
      <c r="CQ53" s="20"/>
      <c r="CR53" s="50"/>
    </row>
    <row r="54" spans="2:96" ht="11.25" customHeight="1" thickBot="1" x14ac:dyDescent="0.45">
      <c r="B54" s="1"/>
      <c r="C54" s="3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38"/>
      <c r="AV54" s="8"/>
      <c r="AW54" s="8"/>
      <c r="AX54" s="8"/>
      <c r="AY54" s="49"/>
      <c r="AZ54" s="16"/>
      <c r="BA54" s="16"/>
      <c r="BB54" s="16"/>
      <c r="BC54" s="16"/>
      <c r="BD54" s="16"/>
      <c r="BE54" s="104" t="s">
        <v>33</v>
      </c>
      <c r="BF54" s="104"/>
      <c r="BG54" s="108" t="s">
        <v>30</v>
      </c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2"/>
      <c r="CF54" s="92"/>
      <c r="CG54" s="92"/>
      <c r="CH54" s="92"/>
      <c r="CI54" s="20"/>
      <c r="CJ54" s="108">
        <v>63</v>
      </c>
      <c r="CK54" s="108"/>
      <c r="CL54" s="108"/>
      <c r="CM54" s="109" t="s">
        <v>31</v>
      </c>
      <c r="CN54" s="109"/>
      <c r="CO54" s="109"/>
      <c r="CP54" s="109"/>
      <c r="CQ54" s="20"/>
      <c r="CR54" s="50"/>
    </row>
    <row r="55" spans="2:96" ht="11.25" customHeight="1" thickTop="1" x14ac:dyDescent="0.4">
      <c r="C55" s="37"/>
      <c r="D55" s="161" t="s">
        <v>51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3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43"/>
      <c r="AV55" s="2"/>
      <c r="AW55" s="2"/>
      <c r="AX55" s="2"/>
      <c r="AY55" s="49"/>
      <c r="AZ55" s="16"/>
      <c r="BA55" s="16"/>
      <c r="BB55" s="16"/>
      <c r="BC55" s="16"/>
      <c r="BD55" s="16"/>
      <c r="BE55" s="104"/>
      <c r="BF55" s="104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2"/>
      <c r="CF55" s="92"/>
      <c r="CG55" s="92"/>
      <c r="CH55" s="92"/>
      <c r="CI55" s="20"/>
      <c r="CJ55" s="108"/>
      <c r="CK55" s="108"/>
      <c r="CL55" s="108"/>
      <c r="CM55" s="109"/>
      <c r="CN55" s="109"/>
      <c r="CO55" s="109"/>
      <c r="CP55" s="109"/>
      <c r="CQ55" s="20"/>
      <c r="CR55" s="50"/>
    </row>
    <row r="56" spans="2:96" ht="11.25" customHeight="1" x14ac:dyDescent="0.4">
      <c r="C56" s="37"/>
      <c r="D56" s="16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6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43"/>
      <c r="AV56" s="2"/>
      <c r="AW56" s="2"/>
      <c r="AX56" s="2"/>
      <c r="AY56" s="49"/>
      <c r="AZ56" s="16"/>
      <c r="BA56" s="16"/>
      <c r="BB56" s="102" t="s">
        <v>32</v>
      </c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3"/>
      <c r="BQ56" s="16"/>
      <c r="BR56" s="16"/>
      <c r="BS56" s="16"/>
      <c r="BT56" s="16"/>
      <c r="BU56" s="16"/>
      <c r="BV56" s="16"/>
      <c r="BW56" s="16"/>
      <c r="BX56" s="16"/>
      <c r="BY56" s="16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108">
        <v>52.5</v>
      </c>
      <c r="CK56" s="108"/>
      <c r="CL56" s="108"/>
      <c r="CM56" s="109" t="s">
        <v>31</v>
      </c>
      <c r="CN56" s="109"/>
      <c r="CO56" s="109"/>
      <c r="CP56" s="109"/>
      <c r="CQ56" s="20"/>
      <c r="CR56" s="50"/>
    </row>
    <row r="57" spans="2:96" ht="11.25" customHeight="1" x14ac:dyDescent="0.4">
      <c r="C57" s="44"/>
      <c r="D57" s="174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45"/>
      <c r="AY57" s="49"/>
      <c r="AZ57" s="16"/>
      <c r="BA57" s="16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3"/>
      <c r="BQ57" s="16"/>
      <c r="BR57" s="16"/>
      <c r="BS57" s="16"/>
      <c r="BT57" s="16"/>
      <c r="BU57" s="16"/>
      <c r="BV57" s="16"/>
      <c r="BW57" s="16"/>
      <c r="BX57" s="16"/>
      <c r="BY57" s="16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108"/>
      <c r="CK57" s="108"/>
      <c r="CL57" s="108"/>
      <c r="CM57" s="109"/>
      <c r="CN57" s="109"/>
      <c r="CO57" s="109"/>
      <c r="CP57" s="109"/>
      <c r="CQ57" s="20"/>
      <c r="CR57" s="50"/>
    </row>
    <row r="58" spans="2:96" ht="11.25" customHeight="1" x14ac:dyDescent="0.4">
      <c r="C58" s="44"/>
      <c r="D58" s="138" t="s">
        <v>13</v>
      </c>
      <c r="E58" s="139"/>
      <c r="F58" s="132">
        <f>ROUNDUP(AJ51,-3)</f>
        <v>25000</v>
      </c>
      <c r="G58" s="133"/>
      <c r="H58" s="133"/>
      <c r="I58" s="133"/>
      <c r="J58" s="133"/>
      <c r="K58" s="133"/>
      <c r="L58" s="133"/>
      <c r="M58" s="133"/>
      <c r="N58" s="134"/>
      <c r="O58" s="142" t="s">
        <v>7</v>
      </c>
      <c r="P58" s="143"/>
      <c r="Q58" s="20"/>
      <c r="R58" s="20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45"/>
      <c r="AY58" s="49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50"/>
    </row>
    <row r="59" spans="2:96" ht="11.25" customHeight="1" thickBot="1" x14ac:dyDescent="0.45">
      <c r="C59" s="44"/>
      <c r="D59" s="140"/>
      <c r="E59" s="141"/>
      <c r="F59" s="135"/>
      <c r="G59" s="136"/>
      <c r="H59" s="136"/>
      <c r="I59" s="136"/>
      <c r="J59" s="136"/>
      <c r="K59" s="136"/>
      <c r="L59" s="136"/>
      <c r="M59" s="136"/>
      <c r="N59" s="137"/>
      <c r="O59" s="144"/>
      <c r="P59" s="145"/>
      <c r="Q59" s="20"/>
      <c r="R59" s="20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45"/>
      <c r="AY59" s="49"/>
      <c r="AZ59" s="16"/>
      <c r="BA59" s="108" t="s">
        <v>48</v>
      </c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9">
        <v>0</v>
      </c>
      <c r="CL59" s="112"/>
      <c r="CM59" s="109" t="s">
        <v>73</v>
      </c>
      <c r="CN59" s="298"/>
      <c r="CO59" s="20"/>
      <c r="CP59" s="20"/>
      <c r="CQ59" s="20"/>
      <c r="CR59" s="50"/>
    </row>
    <row r="60" spans="2:96" ht="11.25" customHeight="1" thickTop="1" thickBot="1" x14ac:dyDescent="0.45">
      <c r="C60" s="4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45"/>
      <c r="AY60" s="51"/>
      <c r="AZ60" s="52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  <c r="BM60" s="297"/>
      <c r="BN60" s="297"/>
      <c r="BO60" s="297"/>
      <c r="BP60" s="297"/>
      <c r="BQ60" s="297"/>
      <c r="BR60" s="297"/>
      <c r="BS60" s="297"/>
      <c r="BT60" s="297"/>
      <c r="BU60" s="297"/>
      <c r="BV60" s="297"/>
      <c r="BW60" s="297"/>
      <c r="BX60" s="297"/>
      <c r="BY60" s="297"/>
      <c r="BZ60" s="297"/>
      <c r="CA60" s="297"/>
      <c r="CB60" s="297"/>
      <c r="CC60" s="297"/>
      <c r="CD60" s="297"/>
      <c r="CE60" s="297"/>
      <c r="CF60" s="297"/>
      <c r="CG60" s="297"/>
      <c r="CH60" s="297"/>
      <c r="CI60" s="297"/>
      <c r="CJ60" s="297"/>
      <c r="CK60" s="300"/>
      <c r="CL60" s="300"/>
      <c r="CM60" s="299"/>
      <c r="CN60" s="299"/>
      <c r="CO60" s="54"/>
      <c r="CP60" s="54"/>
      <c r="CQ60" s="54"/>
      <c r="CR60" s="55"/>
    </row>
    <row r="61" spans="2:96" ht="11.25" customHeight="1" thickBot="1" x14ac:dyDescent="0.45">
      <c r="C61" s="4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45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</row>
    <row r="62" spans="2:96" ht="11.25" customHeight="1" thickTop="1" x14ac:dyDescent="0.4">
      <c r="C62" s="44"/>
      <c r="D62" s="161" t="s">
        <v>51</v>
      </c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3"/>
      <c r="Q62" s="20"/>
      <c r="R62" s="20"/>
      <c r="S62" s="124" t="s">
        <v>14</v>
      </c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20"/>
      <c r="AG62" s="20"/>
      <c r="AH62" s="123" t="s">
        <v>52</v>
      </c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45"/>
      <c r="AX62" s="68"/>
      <c r="AY62" s="105" t="s">
        <v>40</v>
      </c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7"/>
    </row>
    <row r="63" spans="2:96" ht="11.25" customHeight="1" x14ac:dyDescent="0.4">
      <c r="B63" s="1"/>
      <c r="C63" s="44"/>
      <c r="D63" s="16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65"/>
      <c r="Q63" s="20"/>
      <c r="R63" s="20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20"/>
      <c r="AG63" s="20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45"/>
      <c r="AX63" s="68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7"/>
    </row>
    <row r="64" spans="2:96" ht="11.25" customHeight="1" x14ac:dyDescent="0.4">
      <c r="B64" s="1"/>
      <c r="C64" s="44"/>
      <c r="D64" s="166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67"/>
      <c r="Q64" s="20"/>
      <c r="R64" s="20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20"/>
      <c r="AG64" s="20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45"/>
      <c r="AV64" s="1"/>
      <c r="AW64" s="1"/>
      <c r="AX64" s="68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71"/>
    </row>
    <row r="65" spans="2:96" ht="11.25" customHeight="1" x14ac:dyDescent="0.4">
      <c r="B65" s="1"/>
      <c r="C65" s="44"/>
      <c r="D65" s="177" t="s">
        <v>13</v>
      </c>
      <c r="E65" s="118"/>
      <c r="F65" s="149">
        <f>F58</f>
        <v>25000</v>
      </c>
      <c r="G65" s="150"/>
      <c r="H65" s="150"/>
      <c r="I65" s="150"/>
      <c r="J65" s="150"/>
      <c r="K65" s="150"/>
      <c r="L65" s="150"/>
      <c r="M65" s="150"/>
      <c r="N65" s="151"/>
      <c r="O65" s="113" t="s">
        <v>7</v>
      </c>
      <c r="P65" s="143"/>
      <c r="Q65" s="20"/>
      <c r="R65" s="20"/>
      <c r="S65" s="117" t="s">
        <v>15</v>
      </c>
      <c r="T65" s="118"/>
      <c r="U65" s="168">
        <v>42</v>
      </c>
      <c r="V65" s="169"/>
      <c r="W65" s="169"/>
      <c r="X65" s="169"/>
      <c r="Y65" s="169"/>
      <c r="Z65" s="169"/>
      <c r="AA65" s="169"/>
      <c r="AB65" s="169"/>
      <c r="AC65" s="170"/>
      <c r="AD65" s="113" t="s">
        <v>17</v>
      </c>
      <c r="AE65" s="114"/>
      <c r="AF65" s="20"/>
      <c r="AG65" s="20"/>
      <c r="AH65" s="117" t="s">
        <v>16</v>
      </c>
      <c r="AI65" s="118"/>
      <c r="AJ65" s="132">
        <f t="shared" ref="AJ65" si="3">F65*U65</f>
        <v>1050000</v>
      </c>
      <c r="AK65" s="133"/>
      <c r="AL65" s="133"/>
      <c r="AM65" s="133"/>
      <c r="AN65" s="133"/>
      <c r="AO65" s="133"/>
      <c r="AP65" s="133"/>
      <c r="AQ65" s="133"/>
      <c r="AR65" s="134"/>
      <c r="AS65" s="113" t="s">
        <v>7</v>
      </c>
      <c r="AT65" s="114"/>
      <c r="AU65" s="45"/>
      <c r="AX65" s="68"/>
      <c r="AY65" s="20"/>
      <c r="AZ65" s="20"/>
      <c r="BA65" s="285" t="s">
        <v>34</v>
      </c>
      <c r="BB65" s="286"/>
      <c r="BC65" s="286"/>
      <c r="BD65" s="286"/>
      <c r="BE65" s="286"/>
      <c r="BF65" s="286"/>
      <c r="BG65" s="286"/>
      <c r="BH65" s="287"/>
      <c r="BI65" s="62"/>
      <c r="BJ65" s="62"/>
      <c r="BK65" s="62"/>
      <c r="BL65" s="285" t="s">
        <v>36</v>
      </c>
      <c r="BM65" s="286"/>
      <c r="BN65" s="286"/>
      <c r="BO65" s="286"/>
      <c r="BP65" s="286"/>
      <c r="BQ65" s="286"/>
      <c r="BR65" s="286"/>
      <c r="BS65" s="287"/>
      <c r="BT65" s="62"/>
      <c r="BU65" s="62"/>
      <c r="BV65" s="62"/>
      <c r="BW65" s="285" t="s">
        <v>37</v>
      </c>
      <c r="BX65" s="286"/>
      <c r="BY65" s="286"/>
      <c r="BZ65" s="286"/>
      <c r="CA65" s="286"/>
      <c r="CB65" s="286"/>
      <c r="CC65" s="286"/>
      <c r="CD65" s="287"/>
      <c r="CE65" s="62"/>
      <c r="CF65" s="62"/>
      <c r="CG65" s="62"/>
      <c r="CH65" s="291" t="s">
        <v>35</v>
      </c>
      <c r="CI65" s="292"/>
      <c r="CJ65" s="292"/>
      <c r="CK65" s="292"/>
      <c r="CL65" s="292"/>
      <c r="CM65" s="292"/>
      <c r="CN65" s="292"/>
      <c r="CO65" s="293"/>
      <c r="CP65" s="20"/>
      <c r="CQ65" s="20"/>
      <c r="CR65" s="72"/>
    </row>
    <row r="66" spans="2:96" ht="11.25" customHeight="1" thickBot="1" x14ac:dyDescent="0.45">
      <c r="B66" s="1"/>
      <c r="C66" s="44"/>
      <c r="D66" s="178"/>
      <c r="E66" s="179"/>
      <c r="F66" s="135"/>
      <c r="G66" s="136"/>
      <c r="H66" s="136"/>
      <c r="I66" s="136"/>
      <c r="J66" s="136"/>
      <c r="K66" s="136"/>
      <c r="L66" s="136"/>
      <c r="M66" s="136"/>
      <c r="N66" s="137"/>
      <c r="O66" s="180"/>
      <c r="P66" s="145"/>
      <c r="Q66" s="20"/>
      <c r="R66" s="20"/>
      <c r="S66" s="119"/>
      <c r="T66" s="120"/>
      <c r="U66" s="171"/>
      <c r="V66" s="172"/>
      <c r="W66" s="172"/>
      <c r="X66" s="172"/>
      <c r="Y66" s="172"/>
      <c r="Z66" s="172"/>
      <c r="AA66" s="172"/>
      <c r="AB66" s="172"/>
      <c r="AC66" s="173"/>
      <c r="AD66" s="115"/>
      <c r="AE66" s="116"/>
      <c r="AF66" s="20"/>
      <c r="AG66" s="20"/>
      <c r="AH66" s="119"/>
      <c r="AI66" s="120"/>
      <c r="AJ66" s="152"/>
      <c r="AK66" s="153"/>
      <c r="AL66" s="153"/>
      <c r="AM66" s="153"/>
      <c r="AN66" s="153"/>
      <c r="AO66" s="153"/>
      <c r="AP66" s="153"/>
      <c r="AQ66" s="153"/>
      <c r="AR66" s="154"/>
      <c r="AS66" s="115"/>
      <c r="AT66" s="116"/>
      <c r="AU66" s="45"/>
      <c r="AX66" s="68"/>
      <c r="AY66" s="20"/>
      <c r="AZ66" s="20"/>
      <c r="BA66" s="288"/>
      <c r="BB66" s="289"/>
      <c r="BC66" s="289"/>
      <c r="BD66" s="289"/>
      <c r="BE66" s="289"/>
      <c r="BF66" s="289"/>
      <c r="BG66" s="289"/>
      <c r="BH66" s="290"/>
      <c r="BI66" s="62"/>
      <c r="BJ66" s="62"/>
      <c r="BK66" s="62"/>
      <c r="BL66" s="288"/>
      <c r="BM66" s="289"/>
      <c r="BN66" s="289"/>
      <c r="BO66" s="289"/>
      <c r="BP66" s="289"/>
      <c r="BQ66" s="289"/>
      <c r="BR66" s="289"/>
      <c r="BS66" s="290"/>
      <c r="BT66" s="62"/>
      <c r="BU66" s="62"/>
      <c r="BV66" s="62"/>
      <c r="BW66" s="288"/>
      <c r="BX66" s="289"/>
      <c r="BY66" s="289"/>
      <c r="BZ66" s="289"/>
      <c r="CA66" s="289"/>
      <c r="CB66" s="289"/>
      <c r="CC66" s="289"/>
      <c r="CD66" s="290"/>
      <c r="CE66" s="62"/>
      <c r="CF66" s="62"/>
      <c r="CG66" s="62"/>
      <c r="CH66" s="294"/>
      <c r="CI66" s="295"/>
      <c r="CJ66" s="295"/>
      <c r="CK66" s="295"/>
      <c r="CL66" s="295"/>
      <c r="CM66" s="295"/>
      <c r="CN66" s="295"/>
      <c r="CO66" s="296"/>
      <c r="CP66" s="20"/>
      <c r="CQ66" s="20"/>
      <c r="CR66" s="72"/>
    </row>
    <row r="67" spans="2:96" ht="11.25" customHeight="1" thickTop="1" x14ac:dyDescent="0.4">
      <c r="B67" s="1"/>
      <c r="C67" s="46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8"/>
      <c r="AX67" s="68"/>
      <c r="AY67" s="20"/>
      <c r="AZ67" s="20"/>
      <c r="BA67" s="267">
        <f t="shared" ref="BA67" si="4">AJ65</f>
        <v>1050000</v>
      </c>
      <c r="BB67" s="268"/>
      <c r="BC67" s="268"/>
      <c r="BD67" s="268"/>
      <c r="BE67" s="268"/>
      <c r="BF67" s="268"/>
      <c r="BG67" s="268"/>
      <c r="BH67" s="269"/>
      <c r="BI67" s="62"/>
      <c r="BJ67" s="62"/>
      <c r="BK67" s="62"/>
      <c r="BL67" s="273" t="str">
        <f t="shared" ref="BL67" si="5">CH24</f>
        <v>0</v>
      </c>
      <c r="BM67" s="274"/>
      <c r="BN67" s="274"/>
      <c r="BO67" s="274"/>
      <c r="BP67" s="274"/>
      <c r="BQ67" s="274"/>
      <c r="BR67" s="274"/>
      <c r="BS67" s="275"/>
      <c r="BT67" s="62"/>
      <c r="BU67" s="62"/>
      <c r="BV67" s="62"/>
      <c r="BW67" s="279"/>
      <c r="BX67" s="280"/>
      <c r="BY67" s="280"/>
      <c r="BZ67" s="280"/>
      <c r="CA67" s="280"/>
      <c r="CB67" s="280"/>
      <c r="CC67" s="280"/>
      <c r="CD67" s="281"/>
      <c r="CE67" s="62"/>
      <c r="CF67" s="62"/>
      <c r="CG67" s="62"/>
      <c r="CH67" s="267">
        <f t="shared" ref="CH67" si="6">BA67+BL67-BW67</f>
        <v>1050000</v>
      </c>
      <c r="CI67" s="268"/>
      <c r="CJ67" s="268"/>
      <c r="CK67" s="268"/>
      <c r="CL67" s="268"/>
      <c r="CM67" s="268"/>
      <c r="CN67" s="268"/>
      <c r="CO67" s="269"/>
      <c r="CP67" s="20"/>
      <c r="CQ67" s="20"/>
      <c r="CR67" s="72"/>
    </row>
    <row r="68" spans="2:96" ht="11.25" customHeight="1" x14ac:dyDescent="0.4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X68" s="68"/>
      <c r="AY68" s="20"/>
      <c r="AZ68" s="20"/>
      <c r="BA68" s="270"/>
      <c r="BB68" s="271"/>
      <c r="BC68" s="271"/>
      <c r="BD68" s="271"/>
      <c r="BE68" s="271"/>
      <c r="BF68" s="271"/>
      <c r="BG68" s="271"/>
      <c r="BH68" s="272"/>
      <c r="BI68" s="62"/>
      <c r="BJ68" s="62"/>
      <c r="BK68" s="62"/>
      <c r="BL68" s="276"/>
      <c r="BM68" s="277"/>
      <c r="BN68" s="277"/>
      <c r="BO68" s="277"/>
      <c r="BP68" s="277"/>
      <c r="BQ68" s="277"/>
      <c r="BR68" s="277"/>
      <c r="BS68" s="278"/>
      <c r="BT68" s="62"/>
      <c r="BU68" s="62"/>
      <c r="BV68" s="62"/>
      <c r="BW68" s="282"/>
      <c r="BX68" s="283"/>
      <c r="BY68" s="283"/>
      <c r="BZ68" s="283"/>
      <c r="CA68" s="283"/>
      <c r="CB68" s="283"/>
      <c r="CC68" s="283"/>
      <c r="CD68" s="284"/>
      <c r="CE68" s="62"/>
      <c r="CF68" s="62"/>
      <c r="CG68" s="62"/>
      <c r="CH68" s="270"/>
      <c r="CI68" s="271"/>
      <c r="CJ68" s="271"/>
      <c r="CK68" s="271"/>
      <c r="CL68" s="271"/>
      <c r="CM68" s="271"/>
      <c r="CN68" s="271"/>
      <c r="CO68" s="272"/>
      <c r="CP68" s="20"/>
      <c r="CQ68" s="20"/>
      <c r="CR68" s="72"/>
    </row>
    <row r="69" spans="2:96" ht="11.25" customHeight="1" thickBot="1" x14ac:dyDescent="0.45">
      <c r="B69" s="11" t="s">
        <v>45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X69" s="68"/>
      <c r="AY69" s="69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3"/>
    </row>
    <row r="70" spans="2:96" ht="11.25" customHeight="1" x14ac:dyDescent="0.4">
      <c r="C70" s="11" t="s">
        <v>46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</row>
    <row r="71" spans="2:96" ht="11.25" customHeight="1" x14ac:dyDescent="0.4">
      <c r="C71" s="11" t="s">
        <v>20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</row>
    <row r="72" spans="2:96" ht="11.25" customHeight="1" x14ac:dyDescent="0.4"/>
    <row r="73" spans="2:96" ht="11.25" customHeight="1" x14ac:dyDescent="0.4"/>
    <row r="74" spans="2:96" ht="11.25" customHeight="1" x14ac:dyDescent="0.4"/>
    <row r="75" spans="2:96" ht="11.25" customHeight="1" x14ac:dyDescent="0.4"/>
    <row r="76" spans="2:96" ht="11.25" customHeight="1" x14ac:dyDescent="0.4"/>
    <row r="77" spans="2:96" ht="11.25" customHeight="1" x14ac:dyDescent="0.4"/>
    <row r="78" spans="2:96" ht="11.25" customHeight="1" x14ac:dyDescent="0.4"/>
    <row r="79" spans="2:96" ht="11.25" customHeight="1" x14ac:dyDescent="0.4"/>
    <row r="80" spans="2:96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</sheetData>
  <sheetProtection sheet="1" objects="1" scenarios="1"/>
  <mergeCells count="103">
    <mergeCell ref="BA67:BH68"/>
    <mergeCell ref="BL67:BS68"/>
    <mergeCell ref="BW67:CD68"/>
    <mergeCell ref="CH67:CO68"/>
    <mergeCell ref="BA65:BH66"/>
    <mergeCell ref="BL65:BS66"/>
    <mergeCell ref="BW65:CD66"/>
    <mergeCell ref="CH65:CO66"/>
    <mergeCell ref="CJ56:CL57"/>
    <mergeCell ref="CM56:CP57"/>
    <mergeCell ref="BA59:CJ60"/>
    <mergeCell ref="CM59:CN60"/>
    <mergeCell ref="CK59:CL60"/>
    <mergeCell ref="AY10:CR11"/>
    <mergeCell ref="CD16:CP17"/>
    <mergeCell ref="C8:S8"/>
    <mergeCell ref="T8:Y8"/>
    <mergeCell ref="Z8:AP8"/>
    <mergeCell ref="AQ8:AU8"/>
    <mergeCell ref="BA47:CG48"/>
    <mergeCell ref="BB24:BF26"/>
    <mergeCell ref="AZ19:BR20"/>
    <mergeCell ref="AY44:CR45"/>
    <mergeCell ref="BK22:BT23"/>
    <mergeCell ref="BK24:BT26"/>
    <mergeCell ref="BX24:CB26"/>
    <mergeCell ref="CC24:CD26"/>
    <mergeCell ref="CH24:CN26"/>
    <mergeCell ref="CO24:CP26"/>
    <mergeCell ref="BX22:CB23"/>
    <mergeCell ref="CH22:CN23"/>
    <mergeCell ref="AY4:CR5"/>
    <mergeCell ref="C7:AU7"/>
    <mergeCell ref="C4:S5"/>
    <mergeCell ref="D41:P43"/>
    <mergeCell ref="F44:N45"/>
    <mergeCell ref="AH41:AT43"/>
    <mergeCell ref="S34:AE36"/>
    <mergeCell ref="AH34:AT36"/>
    <mergeCell ref="U37:AC38"/>
    <mergeCell ref="AJ37:AR38"/>
    <mergeCell ref="AJ44:AR45"/>
    <mergeCell ref="D37:E38"/>
    <mergeCell ref="O37:P38"/>
    <mergeCell ref="S37:T38"/>
    <mergeCell ref="D34:P36"/>
    <mergeCell ref="F37:N38"/>
    <mergeCell ref="J32:U32"/>
    <mergeCell ref="V32:W32"/>
    <mergeCell ref="AA32:AL32"/>
    <mergeCell ref="AM32:AN32"/>
    <mergeCell ref="T4:AU5"/>
    <mergeCell ref="CD12:CQ13"/>
    <mergeCell ref="AY12:BR12"/>
    <mergeCell ref="AY14:CR15"/>
    <mergeCell ref="F58:N59"/>
    <mergeCell ref="D58:E59"/>
    <mergeCell ref="O58:P59"/>
    <mergeCell ref="D48:P50"/>
    <mergeCell ref="F51:N52"/>
    <mergeCell ref="AS65:AT66"/>
    <mergeCell ref="D44:E45"/>
    <mergeCell ref="O44:P45"/>
    <mergeCell ref="D51:E52"/>
    <mergeCell ref="O51:P52"/>
    <mergeCell ref="V43:AB45"/>
    <mergeCell ref="AC43:AD45"/>
    <mergeCell ref="AH44:AI45"/>
    <mergeCell ref="AS44:AT45"/>
    <mergeCell ref="D62:P64"/>
    <mergeCell ref="F65:N66"/>
    <mergeCell ref="S62:AE64"/>
    <mergeCell ref="U65:AC66"/>
    <mergeCell ref="AH62:AT64"/>
    <mergeCell ref="AJ65:AR66"/>
    <mergeCell ref="D55:P57"/>
    <mergeCell ref="D65:E66"/>
    <mergeCell ref="O65:P66"/>
    <mergeCell ref="S65:T66"/>
    <mergeCell ref="AD65:AE66"/>
    <mergeCell ref="AH65:AI66"/>
    <mergeCell ref="V49:AD50"/>
    <mergeCell ref="S49:U50"/>
    <mergeCell ref="V51:AD52"/>
    <mergeCell ref="S51:U52"/>
    <mergeCell ref="AD37:AE38"/>
    <mergeCell ref="AH37:AI38"/>
    <mergeCell ref="AS37:AT38"/>
    <mergeCell ref="AH48:AT50"/>
    <mergeCell ref="AJ51:AR52"/>
    <mergeCell ref="AH51:AI52"/>
    <mergeCell ref="AS51:AT52"/>
    <mergeCell ref="BB50:BK51"/>
    <mergeCell ref="BB56:BP57"/>
    <mergeCell ref="BE52:BF53"/>
    <mergeCell ref="BE54:BF55"/>
    <mergeCell ref="AY62:CR63"/>
    <mergeCell ref="BG54:CE55"/>
    <mergeCell ref="CJ52:CL53"/>
    <mergeCell ref="CJ54:CL55"/>
    <mergeCell ref="CM52:CP53"/>
    <mergeCell ref="CM54:CP55"/>
    <mergeCell ref="BG52:CH53"/>
  </mergeCells>
  <phoneticPr fontId="1"/>
  <pageMargins left="0.51181102362204722" right="0.31496062992125984" top="0" bottom="0" header="0" footer="0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触らないでください!$B$3:$B$4</xm:f>
          </x14:formula1>
          <xm:sqref>T8:Y8 AQ8:AU8 V32:W32 AM32:AN32</xm:sqref>
        </x14:dataValidation>
        <x14:dataValidation type="list" allowBlank="1" showInputMessage="1" showErrorMessage="1">
          <x14:formula1>
            <xm:f>触らないでください!$D$3:$D$45</xm:f>
          </x14:formula1>
          <xm:sqref>BX24:CB26</xm:sqref>
        </x14:dataValidation>
        <x14:dataValidation type="list" allowBlank="1" showInputMessage="1" showErrorMessage="1">
          <x14:formula1>
            <xm:f>触らないでください!$F$3:$F$6</xm:f>
          </x14:formula1>
          <xm:sqref>BW67:CD68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DA185"/>
  <sheetViews>
    <sheetView view="pageLayout" zoomScale="70" zoomScaleNormal="100" zoomScalePageLayoutView="70" workbookViewId="0">
      <selection activeCell="T4" sqref="T4:AU5"/>
    </sheetView>
  </sheetViews>
  <sheetFormatPr defaultColWidth="8.75" defaultRowHeight="18.75" x14ac:dyDescent="0.4"/>
  <cols>
    <col min="1" max="1" width="2.375" customWidth="1"/>
    <col min="2" max="16" width="1.875" customWidth="1"/>
    <col min="17" max="18" width="2.25" customWidth="1"/>
    <col min="19" max="31" width="1.875" customWidth="1"/>
    <col min="32" max="33" width="2.25" customWidth="1"/>
    <col min="34" max="109" width="1.875" customWidth="1"/>
  </cols>
  <sheetData>
    <row r="1" spans="3:97" ht="11.25" customHeight="1" x14ac:dyDescent="0.4"/>
    <row r="2" spans="3:97" ht="11.25" customHeight="1" x14ac:dyDescent="0.4"/>
    <row r="3" spans="3:97" ht="11.25" customHeight="1" thickBot="1" x14ac:dyDescent="0.45"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3:97" ht="11.25" customHeight="1" x14ac:dyDescent="0.4">
      <c r="C4" s="193" t="s">
        <v>0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5"/>
      <c r="Q4" s="195"/>
      <c r="R4" s="195"/>
      <c r="S4" s="196"/>
      <c r="T4" s="216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8"/>
      <c r="AT4" s="218"/>
      <c r="AU4" s="219"/>
      <c r="AY4" s="301" t="s">
        <v>53</v>
      </c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5"/>
      <c r="CR4" s="336"/>
      <c r="CS4" s="1"/>
    </row>
    <row r="5" spans="3:97" ht="11.25" customHeight="1" thickBot="1" x14ac:dyDescent="0.45">
      <c r="C5" s="197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  <c r="Q5" s="199"/>
      <c r="R5" s="199"/>
      <c r="S5" s="200"/>
      <c r="T5" s="220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2"/>
      <c r="AT5" s="222"/>
      <c r="AU5" s="223"/>
      <c r="AX5" s="1"/>
      <c r="AY5" s="337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9"/>
      <c r="CR5" s="340"/>
    </row>
    <row r="6" spans="3:97" ht="11.25" customHeight="1" x14ac:dyDescent="0.4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20"/>
      <c r="AT6" s="11"/>
      <c r="AU6" s="11"/>
      <c r="AX6" s="56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3"/>
      <c r="CR6" s="15"/>
    </row>
    <row r="7" spans="3:97" ht="18" customHeight="1" x14ac:dyDescent="0.4">
      <c r="C7" s="189" t="s">
        <v>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  <c r="AT7" s="191"/>
      <c r="AU7" s="192"/>
      <c r="AV7" s="12"/>
      <c r="AW7" s="12"/>
      <c r="AX7" s="57"/>
      <c r="AY7" s="21"/>
      <c r="AZ7" s="64" t="s">
        <v>25</v>
      </c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16"/>
      <c r="CR7" s="22"/>
    </row>
    <row r="8" spans="3:97" ht="20.25" customHeight="1" x14ac:dyDescent="0.4">
      <c r="C8" s="227" t="s">
        <v>2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9"/>
      <c r="T8" s="230"/>
      <c r="U8" s="231"/>
      <c r="V8" s="231"/>
      <c r="W8" s="231"/>
      <c r="X8" s="231"/>
      <c r="Y8" s="232"/>
      <c r="Z8" s="227" t="s">
        <v>3</v>
      </c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9"/>
      <c r="AQ8" s="230"/>
      <c r="AR8" s="231"/>
      <c r="AS8" s="231"/>
      <c r="AT8" s="231"/>
      <c r="AU8" s="232"/>
      <c r="AV8" s="12"/>
      <c r="AW8" s="12"/>
      <c r="AX8" s="57"/>
      <c r="AY8" s="20"/>
      <c r="AZ8" s="65" t="s">
        <v>26</v>
      </c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7"/>
      <c r="BN8" s="67"/>
      <c r="BO8" s="67"/>
      <c r="BP8" s="67"/>
      <c r="BQ8" s="67"/>
      <c r="BR8" s="67"/>
      <c r="BS8" s="67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3"/>
    </row>
    <row r="9" spans="3:97" ht="18.75" customHeight="1" x14ac:dyDescent="0.4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12"/>
      <c r="AT9" s="12"/>
      <c r="AU9" s="12"/>
      <c r="AV9" s="12"/>
      <c r="AW9" s="12"/>
      <c r="AX9" s="57"/>
      <c r="AY9" s="20"/>
      <c r="AZ9" s="24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3"/>
    </row>
    <row r="10" spans="3:97" ht="11.25" customHeight="1" x14ac:dyDescent="0.4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2"/>
      <c r="AT10" s="12"/>
      <c r="AU10" s="12"/>
      <c r="AV10" s="12"/>
      <c r="AW10" s="12"/>
      <c r="AX10" s="57"/>
      <c r="AY10" s="108" t="s">
        <v>76</v>
      </c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226"/>
    </row>
    <row r="11" spans="3:97" ht="8.25" customHeight="1" x14ac:dyDescent="0.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2"/>
      <c r="AT11" s="12"/>
      <c r="AU11" s="12"/>
      <c r="AV11" s="12"/>
      <c r="AW11" s="12"/>
      <c r="AX11" s="57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226"/>
    </row>
    <row r="12" spans="3:97" ht="15" customHeight="1" x14ac:dyDescent="0.4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12"/>
      <c r="AT12" s="12"/>
      <c r="AU12" s="12"/>
      <c r="AV12" s="12"/>
      <c r="AW12" s="12"/>
      <c r="AX12" s="57"/>
      <c r="AY12" s="225" t="s">
        <v>49</v>
      </c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6"/>
      <c r="BT12" s="16"/>
      <c r="BU12" s="16"/>
      <c r="BV12" s="16"/>
      <c r="BW12" s="16"/>
      <c r="BX12" s="16"/>
      <c r="BY12" s="16"/>
      <c r="BZ12" s="20"/>
      <c r="CA12" s="20"/>
      <c r="CB12" s="20"/>
      <c r="CC12" s="20"/>
      <c r="CD12" s="224" t="s">
        <v>55</v>
      </c>
      <c r="CE12" s="341"/>
      <c r="CF12" s="341"/>
      <c r="CG12" s="341"/>
      <c r="CH12" s="341"/>
      <c r="CI12" s="341"/>
      <c r="CJ12" s="341"/>
      <c r="CK12" s="341"/>
      <c r="CL12" s="341"/>
      <c r="CM12" s="341"/>
      <c r="CN12" s="102"/>
      <c r="CO12" s="102"/>
      <c r="CP12" s="112"/>
      <c r="CQ12" s="112"/>
      <c r="CR12" s="23"/>
    </row>
    <row r="13" spans="3:97" ht="11.25" customHeight="1" x14ac:dyDescent="0.4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12"/>
      <c r="AT13" s="12"/>
      <c r="AU13" s="12"/>
      <c r="AV13" s="12"/>
      <c r="AW13" s="12"/>
      <c r="AX13" s="57"/>
      <c r="AY13" s="24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341"/>
      <c r="CE13" s="341"/>
      <c r="CF13" s="341"/>
      <c r="CG13" s="341"/>
      <c r="CH13" s="341"/>
      <c r="CI13" s="341"/>
      <c r="CJ13" s="341"/>
      <c r="CK13" s="341"/>
      <c r="CL13" s="341"/>
      <c r="CM13" s="341"/>
      <c r="CN13" s="102"/>
      <c r="CO13" s="102"/>
      <c r="CP13" s="112"/>
      <c r="CQ13" s="112"/>
      <c r="CR13" s="22"/>
    </row>
    <row r="14" spans="3:97" ht="11.25" customHeight="1" x14ac:dyDescent="0.4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2"/>
      <c r="AT14" s="12"/>
      <c r="AU14" s="12"/>
      <c r="AV14" s="12"/>
      <c r="AW14" s="12"/>
      <c r="AX14" s="57"/>
      <c r="AY14" s="108" t="s">
        <v>77</v>
      </c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226"/>
    </row>
    <row r="15" spans="3:97" ht="11.25" customHeight="1" x14ac:dyDescent="0.4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2"/>
      <c r="AT15" s="12"/>
      <c r="AU15" s="12"/>
      <c r="AV15" s="12"/>
      <c r="AW15" s="12"/>
      <c r="AX15" s="57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226"/>
    </row>
    <row r="16" spans="3:97" ht="11.25" customHeight="1" x14ac:dyDescent="0.4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8"/>
      <c r="AU16" s="8"/>
      <c r="AV16" s="8"/>
      <c r="AW16" s="8"/>
      <c r="AX16" s="58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20"/>
      <c r="CA16" s="20"/>
      <c r="CB16" s="20"/>
      <c r="CC16" s="20"/>
      <c r="CD16" s="108" t="s">
        <v>38</v>
      </c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12"/>
      <c r="CQ16" s="20"/>
      <c r="CR16" s="23"/>
    </row>
    <row r="17" spans="2:96" ht="11.25" customHeight="1" x14ac:dyDescent="0.4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8"/>
      <c r="AU17" s="8"/>
      <c r="AV17" s="8"/>
      <c r="AW17" s="8"/>
      <c r="AX17" s="58"/>
      <c r="AY17" s="16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16"/>
      <c r="BR17" s="16"/>
      <c r="BS17" s="16"/>
      <c r="BT17" s="16"/>
      <c r="BU17" s="16"/>
      <c r="BV17" s="16"/>
      <c r="BW17" s="16"/>
      <c r="BX17" s="16"/>
      <c r="BY17" s="16"/>
      <c r="BZ17" s="20"/>
      <c r="CA17" s="20"/>
      <c r="CB17" s="20"/>
      <c r="CC17" s="20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12"/>
      <c r="CQ17" s="20"/>
      <c r="CR17" s="23"/>
    </row>
    <row r="18" spans="2:96" ht="11.25" customHeight="1" x14ac:dyDescent="0.4">
      <c r="C18" s="12"/>
      <c r="D18" s="12"/>
      <c r="E18" s="1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58"/>
      <c r="AY18" s="16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16"/>
      <c r="BR18" s="16"/>
      <c r="BS18" s="16"/>
      <c r="BT18" s="16"/>
      <c r="BU18" s="16"/>
      <c r="BV18" s="16"/>
      <c r="BW18" s="16"/>
      <c r="BX18" s="16"/>
      <c r="BY18" s="16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3"/>
    </row>
    <row r="19" spans="2:96" ht="6.75" customHeight="1" x14ac:dyDescent="0.4">
      <c r="C19" s="12"/>
      <c r="D19" s="12"/>
      <c r="E19" s="12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58"/>
      <c r="AY19" s="16"/>
      <c r="AZ19" s="109" t="s">
        <v>28</v>
      </c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6"/>
      <c r="BT19" s="16"/>
      <c r="BU19" s="16"/>
      <c r="BV19" s="16"/>
      <c r="BW19" s="16"/>
      <c r="BX19" s="16"/>
      <c r="BY19" s="16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3"/>
    </row>
    <row r="20" spans="2:96" ht="11.25" customHeight="1" x14ac:dyDescent="0.4">
      <c r="C20" s="12"/>
      <c r="D20" s="12"/>
      <c r="E20" s="1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58"/>
      <c r="AY20" s="16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6"/>
      <c r="BT20" s="16"/>
      <c r="BU20" s="16"/>
      <c r="BV20" s="16"/>
      <c r="BW20" s="16"/>
      <c r="BX20" s="16"/>
      <c r="BY20" s="16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3"/>
    </row>
    <row r="21" spans="2:96" ht="11.25" customHeight="1" x14ac:dyDescent="0.4">
      <c r="C21" s="12"/>
      <c r="D21" s="12"/>
      <c r="E21" s="1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58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20"/>
      <c r="CA21" s="20"/>
      <c r="CB21" s="20"/>
      <c r="CC21" s="20"/>
      <c r="CD21" s="16"/>
      <c r="CE21" s="16"/>
      <c r="CF21" s="16"/>
      <c r="CG21" s="16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3"/>
    </row>
    <row r="22" spans="2:96" ht="11.25" customHeight="1" x14ac:dyDescent="0.2">
      <c r="C22" s="12"/>
      <c r="D22" s="12"/>
      <c r="E22" s="1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58"/>
      <c r="AY22" s="16"/>
      <c r="AZ22" s="16"/>
      <c r="BA22" s="20"/>
      <c r="BB22" s="42"/>
      <c r="BC22" s="42"/>
      <c r="BD22" s="42"/>
      <c r="BE22" s="42"/>
      <c r="BF22" s="42"/>
      <c r="BG22" s="41"/>
      <c r="BH22" s="16"/>
      <c r="BI22" s="16"/>
      <c r="BJ22" s="16"/>
      <c r="BK22" s="239" t="s">
        <v>70</v>
      </c>
      <c r="BL22" s="240"/>
      <c r="BM22" s="240"/>
      <c r="BN22" s="240"/>
      <c r="BO22" s="240"/>
      <c r="BP22" s="240"/>
      <c r="BQ22" s="240"/>
      <c r="BR22" s="240"/>
      <c r="BS22" s="240"/>
      <c r="BT22" s="241"/>
      <c r="BU22" s="16"/>
      <c r="BV22" s="16"/>
      <c r="BW22" s="20"/>
      <c r="BX22" s="124" t="s">
        <v>24</v>
      </c>
      <c r="BY22" s="124"/>
      <c r="BZ22" s="124"/>
      <c r="CA22" s="124"/>
      <c r="CB22" s="124"/>
      <c r="CC22" s="16"/>
      <c r="CD22" s="16"/>
      <c r="CE22" s="16"/>
      <c r="CF22" s="16"/>
      <c r="CG22" s="16"/>
      <c r="CH22" s="124" t="s">
        <v>23</v>
      </c>
      <c r="CI22" s="124"/>
      <c r="CJ22" s="124"/>
      <c r="CK22" s="124"/>
      <c r="CL22" s="124"/>
      <c r="CM22" s="124"/>
      <c r="CN22" s="124"/>
      <c r="CO22" s="20"/>
      <c r="CP22" s="20"/>
      <c r="CQ22" s="20"/>
      <c r="CR22" s="23"/>
    </row>
    <row r="23" spans="2:96" ht="11.25" customHeight="1" x14ac:dyDescent="0.2">
      <c r="C23" s="12"/>
      <c r="D23" s="12"/>
      <c r="E23" s="1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58"/>
      <c r="AY23" s="16"/>
      <c r="AZ23" s="16"/>
      <c r="BA23" s="42"/>
      <c r="BB23" s="42"/>
      <c r="BC23" s="42"/>
      <c r="BD23" s="42"/>
      <c r="BE23" s="42"/>
      <c r="BF23" s="42"/>
      <c r="BG23" s="41"/>
      <c r="BH23" s="16"/>
      <c r="BI23" s="16"/>
      <c r="BJ23" s="16"/>
      <c r="BK23" s="242"/>
      <c r="BL23" s="243"/>
      <c r="BM23" s="243"/>
      <c r="BN23" s="243"/>
      <c r="BO23" s="243"/>
      <c r="BP23" s="243"/>
      <c r="BQ23" s="243"/>
      <c r="BR23" s="243"/>
      <c r="BS23" s="243"/>
      <c r="BT23" s="244"/>
      <c r="BU23" s="16"/>
      <c r="BV23" s="16"/>
      <c r="BW23" s="20"/>
      <c r="BX23" s="124"/>
      <c r="BY23" s="124"/>
      <c r="BZ23" s="124"/>
      <c r="CA23" s="124"/>
      <c r="CB23" s="124"/>
      <c r="CC23" s="16"/>
      <c r="CD23" s="16"/>
      <c r="CE23" s="16"/>
      <c r="CF23" s="16"/>
      <c r="CG23" s="16"/>
      <c r="CH23" s="124"/>
      <c r="CI23" s="124"/>
      <c r="CJ23" s="124"/>
      <c r="CK23" s="124"/>
      <c r="CL23" s="124"/>
      <c r="CM23" s="124"/>
      <c r="CN23" s="124"/>
      <c r="CO23" s="20"/>
      <c r="CP23" s="20"/>
      <c r="CQ23" s="20"/>
      <c r="CR23" s="23"/>
    </row>
    <row r="24" spans="2:96" ht="11.25" customHeight="1" x14ac:dyDescent="0.2">
      <c r="C24" s="12"/>
      <c r="D24" s="12"/>
      <c r="E24" s="1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58"/>
      <c r="AY24" s="16"/>
      <c r="AZ24" s="16"/>
      <c r="BA24" s="42"/>
      <c r="BB24" s="233">
        <v>40000</v>
      </c>
      <c r="BC24" s="109"/>
      <c r="BD24" s="109"/>
      <c r="BE24" s="109"/>
      <c r="BF24" s="109"/>
      <c r="BG24" s="41"/>
      <c r="BH24" s="16"/>
      <c r="BI24" s="16"/>
      <c r="BJ24" s="16"/>
      <c r="BK24" s="245">
        <f t="shared" ref="BK24" si="0">F58</f>
        <v>25000</v>
      </c>
      <c r="BL24" s="102"/>
      <c r="BM24" s="102"/>
      <c r="BN24" s="102"/>
      <c r="BO24" s="102"/>
      <c r="BP24" s="102"/>
      <c r="BQ24" s="102"/>
      <c r="BR24" s="102"/>
      <c r="BS24" s="102"/>
      <c r="BT24" s="246"/>
      <c r="BU24" s="16"/>
      <c r="BV24" s="16"/>
      <c r="BW24" s="20"/>
      <c r="BX24" s="248"/>
      <c r="BY24" s="249"/>
      <c r="BZ24" s="249"/>
      <c r="CA24" s="249"/>
      <c r="CB24" s="250"/>
      <c r="CC24" s="109" t="s">
        <v>17</v>
      </c>
      <c r="CD24" s="109"/>
      <c r="CE24" s="27"/>
      <c r="CF24" s="27"/>
      <c r="CG24" s="27"/>
      <c r="CH24" s="257" t="str">
        <f>IF(T8="○",IF((BB24-BK24)*BX24&lt;=0,"0",(BB24-BK24)*BX24),"0")</f>
        <v>0</v>
      </c>
      <c r="CI24" s="258"/>
      <c r="CJ24" s="258"/>
      <c r="CK24" s="258"/>
      <c r="CL24" s="258"/>
      <c r="CM24" s="258"/>
      <c r="CN24" s="259"/>
      <c r="CO24" s="266" t="s">
        <v>7</v>
      </c>
      <c r="CP24" s="266"/>
      <c r="CQ24" s="16"/>
      <c r="CR24" s="23"/>
    </row>
    <row r="25" spans="2:96" ht="11.25" customHeight="1" x14ac:dyDescent="0.2">
      <c r="C25" s="12"/>
      <c r="D25" s="12"/>
      <c r="E25" s="1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58"/>
      <c r="AY25" s="16"/>
      <c r="AZ25" s="16"/>
      <c r="BA25" s="42"/>
      <c r="BB25" s="109"/>
      <c r="BC25" s="109"/>
      <c r="BD25" s="109"/>
      <c r="BE25" s="109"/>
      <c r="BF25" s="109"/>
      <c r="BG25" s="41"/>
      <c r="BH25" s="16"/>
      <c r="BI25" s="16"/>
      <c r="BJ25" s="16"/>
      <c r="BK25" s="247"/>
      <c r="BL25" s="102"/>
      <c r="BM25" s="102"/>
      <c r="BN25" s="102"/>
      <c r="BO25" s="102"/>
      <c r="BP25" s="102"/>
      <c r="BQ25" s="102"/>
      <c r="BR25" s="102"/>
      <c r="BS25" s="102"/>
      <c r="BT25" s="246"/>
      <c r="BU25" s="16"/>
      <c r="BV25" s="16"/>
      <c r="BW25" s="20"/>
      <c r="BX25" s="251"/>
      <c r="BY25" s="252"/>
      <c r="BZ25" s="252"/>
      <c r="CA25" s="252"/>
      <c r="CB25" s="253"/>
      <c r="CC25" s="109"/>
      <c r="CD25" s="109"/>
      <c r="CE25" s="27"/>
      <c r="CF25" s="27"/>
      <c r="CG25" s="27"/>
      <c r="CH25" s="260"/>
      <c r="CI25" s="261"/>
      <c r="CJ25" s="261"/>
      <c r="CK25" s="261"/>
      <c r="CL25" s="261"/>
      <c r="CM25" s="261"/>
      <c r="CN25" s="262"/>
      <c r="CO25" s="266"/>
      <c r="CP25" s="266"/>
      <c r="CQ25" s="16"/>
      <c r="CR25" s="23"/>
    </row>
    <row r="26" spans="2:96" ht="11.25" customHeight="1" x14ac:dyDescent="0.2">
      <c r="C26" s="12"/>
      <c r="D26" s="12"/>
      <c r="E26" s="12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58"/>
      <c r="AY26" s="16"/>
      <c r="AZ26" s="16"/>
      <c r="BA26" s="42"/>
      <c r="BB26" s="109"/>
      <c r="BC26" s="109"/>
      <c r="BD26" s="109"/>
      <c r="BE26" s="109"/>
      <c r="BF26" s="109"/>
      <c r="BG26" s="41"/>
      <c r="BH26" s="16"/>
      <c r="BI26" s="16"/>
      <c r="BJ26" s="16"/>
      <c r="BK26" s="247"/>
      <c r="BL26" s="102"/>
      <c r="BM26" s="102"/>
      <c r="BN26" s="102"/>
      <c r="BO26" s="102"/>
      <c r="BP26" s="102"/>
      <c r="BQ26" s="102"/>
      <c r="BR26" s="102"/>
      <c r="BS26" s="102"/>
      <c r="BT26" s="246"/>
      <c r="BU26" s="16"/>
      <c r="BV26" s="16"/>
      <c r="BW26" s="20"/>
      <c r="BX26" s="254"/>
      <c r="BY26" s="255"/>
      <c r="BZ26" s="255"/>
      <c r="CA26" s="255"/>
      <c r="CB26" s="256"/>
      <c r="CC26" s="109"/>
      <c r="CD26" s="109"/>
      <c r="CE26" s="27"/>
      <c r="CF26" s="27"/>
      <c r="CG26" s="27"/>
      <c r="CH26" s="263"/>
      <c r="CI26" s="264"/>
      <c r="CJ26" s="264"/>
      <c r="CK26" s="264"/>
      <c r="CL26" s="264"/>
      <c r="CM26" s="264"/>
      <c r="CN26" s="265"/>
      <c r="CO26" s="266"/>
      <c r="CP26" s="266"/>
      <c r="CQ26" s="16"/>
      <c r="CR26" s="23"/>
    </row>
    <row r="27" spans="2:96" ht="12.75" customHeight="1" x14ac:dyDescent="0.4">
      <c r="C27" s="12"/>
      <c r="D27" s="12"/>
      <c r="E27" s="1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58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76"/>
      <c r="BL27" s="75"/>
      <c r="BM27" s="75"/>
      <c r="BN27" s="75"/>
      <c r="BO27" s="75"/>
      <c r="BP27" s="75"/>
      <c r="BQ27" s="75"/>
      <c r="BR27" s="75"/>
      <c r="BS27" s="75"/>
      <c r="BT27" s="75"/>
      <c r="BU27" s="16"/>
      <c r="BV27" s="16"/>
      <c r="BW27" s="16"/>
      <c r="BX27" s="16"/>
      <c r="BY27" s="16"/>
      <c r="BZ27" s="20"/>
      <c r="CA27" s="20"/>
      <c r="CB27" s="20"/>
      <c r="CC27" s="20"/>
      <c r="CD27" s="16"/>
      <c r="CE27" s="16"/>
      <c r="CF27" s="16"/>
      <c r="CG27" s="16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3"/>
    </row>
    <row r="28" spans="2:96" ht="12.75" customHeight="1" x14ac:dyDescent="0.4">
      <c r="B28" s="1"/>
      <c r="C28" s="13"/>
      <c r="D28" s="13"/>
      <c r="E28" s="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8"/>
      <c r="AU28" s="8"/>
      <c r="AV28" s="8"/>
      <c r="AW28" s="8"/>
      <c r="AX28" s="58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16"/>
      <c r="BV28" s="16"/>
      <c r="BW28" s="16"/>
      <c r="BX28" s="16"/>
      <c r="BY28" s="16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3"/>
    </row>
    <row r="29" spans="2:96" ht="15" customHeight="1" x14ac:dyDescent="0.4">
      <c r="B29" s="1"/>
      <c r="C29" s="13"/>
      <c r="D29" s="13"/>
      <c r="E29" s="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8"/>
      <c r="AU29" s="8"/>
      <c r="AV29" s="8"/>
      <c r="AW29" s="8"/>
      <c r="AX29" s="58"/>
      <c r="AY29" s="16"/>
      <c r="AZ29" s="16"/>
      <c r="BA29" s="29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3"/>
    </row>
    <row r="30" spans="2:96" ht="12.75" customHeight="1" x14ac:dyDescent="0.4">
      <c r="B30" s="1"/>
      <c r="C30" s="13"/>
      <c r="D30" s="13"/>
      <c r="E30" s="4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8"/>
      <c r="AW30" s="8"/>
      <c r="AX30" s="58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3"/>
    </row>
    <row r="31" spans="2:96" ht="11.25" customHeight="1" x14ac:dyDescent="0.4">
      <c r="B31" s="1"/>
      <c r="C31" s="33"/>
      <c r="D31" s="34" t="s">
        <v>39</v>
      </c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6"/>
      <c r="AV31" s="8"/>
      <c r="AW31" s="8"/>
      <c r="AX31" s="58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3"/>
    </row>
    <row r="32" spans="2:96" ht="18" customHeight="1" x14ac:dyDescent="0.4">
      <c r="B32" s="1"/>
      <c r="C32" s="37"/>
      <c r="D32" s="24"/>
      <c r="E32" s="24"/>
      <c r="F32" s="10" t="s">
        <v>56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38"/>
      <c r="AV32" s="8"/>
      <c r="AW32" s="8"/>
      <c r="AX32" s="58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3"/>
    </row>
    <row r="33" spans="2:105" ht="7.5" customHeight="1" x14ac:dyDescent="0.4">
      <c r="B33" s="1"/>
      <c r="C33" s="37"/>
      <c r="D33" s="16"/>
      <c r="E33" s="2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38"/>
      <c r="AV33" s="8"/>
      <c r="AW33" s="8"/>
      <c r="AX33" s="58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3"/>
    </row>
    <row r="34" spans="2:105" ht="13.5" customHeight="1" x14ac:dyDescent="0.4">
      <c r="B34" s="1"/>
      <c r="C34" s="37"/>
      <c r="D34" s="16"/>
      <c r="E34" s="16"/>
      <c r="F34" s="16"/>
      <c r="G34" s="20"/>
      <c r="H34" s="24"/>
      <c r="I34" s="24" t="s">
        <v>4</v>
      </c>
      <c r="J34" s="20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38"/>
      <c r="AV34" s="8"/>
      <c r="AW34" s="8"/>
      <c r="AX34" s="58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3"/>
    </row>
    <row r="35" spans="2:105" ht="11.25" customHeight="1" x14ac:dyDescent="0.4">
      <c r="B35" s="1"/>
      <c r="C35" s="37"/>
      <c r="D35" s="16"/>
      <c r="E35" s="16"/>
      <c r="F35" s="1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8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38"/>
      <c r="AV35" s="8"/>
      <c r="AW35" s="8"/>
      <c r="AX35" s="58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3"/>
    </row>
    <row r="36" spans="2:105" ht="14.25" customHeight="1" x14ac:dyDescent="0.4">
      <c r="B36" s="1"/>
      <c r="C36" s="37"/>
      <c r="D36" s="16"/>
      <c r="E36" s="16"/>
      <c r="F36" s="16"/>
      <c r="G36" s="16"/>
      <c r="H36" s="16"/>
      <c r="I36" s="16"/>
      <c r="J36" s="212" t="s">
        <v>5</v>
      </c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3"/>
      <c r="V36" s="214"/>
      <c r="W36" s="215"/>
      <c r="X36" s="16"/>
      <c r="Y36" s="16"/>
      <c r="Z36" s="16"/>
      <c r="AA36" s="212" t="s">
        <v>6</v>
      </c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4"/>
      <c r="AN36" s="215"/>
      <c r="AO36" s="16"/>
      <c r="AP36" s="16"/>
      <c r="AQ36" s="16"/>
      <c r="AR36" s="16"/>
      <c r="AS36" s="16"/>
      <c r="AT36" s="16"/>
      <c r="AU36" s="38"/>
      <c r="AV36" s="8"/>
      <c r="AW36" s="8"/>
      <c r="AX36" s="58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3"/>
    </row>
    <row r="37" spans="2:105" ht="11.25" customHeight="1" x14ac:dyDescent="0.4">
      <c r="B37" s="1"/>
      <c r="C37" s="37"/>
      <c r="D37" s="1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6"/>
      <c r="AU37" s="38"/>
      <c r="AV37" s="8"/>
      <c r="AW37" s="8"/>
      <c r="AX37" s="58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3"/>
    </row>
    <row r="38" spans="2:105" ht="11.25" customHeight="1" x14ac:dyDescent="0.4">
      <c r="B38" s="1"/>
      <c r="C38" s="3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38"/>
      <c r="AV38" s="8"/>
      <c r="AW38" s="7"/>
      <c r="AX38" s="59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3"/>
    </row>
    <row r="39" spans="2:105" ht="11.25" customHeight="1" x14ac:dyDescent="0.4">
      <c r="B39" s="1"/>
      <c r="C39" s="37"/>
      <c r="D39" s="123" t="s">
        <v>57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6"/>
      <c r="R39" s="16"/>
      <c r="S39" s="79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16"/>
      <c r="AG39" s="16"/>
      <c r="AH39" s="317" t="s">
        <v>60</v>
      </c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38"/>
      <c r="AV39" s="8"/>
      <c r="AW39" s="7"/>
      <c r="AX39" s="59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3"/>
    </row>
    <row r="40" spans="2:105" ht="11.25" customHeight="1" x14ac:dyDescent="0.4">
      <c r="B40" s="1"/>
      <c r="C40" s="37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6"/>
      <c r="R40" s="16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16"/>
      <c r="AG40" s="16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38"/>
      <c r="AV40" s="8"/>
      <c r="AW40" s="7"/>
      <c r="AX40" s="59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3"/>
      <c r="CS40" s="1"/>
      <c r="CT40" s="1"/>
      <c r="CU40" s="1"/>
      <c r="CV40" s="1"/>
    </row>
    <row r="41" spans="2:105" ht="11.25" customHeight="1" x14ac:dyDescent="0.4">
      <c r="B41" s="1"/>
      <c r="C41" s="37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16"/>
      <c r="R41" s="16"/>
      <c r="S41" s="80"/>
      <c r="T41" s="326">
        <v>365</v>
      </c>
      <c r="U41" s="327"/>
      <c r="V41" s="327"/>
      <c r="W41" s="327"/>
      <c r="X41" s="327"/>
      <c r="Y41" s="110" t="s">
        <v>17</v>
      </c>
      <c r="Z41" s="329"/>
      <c r="AA41" s="324" t="s">
        <v>58</v>
      </c>
      <c r="AB41" s="325"/>
      <c r="AC41" s="325"/>
      <c r="AD41" s="325"/>
      <c r="AE41" s="325"/>
      <c r="AF41" s="16"/>
      <c r="AG41" s="16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38"/>
      <c r="AV41" s="8"/>
      <c r="AW41" s="7"/>
      <c r="AX41" s="59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3"/>
    </row>
    <row r="42" spans="2:105" ht="11.25" customHeight="1" thickBot="1" x14ac:dyDescent="0.45">
      <c r="B42" s="1"/>
      <c r="C42" s="37"/>
      <c r="D42" s="117" t="s">
        <v>8</v>
      </c>
      <c r="E42" s="118"/>
      <c r="F42" s="318"/>
      <c r="G42" s="319"/>
      <c r="H42" s="319"/>
      <c r="I42" s="319"/>
      <c r="J42" s="319"/>
      <c r="K42" s="319"/>
      <c r="L42" s="319"/>
      <c r="M42" s="319"/>
      <c r="N42" s="320"/>
      <c r="O42" s="207" t="s">
        <v>7</v>
      </c>
      <c r="P42" s="155"/>
      <c r="Q42" s="16"/>
      <c r="R42" s="16"/>
      <c r="S42" s="28"/>
      <c r="T42" s="327"/>
      <c r="U42" s="327"/>
      <c r="V42" s="327"/>
      <c r="W42" s="327"/>
      <c r="X42" s="327"/>
      <c r="Y42" s="329"/>
      <c r="Z42" s="329"/>
      <c r="AA42" s="325"/>
      <c r="AB42" s="325"/>
      <c r="AC42" s="325"/>
      <c r="AD42" s="325"/>
      <c r="AE42" s="325"/>
      <c r="AF42" s="16"/>
      <c r="AG42" s="16"/>
      <c r="AH42" s="117" t="s">
        <v>9</v>
      </c>
      <c r="AI42" s="118"/>
      <c r="AJ42" s="126">
        <f>IF(V36="○",ROUNDUP(F42/T41,0),ROUNDUP(F42/T43,0))</f>
        <v>0</v>
      </c>
      <c r="AK42" s="127"/>
      <c r="AL42" s="127"/>
      <c r="AM42" s="127"/>
      <c r="AN42" s="127"/>
      <c r="AO42" s="127"/>
      <c r="AP42" s="127"/>
      <c r="AQ42" s="127"/>
      <c r="AR42" s="128"/>
      <c r="AS42" s="113" t="s">
        <v>7</v>
      </c>
      <c r="AT42" s="114"/>
      <c r="AU42" s="38"/>
      <c r="AV42" s="7"/>
      <c r="AW42" s="7"/>
      <c r="AX42" s="59"/>
      <c r="AY42" s="16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61"/>
      <c r="CS42" s="1"/>
      <c r="CT42" s="1"/>
      <c r="CU42" s="1"/>
      <c r="CV42" s="1"/>
      <c r="CW42" s="1"/>
      <c r="CX42" s="1"/>
      <c r="CY42" s="1"/>
      <c r="CZ42" s="1"/>
      <c r="DA42" s="1"/>
    </row>
    <row r="43" spans="2:105" ht="11.25" customHeight="1" thickBot="1" x14ac:dyDescent="0.45">
      <c r="B43" s="1"/>
      <c r="C43" s="37"/>
      <c r="D43" s="119"/>
      <c r="E43" s="120"/>
      <c r="F43" s="321"/>
      <c r="G43" s="322"/>
      <c r="H43" s="322"/>
      <c r="I43" s="322"/>
      <c r="J43" s="322"/>
      <c r="K43" s="322"/>
      <c r="L43" s="322"/>
      <c r="M43" s="322"/>
      <c r="N43" s="323"/>
      <c r="O43" s="208"/>
      <c r="P43" s="116"/>
      <c r="Q43" s="16"/>
      <c r="R43" s="16"/>
      <c r="S43" s="28"/>
      <c r="T43" s="326">
        <v>366</v>
      </c>
      <c r="U43" s="328"/>
      <c r="V43" s="328"/>
      <c r="W43" s="328"/>
      <c r="X43" s="328"/>
      <c r="Y43" s="110" t="s">
        <v>17</v>
      </c>
      <c r="Z43" s="329"/>
      <c r="AA43" s="324" t="s">
        <v>59</v>
      </c>
      <c r="AB43" s="325"/>
      <c r="AC43" s="325"/>
      <c r="AD43" s="325"/>
      <c r="AE43" s="325"/>
      <c r="AF43" s="18"/>
      <c r="AG43" s="16"/>
      <c r="AH43" s="119"/>
      <c r="AI43" s="120"/>
      <c r="AJ43" s="129"/>
      <c r="AK43" s="130"/>
      <c r="AL43" s="130"/>
      <c r="AM43" s="130"/>
      <c r="AN43" s="130"/>
      <c r="AO43" s="130"/>
      <c r="AP43" s="130"/>
      <c r="AQ43" s="130"/>
      <c r="AR43" s="131"/>
      <c r="AS43" s="115"/>
      <c r="AT43" s="116"/>
      <c r="AU43" s="39"/>
      <c r="AV43" s="7"/>
      <c r="AW43" s="7"/>
      <c r="AX43" s="7"/>
      <c r="AY43" s="60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20"/>
      <c r="CR43" s="16"/>
      <c r="CS43" s="1"/>
      <c r="CT43" s="1"/>
      <c r="CU43" s="1"/>
      <c r="CV43" s="1"/>
      <c r="CW43" s="1"/>
    </row>
    <row r="44" spans="2:105" ht="11.25" customHeight="1" x14ac:dyDescent="0.4">
      <c r="B44" s="1"/>
      <c r="C44" s="3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28"/>
      <c r="U44" s="328"/>
      <c r="V44" s="328"/>
      <c r="W44" s="328"/>
      <c r="X44" s="328"/>
      <c r="Y44" s="329"/>
      <c r="Z44" s="329"/>
      <c r="AA44" s="325"/>
      <c r="AB44" s="325"/>
      <c r="AC44" s="325"/>
      <c r="AD44" s="325"/>
      <c r="AE44" s="325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40"/>
      <c r="AV44" s="7"/>
      <c r="AW44" s="7"/>
      <c r="AX44" s="7"/>
      <c r="AY44" s="301" t="s">
        <v>54</v>
      </c>
      <c r="AZ44" s="302"/>
      <c r="BA44" s="302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  <c r="BR44" s="302"/>
      <c r="BS44" s="302"/>
      <c r="BT44" s="302"/>
      <c r="BU44" s="302"/>
      <c r="BV44" s="302"/>
      <c r="BW44" s="302"/>
      <c r="BX44" s="302"/>
      <c r="BY44" s="302"/>
      <c r="BZ44" s="302"/>
      <c r="CA44" s="302"/>
      <c r="CB44" s="302"/>
      <c r="CC44" s="302"/>
      <c r="CD44" s="302"/>
      <c r="CE44" s="302"/>
      <c r="CF44" s="302"/>
      <c r="CG44" s="302"/>
      <c r="CH44" s="302"/>
      <c r="CI44" s="302"/>
      <c r="CJ44" s="302"/>
      <c r="CK44" s="302"/>
      <c r="CL44" s="302"/>
      <c r="CM44" s="302"/>
      <c r="CN44" s="302"/>
      <c r="CO44" s="302"/>
      <c r="CP44" s="302"/>
      <c r="CQ44" s="302"/>
      <c r="CR44" s="303"/>
    </row>
    <row r="45" spans="2:105" ht="11.25" customHeight="1" x14ac:dyDescent="0.4">
      <c r="B45" s="1"/>
      <c r="C45" s="3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78"/>
      <c r="U45" s="78"/>
      <c r="V45" s="78"/>
      <c r="W45" s="78"/>
      <c r="X45" s="78"/>
      <c r="Y45" s="81"/>
      <c r="Z45" s="81"/>
      <c r="AA45" s="82"/>
      <c r="AB45" s="82"/>
      <c r="AC45" s="82"/>
      <c r="AD45" s="82"/>
      <c r="AE45" s="82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40"/>
      <c r="AV45" s="7"/>
      <c r="AW45" s="7"/>
      <c r="AX45" s="7"/>
      <c r="AY45" s="304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  <c r="BS45" s="305"/>
      <c r="BT45" s="305"/>
      <c r="BU45" s="305"/>
      <c r="BV45" s="305"/>
      <c r="BW45" s="305"/>
      <c r="BX45" s="305"/>
      <c r="BY45" s="305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  <c r="CM45" s="305"/>
      <c r="CN45" s="305"/>
      <c r="CO45" s="305"/>
      <c r="CP45" s="305"/>
      <c r="CQ45" s="305"/>
      <c r="CR45" s="306"/>
    </row>
    <row r="46" spans="2:105" ht="11.25" customHeight="1" x14ac:dyDescent="0.4">
      <c r="B46" s="1"/>
      <c r="C46" s="3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40"/>
      <c r="AV46" s="7"/>
      <c r="AW46" s="7"/>
      <c r="AX46" s="7"/>
      <c r="AY46" s="49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50"/>
    </row>
    <row r="47" spans="2:105" ht="11.25" customHeight="1" x14ac:dyDescent="0.4">
      <c r="B47" s="1"/>
      <c r="C47" s="37"/>
      <c r="D47" s="317" t="s">
        <v>60</v>
      </c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23" t="s">
        <v>50</v>
      </c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40"/>
      <c r="AV47" s="7"/>
      <c r="AW47" s="8"/>
      <c r="AX47" s="8"/>
      <c r="AY47" s="49"/>
      <c r="AZ47" s="16"/>
      <c r="BA47" s="108" t="s">
        <v>47</v>
      </c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50"/>
    </row>
    <row r="48" spans="2:105" ht="11.25" customHeight="1" x14ac:dyDescent="0.4">
      <c r="B48" s="1"/>
      <c r="C48" s="37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40"/>
      <c r="AV48" s="7"/>
      <c r="AW48" s="8"/>
      <c r="AX48" s="8"/>
      <c r="AY48" s="49"/>
      <c r="AZ48" s="16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50"/>
    </row>
    <row r="49" spans="2:96" ht="11.25" customHeight="1" x14ac:dyDescent="0.4">
      <c r="B49" s="1"/>
      <c r="C49" s="37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6"/>
      <c r="R49" s="16"/>
      <c r="S49" s="16"/>
      <c r="T49" s="102">
        <v>0.4</v>
      </c>
      <c r="U49" s="112"/>
      <c r="V49" s="112"/>
      <c r="W49" s="112"/>
      <c r="X49" s="112"/>
      <c r="Y49" s="330" t="s">
        <v>18</v>
      </c>
      <c r="Z49" s="331"/>
      <c r="AA49" s="331"/>
      <c r="AB49" s="331"/>
      <c r="AC49" s="331"/>
      <c r="AD49" s="12"/>
      <c r="AE49" s="12"/>
      <c r="AF49" s="16"/>
      <c r="AG49" s="16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40"/>
      <c r="AV49" s="7"/>
      <c r="AW49" s="8"/>
      <c r="AX49" s="8"/>
      <c r="AY49" s="49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50"/>
    </row>
    <row r="50" spans="2:96" ht="11.25" customHeight="1" x14ac:dyDescent="0.4">
      <c r="B50" s="1"/>
      <c r="C50" s="37"/>
      <c r="D50" s="117" t="s">
        <v>9</v>
      </c>
      <c r="E50" s="118"/>
      <c r="F50" s="126">
        <f>AJ42</f>
        <v>0</v>
      </c>
      <c r="G50" s="127"/>
      <c r="H50" s="127"/>
      <c r="I50" s="127"/>
      <c r="J50" s="127"/>
      <c r="K50" s="127"/>
      <c r="L50" s="127"/>
      <c r="M50" s="127"/>
      <c r="N50" s="128"/>
      <c r="O50" s="113" t="s">
        <v>7</v>
      </c>
      <c r="P50" s="114"/>
      <c r="Q50" s="16"/>
      <c r="R50" s="16"/>
      <c r="S50" s="16"/>
      <c r="T50" s="112"/>
      <c r="U50" s="112"/>
      <c r="V50" s="112"/>
      <c r="W50" s="112"/>
      <c r="X50" s="112"/>
      <c r="Y50" s="331"/>
      <c r="Z50" s="331"/>
      <c r="AA50" s="331"/>
      <c r="AB50" s="331"/>
      <c r="AC50" s="331"/>
      <c r="AD50" s="12"/>
      <c r="AE50" s="12"/>
      <c r="AF50" s="16"/>
      <c r="AG50" s="16"/>
      <c r="AH50" s="117" t="s">
        <v>10</v>
      </c>
      <c r="AI50" s="118"/>
      <c r="AJ50" s="126" t="str">
        <f>IF(T8="○",IF(ROUNDUP(F50*T49,0)&gt;30000,IF(ROUNDUP(F50*T49,0)&gt;100000,"100,000",ROUNDUP(F50*T49,0)),"30,000"),IF(ROUNDUP(F50*T51,0)&gt;25000,IF(ROUNDUP(F50*T51,0)&gt;75000,"75,000",ROUNDUP(F50*T51,0)),"25,000"))</f>
        <v>25,000</v>
      </c>
      <c r="AK50" s="127"/>
      <c r="AL50" s="127"/>
      <c r="AM50" s="127"/>
      <c r="AN50" s="127"/>
      <c r="AO50" s="127"/>
      <c r="AP50" s="127"/>
      <c r="AQ50" s="127"/>
      <c r="AR50" s="128"/>
      <c r="AS50" s="113" t="s">
        <v>7</v>
      </c>
      <c r="AT50" s="114"/>
      <c r="AU50" s="40"/>
      <c r="AV50" s="7"/>
      <c r="AW50" s="8"/>
      <c r="AX50" s="8"/>
      <c r="AY50" s="49"/>
      <c r="AZ50" s="16"/>
      <c r="BA50" s="16"/>
      <c r="BB50" s="102" t="s">
        <v>29</v>
      </c>
      <c r="BC50" s="102"/>
      <c r="BD50" s="102"/>
      <c r="BE50" s="102"/>
      <c r="BF50" s="102"/>
      <c r="BG50" s="102"/>
      <c r="BH50" s="102"/>
      <c r="BI50" s="102"/>
      <c r="BJ50" s="102"/>
      <c r="BK50" s="103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50"/>
    </row>
    <row r="51" spans="2:96" ht="11.25" customHeight="1" x14ac:dyDescent="0.4">
      <c r="B51" s="1"/>
      <c r="C51" s="37"/>
      <c r="D51" s="119"/>
      <c r="E51" s="120"/>
      <c r="F51" s="129"/>
      <c r="G51" s="130"/>
      <c r="H51" s="130"/>
      <c r="I51" s="130"/>
      <c r="J51" s="130"/>
      <c r="K51" s="130"/>
      <c r="L51" s="130"/>
      <c r="M51" s="130"/>
      <c r="N51" s="131"/>
      <c r="O51" s="115"/>
      <c r="P51" s="116"/>
      <c r="Q51" s="16"/>
      <c r="R51" s="16"/>
      <c r="S51" s="16"/>
      <c r="T51" s="102">
        <v>0.3</v>
      </c>
      <c r="U51" s="112"/>
      <c r="V51" s="112"/>
      <c r="W51" s="112"/>
      <c r="X51" s="112"/>
      <c r="Y51" s="332" t="s">
        <v>19</v>
      </c>
      <c r="Z51" s="333"/>
      <c r="AA51" s="333"/>
      <c r="AB51" s="333"/>
      <c r="AC51" s="333"/>
      <c r="AD51" s="333"/>
      <c r="AE51" s="333"/>
      <c r="AF51" s="16"/>
      <c r="AG51" s="16"/>
      <c r="AH51" s="119"/>
      <c r="AI51" s="120"/>
      <c r="AJ51" s="129"/>
      <c r="AK51" s="130"/>
      <c r="AL51" s="130"/>
      <c r="AM51" s="130"/>
      <c r="AN51" s="130"/>
      <c r="AO51" s="130"/>
      <c r="AP51" s="130"/>
      <c r="AQ51" s="130"/>
      <c r="AR51" s="131"/>
      <c r="AS51" s="115"/>
      <c r="AT51" s="116"/>
      <c r="AU51" s="40"/>
      <c r="AV51" s="8"/>
      <c r="AW51" s="8"/>
      <c r="AX51" s="8"/>
      <c r="AY51" s="49"/>
      <c r="AZ51" s="16"/>
      <c r="BA51" s="16"/>
      <c r="BB51" s="102"/>
      <c r="BC51" s="102"/>
      <c r="BD51" s="102"/>
      <c r="BE51" s="102"/>
      <c r="BF51" s="102"/>
      <c r="BG51" s="102"/>
      <c r="BH51" s="102"/>
      <c r="BI51" s="102"/>
      <c r="BJ51" s="102"/>
      <c r="BK51" s="103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50"/>
    </row>
    <row r="52" spans="2:96" ht="11.25" customHeight="1" x14ac:dyDescent="0.4">
      <c r="B52" s="1"/>
      <c r="C52" s="3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12"/>
      <c r="U52" s="112"/>
      <c r="V52" s="112"/>
      <c r="W52" s="112"/>
      <c r="X52" s="112"/>
      <c r="Y52" s="333"/>
      <c r="Z52" s="333"/>
      <c r="AA52" s="333"/>
      <c r="AB52" s="333"/>
      <c r="AC52" s="333"/>
      <c r="AD52" s="333"/>
      <c r="AE52" s="333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38"/>
      <c r="AV52" s="8"/>
      <c r="AW52" s="8"/>
      <c r="AX52" s="8"/>
      <c r="AY52" s="49"/>
      <c r="AZ52" s="16"/>
      <c r="BA52" s="16"/>
      <c r="BB52" s="16"/>
      <c r="BC52" s="16"/>
      <c r="BD52" s="16"/>
      <c r="BE52" s="104" t="s">
        <v>33</v>
      </c>
      <c r="BF52" s="104"/>
      <c r="BG52" s="110" t="s">
        <v>72</v>
      </c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02"/>
      <c r="CF52" s="112"/>
      <c r="CG52" s="112"/>
      <c r="CH52" s="93"/>
      <c r="CI52" s="20"/>
      <c r="CJ52" s="108">
        <v>84</v>
      </c>
      <c r="CK52" s="108"/>
      <c r="CL52" s="108"/>
      <c r="CM52" s="109" t="s">
        <v>31</v>
      </c>
      <c r="CN52" s="109"/>
      <c r="CO52" s="109"/>
      <c r="CP52" s="109"/>
      <c r="CQ52" s="20"/>
      <c r="CR52" s="50"/>
    </row>
    <row r="53" spans="2:96" ht="11.25" customHeight="1" x14ac:dyDescent="0.4">
      <c r="B53" s="1"/>
      <c r="C53" s="3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38"/>
      <c r="AV53" s="8"/>
      <c r="AW53" s="8"/>
      <c r="AX53" s="8"/>
      <c r="AY53" s="49"/>
      <c r="AZ53" s="16"/>
      <c r="BA53" s="16"/>
      <c r="BB53" s="16"/>
      <c r="BC53" s="16"/>
      <c r="BD53" s="16"/>
      <c r="BE53" s="104"/>
      <c r="BF53" s="104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02"/>
      <c r="CF53" s="112"/>
      <c r="CG53" s="112"/>
      <c r="CH53" s="93"/>
      <c r="CI53" s="20"/>
      <c r="CJ53" s="108"/>
      <c r="CK53" s="108"/>
      <c r="CL53" s="108"/>
      <c r="CM53" s="109"/>
      <c r="CN53" s="109"/>
      <c r="CO53" s="109"/>
      <c r="CP53" s="109"/>
      <c r="CQ53" s="20"/>
      <c r="CR53" s="50"/>
    </row>
    <row r="54" spans="2:96" ht="11.25" customHeight="1" thickBot="1" x14ac:dyDescent="0.45">
      <c r="B54" s="1"/>
      <c r="C54" s="3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38"/>
      <c r="AV54" s="8"/>
      <c r="AW54" s="8"/>
      <c r="AX54" s="8"/>
      <c r="AY54" s="49"/>
      <c r="AZ54" s="16"/>
      <c r="BA54" s="16"/>
      <c r="BB54" s="16"/>
      <c r="BC54" s="16"/>
      <c r="BD54" s="16"/>
      <c r="BE54" s="104" t="s">
        <v>33</v>
      </c>
      <c r="BF54" s="104"/>
      <c r="BG54" s="108" t="s">
        <v>30</v>
      </c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2"/>
      <c r="CF54" s="92"/>
      <c r="CG54" s="92"/>
      <c r="CH54" s="92"/>
      <c r="CI54" s="20"/>
      <c r="CJ54" s="108">
        <v>63</v>
      </c>
      <c r="CK54" s="108"/>
      <c r="CL54" s="108"/>
      <c r="CM54" s="109" t="s">
        <v>31</v>
      </c>
      <c r="CN54" s="109"/>
      <c r="CO54" s="109"/>
      <c r="CP54" s="109"/>
      <c r="CQ54" s="20"/>
      <c r="CR54" s="50"/>
    </row>
    <row r="55" spans="2:96" ht="11.25" customHeight="1" thickTop="1" x14ac:dyDescent="0.4">
      <c r="B55" s="1"/>
      <c r="C55" s="37"/>
      <c r="D55" s="161" t="s">
        <v>51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3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38"/>
      <c r="AV55" s="8"/>
      <c r="AW55" s="12"/>
      <c r="AX55" s="12"/>
      <c r="AY55" s="49"/>
      <c r="AZ55" s="16"/>
      <c r="BA55" s="16"/>
      <c r="BB55" s="16"/>
      <c r="BC55" s="16"/>
      <c r="BD55" s="16"/>
      <c r="BE55" s="104"/>
      <c r="BF55" s="104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2"/>
      <c r="CF55" s="92"/>
      <c r="CG55" s="92"/>
      <c r="CH55" s="92"/>
      <c r="CI55" s="20"/>
      <c r="CJ55" s="108"/>
      <c r="CK55" s="108"/>
      <c r="CL55" s="108"/>
      <c r="CM55" s="109"/>
      <c r="CN55" s="109"/>
      <c r="CO55" s="109"/>
      <c r="CP55" s="109"/>
      <c r="CQ55" s="20"/>
      <c r="CR55" s="50"/>
    </row>
    <row r="56" spans="2:96" ht="11.25" customHeight="1" x14ac:dyDescent="0.4">
      <c r="B56" s="1"/>
      <c r="C56" s="37"/>
      <c r="D56" s="16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6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38"/>
      <c r="AV56" s="8"/>
      <c r="AW56" s="12"/>
      <c r="AX56" s="12"/>
      <c r="AY56" s="49"/>
      <c r="AZ56" s="16"/>
      <c r="BA56" s="16"/>
      <c r="BB56" s="102" t="s">
        <v>32</v>
      </c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3"/>
      <c r="BQ56" s="16"/>
      <c r="BR56" s="16"/>
      <c r="BS56" s="16"/>
      <c r="BT56" s="16"/>
      <c r="BU56" s="16"/>
      <c r="BV56" s="16"/>
      <c r="BW56" s="16"/>
      <c r="BX56" s="16"/>
      <c r="BY56" s="16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108">
        <v>52.5</v>
      </c>
      <c r="CK56" s="108"/>
      <c r="CL56" s="108"/>
      <c r="CM56" s="109" t="s">
        <v>31</v>
      </c>
      <c r="CN56" s="109"/>
      <c r="CO56" s="109"/>
      <c r="CP56" s="109"/>
      <c r="CQ56" s="20"/>
      <c r="CR56" s="50"/>
    </row>
    <row r="57" spans="2:96" ht="11.25" customHeight="1" x14ac:dyDescent="0.4">
      <c r="B57" s="1"/>
      <c r="C57" s="37"/>
      <c r="D57" s="174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38"/>
      <c r="AV57" s="8"/>
      <c r="AY57" s="49"/>
      <c r="AZ57" s="16"/>
      <c r="BA57" s="16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3"/>
      <c r="BQ57" s="16"/>
      <c r="BR57" s="16"/>
      <c r="BS57" s="16"/>
      <c r="BT57" s="16"/>
      <c r="BU57" s="16"/>
      <c r="BV57" s="16"/>
      <c r="BW57" s="16"/>
      <c r="BX57" s="16"/>
      <c r="BY57" s="16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108"/>
      <c r="CK57" s="108"/>
      <c r="CL57" s="108"/>
      <c r="CM57" s="109"/>
      <c r="CN57" s="109"/>
      <c r="CO57" s="109"/>
      <c r="CP57" s="109"/>
      <c r="CQ57" s="20"/>
      <c r="CR57" s="50"/>
    </row>
    <row r="58" spans="2:96" ht="11.25" customHeight="1" x14ac:dyDescent="0.4">
      <c r="B58" s="1"/>
      <c r="C58" s="37"/>
      <c r="D58" s="138" t="s">
        <v>11</v>
      </c>
      <c r="E58" s="139"/>
      <c r="F58" s="265">
        <f>ROUNDUP(AJ50,-3)</f>
        <v>25000</v>
      </c>
      <c r="G58" s="312"/>
      <c r="H58" s="312"/>
      <c r="I58" s="312"/>
      <c r="J58" s="312"/>
      <c r="K58" s="312"/>
      <c r="L58" s="312"/>
      <c r="M58" s="312"/>
      <c r="N58" s="313"/>
      <c r="O58" s="142" t="s">
        <v>7</v>
      </c>
      <c r="P58" s="143"/>
      <c r="Q58" s="20"/>
      <c r="R58" s="20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38"/>
      <c r="AV58" s="8"/>
      <c r="AY58" s="49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50"/>
    </row>
    <row r="59" spans="2:96" ht="11.25" customHeight="1" thickBot="1" x14ac:dyDescent="0.45">
      <c r="C59" s="37"/>
      <c r="D59" s="140"/>
      <c r="E59" s="141"/>
      <c r="F59" s="314"/>
      <c r="G59" s="315"/>
      <c r="H59" s="315"/>
      <c r="I59" s="315"/>
      <c r="J59" s="315"/>
      <c r="K59" s="315"/>
      <c r="L59" s="315"/>
      <c r="M59" s="315"/>
      <c r="N59" s="316"/>
      <c r="O59" s="144"/>
      <c r="P59" s="145"/>
      <c r="Q59" s="20"/>
      <c r="R59" s="20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43"/>
      <c r="AV59" s="12"/>
      <c r="AY59" s="49"/>
      <c r="AZ59" s="16"/>
      <c r="BA59" s="108" t="s">
        <v>48</v>
      </c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9">
        <v>0</v>
      </c>
      <c r="CL59" s="112"/>
      <c r="CM59" s="109" t="s">
        <v>73</v>
      </c>
      <c r="CN59" s="298"/>
      <c r="CO59" s="20"/>
      <c r="CP59" s="20"/>
      <c r="CQ59" s="20"/>
      <c r="CR59" s="50"/>
    </row>
    <row r="60" spans="2:96" ht="11.25" customHeight="1" thickTop="1" thickBot="1" x14ac:dyDescent="0.45">
      <c r="C60" s="37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43"/>
      <c r="AV60" s="12"/>
      <c r="AY60" s="51"/>
      <c r="AZ60" s="53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  <c r="BM60" s="297"/>
      <c r="BN60" s="297"/>
      <c r="BO60" s="297"/>
      <c r="BP60" s="297"/>
      <c r="BQ60" s="297"/>
      <c r="BR60" s="297"/>
      <c r="BS60" s="297"/>
      <c r="BT60" s="297"/>
      <c r="BU60" s="297"/>
      <c r="BV60" s="297"/>
      <c r="BW60" s="297"/>
      <c r="BX60" s="297"/>
      <c r="BY60" s="297"/>
      <c r="BZ60" s="297"/>
      <c r="CA60" s="297"/>
      <c r="CB60" s="297"/>
      <c r="CC60" s="297"/>
      <c r="CD60" s="297"/>
      <c r="CE60" s="297"/>
      <c r="CF60" s="297"/>
      <c r="CG60" s="297"/>
      <c r="CH60" s="297"/>
      <c r="CI60" s="297"/>
      <c r="CJ60" s="297"/>
      <c r="CK60" s="300"/>
      <c r="CL60" s="300"/>
      <c r="CM60" s="299"/>
      <c r="CN60" s="299"/>
      <c r="CO60" s="54"/>
      <c r="CP60" s="54"/>
      <c r="CQ60" s="54"/>
      <c r="CR60" s="55"/>
    </row>
    <row r="61" spans="2:96" ht="11.25" customHeight="1" thickBot="1" x14ac:dyDescent="0.45">
      <c r="C61" s="37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45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</row>
    <row r="62" spans="2:96" ht="11.25" customHeight="1" thickBot="1" x14ac:dyDescent="0.45">
      <c r="C62" s="4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45"/>
      <c r="AX62" s="68"/>
      <c r="AY62" s="105" t="s">
        <v>40</v>
      </c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7"/>
    </row>
    <row r="63" spans="2:96" ht="11.25" customHeight="1" thickTop="1" x14ac:dyDescent="0.4">
      <c r="C63" s="44"/>
      <c r="D63" s="161" t="s">
        <v>51</v>
      </c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3"/>
      <c r="Q63" s="20"/>
      <c r="R63" s="20"/>
      <c r="S63" s="124" t="s">
        <v>14</v>
      </c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20"/>
      <c r="AG63" s="20"/>
      <c r="AH63" s="123" t="s">
        <v>52</v>
      </c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45"/>
      <c r="AX63" s="68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7"/>
    </row>
    <row r="64" spans="2:96" ht="11.25" customHeight="1" x14ac:dyDescent="0.4">
      <c r="C64" s="44"/>
      <c r="D64" s="16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65"/>
      <c r="Q64" s="20"/>
      <c r="R64" s="20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20"/>
      <c r="AG64" s="20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45"/>
      <c r="AW64" s="1"/>
      <c r="AX64" s="68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71"/>
    </row>
    <row r="65" spans="2:96" ht="11.25" customHeight="1" x14ac:dyDescent="0.4">
      <c r="C65" s="44"/>
      <c r="D65" s="166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67"/>
      <c r="Q65" s="20"/>
      <c r="R65" s="20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20"/>
      <c r="AG65" s="20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45"/>
      <c r="AX65" s="68"/>
      <c r="AY65" s="20"/>
      <c r="AZ65" s="20"/>
      <c r="BA65" s="285" t="s">
        <v>34</v>
      </c>
      <c r="BB65" s="286"/>
      <c r="BC65" s="286"/>
      <c r="BD65" s="286"/>
      <c r="BE65" s="286"/>
      <c r="BF65" s="286"/>
      <c r="BG65" s="286"/>
      <c r="BH65" s="287"/>
      <c r="BI65" s="62"/>
      <c r="BJ65" s="62"/>
      <c r="BK65" s="62"/>
      <c r="BL65" s="285" t="s">
        <v>36</v>
      </c>
      <c r="BM65" s="286"/>
      <c r="BN65" s="286"/>
      <c r="BO65" s="286"/>
      <c r="BP65" s="286"/>
      <c r="BQ65" s="286"/>
      <c r="BR65" s="286"/>
      <c r="BS65" s="287"/>
      <c r="BT65" s="62"/>
      <c r="BU65" s="62"/>
      <c r="BV65" s="62"/>
      <c r="BW65" s="285" t="s">
        <v>37</v>
      </c>
      <c r="BX65" s="286"/>
      <c r="BY65" s="286"/>
      <c r="BZ65" s="286"/>
      <c r="CA65" s="286"/>
      <c r="CB65" s="286"/>
      <c r="CC65" s="286"/>
      <c r="CD65" s="287"/>
      <c r="CE65" s="62"/>
      <c r="CF65" s="62"/>
      <c r="CG65" s="62"/>
      <c r="CH65" s="291" t="s">
        <v>35</v>
      </c>
      <c r="CI65" s="292"/>
      <c r="CJ65" s="292"/>
      <c r="CK65" s="292"/>
      <c r="CL65" s="292"/>
      <c r="CM65" s="292"/>
      <c r="CN65" s="292"/>
      <c r="CO65" s="293"/>
      <c r="CP65" s="20"/>
      <c r="CQ65" s="20"/>
      <c r="CR65" s="72"/>
    </row>
    <row r="66" spans="2:96" ht="11.25" customHeight="1" x14ac:dyDescent="0.4">
      <c r="C66" s="44"/>
      <c r="D66" s="177" t="s">
        <v>11</v>
      </c>
      <c r="E66" s="118"/>
      <c r="F66" s="126">
        <f t="shared" ref="F66" si="1">F58</f>
        <v>25000</v>
      </c>
      <c r="G66" s="127"/>
      <c r="H66" s="127"/>
      <c r="I66" s="127"/>
      <c r="J66" s="127"/>
      <c r="K66" s="127"/>
      <c r="L66" s="127"/>
      <c r="M66" s="127"/>
      <c r="N66" s="128"/>
      <c r="O66" s="113" t="s">
        <v>7</v>
      </c>
      <c r="P66" s="143"/>
      <c r="Q66" s="20"/>
      <c r="R66" s="20"/>
      <c r="S66" s="117" t="s">
        <v>12</v>
      </c>
      <c r="T66" s="118"/>
      <c r="U66" s="168">
        <v>42</v>
      </c>
      <c r="V66" s="169"/>
      <c r="W66" s="169"/>
      <c r="X66" s="169"/>
      <c r="Y66" s="169"/>
      <c r="Z66" s="169"/>
      <c r="AA66" s="169"/>
      <c r="AB66" s="169"/>
      <c r="AC66" s="170"/>
      <c r="AD66" s="113" t="s">
        <v>17</v>
      </c>
      <c r="AE66" s="114"/>
      <c r="AF66" s="20"/>
      <c r="AG66" s="20"/>
      <c r="AH66" s="117" t="s">
        <v>13</v>
      </c>
      <c r="AI66" s="118"/>
      <c r="AJ66" s="265">
        <f t="shared" ref="AJ66" si="2">F66*U66</f>
        <v>1050000</v>
      </c>
      <c r="AK66" s="312"/>
      <c r="AL66" s="312"/>
      <c r="AM66" s="312"/>
      <c r="AN66" s="312"/>
      <c r="AO66" s="312"/>
      <c r="AP66" s="312"/>
      <c r="AQ66" s="312"/>
      <c r="AR66" s="313"/>
      <c r="AS66" s="113" t="s">
        <v>7</v>
      </c>
      <c r="AT66" s="114"/>
      <c r="AU66" s="45"/>
      <c r="AX66" s="68"/>
      <c r="AY66" s="20"/>
      <c r="AZ66" s="20"/>
      <c r="BA66" s="288"/>
      <c r="BB66" s="289"/>
      <c r="BC66" s="289"/>
      <c r="BD66" s="289"/>
      <c r="BE66" s="289"/>
      <c r="BF66" s="289"/>
      <c r="BG66" s="289"/>
      <c r="BH66" s="290"/>
      <c r="BI66" s="62"/>
      <c r="BJ66" s="62"/>
      <c r="BK66" s="62"/>
      <c r="BL66" s="288"/>
      <c r="BM66" s="289"/>
      <c r="BN66" s="289"/>
      <c r="BO66" s="289"/>
      <c r="BP66" s="289"/>
      <c r="BQ66" s="289"/>
      <c r="BR66" s="289"/>
      <c r="BS66" s="290"/>
      <c r="BT66" s="62"/>
      <c r="BU66" s="62"/>
      <c r="BV66" s="62"/>
      <c r="BW66" s="288"/>
      <c r="BX66" s="289"/>
      <c r="BY66" s="289"/>
      <c r="BZ66" s="289"/>
      <c r="CA66" s="289"/>
      <c r="CB66" s="289"/>
      <c r="CC66" s="289"/>
      <c r="CD66" s="290"/>
      <c r="CE66" s="62"/>
      <c r="CF66" s="62"/>
      <c r="CG66" s="62"/>
      <c r="CH66" s="294"/>
      <c r="CI66" s="295"/>
      <c r="CJ66" s="295"/>
      <c r="CK66" s="295"/>
      <c r="CL66" s="295"/>
      <c r="CM66" s="295"/>
      <c r="CN66" s="295"/>
      <c r="CO66" s="296"/>
      <c r="CP66" s="20"/>
      <c r="CQ66" s="20"/>
      <c r="CR66" s="72"/>
    </row>
    <row r="67" spans="2:96" ht="11.25" customHeight="1" thickBot="1" x14ac:dyDescent="0.45">
      <c r="B67" s="1"/>
      <c r="C67" s="44"/>
      <c r="D67" s="178"/>
      <c r="E67" s="179"/>
      <c r="F67" s="314"/>
      <c r="G67" s="315"/>
      <c r="H67" s="315"/>
      <c r="I67" s="315"/>
      <c r="J67" s="315"/>
      <c r="K67" s="315"/>
      <c r="L67" s="315"/>
      <c r="M67" s="315"/>
      <c r="N67" s="316"/>
      <c r="O67" s="180"/>
      <c r="P67" s="145"/>
      <c r="Q67" s="20"/>
      <c r="R67" s="20"/>
      <c r="S67" s="119"/>
      <c r="T67" s="120"/>
      <c r="U67" s="171"/>
      <c r="V67" s="172"/>
      <c r="W67" s="172"/>
      <c r="X67" s="172"/>
      <c r="Y67" s="172"/>
      <c r="Z67" s="172"/>
      <c r="AA67" s="172"/>
      <c r="AB67" s="172"/>
      <c r="AC67" s="173"/>
      <c r="AD67" s="115"/>
      <c r="AE67" s="116"/>
      <c r="AF67" s="20"/>
      <c r="AG67" s="20"/>
      <c r="AH67" s="119"/>
      <c r="AI67" s="120"/>
      <c r="AJ67" s="129"/>
      <c r="AK67" s="130"/>
      <c r="AL67" s="130"/>
      <c r="AM67" s="130"/>
      <c r="AN67" s="130"/>
      <c r="AO67" s="130"/>
      <c r="AP67" s="130"/>
      <c r="AQ67" s="130"/>
      <c r="AR67" s="131"/>
      <c r="AS67" s="115"/>
      <c r="AT67" s="116"/>
      <c r="AU67" s="45"/>
      <c r="AX67" s="68"/>
      <c r="AY67" s="20"/>
      <c r="AZ67" s="20"/>
      <c r="BA67" s="267">
        <f t="shared" ref="BA67" si="3">AJ66</f>
        <v>1050000</v>
      </c>
      <c r="BB67" s="268"/>
      <c r="BC67" s="268"/>
      <c r="BD67" s="268"/>
      <c r="BE67" s="268"/>
      <c r="BF67" s="268"/>
      <c r="BG67" s="268"/>
      <c r="BH67" s="269"/>
      <c r="BI67" s="62"/>
      <c r="BJ67" s="62"/>
      <c r="BK67" s="62"/>
      <c r="BL67" s="273" t="str">
        <f t="shared" ref="BL67" si="4">CH24</f>
        <v>0</v>
      </c>
      <c r="BM67" s="307"/>
      <c r="BN67" s="307"/>
      <c r="BO67" s="307"/>
      <c r="BP67" s="307"/>
      <c r="BQ67" s="307"/>
      <c r="BR67" s="307"/>
      <c r="BS67" s="308"/>
      <c r="BT67" s="62"/>
      <c r="BU67" s="62"/>
      <c r="BV67" s="62"/>
      <c r="BW67" s="279"/>
      <c r="BX67" s="280"/>
      <c r="BY67" s="280"/>
      <c r="BZ67" s="280"/>
      <c r="CA67" s="280"/>
      <c r="CB67" s="280"/>
      <c r="CC67" s="280"/>
      <c r="CD67" s="281"/>
      <c r="CE67" s="62"/>
      <c r="CF67" s="62"/>
      <c r="CG67" s="62"/>
      <c r="CH67" s="267">
        <f>BA67+BL67-BW67</f>
        <v>1050000</v>
      </c>
      <c r="CI67" s="268"/>
      <c r="CJ67" s="268"/>
      <c r="CK67" s="268"/>
      <c r="CL67" s="268"/>
      <c r="CM67" s="268"/>
      <c r="CN67" s="268"/>
      <c r="CO67" s="269"/>
      <c r="CP67" s="20"/>
      <c r="CQ67" s="20"/>
      <c r="CR67" s="72"/>
    </row>
    <row r="68" spans="2:96" ht="11.25" customHeight="1" thickTop="1" x14ac:dyDescent="0.4">
      <c r="B68" s="1"/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6"/>
      <c r="AV68" s="1"/>
      <c r="AX68" s="68"/>
      <c r="AY68" s="20"/>
      <c r="AZ68" s="20"/>
      <c r="BA68" s="270"/>
      <c r="BB68" s="271"/>
      <c r="BC68" s="271"/>
      <c r="BD68" s="271"/>
      <c r="BE68" s="271"/>
      <c r="BF68" s="271"/>
      <c r="BG68" s="271"/>
      <c r="BH68" s="272"/>
      <c r="BI68" s="62"/>
      <c r="BJ68" s="62"/>
      <c r="BK68" s="62"/>
      <c r="BL68" s="309"/>
      <c r="BM68" s="310"/>
      <c r="BN68" s="310"/>
      <c r="BO68" s="310"/>
      <c r="BP68" s="310"/>
      <c r="BQ68" s="310"/>
      <c r="BR68" s="310"/>
      <c r="BS68" s="311"/>
      <c r="BT68" s="62"/>
      <c r="BU68" s="62"/>
      <c r="BV68" s="62"/>
      <c r="BW68" s="282"/>
      <c r="BX68" s="283"/>
      <c r="BY68" s="283"/>
      <c r="BZ68" s="283"/>
      <c r="CA68" s="283"/>
      <c r="CB68" s="283"/>
      <c r="CC68" s="283"/>
      <c r="CD68" s="284"/>
      <c r="CE68" s="62"/>
      <c r="CF68" s="62"/>
      <c r="CG68" s="62"/>
      <c r="CH68" s="270"/>
      <c r="CI68" s="271"/>
      <c r="CJ68" s="271"/>
      <c r="CK68" s="271"/>
      <c r="CL68" s="271"/>
      <c r="CM68" s="271"/>
      <c r="CN68" s="271"/>
      <c r="CO68" s="272"/>
      <c r="CP68" s="20"/>
      <c r="CQ68" s="20"/>
      <c r="CR68" s="72"/>
    </row>
    <row r="69" spans="2:96" ht="11.25" customHeight="1" thickBot="1" x14ac:dyDescent="0.45">
      <c r="B69" s="1"/>
      <c r="C69" s="20"/>
      <c r="D69" s="20"/>
      <c r="E69" s="20"/>
      <c r="F69" s="20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"/>
      <c r="AX69" s="68"/>
      <c r="AY69" s="69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3"/>
    </row>
    <row r="70" spans="2:96" ht="11.25" customHeight="1" x14ac:dyDescent="0.4">
      <c r="B70" s="1"/>
      <c r="C70" s="2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"/>
    </row>
    <row r="71" spans="2:96" ht="11.25" customHeight="1" x14ac:dyDescent="0.4">
      <c r="B71" s="1"/>
      <c r="C71" s="2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"/>
      <c r="AW71" s="1"/>
      <c r="AX71" s="1"/>
      <c r="AY71" s="1"/>
    </row>
    <row r="72" spans="2:96" ht="11.25" customHeight="1" x14ac:dyDescent="0.4">
      <c r="B72" s="1"/>
      <c r="C72" s="20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"/>
    </row>
    <row r="73" spans="2:96" ht="11.25" customHeight="1" x14ac:dyDescent="0.4">
      <c r="B73" s="20"/>
      <c r="C73" s="11"/>
      <c r="D73" s="1"/>
      <c r="AV73" s="1"/>
    </row>
    <row r="74" spans="2:96" ht="11.25" customHeight="1" x14ac:dyDescent="0.4">
      <c r="C74" s="11"/>
    </row>
    <row r="75" spans="2:96" ht="11.25" customHeight="1" x14ac:dyDescent="0.4">
      <c r="C75" s="11"/>
    </row>
    <row r="76" spans="2:96" ht="11.25" customHeight="1" x14ac:dyDescent="0.4">
      <c r="C76" s="11"/>
    </row>
    <row r="77" spans="2:96" ht="11.25" customHeight="1" x14ac:dyDescent="0.4"/>
    <row r="78" spans="2:96" ht="11.25" customHeight="1" x14ac:dyDescent="0.4"/>
    <row r="79" spans="2:96" ht="11.25" customHeight="1" x14ac:dyDescent="0.4"/>
    <row r="80" spans="2:96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</sheetData>
  <sheetProtection sheet="1" objects="1" scenarios="1"/>
  <mergeCells count="95">
    <mergeCell ref="AZ19:BR20"/>
    <mergeCell ref="C4:S5"/>
    <mergeCell ref="T4:AU5"/>
    <mergeCell ref="AY4:CR5"/>
    <mergeCell ref="C7:AU7"/>
    <mergeCell ref="C8:S8"/>
    <mergeCell ref="T8:Y8"/>
    <mergeCell ref="Z8:AP8"/>
    <mergeCell ref="AQ8:AU8"/>
    <mergeCell ref="AY10:CR11"/>
    <mergeCell ref="AY12:BR12"/>
    <mergeCell ref="CD12:CQ13"/>
    <mergeCell ref="AY14:CR15"/>
    <mergeCell ref="CD16:CP17"/>
    <mergeCell ref="BK22:BT23"/>
    <mergeCell ref="BX22:CB23"/>
    <mergeCell ref="CH22:CN23"/>
    <mergeCell ref="BB24:BF26"/>
    <mergeCell ref="BK24:BT26"/>
    <mergeCell ref="BX24:CB26"/>
    <mergeCell ref="CC24:CD26"/>
    <mergeCell ref="CH24:CN26"/>
    <mergeCell ref="CO24:CP26"/>
    <mergeCell ref="J36:U36"/>
    <mergeCell ref="V36:W36"/>
    <mergeCell ref="AA36:AL36"/>
    <mergeCell ref="AM36:AN36"/>
    <mergeCell ref="D50:E51"/>
    <mergeCell ref="F50:N51"/>
    <mergeCell ref="O50:P51"/>
    <mergeCell ref="T49:X50"/>
    <mergeCell ref="Y49:AC50"/>
    <mergeCell ref="T51:X52"/>
    <mergeCell ref="Y51:AE52"/>
    <mergeCell ref="AH42:AI43"/>
    <mergeCell ref="AJ42:AR43"/>
    <mergeCell ref="AS42:AT43"/>
    <mergeCell ref="D47:P49"/>
    <mergeCell ref="AH47:AT49"/>
    <mergeCell ref="D42:E43"/>
    <mergeCell ref="F42:N43"/>
    <mergeCell ref="O42:P43"/>
    <mergeCell ref="AA41:AE42"/>
    <mergeCell ref="AA43:AE44"/>
    <mergeCell ref="D39:P41"/>
    <mergeCell ref="T41:X42"/>
    <mergeCell ref="T43:X44"/>
    <mergeCell ref="Y41:Z42"/>
    <mergeCell ref="Y43:Z44"/>
    <mergeCell ref="AH39:AT41"/>
    <mergeCell ref="AH50:AI51"/>
    <mergeCell ref="AJ50:AR51"/>
    <mergeCell ref="AS50:AT51"/>
    <mergeCell ref="BG52:CG53"/>
    <mergeCell ref="BE54:BF55"/>
    <mergeCell ref="BB50:BK51"/>
    <mergeCell ref="D63:P65"/>
    <mergeCell ref="S63:AE65"/>
    <mergeCell ref="AH63:AT65"/>
    <mergeCell ref="AY62:CR63"/>
    <mergeCell ref="CH65:CO66"/>
    <mergeCell ref="D66:E67"/>
    <mergeCell ref="F66:N67"/>
    <mergeCell ref="O66:P67"/>
    <mergeCell ref="S66:T67"/>
    <mergeCell ref="U66:AC67"/>
    <mergeCell ref="AJ66:AR67"/>
    <mergeCell ref="AS66:AT67"/>
    <mergeCell ref="AH66:AI67"/>
    <mergeCell ref="AD66:AE67"/>
    <mergeCell ref="D58:E59"/>
    <mergeCell ref="F58:N59"/>
    <mergeCell ref="O58:P59"/>
    <mergeCell ref="BA59:CJ60"/>
    <mergeCell ref="D55:P57"/>
    <mergeCell ref="BB56:BP57"/>
    <mergeCell ref="CJ56:CL57"/>
    <mergeCell ref="CK59:CL60"/>
    <mergeCell ref="BG54:CE55"/>
    <mergeCell ref="CJ54:CL55"/>
    <mergeCell ref="CM59:CN60"/>
    <mergeCell ref="BA67:BH68"/>
    <mergeCell ref="BL67:BS68"/>
    <mergeCell ref="BW67:CD68"/>
    <mergeCell ref="CH67:CO68"/>
    <mergeCell ref="BA65:BH66"/>
    <mergeCell ref="BL65:BS66"/>
    <mergeCell ref="BW65:CD66"/>
    <mergeCell ref="CM56:CP57"/>
    <mergeCell ref="BE52:BF53"/>
    <mergeCell ref="CJ52:CL53"/>
    <mergeCell ref="CM52:CP53"/>
    <mergeCell ref="AY44:CR45"/>
    <mergeCell ref="BA47:CG48"/>
    <mergeCell ref="CM54:CP55"/>
  </mergeCells>
  <phoneticPr fontId="1"/>
  <pageMargins left="0.51181102362204722" right="0.31496062992125984" top="0" bottom="0" header="0" footer="0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触らないでください!$B$3:$B$4</xm:f>
          </x14:formula1>
          <xm:sqref>T8:Y8 AQ8:AU8 V36:W36 AM36:AN36</xm:sqref>
        </x14:dataValidation>
        <x14:dataValidation type="list" allowBlank="1" showInputMessage="1" showErrorMessage="1">
          <x14:formula1>
            <xm:f>触らないでください!$D$3:$D$45</xm:f>
          </x14:formula1>
          <xm:sqref>BX24:CB26</xm:sqref>
        </x14:dataValidation>
        <x14:dataValidation type="list" allowBlank="1" showInputMessage="1" showErrorMessage="1">
          <x14:formula1>
            <xm:f>触らないでください!$F$3:$F$6</xm:f>
          </x14:formula1>
          <xm:sqref>BW67:CD68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DA185"/>
  <sheetViews>
    <sheetView tabSelected="1" view="pageBreakPreview" zoomScale="60" zoomScaleNormal="100" workbookViewId="0">
      <selection activeCell="Q9" sqref="Q9"/>
    </sheetView>
  </sheetViews>
  <sheetFormatPr defaultColWidth="8.75" defaultRowHeight="18.75" x14ac:dyDescent="0.4"/>
  <cols>
    <col min="1" max="1" width="2.375" customWidth="1"/>
    <col min="2" max="16" width="1.875" customWidth="1"/>
    <col min="17" max="18" width="2.25" customWidth="1"/>
    <col min="19" max="31" width="1.875" customWidth="1"/>
    <col min="32" max="33" width="2.25" customWidth="1"/>
    <col min="34" max="109" width="1.875" customWidth="1"/>
  </cols>
  <sheetData>
    <row r="1" spans="2:100" ht="11.25" customHeight="1" x14ac:dyDescent="0.4"/>
    <row r="2" spans="2:100" ht="11.25" customHeight="1" x14ac:dyDescent="0.4"/>
    <row r="3" spans="2:100" ht="11.25" customHeight="1" thickBot="1" x14ac:dyDescent="0.45"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2:100" ht="11.25" customHeight="1" x14ac:dyDescent="0.4">
      <c r="C4" s="193" t="s">
        <v>0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5"/>
      <c r="Q4" s="195"/>
      <c r="R4" s="195"/>
      <c r="S4" s="196"/>
      <c r="T4" s="216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8"/>
      <c r="AT4" s="218"/>
      <c r="AU4" s="219"/>
      <c r="AY4" s="381" t="s">
        <v>53</v>
      </c>
      <c r="AZ4" s="395"/>
      <c r="BA4" s="395"/>
      <c r="BB4" s="395"/>
      <c r="BC4" s="395"/>
      <c r="BD4" s="395"/>
      <c r="BE4" s="395"/>
      <c r="BF4" s="395"/>
      <c r="BG4" s="395"/>
      <c r="BH4" s="395"/>
      <c r="BI4" s="395"/>
      <c r="BJ4" s="395"/>
      <c r="BK4" s="395"/>
      <c r="BL4" s="395"/>
      <c r="BM4" s="395"/>
      <c r="BN4" s="395"/>
      <c r="BO4" s="395"/>
      <c r="BP4" s="395"/>
      <c r="BQ4" s="395"/>
      <c r="BR4" s="395"/>
      <c r="BS4" s="395"/>
      <c r="BT4" s="395"/>
      <c r="BU4" s="395"/>
      <c r="BV4" s="395"/>
      <c r="BW4" s="395"/>
      <c r="BX4" s="395"/>
      <c r="BY4" s="395"/>
      <c r="BZ4" s="395"/>
      <c r="CA4" s="395"/>
      <c r="CB4" s="395"/>
      <c r="CC4" s="395"/>
      <c r="CD4" s="395"/>
      <c r="CE4" s="395"/>
      <c r="CF4" s="395"/>
      <c r="CG4" s="395"/>
      <c r="CH4" s="395"/>
      <c r="CI4" s="395"/>
      <c r="CJ4" s="395"/>
      <c r="CK4" s="395"/>
      <c r="CL4" s="395"/>
      <c r="CM4" s="395"/>
      <c r="CN4" s="395"/>
      <c r="CO4" s="395"/>
      <c r="CP4" s="395"/>
      <c r="CQ4" s="396"/>
      <c r="CR4" s="397"/>
      <c r="CS4" s="1"/>
    </row>
    <row r="5" spans="2:100" ht="11.25" customHeight="1" thickBot="1" x14ac:dyDescent="0.45">
      <c r="C5" s="197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  <c r="Q5" s="199"/>
      <c r="R5" s="199"/>
      <c r="S5" s="200"/>
      <c r="T5" s="220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2"/>
      <c r="AT5" s="222"/>
      <c r="AU5" s="223"/>
      <c r="AX5" s="1"/>
      <c r="AY5" s="398"/>
      <c r="AZ5" s="399"/>
      <c r="BA5" s="399"/>
      <c r="BB5" s="399"/>
      <c r="BC5" s="399"/>
      <c r="BD5" s="399"/>
      <c r="BE5" s="399"/>
      <c r="BF5" s="399"/>
      <c r="BG5" s="399"/>
      <c r="BH5" s="399"/>
      <c r="BI5" s="399"/>
      <c r="BJ5" s="399"/>
      <c r="BK5" s="399"/>
      <c r="BL5" s="399"/>
      <c r="BM5" s="399"/>
      <c r="BN5" s="399"/>
      <c r="BO5" s="399"/>
      <c r="BP5" s="399"/>
      <c r="BQ5" s="399"/>
      <c r="BR5" s="399"/>
      <c r="BS5" s="399"/>
      <c r="BT5" s="399"/>
      <c r="BU5" s="399"/>
      <c r="BV5" s="399"/>
      <c r="BW5" s="399"/>
      <c r="BX5" s="399"/>
      <c r="BY5" s="399"/>
      <c r="BZ5" s="399"/>
      <c r="CA5" s="399"/>
      <c r="CB5" s="399"/>
      <c r="CC5" s="399"/>
      <c r="CD5" s="399"/>
      <c r="CE5" s="399"/>
      <c r="CF5" s="399"/>
      <c r="CG5" s="399"/>
      <c r="CH5" s="399"/>
      <c r="CI5" s="399"/>
      <c r="CJ5" s="399"/>
      <c r="CK5" s="399"/>
      <c r="CL5" s="399"/>
      <c r="CM5" s="399"/>
      <c r="CN5" s="399"/>
      <c r="CO5" s="399"/>
      <c r="CP5" s="399"/>
      <c r="CQ5" s="400"/>
      <c r="CR5" s="401"/>
    </row>
    <row r="6" spans="2:100" ht="11.25" customHeight="1" x14ac:dyDescent="0.4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20"/>
      <c r="AT6" s="11"/>
      <c r="AU6" s="11"/>
      <c r="AX6" s="56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3"/>
      <c r="CR6" s="15"/>
    </row>
    <row r="7" spans="2:100" ht="18" customHeight="1" x14ac:dyDescent="0.4">
      <c r="C7" s="189" t="s">
        <v>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  <c r="AT7" s="191"/>
      <c r="AU7" s="192"/>
      <c r="AV7" s="12"/>
      <c r="AW7" s="12"/>
      <c r="AX7" s="57"/>
      <c r="AY7" s="21"/>
      <c r="AZ7" s="64" t="s">
        <v>25</v>
      </c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16"/>
      <c r="CR7" s="22"/>
    </row>
    <row r="8" spans="2:100" ht="20.25" customHeight="1" x14ac:dyDescent="0.4">
      <c r="C8" s="227" t="s">
        <v>2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9"/>
      <c r="T8" s="230"/>
      <c r="U8" s="231"/>
      <c r="V8" s="231"/>
      <c r="W8" s="231"/>
      <c r="X8" s="231"/>
      <c r="Y8" s="232"/>
      <c r="Z8" s="227" t="s">
        <v>3</v>
      </c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9"/>
      <c r="AQ8" s="230"/>
      <c r="AR8" s="231"/>
      <c r="AS8" s="231"/>
      <c r="AT8" s="231"/>
      <c r="AU8" s="232"/>
      <c r="AV8" s="12"/>
      <c r="AW8" s="12"/>
      <c r="AX8" s="57"/>
      <c r="AY8" s="20"/>
      <c r="AZ8" s="65" t="s">
        <v>26</v>
      </c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7"/>
      <c r="BN8" s="67"/>
      <c r="BO8" s="67"/>
      <c r="BP8" s="67"/>
      <c r="BQ8" s="67"/>
      <c r="BR8" s="67"/>
      <c r="BS8" s="67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3"/>
    </row>
    <row r="9" spans="2:100" ht="18.75" customHeight="1" x14ac:dyDescent="0.4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12"/>
      <c r="AT9" s="12"/>
      <c r="AU9" s="12"/>
      <c r="AV9" s="12"/>
      <c r="AW9" s="12"/>
      <c r="AX9" s="57"/>
      <c r="AY9" s="20"/>
      <c r="AZ9" s="24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3"/>
      <c r="CV9" t="str">
        <f>T10&amp;"/"&amp;AC10&amp;"/"&amp;AL10</f>
        <v>//</v>
      </c>
    </row>
    <row r="10" spans="2:100" ht="11.25" customHeight="1" x14ac:dyDescent="0.4">
      <c r="B10" s="410" t="s">
        <v>66</v>
      </c>
      <c r="C10" s="410"/>
      <c r="D10" s="410"/>
      <c r="E10" s="410"/>
      <c r="F10" s="410"/>
      <c r="G10" s="410"/>
      <c r="H10" s="112"/>
      <c r="I10" s="112"/>
      <c r="J10" s="112"/>
      <c r="K10" s="112"/>
      <c r="L10" s="112"/>
      <c r="M10" s="12"/>
      <c r="N10" s="87"/>
      <c r="O10" s="87"/>
      <c r="P10" s="342" t="s">
        <v>65</v>
      </c>
      <c r="Q10" s="408"/>
      <c r="R10" s="408"/>
      <c r="S10" s="409"/>
      <c r="T10" s="402"/>
      <c r="U10" s="403"/>
      <c r="V10" s="403"/>
      <c r="W10" s="403"/>
      <c r="X10" s="403"/>
      <c r="Y10" s="403"/>
      <c r="Z10" s="404"/>
      <c r="AA10" s="346" t="s">
        <v>62</v>
      </c>
      <c r="AB10" s="347"/>
      <c r="AC10" s="402"/>
      <c r="AD10" s="403"/>
      <c r="AE10" s="403"/>
      <c r="AF10" s="403"/>
      <c r="AG10" s="403"/>
      <c r="AH10" s="403"/>
      <c r="AI10" s="404"/>
      <c r="AJ10" s="346" t="s">
        <v>63</v>
      </c>
      <c r="AK10" s="347"/>
      <c r="AL10" s="402"/>
      <c r="AM10" s="403"/>
      <c r="AN10" s="403"/>
      <c r="AO10" s="403"/>
      <c r="AP10" s="403"/>
      <c r="AQ10" s="403"/>
      <c r="AR10" s="404"/>
      <c r="AS10" s="346" t="s">
        <v>64</v>
      </c>
      <c r="AT10" s="347"/>
      <c r="AU10" s="19"/>
      <c r="AV10" s="19"/>
      <c r="AW10" s="19"/>
      <c r="AX10" s="57"/>
      <c r="AY10" s="108" t="s">
        <v>76</v>
      </c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226"/>
    </row>
    <row r="11" spans="2:100" ht="8.25" customHeight="1" x14ac:dyDescent="0.4">
      <c r="B11" s="410"/>
      <c r="C11" s="410"/>
      <c r="D11" s="410"/>
      <c r="E11" s="410"/>
      <c r="F11" s="410"/>
      <c r="G11" s="410"/>
      <c r="H11" s="112"/>
      <c r="I11" s="112"/>
      <c r="J11" s="112"/>
      <c r="K11" s="112"/>
      <c r="L11" s="112"/>
      <c r="M11" s="12"/>
      <c r="N11" s="87"/>
      <c r="O11" s="87"/>
      <c r="P11" s="408"/>
      <c r="Q11" s="408"/>
      <c r="R11" s="408"/>
      <c r="S11" s="409"/>
      <c r="T11" s="405"/>
      <c r="U11" s="406"/>
      <c r="V11" s="406"/>
      <c r="W11" s="406"/>
      <c r="X11" s="406"/>
      <c r="Y11" s="406"/>
      <c r="Z11" s="407"/>
      <c r="AA11" s="347"/>
      <c r="AB11" s="347"/>
      <c r="AC11" s="405"/>
      <c r="AD11" s="406"/>
      <c r="AE11" s="406"/>
      <c r="AF11" s="406"/>
      <c r="AG11" s="406"/>
      <c r="AH11" s="406"/>
      <c r="AI11" s="407"/>
      <c r="AJ11" s="347"/>
      <c r="AK11" s="347"/>
      <c r="AL11" s="405"/>
      <c r="AM11" s="406"/>
      <c r="AN11" s="406"/>
      <c r="AO11" s="406"/>
      <c r="AP11" s="406"/>
      <c r="AQ11" s="406"/>
      <c r="AR11" s="407"/>
      <c r="AS11" s="347"/>
      <c r="AT11" s="347"/>
      <c r="AU11" s="19"/>
      <c r="AV11" s="19"/>
      <c r="AW11" s="19"/>
      <c r="AX11" s="57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226"/>
    </row>
    <row r="12" spans="2:100" ht="15" customHeight="1" x14ac:dyDescent="0.4">
      <c r="B12" s="87"/>
      <c r="C12" s="87"/>
      <c r="D12" s="87"/>
      <c r="E12" s="87"/>
      <c r="F12" s="87"/>
      <c r="G12" s="87"/>
      <c r="H12" s="12"/>
      <c r="I12" s="12"/>
      <c r="J12" s="12"/>
      <c r="K12" s="12"/>
      <c r="L12" s="12"/>
      <c r="M12" s="12"/>
      <c r="N12" s="87"/>
      <c r="O12" s="87"/>
      <c r="P12" s="88"/>
      <c r="Q12" s="88"/>
      <c r="R12" s="88"/>
      <c r="S12" s="89"/>
      <c r="T12" s="16"/>
      <c r="U12" s="16"/>
      <c r="V12" s="16"/>
      <c r="W12" s="16"/>
      <c r="X12" s="16"/>
      <c r="Y12" s="16"/>
      <c r="Z12" s="16"/>
      <c r="AA12" s="19"/>
      <c r="AB12" s="19"/>
      <c r="AC12" s="16"/>
      <c r="AD12" s="16"/>
      <c r="AE12" s="16"/>
      <c r="AF12" s="16"/>
      <c r="AG12" s="16"/>
      <c r="AH12" s="16"/>
      <c r="AI12" s="16"/>
      <c r="AJ12" s="19"/>
      <c r="AK12" s="19"/>
      <c r="AL12" s="16"/>
      <c r="AM12" s="16"/>
      <c r="AN12" s="16"/>
      <c r="AO12" s="16"/>
      <c r="AP12" s="16"/>
      <c r="AQ12" s="16"/>
      <c r="AR12" s="16"/>
      <c r="AS12" s="19"/>
      <c r="AT12" s="19"/>
      <c r="AU12" s="19"/>
      <c r="AV12" s="19"/>
      <c r="AW12" s="19"/>
      <c r="AX12" s="57"/>
      <c r="AY12" s="225" t="s">
        <v>49</v>
      </c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6"/>
      <c r="BT12" s="16"/>
      <c r="BU12" s="16"/>
      <c r="BV12" s="16"/>
      <c r="BW12" s="16"/>
      <c r="BX12" s="16"/>
      <c r="BY12" s="16"/>
      <c r="BZ12" s="20"/>
      <c r="CA12" s="20"/>
      <c r="CB12" s="20"/>
      <c r="CC12" s="20"/>
      <c r="CD12" s="96" t="s">
        <v>55</v>
      </c>
      <c r="CE12" s="98"/>
      <c r="CF12" s="98"/>
      <c r="CG12" s="98"/>
      <c r="CH12" s="98"/>
      <c r="CI12" s="98"/>
      <c r="CJ12" s="98"/>
      <c r="CK12" s="98"/>
      <c r="CL12" s="98"/>
      <c r="CM12" s="98"/>
      <c r="CN12" s="95"/>
      <c r="CO12" s="95"/>
      <c r="CP12" s="94"/>
      <c r="CQ12" s="94"/>
      <c r="CR12" s="23"/>
      <c r="CV12" t="str">
        <f>V13&amp;"/"&amp;AE13&amp;"/"&amp;AN13</f>
        <v>2021/8/1</v>
      </c>
    </row>
    <row r="13" spans="2:100" ht="11.25" customHeight="1" x14ac:dyDescent="0.4">
      <c r="B13" s="345" t="s">
        <v>80</v>
      </c>
      <c r="C13" s="345"/>
      <c r="D13" s="345"/>
      <c r="E13" s="345"/>
      <c r="F13" s="345"/>
      <c r="G13" s="345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97"/>
      <c r="S13" s="342" t="s">
        <v>65</v>
      </c>
      <c r="T13" s="343"/>
      <c r="U13" s="344"/>
      <c r="V13" s="373">
        <v>2021</v>
      </c>
      <c r="W13" s="374"/>
      <c r="X13" s="374"/>
      <c r="Y13" s="374"/>
      <c r="Z13" s="374"/>
      <c r="AA13" s="374"/>
      <c r="AB13" s="375"/>
      <c r="AC13" s="346" t="s">
        <v>62</v>
      </c>
      <c r="AD13" s="347"/>
      <c r="AE13" s="373">
        <v>8</v>
      </c>
      <c r="AF13" s="374"/>
      <c r="AG13" s="374"/>
      <c r="AH13" s="374"/>
      <c r="AI13" s="374"/>
      <c r="AJ13" s="374"/>
      <c r="AK13" s="375"/>
      <c r="AL13" s="346" t="s">
        <v>63</v>
      </c>
      <c r="AM13" s="347"/>
      <c r="AN13" s="373">
        <v>1</v>
      </c>
      <c r="AO13" s="374"/>
      <c r="AP13" s="374"/>
      <c r="AQ13" s="374"/>
      <c r="AR13" s="374"/>
      <c r="AS13" s="374"/>
      <c r="AT13" s="375"/>
      <c r="AU13" s="346" t="s">
        <v>64</v>
      </c>
      <c r="AV13" s="347"/>
      <c r="AW13" s="19"/>
      <c r="AX13" s="57"/>
      <c r="AY13" s="24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5"/>
      <c r="CO13" s="95"/>
      <c r="CP13" s="94"/>
      <c r="CQ13" s="94"/>
      <c r="CR13" s="22"/>
    </row>
    <row r="14" spans="2:100" ht="9" customHeight="1" x14ac:dyDescent="0.4">
      <c r="B14" s="345"/>
      <c r="C14" s="345"/>
      <c r="D14" s="345"/>
      <c r="E14" s="345"/>
      <c r="F14" s="345"/>
      <c r="G14" s="345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97"/>
      <c r="S14" s="343"/>
      <c r="T14" s="343"/>
      <c r="U14" s="344"/>
      <c r="V14" s="376"/>
      <c r="W14" s="377"/>
      <c r="X14" s="377"/>
      <c r="Y14" s="377"/>
      <c r="Z14" s="377"/>
      <c r="AA14" s="377"/>
      <c r="AB14" s="378"/>
      <c r="AC14" s="347"/>
      <c r="AD14" s="347"/>
      <c r="AE14" s="376"/>
      <c r="AF14" s="377"/>
      <c r="AG14" s="377"/>
      <c r="AH14" s="377"/>
      <c r="AI14" s="377"/>
      <c r="AJ14" s="377"/>
      <c r="AK14" s="378"/>
      <c r="AL14" s="347"/>
      <c r="AM14" s="347"/>
      <c r="AN14" s="376"/>
      <c r="AO14" s="377"/>
      <c r="AP14" s="377"/>
      <c r="AQ14" s="377"/>
      <c r="AR14" s="377"/>
      <c r="AS14" s="377"/>
      <c r="AT14" s="378"/>
      <c r="AU14" s="347"/>
      <c r="AV14" s="347"/>
      <c r="AW14" s="19"/>
      <c r="AX14" s="57"/>
      <c r="AY14" s="225" t="s">
        <v>77</v>
      </c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393"/>
    </row>
    <row r="15" spans="2:100" ht="11.25" customHeight="1" x14ac:dyDescent="0.4">
      <c r="B15" s="87"/>
      <c r="C15" s="87"/>
      <c r="D15" s="87"/>
      <c r="E15" s="87"/>
      <c r="F15" s="87"/>
      <c r="G15" s="87"/>
      <c r="H15" s="12"/>
      <c r="I15" s="12"/>
      <c r="J15" s="12"/>
      <c r="K15" s="12"/>
      <c r="L15" s="12"/>
      <c r="M15" s="88"/>
      <c r="N15" s="88"/>
      <c r="O15" s="88"/>
      <c r="P15" s="89"/>
      <c r="Q15" s="16"/>
      <c r="R15" s="16"/>
      <c r="S15" s="16"/>
      <c r="T15" s="16"/>
      <c r="U15" s="16"/>
      <c r="V15" s="16"/>
      <c r="W15" s="16"/>
      <c r="X15" s="19"/>
      <c r="Y15" s="19"/>
      <c r="Z15" s="16"/>
      <c r="AA15" s="16"/>
      <c r="AB15" s="16"/>
      <c r="AC15" s="16"/>
      <c r="AD15" s="16"/>
      <c r="AE15" s="16"/>
      <c r="AF15" s="16"/>
      <c r="AG15" s="19"/>
      <c r="AH15" s="19"/>
      <c r="AI15" s="16"/>
      <c r="AJ15" s="16"/>
      <c r="AK15" s="16"/>
      <c r="AL15" s="16"/>
      <c r="AM15" s="16"/>
      <c r="AN15" s="16"/>
      <c r="AO15" s="16"/>
      <c r="AP15" s="19"/>
      <c r="AQ15" s="19"/>
      <c r="AR15" s="9"/>
      <c r="AS15" s="12"/>
      <c r="AT15" s="12"/>
      <c r="AU15" s="12"/>
      <c r="AV15" s="12"/>
      <c r="AW15" s="12"/>
      <c r="AX15" s="57"/>
      <c r="AY15" s="394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393"/>
    </row>
    <row r="16" spans="2:100" ht="11.25" customHeight="1" x14ac:dyDescent="0.4">
      <c r="B16" s="345" t="s">
        <v>67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80" t="e">
        <f>DATEDIF(CV9,CV12,"d")+1</f>
        <v>#VALUE!</v>
      </c>
      <c r="T16" s="364"/>
      <c r="U16" s="364"/>
      <c r="V16" s="364"/>
      <c r="W16" s="364"/>
      <c r="X16" s="364"/>
      <c r="Y16" s="364"/>
      <c r="Z16" s="364"/>
      <c r="AA16" s="364"/>
      <c r="AB16" s="365"/>
      <c r="AC16" s="108" t="s">
        <v>17</v>
      </c>
      <c r="AD16" s="359"/>
      <c r="AE16" s="109" t="s">
        <v>68</v>
      </c>
      <c r="AF16" s="298"/>
      <c r="AG16" s="298"/>
      <c r="AH16" s="298"/>
      <c r="AI16" s="112"/>
      <c r="AJ16" s="112"/>
      <c r="AK16" s="112"/>
      <c r="AL16" s="16"/>
      <c r="AM16" s="16"/>
      <c r="AN16" s="16"/>
      <c r="AO16" s="16"/>
      <c r="AP16" s="19"/>
      <c r="AQ16" s="19"/>
      <c r="AR16" s="9"/>
      <c r="AS16" s="12"/>
      <c r="AT16" s="12"/>
      <c r="AU16" s="12"/>
      <c r="AV16" s="12"/>
      <c r="AW16" s="8"/>
      <c r="AX16" s="58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08" t="s">
        <v>38</v>
      </c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22"/>
    </row>
    <row r="17" spans="2:96" ht="11.25" customHeight="1" x14ac:dyDescent="0.4"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68"/>
      <c r="T17" s="369"/>
      <c r="U17" s="369"/>
      <c r="V17" s="369"/>
      <c r="W17" s="369"/>
      <c r="X17" s="369"/>
      <c r="Y17" s="369"/>
      <c r="Z17" s="369"/>
      <c r="AA17" s="369"/>
      <c r="AB17" s="370"/>
      <c r="AC17" s="359"/>
      <c r="AD17" s="359"/>
      <c r="AE17" s="298"/>
      <c r="AF17" s="298"/>
      <c r="AG17" s="298"/>
      <c r="AH17" s="298"/>
      <c r="AI17" s="112"/>
      <c r="AJ17" s="112"/>
      <c r="AK17" s="112"/>
      <c r="AL17" s="16"/>
      <c r="AM17" s="16"/>
      <c r="AN17" s="16"/>
      <c r="AO17" s="16"/>
      <c r="AP17" s="19"/>
      <c r="AQ17" s="19"/>
      <c r="AR17" s="9"/>
      <c r="AS17" s="12"/>
      <c r="AT17" s="12"/>
      <c r="AU17" s="12"/>
      <c r="AV17" s="12"/>
      <c r="AW17" s="8"/>
      <c r="AX17" s="58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20"/>
      <c r="CA17" s="20"/>
      <c r="CB17" s="20"/>
      <c r="CC17" s="20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23"/>
    </row>
    <row r="18" spans="2:96" ht="11.25" customHeight="1" x14ac:dyDescent="0.4">
      <c r="B18" s="87"/>
      <c r="C18" s="87"/>
      <c r="D18" s="87"/>
      <c r="E18" s="87"/>
      <c r="F18" s="87"/>
      <c r="G18" s="87"/>
      <c r="H18" s="12"/>
      <c r="I18" s="12"/>
      <c r="J18" s="12"/>
      <c r="K18" s="12"/>
      <c r="L18" s="12"/>
      <c r="M18" s="88"/>
      <c r="N18" s="88"/>
      <c r="O18" s="88"/>
      <c r="P18" s="89"/>
      <c r="Q18" s="16"/>
      <c r="R18" s="16"/>
      <c r="S18" s="16"/>
      <c r="T18" s="16"/>
      <c r="U18" s="16"/>
      <c r="V18" s="16"/>
      <c r="W18" s="16"/>
      <c r="X18" s="19"/>
      <c r="Y18" s="19"/>
      <c r="Z18" s="16"/>
      <c r="AA18" s="16"/>
      <c r="AB18" s="16"/>
      <c r="AC18" s="16"/>
      <c r="AD18" s="16"/>
      <c r="AE18" s="16"/>
      <c r="AF18" s="16"/>
      <c r="AG18" s="19"/>
      <c r="AH18" s="19"/>
      <c r="AI18" s="16"/>
      <c r="AJ18" s="16"/>
      <c r="AK18" s="16"/>
      <c r="AL18" s="16"/>
      <c r="AM18" s="16"/>
      <c r="AN18" s="16"/>
      <c r="AO18" s="16"/>
      <c r="AP18" s="19"/>
      <c r="AQ18" s="19"/>
      <c r="AR18" s="9"/>
      <c r="AS18" s="12"/>
      <c r="AT18" s="12"/>
      <c r="AU18" s="12"/>
      <c r="AV18" s="12"/>
      <c r="AW18" s="8"/>
      <c r="AX18" s="58"/>
      <c r="AY18" s="16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16"/>
      <c r="BR18" s="16"/>
      <c r="BS18" s="16"/>
      <c r="BT18" s="16"/>
      <c r="BU18" s="16"/>
      <c r="BV18" s="16"/>
      <c r="BW18" s="16"/>
      <c r="BX18" s="16"/>
      <c r="BY18" s="16"/>
      <c r="BZ18" s="20"/>
      <c r="CA18" s="20"/>
      <c r="CB18" s="20"/>
      <c r="CC18" s="20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2"/>
      <c r="CQ18" s="20"/>
      <c r="CR18" s="23"/>
    </row>
    <row r="19" spans="2:96" ht="6.75" customHeight="1" x14ac:dyDescent="0.4">
      <c r="B19" s="87"/>
      <c r="C19" s="87"/>
      <c r="D19" s="87"/>
      <c r="E19" s="87"/>
      <c r="F19" s="87"/>
      <c r="G19" s="87"/>
      <c r="H19" s="12"/>
      <c r="I19" s="12"/>
      <c r="J19" s="12"/>
      <c r="K19" s="12"/>
      <c r="L19" s="12"/>
      <c r="M19" s="88"/>
      <c r="N19" s="88"/>
      <c r="O19" s="88"/>
      <c r="P19" s="89"/>
      <c r="Q19" s="16"/>
      <c r="R19" s="16"/>
      <c r="S19" s="16"/>
      <c r="T19" s="16"/>
      <c r="U19" s="16"/>
      <c r="V19" s="16"/>
      <c r="W19" s="16"/>
      <c r="X19" s="19"/>
      <c r="Y19" s="19"/>
      <c r="Z19" s="16"/>
      <c r="AA19" s="16"/>
      <c r="AB19" s="16"/>
      <c r="AC19" s="16"/>
      <c r="AD19" s="16"/>
      <c r="AE19" s="16"/>
      <c r="AF19" s="16"/>
      <c r="AG19" s="19"/>
      <c r="AH19" s="19"/>
      <c r="AI19" s="16"/>
      <c r="AJ19" s="16"/>
      <c r="AK19" s="16"/>
      <c r="AL19" s="16"/>
      <c r="AM19" s="16"/>
      <c r="AN19" s="16"/>
      <c r="AO19" s="16"/>
      <c r="AP19" s="19"/>
      <c r="AQ19" s="19"/>
      <c r="AR19" s="9"/>
      <c r="AS19" s="12"/>
      <c r="AT19" s="12"/>
      <c r="AU19" s="12"/>
      <c r="AV19" s="12"/>
      <c r="AW19" s="8"/>
      <c r="AX19" s="58"/>
      <c r="AY19" s="16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16"/>
      <c r="BR19" s="16"/>
      <c r="BS19" s="16"/>
      <c r="BT19" s="16"/>
      <c r="BU19" s="16"/>
      <c r="BV19" s="16"/>
      <c r="BW19" s="16"/>
      <c r="BX19" s="16"/>
      <c r="BY19" s="16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3"/>
    </row>
    <row r="20" spans="2:96" ht="11.25" customHeight="1" x14ac:dyDescent="0.4">
      <c r="B20" s="87"/>
      <c r="C20" s="87"/>
      <c r="D20" s="87"/>
      <c r="E20" s="87"/>
      <c r="F20" s="87"/>
      <c r="G20" s="87"/>
      <c r="H20" s="12"/>
      <c r="I20" s="12"/>
      <c r="J20" s="12"/>
      <c r="K20" s="12"/>
      <c r="L20" s="12"/>
      <c r="M20" s="88"/>
      <c r="N20" s="88"/>
      <c r="O20" s="88"/>
      <c r="P20" s="89"/>
      <c r="Q20" s="16"/>
      <c r="R20" s="16"/>
      <c r="S20" s="16"/>
      <c r="T20" s="16"/>
      <c r="U20" s="16"/>
      <c r="V20" s="16"/>
      <c r="W20" s="16"/>
      <c r="X20" s="19"/>
      <c r="Y20" s="19"/>
      <c r="Z20" s="16"/>
      <c r="AA20" s="16"/>
      <c r="AB20" s="16"/>
      <c r="AC20" s="16"/>
      <c r="AD20" s="16"/>
      <c r="AE20" s="16"/>
      <c r="AF20" s="16"/>
      <c r="AG20" s="19"/>
      <c r="AH20" s="19"/>
      <c r="AI20" s="16"/>
      <c r="AJ20" s="16"/>
      <c r="AK20" s="16"/>
      <c r="AL20" s="16"/>
      <c r="AM20" s="16"/>
      <c r="AN20" s="16"/>
      <c r="AO20" s="16"/>
      <c r="AP20" s="19"/>
      <c r="AQ20" s="19"/>
      <c r="AR20" s="9"/>
      <c r="AS20" s="12"/>
      <c r="AT20" s="12"/>
      <c r="AU20" s="12"/>
      <c r="AV20" s="12"/>
      <c r="AW20" s="8"/>
      <c r="AX20" s="58"/>
      <c r="AY20" s="16"/>
      <c r="AZ20" s="109" t="s">
        <v>28</v>
      </c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6"/>
      <c r="BT20" s="16"/>
      <c r="BU20" s="16"/>
      <c r="BV20" s="16"/>
      <c r="BW20" s="16"/>
      <c r="BX20" s="16"/>
      <c r="BY20" s="16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3"/>
    </row>
    <row r="21" spans="2:96" ht="11.25" customHeight="1" x14ac:dyDescent="0.4"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12"/>
      <c r="AT21" s="12"/>
      <c r="AU21" s="12"/>
      <c r="AV21" s="12"/>
      <c r="AW21" s="8"/>
      <c r="AX21" s="58"/>
      <c r="AY21" s="16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6"/>
      <c r="BT21" s="16"/>
      <c r="BU21" s="16"/>
      <c r="BV21" s="16"/>
      <c r="BW21" s="16"/>
      <c r="BX21" s="16"/>
      <c r="BY21" s="16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3"/>
    </row>
    <row r="22" spans="2:96" ht="11.25" customHeight="1" x14ac:dyDescent="0.4"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12"/>
      <c r="AT22" s="12"/>
      <c r="AU22" s="12"/>
      <c r="AV22" s="12"/>
      <c r="AW22" s="8"/>
      <c r="AX22" s="58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20"/>
      <c r="CA22" s="20"/>
      <c r="CB22" s="20"/>
      <c r="CC22" s="20"/>
      <c r="CD22" s="16"/>
      <c r="CE22" s="16"/>
      <c r="CF22" s="16"/>
      <c r="CG22" s="16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3"/>
    </row>
    <row r="23" spans="2:96" ht="11.25" customHeight="1" x14ac:dyDescent="0.2">
      <c r="C23" s="346" t="s">
        <v>61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8"/>
      <c r="AT23" s="8"/>
      <c r="AU23" s="8"/>
      <c r="AV23" s="12"/>
      <c r="AW23" s="8"/>
      <c r="AX23" s="58"/>
      <c r="AY23" s="16"/>
      <c r="AZ23" s="16"/>
      <c r="BA23" s="20"/>
      <c r="BB23" s="42"/>
      <c r="BC23" s="42"/>
      <c r="BD23" s="42"/>
      <c r="BE23" s="42"/>
      <c r="BF23" s="42"/>
      <c r="BG23" s="41"/>
      <c r="BH23" s="16"/>
      <c r="BI23" s="16"/>
      <c r="BJ23" s="16"/>
      <c r="BK23" s="239" t="s">
        <v>70</v>
      </c>
      <c r="BL23" s="240"/>
      <c r="BM23" s="240"/>
      <c r="BN23" s="240"/>
      <c r="BO23" s="240"/>
      <c r="BP23" s="240"/>
      <c r="BQ23" s="240"/>
      <c r="BR23" s="240"/>
      <c r="BS23" s="240"/>
      <c r="BT23" s="241"/>
      <c r="BU23" s="16"/>
      <c r="BV23" s="16"/>
      <c r="BW23" s="20"/>
      <c r="BX23" s="124" t="s">
        <v>24</v>
      </c>
      <c r="BY23" s="124"/>
      <c r="BZ23" s="124"/>
      <c r="CA23" s="124"/>
      <c r="CB23" s="124"/>
      <c r="CC23" s="16"/>
      <c r="CD23" s="16"/>
      <c r="CE23" s="16"/>
      <c r="CF23" s="16"/>
      <c r="CG23" s="16"/>
      <c r="CH23" s="124" t="s">
        <v>23</v>
      </c>
      <c r="CI23" s="124"/>
      <c r="CJ23" s="124"/>
      <c r="CK23" s="124"/>
      <c r="CL23" s="124"/>
      <c r="CM23" s="124"/>
      <c r="CN23" s="124"/>
      <c r="CO23" s="20"/>
      <c r="CP23" s="20"/>
      <c r="CQ23" s="20"/>
      <c r="CR23" s="23"/>
    </row>
    <row r="24" spans="2:96" ht="11.25" customHeight="1" x14ac:dyDescent="0.2"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8"/>
      <c r="AT24" s="8"/>
      <c r="AU24" s="8"/>
      <c r="AV24" s="12"/>
      <c r="AW24" s="8"/>
      <c r="AX24" s="58"/>
      <c r="AY24" s="16"/>
      <c r="AZ24" s="16"/>
      <c r="BA24" s="42"/>
      <c r="BB24" s="42"/>
      <c r="BC24" s="42"/>
      <c r="BD24" s="42"/>
      <c r="BE24" s="42"/>
      <c r="BF24" s="42"/>
      <c r="BG24" s="41"/>
      <c r="BH24" s="16"/>
      <c r="BI24" s="16"/>
      <c r="BJ24" s="16"/>
      <c r="BK24" s="242"/>
      <c r="BL24" s="243"/>
      <c r="BM24" s="243"/>
      <c r="BN24" s="243"/>
      <c r="BO24" s="243"/>
      <c r="BP24" s="243"/>
      <c r="BQ24" s="243"/>
      <c r="BR24" s="243"/>
      <c r="BS24" s="243"/>
      <c r="BT24" s="244"/>
      <c r="BU24" s="16"/>
      <c r="BV24" s="16"/>
      <c r="BW24" s="20"/>
      <c r="BX24" s="124"/>
      <c r="BY24" s="124"/>
      <c r="BZ24" s="124"/>
      <c r="CA24" s="124"/>
      <c r="CB24" s="124"/>
      <c r="CC24" s="16"/>
      <c r="CD24" s="16"/>
      <c r="CE24" s="16"/>
      <c r="CF24" s="16"/>
      <c r="CG24" s="16"/>
      <c r="CH24" s="124"/>
      <c r="CI24" s="124"/>
      <c r="CJ24" s="124"/>
      <c r="CK24" s="124"/>
      <c r="CL24" s="124"/>
      <c r="CM24" s="124"/>
      <c r="CN24" s="124"/>
      <c r="CO24" s="20"/>
      <c r="CP24" s="20"/>
      <c r="CQ24" s="20"/>
      <c r="CR24" s="23"/>
    </row>
    <row r="25" spans="2:96" ht="11.25" customHeight="1" x14ac:dyDescent="0.2">
      <c r="C25" s="9"/>
      <c r="D25" s="9"/>
      <c r="E25" s="9"/>
      <c r="F25" s="379" t="s">
        <v>56</v>
      </c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58"/>
      <c r="AY25" s="16"/>
      <c r="AZ25" s="16"/>
      <c r="BA25" s="42"/>
      <c r="BB25" s="233">
        <v>40000</v>
      </c>
      <c r="BC25" s="109"/>
      <c r="BD25" s="109"/>
      <c r="BE25" s="109"/>
      <c r="BF25" s="109"/>
      <c r="BG25" s="41"/>
      <c r="BH25" s="16"/>
      <c r="BI25" s="16"/>
      <c r="BJ25" s="16"/>
      <c r="BK25" s="245" t="e">
        <f t="shared" ref="BK25" si="0">F53</f>
        <v>#VALUE!</v>
      </c>
      <c r="BL25" s="102"/>
      <c r="BM25" s="102"/>
      <c r="BN25" s="102"/>
      <c r="BO25" s="102"/>
      <c r="BP25" s="102"/>
      <c r="BQ25" s="102"/>
      <c r="BR25" s="102"/>
      <c r="BS25" s="102"/>
      <c r="BT25" s="246"/>
      <c r="BU25" s="16"/>
      <c r="BV25" s="16"/>
      <c r="BW25" s="20"/>
      <c r="BX25" s="248"/>
      <c r="BY25" s="249"/>
      <c r="BZ25" s="249"/>
      <c r="CA25" s="249"/>
      <c r="CB25" s="250"/>
      <c r="CC25" s="109" t="s">
        <v>17</v>
      </c>
      <c r="CD25" s="109"/>
      <c r="CE25" s="27"/>
      <c r="CF25" s="27"/>
      <c r="CG25" s="27"/>
      <c r="CH25" s="257" t="str">
        <f>IF(T8="○",IF((BB25-BK25)*BX25&lt;=0,"0",(BB25-BK25)*BX25),"0")</f>
        <v>0</v>
      </c>
      <c r="CI25" s="258"/>
      <c r="CJ25" s="258"/>
      <c r="CK25" s="258"/>
      <c r="CL25" s="258"/>
      <c r="CM25" s="258"/>
      <c r="CN25" s="259"/>
      <c r="CO25" s="266" t="s">
        <v>7</v>
      </c>
      <c r="CP25" s="266"/>
      <c r="CQ25" s="16"/>
      <c r="CR25" s="23"/>
    </row>
    <row r="26" spans="2:96" ht="11.25" customHeight="1" x14ac:dyDescent="0.2">
      <c r="C26" s="9"/>
      <c r="D26" s="9"/>
      <c r="E26" s="9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58"/>
      <c r="AY26" s="16"/>
      <c r="AZ26" s="16"/>
      <c r="BA26" s="42"/>
      <c r="BB26" s="109"/>
      <c r="BC26" s="109"/>
      <c r="BD26" s="109"/>
      <c r="BE26" s="109"/>
      <c r="BF26" s="109"/>
      <c r="BG26" s="41"/>
      <c r="BH26" s="16"/>
      <c r="BI26" s="16"/>
      <c r="BJ26" s="16"/>
      <c r="BK26" s="247"/>
      <c r="BL26" s="102"/>
      <c r="BM26" s="102"/>
      <c r="BN26" s="102"/>
      <c r="BO26" s="102"/>
      <c r="BP26" s="102"/>
      <c r="BQ26" s="102"/>
      <c r="BR26" s="102"/>
      <c r="BS26" s="102"/>
      <c r="BT26" s="246"/>
      <c r="BU26" s="16"/>
      <c r="BV26" s="16"/>
      <c r="BW26" s="20"/>
      <c r="BX26" s="251"/>
      <c r="BY26" s="252"/>
      <c r="BZ26" s="252"/>
      <c r="CA26" s="252"/>
      <c r="CB26" s="253"/>
      <c r="CC26" s="109"/>
      <c r="CD26" s="109"/>
      <c r="CE26" s="27"/>
      <c r="CF26" s="27"/>
      <c r="CG26" s="27"/>
      <c r="CH26" s="260"/>
      <c r="CI26" s="261"/>
      <c r="CJ26" s="261"/>
      <c r="CK26" s="261"/>
      <c r="CL26" s="261"/>
      <c r="CM26" s="261"/>
      <c r="CN26" s="262"/>
      <c r="CO26" s="266"/>
      <c r="CP26" s="266"/>
      <c r="CQ26" s="16"/>
      <c r="CR26" s="23"/>
    </row>
    <row r="27" spans="2:96" ht="12.75" customHeight="1" x14ac:dyDescent="0.2">
      <c r="B27" s="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6"/>
      <c r="AV27" s="8"/>
      <c r="AW27" s="8"/>
      <c r="AX27" s="58"/>
      <c r="AY27" s="16"/>
      <c r="AZ27" s="16"/>
      <c r="BA27" s="42"/>
      <c r="BB27" s="109"/>
      <c r="BC27" s="109"/>
      <c r="BD27" s="109"/>
      <c r="BE27" s="109"/>
      <c r="BF27" s="109"/>
      <c r="BG27" s="41"/>
      <c r="BH27" s="16"/>
      <c r="BI27" s="16"/>
      <c r="BJ27" s="16"/>
      <c r="BK27" s="247"/>
      <c r="BL27" s="102"/>
      <c r="BM27" s="102"/>
      <c r="BN27" s="102"/>
      <c r="BO27" s="102"/>
      <c r="BP27" s="102"/>
      <c r="BQ27" s="102"/>
      <c r="BR27" s="102"/>
      <c r="BS27" s="102"/>
      <c r="BT27" s="246"/>
      <c r="BU27" s="16"/>
      <c r="BV27" s="16"/>
      <c r="BW27" s="20"/>
      <c r="BX27" s="254"/>
      <c r="BY27" s="255"/>
      <c r="BZ27" s="255"/>
      <c r="CA27" s="255"/>
      <c r="CB27" s="256"/>
      <c r="CC27" s="109"/>
      <c r="CD27" s="109"/>
      <c r="CE27" s="27"/>
      <c r="CF27" s="27"/>
      <c r="CG27" s="27"/>
      <c r="CH27" s="263"/>
      <c r="CI27" s="264"/>
      <c r="CJ27" s="264"/>
      <c r="CK27" s="264"/>
      <c r="CL27" s="264"/>
      <c r="CM27" s="264"/>
      <c r="CN27" s="265"/>
      <c r="CO27" s="266"/>
      <c r="CP27" s="266"/>
      <c r="CQ27" s="16"/>
      <c r="CR27" s="23"/>
    </row>
    <row r="28" spans="2:96" ht="12.75" customHeight="1" x14ac:dyDescent="0.4">
      <c r="B28" s="1"/>
      <c r="C28" s="16"/>
      <c r="D28" s="123" t="s">
        <v>78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6"/>
      <c r="R28" s="16"/>
      <c r="S28" s="79"/>
      <c r="T28" s="371" t="s">
        <v>69</v>
      </c>
      <c r="U28" s="372"/>
      <c r="V28" s="372"/>
      <c r="W28" s="372"/>
      <c r="X28" s="372"/>
      <c r="Y28" s="372"/>
      <c r="Z28" s="372"/>
      <c r="AA28" s="372"/>
      <c r="AB28" s="80"/>
      <c r="AC28" s="80"/>
      <c r="AD28" s="80"/>
      <c r="AE28" s="80"/>
      <c r="AF28" s="16"/>
      <c r="AG28" s="16"/>
      <c r="AH28" s="317" t="s">
        <v>79</v>
      </c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6"/>
      <c r="AV28" s="8"/>
      <c r="AW28" s="8"/>
      <c r="AX28" s="58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76"/>
      <c r="BL28" s="75"/>
      <c r="BM28" s="75"/>
      <c r="BN28" s="75"/>
      <c r="BO28" s="75"/>
      <c r="BP28" s="75"/>
      <c r="BQ28" s="75"/>
      <c r="BR28" s="75"/>
      <c r="BS28" s="75"/>
      <c r="BT28" s="75"/>
      <c r="BU28" s="16"/>
      <c r="BV28" s="16"/>
      <c r="BW28" s="16"/>
      <c r="BX28" s="16"/>
      <c r="BY28" s="16"/>
      <c r="BZ28" s="20"/>
      <c r="CA28" s="20"/>
      <c r="CB28" s="20"/>
      <c r="CC28" s="20"/>
      <c r="CD28" s="16"/>
      <c r="CE28" s="16"/>
      <c r="CF28" s="16"/>
      <c r="CG28" s="16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3"/>
    </row>
    <row r="29" spans="2:96" ht="15" customHeight="1" x14ac:dyDescent="0.4">
      <c r="B29" s="1"/>
      <c r="C29" s="16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6"/>
      <c r="R29" s="16"/>
      <c r="S29" s="80"/>
      <c r="T29" s="372"/>
      <c r="U29" s="372"/>
      <c r="V29" s="372"/>
      <c r="W29" s="372"/>
      <c r="X29" s="372"/>
      <c r="Y29" s="372"/>
      <c r="Z29" s="372"/>
      <c r="AA29" s="372"/>
      <c r="AB29" s="80"/>
      <c r="AC29" s="80"/>
      <c r="AD29" s="80"/>
      <c r="AE29" s="80"/>
      <c r="AF29" s="16"/>
      <c r="AG29" s="16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6"/>
      <c r="AV29" s="8"/>
      <c r="AW29" s="8"/>
      <c r="AX29" s="58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16"/>
      <c r="BV29" s="16"/>
      <c r="BW29" s="16"/>
      <c r="BX29" s="16"/>
      <c r="BY29" s="16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3"/>
    </row>
    <row r="30" spans="2:96" ht="12.75" customHeight="1" x14ac:dyDescent="0.4">
      <c r="B30" s="1"/>
      <c r="C30" s="16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16"/>
      <c r="R30" s="16"/>
      <c r="S30" s="80"/>
      <c r="T30" s="363" t="e">
        <f t="shared" ref="T30" si="1">S16</f>
        <v>#VALUE!</v>
      </c>
      <c r="U30" s="364"/>
      <c r="V30" s="364"/>
      <c r="W30" s="364"/>
      <c r="X30" s="364"/>
      <c r="Y30" s="364"/>
      <c r="Z30" s="364"/>
      <c r="AA30" s="365"/>
      <c r="AB30" s="82"/>
      <c r="AC30" s="82"/>
      <c r="AD30" s="82"/>
      <c r="AE30" s="82"/>
      <c r="AF30" s="16"/>
      <c r="AG30" s="16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6"/>
      <c r="AV30" s="8"/>
      <c r="AW30" s="8"/>
      <c r="AX30" s="58"/>
      <c r="AY30" s="16"/>
      <c r="AZ30" s="16"/>
      <c r="BA30" s="29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3"/>
    </row>
    <row r="31" spans="2:96" ht="11.25" customHeight="1" x14ac:dyDescent="0.4">
      <c r="B31" s="1"/>
      <c r="C31" s="16"/>
      <c r="D31" s="117" t="s">
        <v>8</v>
      </c>
      <c r="E31" s="118"/>
      <c r="F31" s="210"/>
      <c r="G31" s="202"/>
      <c r="H31" s="202"/>
      <c r="I31" s="202"/>
      <c r="J31" s="202"/>
      <c r="K31" s="202"/>
      <c r="L31" s="202"/>
      <c r="M31" s="202"/>
      <c r="N31" s="203"/>
      <c r="O31" s="207" t="s">
        <v>7</v>
      </c>
      <c r="P31" s="155"/>
      <c r="Q31" s="16"/>
      <c r="R31" s="16"/>
      <c r="S31" s="28"/>
      <c r="T31" s="366"/>
      <c r="U31" s="103"/>
      <c r="V31" s="103"/>
      <c r="W31" s="103"/>
      <c r="X31" s="103"/>
      <c r="Y31" s="103"/>
      <c r="Z31" s="103"/>
      <c r="AA31" s="367"/>
      <c r="AB31" s="346" t="s">
        <v>17</v>
      </c>
      <c r="AC31" s="346"/>
      <c r="AD31" s="82"/>
      <c r="AE31" s="82"/>
      <c r="AF31" s="16"/>
      <c r="AG31" s="16"/>
      <c r="AH31" s="117" t="s">
        <v>9</v>
      </c>
      <c r="AI31" s="118"/>
      <c r="AJ31" s="149" t="e">
        <f>ROUNDUP(F31/T30,0)</f>
        <v>#VALUE!</v>
      </c>
      <c r="AK31" s="150"/>
      <c r="AL31" s="150"/>
      <c r="AM31" s="150"/>
      <c r="AN31" s="150"/>
      <c r="AO31" s="150"/>
      <c r="AP31" s="150"/>
      <c r="AQ31" s="150"/>
      <c r="AR31" s="151"/>
      <c r="AS31" s="360" t="s">
        <v>7</v>
      </c>
      <c r="AT31" s="361"/>
      <c r="AU31" s="6"/>
      <c r="AV31" s="8"/>
      <c r="AW31" s="8"/>
      <c r="AX31" s="58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3"/>
    </row>
    <row r="32" spans="2:96" ht="18" customHeight="1" x14ac:dyDescent="0.4">
      <c r="B32" s="1"/>
      <c r="C32" s="16"/>
      <c r="D32" s="119"/>
      <c r="E32" s="120"/>
      <c r="F32" s="211"/>
      <c r="G32" s="205"/>
      <c r="H32" s="205"/>
      <c r="I32" s="205"/>
      <c r="J32" s="205"/>
      <c r="K32" s="205"/>
      <c r="L32" s="205"/>
      <c r="M32" s="205"/>
      <c r="N32" s="206"/>
      <c r="O32" s="208"/>
      <c r="P32" s="116"/>
      <c r="Q32" s="16"/>
      <c r="R32" s="16"/>
      <c r="S32" s="28"/>
      <c r="T32" s="368"/>
      <c r="U32" s="369"/>
      <c r="V32" s="369"/>
      <c r="W32" s="369"/>
      <c r="X32" s="369"/>
      <c r="Y32" s="369"/>
      <c r="Z32" s="369"/>
      <c r="AA32" s="370"/>
      <c r="AB32" s="346"/>
      <c r="AC32" s="346"/>
      <c r="AD32" s="82"/>
      <c r="AE32" s="82"/>
      <c r="AF32" s="18"/>
      <c r="AG32" s="16"/>
      <c r="AH32" s="119"/>
      <c r="AI32" s="120"/>
      <c r="AJ32" s="152"/>
      <c r="AK32" s="153"/>
      <c r="AL32" s="153"/>
      <c r="AM32" s="153"/>
      <c r="AN32" s="153"/>
      <c r="AO32" s="153"/>
      <c r="AP32" s="153"/>
      <c r="AQ32" s="153"/>
      <c r="AR32" s="154"/>
      <c r="AS32" s="362"/>
      <c r="AT32" s="113"/>
      <c r="AU32" s="90"/>
      <c r="AV32" s="8"/>
      <c r="AW32" s="8"/>
      <c r="AX32" s="58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3"/>
    </row>
    <row r="33" spans="2:105" ht="7.5" customHeight="1" x14ac:dyDescent="0.4">
      <c r="B33" s="1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78"/>
      <c r="U33" s="78"/>
      <c r="V33" s="78"/>
      <c r="W33" s="78"/>
      <c r="X33" s="78"/>
      <c r="Y33" s="81"/>
      <c r="Z33" s="81"/>
      <c r="AA33" s="82"/>
      <c r="AB33" s="82"/>
      <c r="AC33" s="82"/>
      <c r="AD33" s="82"/>
      <c r="AE33" s="82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5"/>
      <c r="AV33" s="8"/>
      <c r="AW33" s="8"/>
      <c r="AX33" s="58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3"/>
    </row>
    <row r="34" spans="2:105" ht="13.5" customHeight="1" x14ac:dyDescent="0.4">
      <c r="B34" s="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78"/>
      <c r="U34" s="78"/>
      <c r="V34" s="78"/>
      <c r="W34" s="78"/>
      <c r="X34" s="78"/>
      <c r="Y34" s="81"/>
      <c r="Z34" s="81"/>
      <c r="AA34" s="82"/>
      <c r="AB34" s="82"/>
      <c r="AC34" s="82"/>
      <c r="AD34" s="82"/>
      <c r="AE34" s="82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5"/>
      <c r="AV34" s="8"/>
      <c r="AW34" s="8"/>
      <c r="AX34" s="58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3"/>
    </row>
    <row r="35" spans="2:105" ht="9" customHeight="1" x14ac:dyDescent="0.4">
      <c r="B35" s="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78"/>
      <c r="U35" s="78"/>
      <c r="V35" s="78"/>
      <c r="W35" s="78"/>
      <c r="X35" s="78"/>
      <c r="Y35" s="81"/>
      <c r="Z35" s="81"/>
      <c r="AA35" s="82"/>
      <c r="AB35" s="82"/>
      <c r="AC35" s="82"/>
      <c r="AD35" s="82"/>
      <c r="AE35" s="82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5"/>
      <c r="AV35" s="8"/>
      <c r="AW35" s="8"/>
      <c r="AX35" s="58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3"/>
    </row>
    <row r="36" spans="2:105" ht="9.75" customHeight="1" x14ac:dyDescent="0.4">
      <c r="B36" s="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78"/>
      <c r="U36" s="78"/>
      <c r="V36" s="78"/>
      <c r="W36" s="78"/>
      <c r="X36" s="78"/>
      <c r="Y36" s="81"/>
      <c r="Z36" s="81"/>
      <c r="AA36" s="82"/>
      <c r="AB36" s="82"/>
      <c r="AC36" s="82"/>
      <c r="AD36" s="82"/>
      <c r="AE36" s="82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5"/>
      <c r="AV36" s="8"/>
      <c r="AW36" s="8"/>
      <c r="AX36" s="58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3"/>
    </row>
    <row r="37" spans="2:105" ht="12.75" customHeight="1" x14ac:dyDescent="0.4">
      <c r="B37" s="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5"/>
      <c r="AV37" s="8"/>
      <c r="AW37" s="8"/>
      <c r="AX37" s="58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3"/>
    </row>
    <row r="38" spans="2:105" ht="12.75" customHeight="1" x14ac:dyDescent="0.4">
      <c r="B38" s="1"/>
      <c r="C38" s="16"/>
      <c r="D38" s="317" t="s">
        <v>79</v>
      </c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350" t="s">
        <v>50</v>
      </c>
      <c r="AI38" s="351"/>
      <c r="AJ38" s="351"/>
      <c r="AK38" s="351"/>
      <c r="AL38" s="351"/>
      <c r="AM38" s="351"/>
      <c r="AN38" s="351"/>
      <c r="AO38" s="351"/>
      <c r="AP38" s="351"/>
      <c r="AQ38" s="351"/>
      <c r="AR38" s="351"/>
      <c r="AS38" s="351"/>
      <c r="AT38" s="352"/>
      <c r="AU38" s="5"/>
      <c r="AV38" s="8"/>
      <c r="AW38" s="7"/>
      <c r="AX38" s="59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3"/>
    </row>
    <row r="39" spans="2:105" ht="12.75" customHeight="1" x14ac:dyDescent="0.4">
      <c r="B39" s="1"/>
      <c r="C39" s="16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353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5"/>
      <c r="AU39" s="5"/>
      <c r="AV39" s="8"/>
      <c r="AW39" s="7"/>
      <c r="AX39" s="59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3"/>
    </row>
    <row r="40" spans="2:105" ht="15" customHeight="1" x14ac:dyDescent="0.4">
      <c r="B40" s="1"/>
      <c r="C40" s="16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16"/>
      <c r="R40" s="16"/>
      <c r="S40" s="16"/>
      <c r="T40" s="108">
        <v>0.4</v>
      </c>
      <c r="U40" s="359"/>
      <c r="V40" s="359"/>
      <c r="W40" s="359"/>
      <c r="X40" s="359"/>
      <c r="Y40" s="330" t="s">
        <v>18</v>
      </c>
      <c r="Z40" s="331"/>
      <c r="AA40" s="331"/>
      <c r="AB40" s="331"/>
      <c r="AC40" s="331"/>
      <c r="AD40" s="12"/>
      <c r="AE40" s="12"/>
      <c r="AF40" s="16"/>
      <c r="AG40" s="16"/>
      <c r="AH40" s="356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8"/>
      <c r="AU40" s="5"/>
      <c r="AV40" s="8"/>
      <c r="AW40" s="7"/>
      <c r="AX40" s="59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3"/>
      <c r="CS40" s="1"/>
      <c r="CT40" s="1"/>
      <c r="CU40" s="1"/>
      <c r="CV40" s="1"/>
    </row>
    <row r="41" spans="2:105" ht="11.25" customHeight="1" x14ac:dyDescent="0.4">
      <c r="B41" s="1"/>
      <c r="C41" s="16"/>
      <c r="D41" s="117" t="s">
        <v>9</v>
      </c>
      <c r="E41" s="118"/>
      <c r="F41" s="149" t="e">
        <f t="shared" ref="F41" si="2">AJ31</f>
        <v>#VALUE!</v>
      </c>
      <c r="G41" s="150"/>
      <c r="H41" s="150"/>
      <c r="I41" s="150"/>
      <c r="J41" s="150"/>
      <c r="K41" s="150"/>
      <c r="L41" s="150"/>
      <c r="M41" s="150"/>
      <c r="N41" s="151"/>
      <c r="O41" s="113" t="s">
        <v>7</v>
      </c>
      <c r="P41" s="114"/>
      <c r="Q41" s="16"/>
      <c r="R41" s="16"/>
      <c r="S41" s="16"/>
      <c r="T41" s="359"/>
      <c r="U41" s="359"/>
      <c r="V41" s="359"/>
      <c r="W41" s="359"/>
      <c r="X41" s="359"/>
      <c r="Y41" s="331"/>
      <c r="Z41" s="331"/>
      <c r="AA41" s="331"/>
      <c r="AB41" s="331"/>
      <c r="AC41" s="331"/>
      <c r="AD41" s="12"/>
      <c r="AE41" s="12"/>
      <c r="AF41" s="16"/>
      <c r="AG41" s="16"/>
      <c r="AH41" s="117" t="s">
        <v>10</v>
      </c>
      <c r="AI41" s="118"/>
      <c r="AJ41" s="126" t="e">
        <f>IF(T8="○",IF(ROUNDUP(F41*T40,0)&gt;30000,IF(ROUNDUP(F41*T40,0)&gt;100000,"100,000",ROUNDUP(F41*T40,0)),"30,000"),IF(ROUNDUP(F41*T42,0)&gt;25000,IF(ROUNDUP(F41*T42,0)&gt;75000,"75,000",ROUNDUP(F41*T42,0)),"25,000"))</f>
        <v>#VALUE!</v>
      </c>
      <c r="AK41" s="127"/>
      <c r="AL41" s="127"/>
      <c r="AM41" s="127"/>
      <c r="AN41" s="127"/>
      <c r="AO41" s="127"/>
      <c r="AP41" s="127"/>
      <c r="AQ41" s="127"/>
      <c r="AR41" s="128"/>
      <c r="AS41" s="360" t="s">
        <v>7</v>
      </c>
      <c r="AT41" s="361"/>
      <c r="AU41" s="5"/>
      <c r="AV41" s="8"/>
      <c r="AW41" s="7"/>
      <c r="AX41" s="59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3"/>
    </row>
    <row r="42" spans="2:105" ht="11.25" customHeight="1" x14ac:dyDescent="0.4">
      <c r="B42" s="1"/>
      <c r="C42" s="16"/>
      <c r="D42" s="119"/>
      <c r="E42" s="120"/>
      <c r="F42" s="152"/>
      <c r="G42" s="153"/>
      <c r="H42" s="153"/>
      <c r="I42" s="153"/>
      <c r="J42" s="153"/>
      <c r="K42" s="153"/>
      <c r="L42" s="153"/>
      <c r="M42" s="153"/>
      <c r="N42" s="154"/>
      <c r="O42" s="115"/>
      <c r="P42" s="116"/>
      <c r="Q42" s="16"/>
      <c r="R42" s="16"/>
      <c r="S42" s="16"/>
      <c r="T42" s="108">
        <v>0.3</v>
      </c>
      <c r="U42" s="359"/>
      <c r="V42" s="359"/>
      <c r="W42" s="359"/>
      <c r="X42" s="359"/>
      <c r="Y42" s="332" t="s">
        <v>19</v>
      </c>
      <c r="Z42" s="333"/>
      <c r="AA42" s="333"/>
      <c r="AB42" s="333"/>
      <c r="AC42" s="333"/>
      <c r="AD42" s="333"/>
      <c r="AE42" s="333"/>
      <c r="AF42" s="16"/>
      <c r="AG42" s="16"/>
      <c r="AH42" s="119"/>
      <c r="AI42" s="120"/>
      <c r="AJ42" s="129"/>
      <c r="AK42" s="130"/>
      <c r="AL42" s="130"/>
      <c r="AM42" s="130"/>
      <c r="AN42" s="130"/>
      <c r="AO42" s="130"/>
      <c r="AP42" s="130"/>
      <c r="AQ42" s="130"/>
      <c r="AR42" s="131"/>
      <c r="AS42" s="362"/>
      <c r="AT42" s="113"/>
      <c r="AU42" s="6"/>
      <c r="AV42" s="8"/>
      <c r="AW42" s="7"/>
      <c r="AX42" s="59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3"/>
      <c r="CS42" s="1"/>
      <c r="CT42" s="1"/>
      <c r="CU42" s="1"/>
      <c r="CV42" s="1"/>
      <c r="CW42" s="1"/>
      <c r="CX42" s="1"/>
      <c r="CY42" s="1"/>
      <c r="CZ42" s="1"/>
      <c r="DA42" s="1"/>
    </row>
    <row r="43" spans="2:105" ht="11.25" customHeight="1" thickBot="1" x14ac:dyDescent="0.45">
      <c r="B43" s="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359"/>
      <c r="U43" s="359"/>
      <c r="V43" s="359"/>
      <c r="W43" s="359"/>
      <c r="X43" s="359"/>
      <c r="Y43" s="333"/>
      <c r="Z43" s="333"/>
      <c r="AA43" s="333"/>
      <c r="AB43" s="333"/>
      <c r="AC43" s="333"/>
      <c r="AD43" s="333"/>
      <c r="AE43" s="333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6"/>
      <c r="AV43" s="8"/>
      <c r="AW43" s="7"/>
      <c r="AX43" s="91"/>
      <c r="AY43" s="16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61"/>
      <c r="CS43" s="1"/>
      <c r="CT43" s="1"/>
      <c r="CU43" s="1"/>
      <c r="CV43" s="1"/>
      <c r="CW43" s="1"/>
    </row>
    <row r="44" spans="2:105" ht="11.25" customHeight="1" thickBot="1" x14ac:dyDescent="0.45">
      <c r="B44" s="1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2"/>
      <c r="U44" s="12"/>
      <c r="V44" s="12"/>
      <c r="W44" s="12"/>
      <c r="X44" s="12"/>
      <c r="Y44" s="83"/>
      <c r="Z44" s="83"/>
      <c r="AA44" s="83"/>
      <c r="AB44" s="83"/>
      <c r="AC44" s="83"/>
      <c r="AD44" s="83"/>
      <c r="AE44" s="83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6"/>
      <c r="AV44" s="8"/>
      <c r="AW44" s="7"/>
      <c r="AX44" s="7"/>
      <c r="AY44" s="60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20"/>
      <c r="CR44" s="16"/>
    </row>
    <row r="45" spans="2:105" ht="11.25" customHeight="1" x14ac:dyDescent="0.4">
      <c r="B45" s="1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2"/>
      <c r="U45" s="12"/>
      <c r="V45" s="12"/>
      <c r="W45" s="12"/>
      <c r="X45" s="12"/>
      <c r="Y45" s="83"/>
      <c r="Z45" s="83"/>
      <c r="AA45" s="83"/>
      <c r="AB45" s="83"/>
      <c r="AC45" s="83"/>
      <c r="AD45" s="83"/>
      <c r="AE45" s="83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6"/>
      <c r="AV45" s="8"/>
      <c r="AW45" s="7"/>
      <c r="AX45" s="7"/>
      <c r="AY45" s="381" t="s">
        <v>54</v>
      </c>
      <c r="AZ45" s="382"/>
      <c r="BA45" s="382"/>
      <c r="BB45" s="382"/>
      <c r="BC45" s="382"/>
      <c r="BD45" s="382"/>
      <c r="BE45" s="382"/>
      <c r="BF45" s="382"/>
      <c r="BG45" s="382"/>
      <c r="BH45" s="382"/>
      <c r="BI45" s="382"/>
      <c r="BJ45" s="382"/>
      <c r="BK45" s="382"/>
      <c r="BL45" s="382"/>
      <c r="BM45" s="382"/>
      <c r="BN45" s="382"/>
      <c r="BO45" s="382"/>
      <c r="BP45" s="382"/>
      <c r="BQ45" s="382"/>
      <c r="BR45" s="382"/>
      <c r="BS45" s="382"/>
      <c r="BT45" s="382"/>
      <c r="BU45" s="382"/>
      <c r="BV45" s="382"/>
      <c r="BW45" s="382"/>
      <c r="BX45" s="382"/>
      <c r="BY45" s="382"/>
      <c r="BZ45" s="382"/>
      <c r="CA45" s="382"/>
      <c r="CB45" s="382"/>
      <c r="CC45" s="382"/>
      <c r="CD45" s="382"/>
      <c r="CE45" s="382"/>
      <c r="CF45" s="382"/>
      <c r="CG45" s="382"/>
      <c r="CH45" s="382"/>
      <c r="CI45" s="382"/>
      <c r="CJ45" s="382"/>
      <c r="CK45" s="382"/>
      <c r="CL45" s="382"/>
      <c r="CM45" s="382"/>
      <c r="CN45" s="382"/>
      <c r="CO45" s="382"/>
      <c r="CP45" s="382"/>
      <c r="CQ45" s="382"/>
      <c r="CR45" s="383"/>
    </row>
    <row r="46" spans="2:105" ht="11.25" customHeight="1" x14ac:dyDescent="0.4">
      <c r="B46" s="1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2"/>
      <c r="U46" s="12"/>
      <c r="V46" s="12"/>
      <c r="W46" s="12"/>
      <c r="X46" s="12"/>
      <c r="Y46" s="83"/>
      <c r="Z46" s="83"/>
      <c r="AA46" s="83"/>
      <c r="AB46" s="83"/>
      <c r="AC46" s="83"/>
      <c r="AD46" s="83"/>
      <c r="AE46" s="83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6"/>
      <c r="AV46" s="8"/>
      <c r="AW46" s="7"/>
      <c r="AX46" s="7"/>
      <c r="AY46" s="384"/>
      <c r="AZ46" s="385"/>
      <c r="BA46" s="385"/>
      <c r="BB46" s="385"/>
      <c r="BC46" s="385"/>
      <c r="BD46" s="385"/>
      <c r="BE46" s="385"/>
      <c r="BF46" s="385"/>
      <c r="BG46" s="385"/>
      <c r="BH46" s="385"/>
      <c r="BI46" s="385"/>
      <c r="BJ46" s="385"/>
      <c r="BK46" s="385"/>
      <c r="BL46" s="385"/>
      <c r="BM46" s="385"/>
      <c r="BN46" s="385"/>
      <c r="BO46" s="385"/>
      <c r="BP46" s="385"/>
      <c r="BQ46" s="385"/>
      <c r="BR46" s="385"/>
      <c r="BS46" s="385"/>
      <c r="BT46" s="385"/>
      <c r="BU46" s="385"/>
      <c r="BV46" s="385"/>
      <c r="BW46" s="385"/>
      <c r="BX46" s="385"/>
      <c r="BY46" s="385"/>
      <c r="BZ46" s="385"/>
      <c r="CA46" s="385"/>
      <c r="CB46" s="385"/>
      <c r="CC46" s="385"/>
      <c r="CD46" s="385"/>
      <c r="CE46" s="385"/>
      <c r="CF46" s="385"/>
      <c r="CG46" s="385"/>
      <c r="CH46" s="385"/>
      <c r="CI46" s="385"/>
      <c r="CJ46" s="385"/>
      <c r="CK46" s="385"/>
      <c r="CL46" s="385"/>
      <c r="CM46" s="385"/>
      <c r="CN46" s="385"/>
      <c r="CO46" s="385"/>
      <c r="CP46" s="385"/>
      <c r="CQ46" s="385"/>
      <c r="CR46" s="386"/>
    </row>
    <row r="47" spans="2:105" ht="11.25" customHeight="1" x14ac:dyDescent="0.4">
      <c r="B47" s="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2"/>
      <c r="U47" s="12"/>
      <c r="V47" s="12"/>
      <c r="W47" s="12"/>
      <c r="X47" s="12"/>
      <c r="Y47" s="83"/>
      <c r="Z47" s="83"/>
      <c r="AA47" s="83"/>
      <c r="AB47" s="83"/>
      <c r="AC47" s="83"/>
      <c r="AD47" s="83"/>
      <c r="AE47" s="83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6"/>
      <c r="AV47" s="8"/>
      <c r="AW47" s="8"/>
      <c r="AX47" s="8"/>
      <c r="AY47" s="49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50"/>
    </row>
    <row r="48" spans="2:105" ht="11.25" customHeight="1" x14ac:dyDescent="0.4">
      <c r="B48" s="1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6"/>
      <c r="AV48" s="7"/>
      <c r="AW48" s="8"/>
      <c r="AX48" s="8"/>
      <c r="AY48" s="49"/>
      <c r="AZ48" s="16"/>
      <c r="BA48" s="108" t="s">
        <v>47</v>
      </c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50"/>
    </row>
    <row r="49" spans="2:96" ht="11.25" customHeight="1" thickBot="1" x14ac:dyDescent="0.45">
      <c r="B49" s="1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6"/>
      <c r="AV49" s="7"/>
      <c r="AW49" s="8"/>
      <c r="AX49" s="8"/>
      <c r="AY49" s="49"/>
      <c r="AZ49" s="16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50"/>
    </row>
    <row r="50" spans="2:96" ht="11.25" customHeight="1" thickTop="1" x14ac:dyDescent="0.4">
      <c r="B50" s="1"/>
      <c r="C50" s="16"/>
      <c r="D50" s="161" t="s">
        <v>51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6"/>
      <c r="AV50" s="7"/>
      <c r="AW50" s="8"/>
      <c r="AX50" s="8"/>
      <c r="AY50" s="49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50"/>
    </row>
    <row r="51" spans="2:96" ht="11.25" customHeight="1" x14ac:dyDescent="0.4">
      <c r="B51" s="1"/>
      <c r="C51" s="16"/>
      <c r="D51" s="16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6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3"/>
      <c r="AV51" s="7"/>
      <c r="AW51" s="8"/>
      <c r="AX51" s="8"/>
      <c r="AY51" s="49"/>
      <c r="AZ51" s="16"/>
      <c r="BA51" s="16"/>
      <c r="BB51" s="102" t="s">
        <v>29</v>
      </c>
      <c r="BC51" s="102"/>
      <c r="BD51" s="102"/>
      <c r="BE51" s="102"/>
      <c r="BF51" s="102"/>
      <c r="BG51" s="102"/>
      <c r="BH51" s="102"/>
      <c r="BI51" s="102"/>
      <c r="BJ51" s="102"/>
      <c r="BK51" s="103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50"/>
    </row>
    <row r="52" spans="2:96" ht="11.25" customHeight="1" x14ac:dyDescent="0.4">
      <c r="B52" s="1"/>
      <c r="C52" s="16"/>
      <c r="D52" s="174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3"/>
      <c r="AV52" s="7"/>
      <c r="AW52" s="8"/>
      <c r="AX52" s="8"/>
      <c r="AY52" s="49"/>
      <c r="AZ52" s="16"/>
      <c r="BA52" s="16"/>
      <c r="BB52" s="102"/>
      <c r="BC52" s="102"/>
      <c r="BD52" s="102"/>
      <c r="BE52" s="102"/>
      <c r="BF52" s="102"/>
      <c r="BG52" s="102"/>
      <c r="BH52" s="102"/>
      <c r="BI52" s="102"/>
      <c r="BJ52" s="102"/>
      <c r="BK52" s="103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50"/>
    </row>
    <row r="53" spans="2:96" ht="11.25" customHeight="1" x14ac:dyDescent="0.4">
      <c r="B53" s="1"/>
      <c r="C53" s="16"/>
      <c r="D53" s="138" t="s">
        <v>11</v>
      </c>
      <c r="E53" s="139"/>
      <c r="F53" s="265" t="e">
        <f>ROUNDUP(AJ41,-3)</f>
        <v>#VALUE!</v>
      </c>
      <c r="G53" s="312"/>
      <c r="H53" s="312"/>
      <c r="I53" s="312"/>
      <c r="J53" s="312"/>
      <c r="K53" s="312"/>
      <c r="L53" s="312"/>
      <c r="M53" s="312"/>
      <c r="N53" s="313"/>
      <c r="O53" s="142" t="s">
        <v>7</v>
      </c>
      <c r="P53" s="143"/>
      <c r="Q53" s="20"/>
      <c r="R53" s="20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"/>
      <c r="AV53" s="7"/>
      <c r="AW53" s="8"/>
      <c r="AX53" s="8"/>
      <c r="AY53" s="49"/>
      <c r="AZ53" s="16"/>
      <c r="BA53" s="16"/>
      <c r="BB53" s="16"/>
      <c r="BC53" s="16"/>
      <c r="BD53" s="16"/>
      <c r="BE53" s="104" t="s">
        <v>33</v>
      </c>
      <c r="BF53" s="104"/>
      <c r="BG53" s="110" t="s">
        <v>72</v>
      </c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02"/>
      <c r="CF53" s="112"/>
      <c r="CG53" s="112"/>
      <c r="CH53" s="112"/>
      <c r="CI53" s="20"/>
      <c r="CJ53" s="108">
        <v>84</v>
      </c>
      <c r="CK53" s="108"/>
      <c r="CL53" s="108"/>
      <c r="CM53" s="109" t="s">
        <v>31</v>
      </c>
      <c r="CN53" s="109"/>
      <c r="CO53" s="109"/>
      <c r="CP53" s="109"/>
      <c r="CQ53" s="20"/>
      <c r="CR53" s="50"/>
    </row>
    <row r="54" spans="2:96" ht="11.25" customHeight="1" thickBot="1" x14ac:dyDescent="0.45">
      <c r="B54" s="1"/>
      <c r="C54" s="16"/>
      <c r="D54" s="140"/>
      <c r="E54" s="141"/>
      <c r="F54" s="314"/>
      <c r="G54" s="315"/>
      <c r="H54" s="315"/>
      <c r="I54" s="315"/>
      <c r="J54" s="315"/>
      <c r="K54" s="315"/>
      <c r="L54" s="315"/>
      <c r="M54" s="315"/>
      <c r="N54" s="316"/>
      <c r="O54" s="144"/>
      <c r="P54" s="145"/>
      <c r="Q54" s="20"/>
      <c r="R54" s="20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"/>
      <c r="AV54" s="7"/>
      <c r="AW54" s="8"/>
      <c r="AX54" s="8"/>
      <c r="AY54" s="49"/>
      <c r="AZ54" s="16"/>
      <c r="BA54" s="16"/>
      <c r="BB54" s="16"/>
      <c r="BC54" s="16"/>
      <c r="BD54" s="16"/>
      <c r="BE54" s="104"/>
      <c r="BF54" s="104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02"/>
      <c r="CF54" s="112"/>
      <c r="CG54" s="112"/>
      <c r="CH54" s="112"/>
      <c r="CI54" s="20"/>
      <c r="CJ54" s="108"/>
      <c r="CK54" s="108"/>
      <c r="CL54" s="108"/>
      <c r="CM54" s="109"/>
      <c r="CN54" s="109"/>
      <c r="CO54" s="109"/>
      <c r="CP54" s="109"/>
      <c r="CQ54" s="20"/>
      <c r="CR54" s="50"/>
    </row>
    <row r="55" spans="2:96" ht="11.25" customHeight="1" thickTop="1" x14ac:dyDescent="0.4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1"/>
      <c r="AV55" s="7"/>
      <c r="AW55" s="12"/>
      <c r="AX55" s="12"/>
      <c r="AY55" s="49"/>
      <c r="AZ55" s="16"/>
      <c r="BA55" s="16"/>
      <c r="BB55" s="16"/>
      <c r="BC55" s="16"/>
      <c r="BD55" s="16"/>
      <c r="BE55" s="104" t="s">
        <v>33</v>
      </c>
      <c r="BF55" s="104"/>
      <c r="BG55" s="108" t="s">
        <v>30</v>
      </c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2"/>
      <c r="CF55" s="92"/>
      <c r="CG55" s="92"/>
      <c r="CH55" s="92"/>
      <c r="CI55" s="20"/>
      <c r="CJ55" s="108">
        <v>63</v>
      </c>
      <c r="CK55" s="108"/>
      <c r="CL55" s="108"/>
      <c r="CM55" s="109" t="s">
        <v>31</v>
      </c>
      <c r="CN55" s="109"/>
      <c r="CO55" s="109"/>
      <c r="CP55" s="109"/>
      <c r="CQ55" s="20"/>
      <c r="CR55" s="50"/>
    </row>
    <row r="56" spans="2:96" ht="11.25" customHeight="1" x14ac:dyDescent="0.4">
      <c r="B56" s="1"/>
      <c r="AU56" s="1"/>
      <c r="AV56" s="7"/>
      <c r="AW56" s="12"/>
      <c r="AX56" s="12"/>
      <c r="AY56" s="49"/>
      <c r="AZ56" s="16"/>
      <c r="BA56" s="16"/>
      <c r="BB56" s="16"/>
      <c r="BC56" s="16"/>
      <c r="BD56" s="16"/>
      <c r="BE56" s="104"/>
      <c r="BF56" s="104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2"/>
      <c r="CF56" s="92"/>
      <c r="CG56" s="92"/>
      <c r="CH56" s="92"/>
      <c r="CI56" s="20"/>
      <c r="CJ56" s="108"/>
      <c r="CK56" s="108"/>
      <c r="CL56" s="108"/>
      <c r="CM56" s="109"/>
      <c r="CN56" s="109"/>
      <c r="CO56" s="109"/>
      <c r="CP56" s="109"/>
      <c r="CQ56" s="20"/>
      <c r="CR56" s="50"/>
    </row>
    <row r="57" spans="2:96" ht="11.25" customHeight="1" x14ac:dyDescent="0.4">
      <c r="B57" s="1"/>
      <c r="AU57" s="1"/>
      <c r="AV57" s="8"/>
      <c r="AY57" s="49"/>
      <c r="AZ57" s="16"/>
      <c r="BA57" s="16"/>
      <c r="BB57" s="102" t="s">
        <v>32</v>
      </c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3"/>
      <c r="BQ57" s="16"/>
      <c r="BR57" s="16"/>
      <c r="BS57" s="16"/>
      <c r="BT57" s="16"/>
      <c r="BU57" s="16"/>
      <c r="BV57" s="16"/>
      <c r="BW57" s="16"/>
      <c r="BX57" s="16"/>
      <c r="BY57" s="16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108">
        <v>52.5</v>
      </c>
      <c r="CK57" s="108"/>
      <c r="CL57" s="108"/>
      <c r="CM57" s="109" t="s">
        <v>31</v>
      </c>
      <c r="CN57" s="109"/>
      <c r="CO57" s="109"/>
      <c r="CP57" s="109"/>
      <c r="CQ57" s="20"/>
      <c r="CR57" s="50"/>
    </row>
    <row r="58" spans="2:96" ht="11.25" customHeight="1" x14ac:dyDescent="0.4">
      <c r="B58" s="1"/>
      <c r="AU58" s="1"/>
      <c r="AV58" s="8"/>
      <c r="AY58" s="49"/>
      <c r="AZ58" s="16"/>
      <c r="BA58" s="16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3"/>
      <c r="BQ58" s="16"/>
      <c r="BR58" s="16"/>
      <c r="BS58" s="16"/>
      <c r="BT58" s="16"/>
      <c r="BU58" s="16"/>
      <c r="BV58" s="16"/>
      <c r="BW58" s="16"/>
      <c r="BX58" s="16"/>
      <c r="BY58" s="16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108"/>
      <c r="CK58" s="108"/>
      <c r="CL58" s="108"/>
      <c r="CM58" s="109"/>
      <c r="CN58" s="109"/>
      <c r="CO58" s="109"/>
      <c r="CP58" s="109"/>
      <c r="CQ58" s="20"/>
      <c r="CR58" s="50"/>
    </row>
    <row r="59" spans="2:96" ht="11.25" customHeight="1" thickBot="1" x14ac:dyDescent="0.45">
      <c r="B59" s="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1"/>
      <c r="AV59" s="8"/>
      <c r="AY59" s="49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50"/>
    </row>
    <row r="60" spans="2:96" ht="11.25" customHeight="1" thickTop="1" x14ac:dyDescent="0.4">
      <c r="B60" s="1"/>
      <c r="C60" s="20"/>
      <c r="D60" s="161" t="s">
        <v>51</v>
      </c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3"/>
      <c r="Q60" s="20"/>
      <c r="R60" s="20"/>
      <c r="S60" s="124" t="s">
        <v>14</v>
      </c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20"/>
      <c r="AG60" s="20"/>
      <c r="AH60" s="350" t="s">
        <v>52</v>
      </c>
      <c r="AI60" s="351"/>
      <c r="AJ60" s="351"/>
      <c r="AK60" s="351"/>
      <c r="AL60" s="351"/>
      <c r="AM60" s="351"/>
      <c r="AN60" s="351"/>
      <c r="AO60" s="351"/>
      <c r="AP60" s="351"/>
      <c r="AQ60" s="351"/>
      <c r="AR60" s="351"/>
      <c r="AS60" s="351"/>
      <c r="AT60" s="352"/>
      <c r="AU60" s="1"/>
      <c r="AV60" s="8"/>
      <c r="AY60" s="49"/>
      <c r="AZ60" s="16"/>
      <c r="BA60" s="108" t="s">
        <v>48</v>
      </c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9">
        <v>0</v>
      </c>
      <c r="CL60" s="112"/>
      <c r="CM60" s="109" t="s">
        <v>73</v>
      </c>
      <c r="CN60" s="298"/>
      <c r="CO60" s="20"/>
      <c r="CP60" s="20"/>
      <c r="CQ60" s="20"/>
      <c r="CR60" s="50"/>
    </row>
    <row r="61" spans="2:96" ht="11.25" customHeight="1" thickBot="1" x14ac:dyDescent="0.45">
      <c r="B61" s="1"/>
      <c r="C61" s="20"/>
      <c r="D61" s="16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65"/>
      <c r="Q61" s="20"/>
      <c r="R61" s="20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20"/>
      <c r="AG61" s="20"/>
      <c r="AH61" s="353"/>
      <c r="AI61" s="354"/>
      <c r="AJ61" s="354"/>
      <c r="AK61" s="354"/>
      <c r="AL61" s="354"/>
      <c r="AM61" s="354"/>
      <c r="AN61" s="354"/>
      <c r="AO61" s="354"/>
      <c r="AP61" s="354"/>
      <c r="AQ61" s="354"/>
      <c r="AR61" s="354"/>
      <c r="AS61" s="354"/>
      <c r="AT61" s="355"/>
      <c r="AU61" s="1"/>
      <c r="AV61" s="8"/>
      <c r="AY61" s="51"/>
      <c r="AZ61" s="53"/>
      <c r="BA61" s="297"/>
      <c r="BB61" s="297"/>
      <c r="BC61" s="297"/>
      <c r="BD61" s="297"/>
      <c r="BE61" s="297"/>
      <c r="BF61" s="297"/>
      <c r="BG61" s="297"/>
      <c r="BH61" s="297"/>
      <c r="BI61" s="297"/>
      <c r="BJ61" s="297"/>
      <c r="BK61" s="297"/>
      <c r="BL61" s="297"/>
      <c r="BM61" s="297"/>
      <c r="BN61" s="297"/>
      <c r="BO61" s="297"/>
      <c r="BP61" s="297"/>
      <c r="BQ61" s="297"/>
      <c r="BR61" s="297"/>
      <c r="BS61" s="297"/>
      <c r="BT61" s="297"/>
      <c r="BU61" s="297"/>
      <c r="BV61" s="297"/>
      <c r="BW61" s="297"/>
      <c r="BX61" s="297"/>
      <c r="BY61" s="297"/>
      <c r="BZ61" s="297"/>
      <c r="CA61" s="297"/>
      <c r="CB61" s="297"/>
      <c r="CC61" s="297"/>
      <c r="CD61" s="297"/>
      <c r="CE61" s="297"/>
      <c r="CF61" s="297"/>
      <c r="CG61" s="297"/>
      <c r="CH61" s="297"/>
      <c r="CI61" s="297"/>
      <c r="CJ61" s="297"/>
      <c r="CK61" s="300"/>
      <c r="CL61" s="300"/>
      <c r="CM61" s="299"/>
      <c r="CN61" s="299"/>
      <c r="CO61" s="54"/>
      <c r="CP61" s="54"/>
      <c r="CQ61" s="54"/>
      <c r="CR61" s="55"/>
    </row>
    <row r="62" spans="2:96" ht="11.25" customHeight="1" thickBot="1" x14ac:dyDescent="0.45">
      <c r="B62" s="1"/>
      <c r="C62" s="20"/>
      <c r="D62" s="166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67"/>
      <c r="Q62" s="20"/>
      <c r="R62" s="20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20"/>
      <c r="AG62" s="20"/>
      <c r="AH62" s="356"/>
      <c r="AI62" s="357"/>
      <c r="AJ62" s="357"/>
      <c r="AK62" s="357"/>
      <c r="AL62" s="357"/>
      <c r="AM62" s="357"/>
      <c r="AN62" s="357"/>
      <c r="AO62" s="357"/>
      <c r="AP62" s="357"/>
      <c r="AQ62" s="357"/>
      <c r="AR62" s="357"/>
      <c r="AS62" s="357"/>
      <c r="AT62" s="358"/>
      <c r="AU62" s="1"/>
      <c r="AV62" s="8"/>
      <c r="AX62" s="1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</row>
    <row r="63" spans="2:96" ht="11.25" customHeight="1" x14ac:dyDescent="0.4">
      <c r="B63" s="1"/>
      <c r="C63" s="20"/>
      <c r="D63" s="177" t="s">
        <v>11</v>
      </c>
      <c r="E63" s="118"/>
      <c r="F63" s="126" t="e">
        <f t="shared" ref="F63" si="3">F53</f>
        <v>#VALUE!</v>
      </c>
      <c r="G63" s="127"/>
      <c r="H63" s="127"/>
      <c r="I63" s="127"/>
      <c r="J63" s="127"/>
      <c r="K63" s="127"/>
      <c r="L63" s="127"/>
      <c r="M63" s="127"/>
      <c r="N63" s="128"/>
      <c r="O63" s="113" t="s">
        <v>7</v>
      </c>
      <c r="P63" s="143"/>
      <c r="Q63" s="20"/>
      <c r="R63" s="20"/>
      <c r="S63" s="117" t="s">
        <v>12</v>
      </c>
      <c r="T63" s="118"/>
      <c r="U63" s="168">
        <v>42</v>
      </c>
      <c r="V63" s="169"/>
      <c r="W63" s="169"/>
      <c r="X63" s="169"/>
      <c r="Y63" s="169"/>
      <c r="Z63" s="169"/>
      <c r="AA63" s="169"/>
      <c r="AB63" s="169"/>
      <c r="AC63" s="170"/>
      <c r="AD63" s="113" t="s">
        <v>17</v>
      </c>
      <c r="AE63" s="114"/>
      <c r="AF63" s="20"/>
      <c r="AG63" s="20"/>
      <c r="AH63" s="117" t="s">
        <v>13</v>
      </c>
      <c r="AI63" s="118"/>
      <c r="AJ63" s="265" t="e">
        <f t="shared" ref="AJ63" si="4">F63*U63</f>
        <v>#VALUE!</v>
      </c>
      <c r="AK63" s="312"/>
      <c r="AL63" s="312"/>
      <c r="AM63" s="312"/>
      <c r="AN63" s="312"/>
      <c r="AO63" s="312"/>
      <c r="AP63" s="312"/>
      <c r="AQ63" s="312"/>
      <c r="AR63" s="313"/>
      <c r="AS63" s="360" t="s">
        <v>7</v>
      </c>
      <c r="AT63" s="361"/>
      <c r="AU63" s="1"/>
      <c r="AV63" s="8"/>
      <c r="AX63" s="68"/>
      <c r="AY63" s="105" t="s">
        <v>40</v>
      </c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7"/>
    </row>
    <row r="64" spans="2:96" ht="11.25" customHeight="1" thickBot="1" x14ac:dyDescent="0.45">
      <c r="B64" s="1"/>
      <c r="C64" s="20"/>
      <c r="D64" s="178"/>
      <c r="E64" s="179"/>
      <c r="F64" s="314"/>
      <c r="G64" s="315"/>
      <c r="H64" s="315"/>
      <c r="I64" s="315"/>
      <c r="J64" s="315"/>
      <c r="K64" s="315"/>
      <c r="L64" s="315"/>
      <c r="M64" s="315"/>
      <c r="N64" s="316"/>
      <c r="O64" s="180"/>
      <c r="P64" s="145"/>
      <c r="Q64" s="20"/>
      <c r="R64" s="20"/>
      <c r="S64" s="119"/>
      <c r="T64" s="120"/>
      <c r="U64" s="171"/>
      <c r="V64" s="172"/>
      <c r="W64" s="172"/>
      <c r="X64" s="172"/>
      <c r="Y64" s="172"/>
      <c r="Z64" s="172"/>
      <c r="AA64" s="172"/>
      <c r="AB64" s="172"/>
      <c r="AC64" s="173"/>
      <c r="AD64" s="115"/>
      <c r="AE64" s="116"/>
      <c r="AF64" s="20"/>
      <c r="AG64" s="20"/>
      <c r="AH64" s="119"/>
      <c r="AI64" s="120"/>
      <c r="AJ64" s="129"/>
      <c r="AK64" s="130"/>
      <c r="AL64" s="130"/>
      <c r="AM64" s="130"/>
      <c r="AN64" s="130"/>
      <c r="AO64" s="130"/>
      <c r="AP64" s="130"/>
      <c r="AQ64" s="130"/>
      <c r="AR64" s="131"/>
      <c r="AS64" s="362"/>
      <c r="AT64" s="113"/>
      <c r="AU64" s="1"/>
      <c r="AV64" s="8"/>
      <c r="AW64" s="1"/>
      <c r="AX64" s="68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7"/>
    </row>
    <row r="65" spans="2:96" ht="11.25" customHeight="1" thickTop="1" x14ac:dyDescent="0.4">
      <c r="B65" s="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1"/>
      <c r="AV65" s="12"/>
      <c r="AX65" s="68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71"/>
    </row>
    <row r="66" spans="2:96" ht="11.25" customHeight="1" x14ac:dyDescent="0.4">
      <c r="B66" s="1"/>
      <c r="C66" s="20"/>
      <c r="D66" s="20"/>
      <c r="E66" s="20"/>
      <c r="F66" s="20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"/>
      <c r="AV66" s="12"/>
      <c r="AX66" s="68"/>
      <c r="AY66" s="20"/>
      <c r="AZ66" s="20"/>
      <c r="BA66" s="285" t="s">
        <v>34</v>
      </c>
      <c r="BB66" s="286"/>
      <c r="BC66" s="286"/>
      <c r="BD66" s="286"/>
      <c r="BE66" s="286"/>
      <c r="BF66" s="286"/>
      <c r="BG66" s="286"/>
      <c r="BH66" s="287"/>
      <c r="BI66" s="62"/>
      <c r="BJ66" s="62"/>
      <c r="BK66" s="62"/>
      <c r="BL66" s="285" t="s">
        <v>36</v>
      </c>
      <c r="BM66" s="286"/>
      <c r="BN66" s="286"/>
      <c r="BO66" s="286"/>
      <c r="BP66" s="286"/>
      <c r="BQ66" s="286"/>
      <c r="BR66" s="286"/>
      <c r="BS66" s="287"/>
      <c r="BT66" s="62"/>
      <c r="BU66" s="62"/>
      <c r="BV66" s="62"/>
      <c r="BW66" s="285" t="s">
        <v>37</v>
      </c>
      <c r="BX66" s="286"/>
      <c r="BY66" s="286"/>
      <c r="BZ66" s="286"/>
      <c r="CA66" s="286"/>
      <c r="CB66" s="286"/>
      <c r="CC66" s="286"/>
      <c r="CD66" s="287"/>
      <c r="CE66" s="62"/>
      <c r="CF66" s="62"/>
      <c r="CG66" s="62"/>
      <c r="CH66" s="291" t="s">
        <v>35</v>
      </c>
      <c r="CI66" s="292"/>
      <c r="CJ66" s="292"/>
      <c r="CK66" s="292"/>
      <c r="CL66" s="292"/>
      <c r="CM66" s="292"/>
      <c r="CN66" s="292"/>
      <c r="CO66" s="293"/>
      <c r="CP66" s="20"/>
      <c r="CQ66" s="20"/>
      <c r="CR66" s="72"/>
    </row>
    <row r="67" spans="2:96" ht="11.25" customHeight="1" x14ac:dyDescent="0.4">
      <c r="B67" s="1"/>
      <c r="C67" s="2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X67" s="68"/>
      <c r="AY67" s="20"/>
      <c r="AZ67" s="20"/>
      <c r="BA67" s="288"/>
      <c r="BB67" s="289"/>
      <c r="BC67" s="289"/>
      <c r="BD67" s="289"/>
      <c r="BE67" s="289"/>
      <c r="BF67" s="289"/>
      <c r="BG67" s="289"/>
      <c r="BH67" s="290"/>
      <c r="BI67" s="62"/>
      <c r="BJ67" s="62"/>
      <c r="BK67" s="62"/>
      <c r="BL67" s="288"/>
      <c r="BM67" s="289"/>
      <c r="BN67" s="289"/>
      <c r="BO67" s="289"/>
      <c r="BP67" s="289"/>
      <c r="BQ67" s="289"/>
      <c r="BR67" s="289"/>
      <c r="BS67" s="290"/>
      <c r="BT67" s="62"/>
      <c r="BU67" s="62"/>
      <c r="BV67" s="62"/>
      <c r="BW67" s="288"/>
      <c r="BX67" s="289"/>
      <c r="BY67" s="289"/>
      <c r="BZ67" s="289"/>
      <c r="CA67" s="289"/>
      <c r="CB67" s="289"/>
      <c r="CC67" s="289"/>
      <c r="CD67" s="290"/>
      <c r="CE67" s="62"/>
      <c r="CF67" s="62"/>
      <c r="CG67" s="62"/>
      <c r="CH67" s="294"/>
      <c r="CI67" s="295"/>
      <c r="CJ67" s="295"/>
      <c r="CK67" s="295"/>
      <c r="CL67" s="295"/>
      <c r="CM67" s="295"/>
      <c r="CN67" s="295"/>
      <c r="CO67" s="296"/>
      <c r="CP67" s="20"/>
      <c r="CQ67" s="20"/>
      <c r="CR67" s="72"/>
    </row>
    <row r="68" spans="2:96" ht="11.25" customHeight="1" x14ac:dyDescent="0.4">
      <c r="B68" s="20"/>
      <c r="C68" s="2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X68" s="68"/>
      <c r="AY68" s="20"/>
      <c r="AZ68" s="20"/>
      <c r="BA68" s="267" t="e">
        <f t="shared" ref="BA68" si="5">AJ63</f>
        <v>#VALUE!</v>
      </c>
      <c r="BB68" s="268"/>
      <c r="BC68" s="268"/>
      <c r="BD68" s="268"/>
      <c r="BE68" s="268"/>
      <c r="BF68" s="268"/>
      <c r="BG68" s="268"/>
      <c r="BH68" s="269"/>
      <c r="BI68" s="62"/>
      <c r="BJ68" s="62"/>
      <c r="BK68" s="62"/>
      <c r="BL68" s="273" t="str">
        <f t="shared" ref="BL68" si="6">CH25</f>
        <v>0</v>
      </c>
      <c r="BM68" s="307"/>
      <c r="BN68" s="307"/>
      <c r="BO68" s="307"/>
      <c r="BP68" s="307"/>
      <c r="BQ68" s="307"/>
      <c r="BR68" s="307"/>
      <c r="BS68" s="308"/>
      <c r="BT68" s="62"/>
      <c r="BU68" s="62"/>
      <c r="BV68" s="62"/>
      <c r="BW68" s="387"/>
      <c r="BX68" s="388"/>
      <c r="BY68" s="388"/>
      <c r="BZ68" s="388"/>
      <c r="CA68" s="388"/>
      <c r="CB68" s="388"/>
      <c r="CC68" s="388"/>
      <c r="CD68" s="389"/>
      <c r="CE68" s="62"/>
      <c r="CF68" s="62"/>
      <c r="CG68" s="62"/>
      <c r="CH68" s="273" t="e">
        <f>BA68+BL68-BW68</f>
        <v>#VALUE!</v>
      </c>
      <c r="CI68" s="307"/>
      <c r="CJ68" s="307"/>
      <c r="CK68" s="307"/>
      <c r="CL68" s="307"/>
      <c r="CM68" s="307"/>
      <c r="CN68" s="307"/>
      <c r="CO68" s="308"/>
      <c r="CP68" s="20"/>
      <c r="CQ68" s="20"/>
      <c r="CR68" s="72"/>
    </row>
    <row r="69" spans="2:96" ht="11.25" customHeight="1" x14ac:dyDescent="0.4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X69" s="68"/>
      <c r="AY69" s="20"/>
      <c r="AZ69" s="20"/>
      <c r="BA69" s="270"/>
      <c r="BB69" s="271"/>
      <c r="BC69" s="271"/>
      <c r="BD69" s="271"/>
      <c r="BE69" s="271"/>
      <c r="BF69" s="271"/>
      <c r="BG69" s="271"/>
      <c r="BH69" s="272"/>
      <c r="BI69" s="62"/>
      <c r="BJ69" s="62"/>
      <c r="BK69" s="62"/>
      <c r="BL69" s="309"/>
      <c r="BM69" s="310"/>
      <c r="BN69" s="310"/>
      <c r="BO69" s="310"/>
      <c r="BP69" s="310"/>
      <c r="BQ69" s="310"/>
      <c r="BR69" s="310"/>
      <c r="BS69" s="311"/>
      <c r="BT69" s="62"/>
      <c r="BU69" s="62"/>
      <c r="BV69" s="62"/>
      <c r="BW69" s="390"/>
      <c r="BX69" s="391"/>
      <c r="BY69" s="391"/>
      <c r="BZ69" s="391"/>
      <c r="CA69" s="391"/>
      <c r="CB69" s="391"/>
      <c r="CC69" s="391"/>
      <c r="CD69" s="392"/>
      <c r="CE69" s="62"/>
      <c r="CF69" s="62"/>
      <c r="CG69" s="62"/>
      <c r="CH69" s="309"/>
      <c r="CI69" s="310"/>
      <c r="CJ69" s="310"/>
      <c r="CK69" s="310"/>
      <c r="CL69" s="310"/>
      <c r="CM69" s="310"/>
      <c r="CN69" s="310"/>
      <c r="CO69" s="311"/>
      <c r="CP69" s="20"/>
      <c r="CQ69" s="20"/>
      <c r="CR69" s="72"/>
    </row>
    <row r="70" spans="2:96" ht="11.25" customHeight="1" thickBot="1" x14ac:dyDescent="0.45">
      <c r="C70" s="11"/>
      <c r="D70" s="1"/>
      <c r="AY70" s="69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3"/>
    </row>
    <row r="71" spans="2:96" ht="11.25" customHeight="1" x14ac:dyDescent="0.4">
      <c r="C71" s="11"/>
      <c r="AW71" s="1"/>
      <c r="AX71" s="1"/>
    </row>
    <row r="72" spans="2:96" ht="11.25" customHeight="1" x14ac:dyDescent="0.4">
      <c r="C72" s="11"/>
      <c r="AY72" s="1"/>
    </row>
    <row r="73" spans="2:96" ht="11.25" customHeight="1" x14ac:dyDescent="0.4"/>
    <row r="74" spans="2:96" ht="11.25" customHeight="1" x14ac:dyDescent="0.4">
      <c r="AV74" s="1"/>
    </row>
    <row r="75" spans="2:96" ht="11.25" customHeight="1" x14ac:dyDescent="0.4"/>
    <row r="76" spans="2:96" ht="11.25" customHeight="1" x14ac:dyDescent="0.4"/>
    <row r="77" spans="2:96" ht="11.25" customHeight="1" x14ac:dyDescent="0.4"/>
    <row r="78" spans="2:96" ht="11.25" customHeight="1" x14ac:dyDescent="0.4"/>
    <row r="79" spans="2:96" ht="11.25" customHeight="1" x14ac:dyDescent="0.4">
      <c r="AV79" s="1"/>
    </row>
    <row r="80" spans="2:96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</sheetData>
  <sheetProtection sheet="1" objects="1" scenarios="1"/>
  <mergeCells count="109">
    <mergeCell ref="C4:S5"/>
    <mergeCell ref="T4:AU5"/>
    <mergeCell ref="AY4:CR5"/>
    <mergeCell ref="C7:AU7"/>
    <mergeCell ref="C8:S8"/>
    <mergeCell ref="T8:Y8"/>
    <mergeCell ref="Z8:AP8"/>
    <mergeCell ref="AQ8:AU8"/>
    <mergeCell ref="AL10:AR11"/>
    <mergeCell ref="AS10:AT11"/>
    <mergeCell ref="P10:S11"/>
    <mergeCell ref="T10:Z11"/>
    <mergeCell ref="AA10:AB11"/>
    <mergeCell ref="AC10:AI11"/>
    <mergeCell ref="B10:L11"/>
    <mergeCell ref="AJ10:AK11"/>
    <mergeCell ref="BK23:BT24"/>
    <mergeCell ref="BX23:CB24"/>
    <mergeCell ref="CH23:CN24"/>
    <mergeCell ref="BB25:BF27"/>
    <mergeCell ref="BK25:BT27"/>
    <mergeCell ref="BX25:CB27"/>
    <mergeCell ref="CC25:CD27"/>
    <mergeCell ref="CH25:CN27"/>
    <mergeCell ref="AY10:CR11"/>
    <mergeCell ref="AY12:BR12"/>
    <mergeCell ref="AZ20:BR21"/>
    <mergeCell ref="CD16:CQ17"/>
    <mergeCell ref="AY14:CR15"/>
    <mergeCell ref="O63:P64"/>
    <mergeCell ref="S63:T64"/>
    <mergeCell ref="U63:AC64"/>
    <mergeCell ref="AD63:AE64"/>
    <mergeCell ref="AH63:AI64"/>
    <mergeCell ref="AJ63:AR64"/>
    <mergeCell ref="AY63:CR64"/>
    <mergeCell ref="D60:P62"/>
    <mergeCell ref="S60:AE62"/>
    <mergeCell ref="AH60:AT62"/>
    <mergeCell ref="D63:E64"/>
    <mergeCell ref="F63:N64"/>
    <mergeCell ref="BA60:CJ61"/>
    <mergeCell ref="AS63:AT64"/>
    <mergeCell ref="CK60:CL61"/>
    <mergeCell ref="CM60:CN61"/>
    <mergeCell ref="BA68:BH69"/>
    <mergeCell ref="BL68:BS69"/>
    <mergeCell ref="AJ41:AR42"/>
    <mergeCell ref="AS41:AT42"/>
    <mergeCell ref="BB51:BK52"/>
    <mergeCell ref="T42:X43"/>
    <mergeCell ref="Y42:AE43"/>
    <mergeCell ref="AY45:CR46"/>
    <mergeCell ref="BW68:CD69"/>
    <mergeCell ref="CH68:CO69"/>
    <mergeCell ref="BA66:BH67"/>
    <mergeCell ref="BL66:BS67"/>
    <mergeCell ref="BW66:CD67"/>
    <mergeCell ref="CH66:CO67"/>
    <mergeCell ref="BB57:BP58"/>
    <mergeCell ref="CJ57:CL58"/>
    <mergeCell ref="CM57:CP58"/>
    <mergeCell ref="CJ53:CL54"/>
    <mergeCell ref="CM53:CP54"/>
    <mergeCell ref="BE55:BF56"/>
    <mergeCell ref="BG55:CE56"/>
    <mergeCell ref="CJ55:CL56"/>
    <mergeCell ref="CM55:CP56"/>
    <mergeCell ref="BG53:CH54"/>
    <mergeCell ref="AN13:AT14"/>
    <mergeCell ref="AU13:AV14"/>
    <mergeCell ref="B16:R17"/>
    <mergeCell ref="D31:E32"/>
    <mergeCell ref="F31:N32"/>
    <mergeCell ref="O31:P32"/>
    <mergeCell ref="AH31:AI32"/>
    <mergeCell ref="AJ31:AR32"/>
    <mergeCell ref="F25:AD26"/>
    <mergeCell ref="D28:P30"/>
    <mergeCell ref="AH28:AT30"/>
    <mergeCell ref="S16:AB17"/>
    <mergeCell ref="AC16:AD17"/>
    <mergeCell ref="V13:AB14"/>
    <mergeCell ref="AC13:AD14"/>
    <mergeCell ref="AE13:AK14"/>
    <mergeCell ref="D50:P52"/>
    <mergeCell ref="D53:E54"/>
    <mergeCell ref="F53:N54"/>
    <mergeCell ref="O53:P54"/>
    <mergeCell ref="BE53:BF54"/>
    <mergeCell ref="CO25:CP27"/>
    <mergeCell ref="S13:U14"/>
    <mergeCell ref="B13:Q14"/>
    <mergeCell ref="AL13:AM14"/>
    <mergeCell ref="D38:P40"/>
    <mergeCell ref="AH38:AT40"/>
    <mergeCell ref="BA48:CG49"/>
    <mergeCell ref="T40:X41"/>
    <mergeCell ref="Y40:AC41"/>
    <mergeCell ref="D41:E42"/>
    <mergeCell ref="F41:N42"/>
    <mergeCell ref="O41:P42"/>
    <mergeCell ref="AH41:AI42"/>
    <mergeCell ref="C23:AB24"/>
    <mergeCell ref="AS31:AT32"/>
    <mergeCell ref="T30:AA32"/>
    <mergeCell ref="AB31:AC32"/>
    <mergeCell ref="AE16:AK17"/>
    <mergeCell ref="T28:AA29"/>
  </mergeCells>
  <phoneticPr fontId="1"/>
  <pageMargins left="0.51181102362204722" right="0.31496062992125984" top="0" bottom="0" header="0" footer="0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触らないでください!$H$3:$H$4</xm:f>
          </x14:formula1>
          <xm:sqref>T10:Z11</xm:sqref>
        </x14:dataValidation>
        <x14:dataValidation type="list" allowBlank="1" showInputMessage="1" showErrorMessage="1">
          <x14:formula1>
            <xm:f>触らないでください!$I$3:$I$14</xm:f>
          </x14:formula1>
          <xm:sqref>AC10:AI11</xm:sqref>
        </x14:dataValidation>
        <x14:dataValidation type="list" allowBlank="1" showInputMessage="1" showErrorMessage="1">
          <x14:formula1>
            <xm:f>触らないでください!$J$3:$J$33</xm:f>
          </x14:formula1>
          <xm:sqref>AL10:AR11</xm:sqref>
        </x14:dataValidation>
        <x14:dataValidation type="list" allowBlank="1" showInputMessage="1" showErrorMessage="1">
          <x14:formula1>
            <xm:f>触らないでください!$B$3:$B$4</xm:f>
          </x14:formula1>
          <xm:sqref>T8:Y8 AQ8:AU8</xm:sqref>
        </x14:dataValidation>
        <x14:dataValidation type="list" allowBlank="1" showInputMessage="1" showErrorMessage="1">
          <x14:formula1>
            <xm:f>触らないでください!$D$3:$D$45</xm:f>
          </x14:formula1>
          <xm:sqref>BX25:CB27</xm:sqref>
        </x14:dataValidation>
        <x14:dataValidation type="list" allowBlank="1" showInputMessage="1" showErrorMessage="1">
          <x14:formula1>
            <xm:f>触らないでください!$F$3:$F$6</xm:f>
          </x14:formula1>
          <xm:sqref>BW68:CD69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J45"/>
  <sheetViews>
    <sheetView workbookViewId="0">
      <selection activeCell="E10" sqref="E10"/>
    </sheetView>
  </sheetViews>
  <sheetFormatPr defaultRowHeight="18.75" x14ac:dyDescent="0.4"/>
  <cols>
    <col min="2" max="2" width="10.25" customWidth="1"/>
    <col min="6" max="6" width="10.25" customWidth="1"/>
    <col min="8" max="10" width="9" style="99"/>
  </cols>
  <sheetData>
    <row r="2" spans="2:10" x14ac:dyDescent="0.4">
      <c r="B2" s="99" t="s">
        <v>81</v>
      </c>
      <c r="D2" s="99" t="s">
        <v>27</v>
      </c>
      <c r="F2" s="100" t="s">
        <v>83</v>
      </c>
      <c r="H2" s="99" t="s">
        <v>65</v>
      </c>
      <c r="I2" s="99" t="s">
        <v>63</v>
      </c>
      <c r="J2" s="99" t="s">
        <v>64</v>
      </c>
    </row>
    <row r="3" spans="2:10" x14ac:dyDescent="0.4">
      <c r="B3" s="99" t="s">
        <v>82</v>
      </c>
      <c r="D3" s="99">
        <v>42</v>
      </c>
      <c r="F3" s="101">
        <v>840000</v>
      </c>
      <c r="H3" s="99">
        <v>2020</v>
      </c>
      <c r="I3" s="99">
        <v>1</v>
      </c>
      <c r="J3" s="99">
        <v>1</v>
      </c>
    </row>
    <row r="4" spans="2:10" x14ac:dyDescent="0.4">
      <c r="B4" s="99"/>
      <c r="D4" s="99">
        <v>41</v>
      </c>
      <c r="F4" s="101">
        <v>630000</v>
      </c>
      <c r="H4" s="99">
        <v>2021</v>
      </c>
      <c r="I4" s="99">
        <v>2</v>
      </c>
      <c r="J4" s="99">
        <v>2</v>
      </c>
    </row>
    <row r="5" spans="2:10" x14ac:dyDescent="0.4">
      <c r="D5" s="99">
        <v>40</v>
      </c>
      <c r="F5" s="101">
        <v>525000</v>
      </c>
      <c r="I5" s="99">
        <v>3</v>
      </c>
      <c r="J5" s="99">
        <v>3</v>
      </c>
    </row>
    <row r="6" spans="2:10" x14ac:dyDescent="0.4">
      <c r="D6" s="99">
        <v>39</v>
      </c>
      <c r="F6" s="101">
        <v>0</v>
      </c>
      <c r="I6" s="99">
        <v>4</v>
      </c>
      <c r="J6" s="99">
        <v>4</v>
      </c>
    </row>
    <row r="7" spans="2:10" x14ac:dyDescent="0.4">
      <c r="D7" s="99">
        <v>38</v>
      </c>
      <c r="I7" s="99">
        <v>5</v>
      </c>
      <c r="J7" s="99">
        <v>5</v>
      </c>
    </row>
    <row r="8" spans="2:10" x14ac:dyDescent="0.4">
      <c r="D8" s="99">
        <v>37</v>
      </c>
      <c r="I8" s="99">
        <v>6</v>
      </c>
      <c r="J8" s="99">
        <v>6</v>
      </c>
    </row>
    <row r="9" spans="2:10" x14ac:dyDescent="0.4">
      <c r="D9" s="99">
        <v>36</v>
      </c>
      <c r="I9" s="99">
        <v>7</v>
      </c>
      <c r="J9" s="99">
        <v>7</v>
      </c>
    </row>
    <row r="10" spans="2:10" x14ac:dyDescent="0.4">
      <c r="D10" s="99">
        <v>35</v>
      </c>
      <c r="I10" s="99">
        <v>8</v>
      </c>
      <c r="J10" s="99">
        <v>8</v>
      </c>
    </row>
    <row r="11" spans="2:10" x14ac:dyDescent="0.4">
      <c r="D11" s="99">
        <v>34</v>
      </c>
      <c r="I11" s="99">
        <v>9</v>
      </c>
      <c r="J11" s="99">
        <v>9</v>
      </c>
    </row>
    <row r="12" spans="2:10" x14ac:dyDescent="0.4">
      <c r="D12" s="99">
        <v>33</v>
      </c>
      <c r="I12" s="99">
        <v>10</v>
      </c>
      <c r="J12" s="99">
        <v>10</v>
      </c>
    </row>
    <row r="13" spans="2:10" x14ac:dyDescent="0.4">
      <c r="D13" s="99">
        <v>32</v>
      </c>
      <c r="I13" s="99">
        <v>11</v>
      </c>
      <c r="J13" s="99">
        <v>11</v>
      </c>
    </row>
    <row r="14" spans="2:10" x14ac:dyDescent="0.4">
      <c r="D14" s="99">
        <v>31</v>
      </c>
      <c r="I14" s="99">
        <v>12</v>
      </c>
      <c r="J14" s="99">
        <v>12</v>
      </c>
    </row>
    <row r="15" spans="2:10" x14ac:dyDescent="0.4">
      <c r="D15" s="99">
        <v>30</v>
      </c>
      <c r="J15" s="99">
        <v>13</v>
      </c>
    </row>
    <row r="16" spans="2:10" x14ac:dyDescent="0.4">
      <c r="D16" s="99">
        <v>29</v>
      </c>
      <c r="J16" s="99">
        <v>14</v>
      </c>
    </row>
    <row r="17" spans="4:10" x14ac:dyDescent="0.4">
      <c r="D17" s="99">
        <v>28</v>
      </c>
      <c r="J17" s="99">
        <v>15</v>
      </c>
    </row>
    <row r="18" spans="4:10" x14ac:dyDescent="0.4">
      <c r="D18" s="99">
        <v>27</v>
      </c>
      <c r="J18" s="99">
        <v>16</v>
      </c>
    </row>
    <row r="19" spans="4:10" x14ac:dyDescent="0.4">
      <c r="D19" s="99">
        <v>26</v>
      </c>
      <c r="J19" s="99">
        <v>17</v>
      </c>
    </row>
    <row r="20" spans="4:10" x14ac:dyDescent="0.4">
      <c r="D20" s="99">
        <v>25</v>
      </c>
      <c r="J20" s="99">
        <v>18</v>
      </c>
    </row>
    <row r="21" spans="4:10" x14ac:dyDescent="0.4">
      <c r="D21" s="99">
        <v>24</v>
      </c>
      <c r="J21" s="99">
        <v>19</v>
      </c>
    </row>
    <row r="22" spans="4:10" x14ac:dyDescent="0.4">
      <c r="D22" s="99">
        <v>23</v>
      </c>
      <c r="J22" s="99">
        <v>20</v>
      </c>
    </row>
    <row r="23" spans="4:10" x14ac:dyDescent="0.4">
      <c r="D23" s="99">
        <v>22</v>
      </c>
      <c r="J23" s="99">
        <v>21</v>
      </c>
    </row>
    <row r="24" spans="4:10" x14ac:dyDescent="0.4">
      <c r="D24" s="99">
        <v>21</v>
      </c>
      <c r="J24" s="99">
        <v>22</v>
      </c>
    </row>
    <row r="25" spans="4:10" x14ac:dyDescent="0.4">
      <c r="D25" s="99">
        <v>20</v>
      </c>
      <c r="J25" s="99">
        <v>23</v>
      </c>
    </row>
    <row r="26" spans="4:10" x14ac:dyDescent="0.4">
      <c r="D26" s="99">
        <v>19</v>
      </c>
      <c r="J26" s="99">
        <v>24</v>
      </c>
    </row>
    <row r="27" spans="4:10" x14ac:dyDescent="0.4">
      <c r="D27" s="99">
        <v>18</v>
      </c>
      <c r="J27" s="99">
        <v>25</v>
      </c>
    </row>
    <row r="28" spans="4:10" x14ac:dyDescent="0.4">
      <c r="D28" s="99">
        <v>17</v>
      </c>
      <c r="J28" s="99">
        <v>26</v>
      </c>
    </row>
    <row r="29" spans="4:10" x14ac:dyDescent="0.4">
      <c r="D29" s="99">
        <v>16</v>
      </c>
      <c r="J29" s="99">
        <v>27</v>
      </c>
    </row>
    <row r="30" spans="4:10" x14ac:dyDescent="0.4">
      <c r="D30" s="99">
        <v>15</v>
      </c>
      <c r="J30" s="99">
        <v>28</v>
      </c>
    </row>
    <row r="31" spans="4:10" x14ac:dyDescent="0.4">
      <c r="D31" s="99">
        <v>14</v>
      </c>
      <c r="J31" s="99">
        <v>29</v>
      </c>
    </row>
    <row r="32" spans="4:10" x14ac:dyDescent="0.4">
      <c r="D32" s="99">
        <v>13</v>
      </c>
      <c r="J32" s="99">
        <v>30</v>
      </c>
    </row>
    <row r="33" spans="4:10" x14ac:dyDescent="0.4">
      <c r="D33" s="99">
        <v>12</v>
      </c>
      <c r="J33" s="99">
        <v>31</v>
      </c>
    </row>
    <row r="34" spans="4:10" x14ac:dyDescent="0.4">
      <c r="D34" s="99">
        <v>11</v>
      </c>
    </row>
    <row r="35" spans="4:10" x14ac:dyDescent="0.4">
      <c r="D35" s="99">
        <v>10</v>
      </c>
    </row>
    <row r="36" spans="4:10" x14ac:dyDescent="0.4">
      <c r="D36" s="99">
        <v>9</v>
      </c>
    </row>
    <row r="37" spans="4:10" x14ac:dyDescent="0.4">
      <c r="D37" s="99">
        <v>8</v>
      </c>
    </row>
    <row r="38" spans="4:10" x14ac:dyDescent="0.4">
      <c r="D38" s="99">
        <v>7</v>
      </c>
    </row>
    <row r="39" spans="4:10" x14ac:dyDescent="0.4">
      <c r="D39" s="99">
        <v>6</v>
      </c>
    </row>
    <row r="40" spans="4:10" x14ac:dyDescent="0.4">
      <c r="D40" s="99">
        <v>5</v>
      </c>
    </row>
    <row r="41" spans="4:10" x14ac:dyDescent="0.4">
      <c r="D41" s="99">
        <v>4</v>
      </c>
    </row>
    <row r="42" spans="4:10" x14ac:dyDescent="0.4">
      <c r="D42" s="99">
        <v>3</v>
      </c>
    </row>
    <row r="43" spans="4:10" x14ac:dyDescent="0.4">
      <c r="D43" s="99">
        <v>2</v>
      </c>
    </row>
    <row r="44" spans="4:10" x14ac:dyDescent="0.4">
      <c r="D44" s="99">
        <v>1</v>
      </c>
    </row>
    <row r="45" spans="4:10" x14ac:dyDescent="0.4">
      <c r="D45" s="99"/>
    </row>
  </sheetData>
  <phoneticPr fontId="1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別紙1</vt:lpstr>
      <vt:lpstr>別紙2</vt:lpstr>
      <vt:lpstr>別紙3</vt:lpstr>
      <vt:lpstr>触らないでください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諒</dc:creator>
  <cp:lastModifiedBy>Administrator</cp:lastModifiedBy>
  <cp:lastPrinted>2021-09-11T04:48:22Z</cp:lastPrinted>
  <dcterms:created xsi:type="dcterms:W3CDTF">2021-05-05T00:02:03Z</dcterms:created>
  <dcterms:modified xsi:type="dcterms:W3CDTF">2021-09-11T04:49:08Z</dcterms:modified>
</cp:coreProperties>
</file>