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5.15.104\keieishien\（移行用）経営支援係\★R3年度\08_感染拡大防止協力金\09  大規模商業施設等協力金（第２次）\HP\0913_更新\"/>
    </mc:Choice>
  </mc:AlternateContent>
  <bookViews>
    <workbookView xWindow="0" yWindow="0" windowWidth="20490" windowHeight="7530"/>
  </bookViews>
  <sheets>
    <sheet name="大規模" sheetId="11" r:id="rId1"/>
    <sheet name="一般テナント" sheetId="10" r:id="rId2"/>
    <sheet name="映画" sheetId="12" r:id="rId3"/>
    <sheet name="入力演算" sheetId="6" state="hidden"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7" i="11" l="1"/>
  <c r="AG41" i="10" l="1"/>
  <c r="AG37" i="10"/>
  <c r="AG33" i="10"/>
  <c r="AP41" i="10"/>
  <c r="AP37" i="10"/>
  <c r="AP33" i="10"/>
  <c r="AG45" i="11"/>
  <c r="AQ45" i="11"/>
  <c r="AQ41" i="11"/>
  <c r="AG41" i="11" s="1"/>
  <c r="AG37" i="11" l="1"/>
  <c r="AQ37" i="11"/>
  <c r="AH32" i="12" l="1"/>
  <c r="AH28" i="12"/>
  <c r="AH24" i="12"/>
  <c r="AG42" i="10"/>
  <c r="AK42" i="10" s="1"/>
  <c r="AG38" i="10"/>
  <c r="AG34" i="10"/>
  <c r="AG46" i="11"/>
  <c r="AG42" i="11"/>
  <c r="AG38" i="11"/>
  <c r="AK38" i="11" s="1"/>
  <c r="AC42" i="12" l="1"/>
  <c r="AC41" i="12"/>
  <c r="AC43" i="12"/>
  <c r="AF43" i="12" s="1"/>
  <c r="AC44" i="12"/>
  <c r="AF44" i="12" s="1"/>
  <c r="AC45" i="12"/>
  <c r="AC46" i="12"/>
  <c r="AC47" i="12"/>
  <c r="AF47" i="12" s="1"/>
  <c r="AC48" i="12"/>
  <c r="AF48" i="12" s="1"/>
  <c r="AC49" i="12"/>
  <c r="AC50" i="12"/>
  <c r="AC51" i="12"/>
  <c r="AF51" i="12" s="1"/>
  <c r="AC52" i="12"/>
  <c r="AF52" i="12" s="1"/>
  <c r="AC53" i="12"/>
  <c r="AC54" i="12"/>
  <c r="AC55" i="12"/>
  <c r="AF55" i="12" s="1"/>
  <c r="AC56" i="12"/>
  <c r="AF56" i="12" s="1"/>
  <c r="AC57" i="12"/>
  <c r="AC58" i="12"/>
  <c r="AC59" i="12"/>
  <c r="AF59" i="12" s="1"/>
  <c r="AC60" i="12"/>
  <c r="AF60" i="12" s="1"/>
  <c r="AC40" i="12"/>
  <c r="AF40" i="12" s="1"/>
  <c r="I41" i="12"/>
  <c r="L41" i="12" s="1"/>
  <c r="I42" i="12"/>
  <c r="L42" i="12" s="1"/>
  <c r="I43" i="12"/>
  <c r="L43" i="12" s="1"/>
  <c r="I44" i="12"/>
  <c r="I45" i="12"/>
  <c r="I46" i="12"/>
  <c r="L46" i="12" s="1"/>
  <c r="I47" i="12"/>
  <c r="L47" i="12" s="1"/>
  <c r="I48" i="12"/>
  <c r="I49" i="12"/>
  <c r="L49" i="12" s="1"/>
  <c r="I50" i="12"/>
  <c r="L50" i="12" s="1"/>
  <c r="I51" i="12"/>
  <c r="L51" i="12" s="1"/>
  <c r="I52" i="12"/>
  <c r="I53" i="12"/>
  <c r="I54" i="12"/>
  <c r="L54" i="12" s="1"/>
  <c r="I55" i="12"/>
  <c r="L55" i="12" s="1"/>
  <c r="I56" i="12"/>
  <c r="I57" i="12"/>
  <c r="I58" i="12"/>
  <c r="L58" i="12" s="1"/>
  <c r="I59" i="12"/>
  <c r="L59" i="12" s="1"/>
  <c r="I60" i="12"/>
  <c r="AF41" i="12"/>
  <c r="AF42" i="12"/>
  <c r="AF45" i="12"/>
  <c r="AF46" i="12"/>
  <c r="AF49" i="12"/>
  <c r="AF50" i="12"/>
  <c r="AF53" i="12"/>
  <c r="AF54" i="12"/>
  <c r="AF57" i="12"/>
  <c r="AF58" i="12"/>
  <c r="L44" i="12"/>
  <c r="L45" i="12"/>
  <c r="L48" i="12"/>
  <c r="L52" i="12"/>
  <c r="L53" i="12"/>
  <c r="L56" i="12"/>
  <c r="L57" i="12"/>
  <c r="L60" i="12"/>
  <c r="I40" i="12"/>
  <c r="L40" i="12" s="1"/>
  <c r="AA14" i="12"/>
  <c r="W16" i="10"/>
  <c r="AD16" i="10" s="1"/>
  <c r="AB19" i="10" s="1"/>
  <c r="AF52" i="10"/>
  <c r="AF53" i="10"/>
  <c r="AF56" i="10"/>
  <c r="AF57" i="10"/>
  <c r="AF60" i="10"/>
  <c r="AF61" i="10"/>
  <c r="AF64" i="10"/>
  <c r="AF65" i="10"/>
  <c r="AF68" i="10"/>
  <c r="AF69" i="10"/>
  <c r="L54" i="10"/>
  <c r="L55" i="10"/>
  <c r="L58" i="10"/>
  <c r="L59" i="10"/>
  <c r="L62" i="10"/>
  <c r="L63" i="10"/>
  <c r="L66" i="10"/>
  <c r="L67" i="10"/>
  <c r="L70" i="10"/>
  <c r="AC51" i="10"/>
  <c r="AF51" i="10" s="1"/>
  <c r="AC52" i="10"/>
  <c r="AC53" i="10"/>
  <c r="AC54" i="10"/>
  <c r="AF54" i="10" s="1"/>
  <c r="AC55" i="10"/>
  <c r="AF55" i="10" s="1"/>
  <c r="AC56" i="10"/>
  <c r="AC57" i="10"/>
  <c r="AC58" i="10"/>
  <c r="AF58" i="10" s="1"/>
  <c r="AC59" i="10"/>
  <c r="AF59" i="10" s="1"/>
  <c r="AC60" i="10"/>
  <c r="AC61" i="10"/>
  <c r="AC62" i="10"/>
  <c r="AF62" i="10" s="1"/>
  <c r="AC63" i="10"/>
  <c r="AF63" i="10" s="1"/>
  <c r="AC64" i="10"/>
  <c r="AC65" i="10"/>
  <c r="AC66" i="10"/>
  <c r="AF66" i="10" s="1"/>
  <c r="AC67" i="10"/>
  <c r="AF67" i="10" s="1"/>
  <c r="AC68" i="10"/>
  <c r="AC69" i="10"/>
  <c r="AC70" i="10"/>
  <c r="AF70" i="10" s="1"/>
  <c r="AC50" i="10"/>
  <c r="AF50" i="10" s="1"/>
  <c r="I51" i="10"/>
  <c r="L51" i="10" s="1"/>
  <c r="I52" i="10"/>
  <c r="L52" i="10" s="1"/>
  <c r="I53" i="10"/>
  <c r="L53" i="10" s="1"/>
  <c r="I54" i="10"/>
  <c r="I55" i="10"/>
  <c r="I56" i="10"/>
  <c r="L56" i="10" s="1"/>
  <c r="I57" i="10"/>
  <c r="L57" i="10" s="1"/>
  <c r="I58" i="10"/>
  <c r="I59" i="10"/>
  <c r="I60" i="10"/>
  <c r="L60" i="10" s="1"/>
  <c r="I61" i="10"/>
  <c r="L61" i="10" s="1"/>
  <c r="I62" i="10"/>
  <c r="I63" i="10"/>
  <c r="I64" i="10"/>
  <c r="L64" i="10" s="1"/>
  <c r="I65" i="10"/>
  <c r="L65" i="10" s="1"/>
  <c r="I66" i="10"/>
  <c r="I67" i="10"/>
  <c r="I68" i="10"/>
  <c r="L68" i="10" s="1"/>
  <c r="I69" i="10"/>
  <c r="L69" i="10" s="1"/>
  <c r="I70" i="10"/>
  <c r="I50" i="10"/>
  <c r="L50" i="10" s="1"/>
  <c r="AF61" i="12" l="1"/>
  <c r="AC71" i="10"/>
  <c r="AD17" i="11"/>
  <c r="AB20" i="11" s="1"/>
  <c r="AF17" i="11"/>
  <c r="AE17" i="11"/>
  <c r="AN42" i="10"/>
  <c r="AM42" i="10"/>
  <c r="AN38" i="10"/>
  <c r="AM38" i="10"/>
  <c r="AN34" i="10"/>
  <c r="AM34" i="10"/>
  <c r="AA55" i="11"/>
  <c r="AC55" i="11"/>
  <c r="AA56" i="11"/>
  <c r="AC56" i="11"/>
  <c r="AA57" i="11"/>
  <c r="AJ57" i="11" s="1"/>
  <c r="AC57" i="11"/>
  <c r="AA58" i="11"/>
  <c r="AC58" i="11"/>
  <c r="AJ58" i="11" s="1"/>
  <c r="AA59" i="11"/>
  <c r="AJ59" i="11" s="1"/>
  <c r="AC59" i="11"/>
  <c r="AA60" i="11"/>
  <c r="AC60" i="11"/>
  <c r="AJ60" i="11" s="1"/>
  <c r="AA61" i="11"/>
  <c r="AJ61" i="11" s="1"/>
  <c r="AC61" i="11"/>
  <c r="AA62" i="11"/>
  <c r="AJ62" i="11" s="1"/>
  <c r="AC62" i="11"/>
  <c r="AA63" i="11"/>
  <c r="AJ63" i="11" s="1"/>
  <c r="AC63" i="11"/>
  <c r="AA64" i="11"/>
  <c r="AC64" i="11"/>
  <c r="AA65" i="11"/>
  <c r="AJ65" i="11" s="1"/>
  <c r="AC65" i="11"/>
  <c r="AA66" i="11"/>
  <c r="AC66" i="11"/>
  <c r="AJ66" i="11" s="1"/>
  <c r="AA67" i="11"/>
  <c r="AJ67" i="11" s="1"/>
  <c r="AC67" i="11"/>
  <c r="AA68" i="11"/>
  <c r="AC68" i="11"/>
  <c r="AJ68" i="11" s="1"/>
  <c r="AA69" i="11"/>
  <c r="AJ69" i="11" s="1"/>
  <c r="AC69" i="11"/>
  <c r="AA70" i="11"/>
  <c r="AC70" i="11"/>
  <c r="AA71" i="11"/>
  <c r="AJ71" i="11" s="1"/>
  <c r="AC71" i="11"/>
  <c r="AA72" i="11"/>
  <c r="AC72" i="11"/>
  <c r="AA73" i="11"/>
  <c r="AJ73" i="11" s="1"/>
  <c r="AC73" i="11"/>
  <c r="AA74" i="11"/>
  <c r="AC74" i="11"/>
  <c r="AJ74" i="11" s="1"/>
  <c r="AJ55" i="11"/>
  <c r="AJ64" i="11"/>
  <c r="AJ70" i="11"/>
  <c r="AJ72" i="11"/>
  <c r="AC54" i="11"/>
  <c r="AA54" i="11"/>
  <c r="AJ54" i="11" s="1"/>
  <c r="G55" i="11"/>
  <c r="I55" i="11"/>
  <c r="G56" i="11"/>
  <c r="I56" i="11"/>
  <c r="G57" i="11"/>
  <c r="I57" i="11"/>
  <c r="G58" i="11"/>
  <c r="I58" i="11"/>
  <c r="G59" i="11"/>
  <c r="I59" i="11"/>
  <c r="G60" i="11"/>
  <c r="I60" i="11"/>
  <c r="G61" i="11"/>
  <c r="I61" i="11"/>
  <c r="G62" i="11"/>
  <c r="I62" i="11"/>
  <c r="G63" i="11"/>
  <c r="I63" i="11"/>
  <c r="G64" i="11"/>
  <c r="I64" i="11"/>
  <c r="G65" i="11"/>
  <c r="I65" i="11"/>
  <c r="G66" i="11"/>
  <c r="I66" i="11"/>
  <c r="G67" i="11"/>
  <c r="I67" i="11"/>
  <c r="G68" i="11"/>
  <c r="I68" i="11"/>
  <c r="G69" i="11"/>
  <c r="I69" i="11"/>
  <c r="G70" i="11"/>
  <c r="I70" i="11"/>
  <c r="G71" i="11"/>
  <c r="I71" i="11"/>
  <c r="G72" i="11"/>
  <c r="I72" i="11"/>
  <c r="G73" i="11"/>
  <c r="I73" i="11"/>
  <c r="G74" i="11"/>
  <c r="I74" i="11"/>
  <c r="P73" i="11" l="1"/>
  <c r="P71" i="11"/>
  <c r="P69" i="11"/>
  <c r="P67" i="11"/>
  <c r="P65" i="11"/>
  <c r="P59" i="11"/>
  <c r="AJ56" i="11"/>
  <c r="P74" i="11"/>
  <c r="P70" i="11"/>
  <c r="P72" i="11"/>
  <c r="P68" i="11"/>
  <c r="P66" i="11"/>
  <c r="P62" i="11"/>
  <c r="P64" i="11"/>
  <c r="P60" i="11"/>
  <c r="P63" i="11"/>
  <c r="P61" i="11"/>
  <c r="P55" i="11"/>
  <c r="P57" i="11"/>
  <c r="P58" i="11"/>
  <c r="P56" i="11"/>
  <c r="AL34" i="10"/>
  <c r="AL42" i="10"/>
  <c r="AL38" i="10"/>
  <c r="AK34" i="10"/>
  <c r="AK38" i="10"/>
  <c r="I54" i="11"/>
  <c r="G54" i="11"/>
  <c r="AN46" i="11"/>
  <c r="AM46" i="11"/>
  <c r="AN42" i="11"/>
  <c r="AM42" i="11"/>
  <c r="AL42" i="11"/>
  <c r="AK42" i="11"/>
  <c r="AL46" i="11"/>
  <c r="AN38" i="11"/>
  <c r="AM38" i="11"/>
  <c r="P54" i="11" l="1"/>
  <c r="AJ75" i="11" s="1"/>
  <c r="AK46" i="11"/>
  <c r="AL38" i="11"/>
</calcChain>
</file>

<file path=xl/sharedStrings.xml><?xml version="1.0" encoding="utf-8"?>
<sst xmlns="http://schemas.openxmlformats.org/spreadsheetml/2006/main" count="349" uniqueCount="75">
  <si>
    <t>月</t>
    <rPh sb="0" eb="1">
      <t>ツキ</t>
    </rPh>
    <phoneticPr fontId="1"/>
  </si>
  <si>
    <t>〇施設面積</t>
    <rPh sb="1" eb="3">
      <t>シセツ</t>
    </rPh>
    <rPh sb="3" eb="5">
      <t>メンセキ</t>
    </rPh>
    <phoneticPr fontId="1"/>
  </si>
  <si>
    <t>㎡</t>
    <phoneticPr fontId="1"/>
  </si>
  <si>
    <t>時間</t>
    <rPh sb="0" eb="2">
      <t>ジカン</t>
    </rPh>
    <phoneticPr fontId="1"/>
  </si>
  <si>
    <t>分</t>
    <rPh sb="0" eb="1">
      <t>フン</t>
    </rPh>
    <phoneticPr fontId="1"/>
  </si>
  <si>
    <t>00</t>
    <phoneticPr fontId="1"/>
  </si>
  <si>
    <t>時短日数</t>
    <rPh sb="0" eb="2">
      <t>ジタン</t>
    </rPh>
    <rPh sb="2" eb="4">
      <t>ニッスウ</t>
    </rPh>
    <phoneticPr fontId="1"/>
  </si>
  <si>
    <t>テナント</t>
    <phoneticPr fontId="1"/>
  </si>
  <si>
    <t>百貨店</t>
    <rPh sb="0" eb="3">
      <t>ヒャッカテン</t>
    </rPh>
    <phoneticPr fontId="1"/>
  </si>
  <si>
    <t>建築物の床面積</t>
    <rPh sb="0" eb="3">
      <t>ケンチクブツ</t>
    </rPh>
    <rPh sb="4" eb="7">
      <t>ユカメンセキ</t>
    </rPh>
    <phoneticPr fontId="1"/>
  </si>
  <si>
    <t>時短①</t>
    <rPh sb="0" eb="2">
      <t>ジタン</t>
    </rPh>
    <phoneticPr fontId="1"/>
  </si>
  <si>
    <t>開始</t>
    <rPh sb="0" eb="2">
      <t>カイシ</t>
    </rPh>
    <phoneticPr fontId="1"/>
  </si>
  <si>
    <t>終了</t>
    <rPh sb="0" eb="2">
      <t>シュウリョウ</t>
    </rPh>
    <phoneticPr fontId="1"/>
  </si>
  <si>
    <t>要請前</t>
    <rPh sb="0" eb="2">
      <t>ヨウセイ</t>
    </rPh>
    <rPh sb="2" eb="3">
      <t>マエ</t>
    </rPh>
    <phoneticPr fontId="1"/>
  </si>
  <si>
    <t>時間(終了)</t>
    <rPh sb="0" eb="2">
      <t>ジカン</t>
    </rPh>
    <rPh sb="3" eb="5">
      <t>シュウリョウ</t>
    </rPh>
    <phoneticPr fontId="1"/>
  </si>
  <si>
    <t>時短②</t>
    <rPh sb="0" eb="2">
      <t>ジタン</t>
    </rPh>
    <phoneticPr fontId="1"/>
  </si>
  <si>
    <t>時短③</t>
    <rPh sb="0" eb="2">
      <t>ジタン</t>
    </rPh>
    <phoneticPr fontId="1"/>
  </si>
  <si>
    <t>要請前営業時間</t>
    <rPh sb="0" eb="2">
      <t>ヨウセイ</t>
    </rPh>
    <rPh sb="2" eb="3">
      <t>マエ</t>
    </rPh>
    <rPh sb="3" eb="5">
      <t>エイギョウ</t>
    </rPh>
    <rPh sb="5" eb="7">
      <t>ジカン</t>
    </rPh>
    <phoneticPr fontId="1"/>
  </si>
  <si>
    <t>時短率①</t>
    <rPh sb="0" eb="2">
      <t>ジタン</t>
    </rPh>
    <rPh sb="2" eb="3">
      <t>リツ</t>
    </rPh>
    <phoneticPr fontId="1"/>
  </si>
  <si>
    <t>時短率②</t>
    <rPh sb="0" eb="2">
      <t>ジタン</t>
    </rPh>
    <rPh sb="2" eb="3">
      <t>リツ</t>
    </rPh>
    <phoneticPr fontId="1"/>
  </si>
  <si>
    <t>時短率③</t>
    <rPh sb="0" eb="2">
      <t>ジタン</t>
    </rPh>
    <rPh sb="2" eb="3">
      <t>リツ</t>
    </rPh>
    <phoneticPr fontId="1"/>
  </si>
  <si>
    <t>日</t>
  </si>
  <si>
    <t>火</t>
  </si>
  <si>
    <t>水</t>
  </si>
  <si>
    <t>木</t>
  </si>
  <si>
    <t>金</t>
  </si>
  <si>
    <t>土</t>
  </si>
  <si>
    <t>区分</t>
    <rPh sb="0" eb="2">
      <t>クブン</t>
    </rPh>
    <phoneticPr fontId="1"/>
  </si>
  <si>
    <t>時短率</t>
    <rPh sb="0" eb="2">
      <t>ジタン</t>
    </rPh>
    <rPh sb="2" eb="3">
      <t>リツ</t>
    </rPh>
    <phoneticPr fontId="1"/>
  </si>
  <si>
    <t>合計</t>
    <rPh sb="0" eb="2">
      <t>ゴウケイ</t>
    </rPh>
    <phoneticPr fontId="1"/>
  </si>
  <si>
    <t>テナント数</t>
    <rPh sb="4" eb="5">
      <t>スウ</t>
    </rPh>
    <phoneticPr fontId="1"/>
  </si>
  <si>
    <t>月日</t>
    <rPh sb="0" eb="2">
      <t>ツキヒ</t>
    </rPh>
    <phoneticPr fontId="1"/>
  </si>
  <si>
    <t>円/日</t>
    <rPh sb="0" eb="1">
      <t>エン</t>
    </rPh>
    <rPh sb="2" eb="3">
      <t>ニチ</t>
    </rPh>
    <phoneticPr fontId="1"/>
  </si>
  <si>
    <t>短縮した営業時間</t>
    <rPh sb="0" eb="2">
      <t>タンシュク</t>
    </rPh>
    <rPh sb="4" eb="6">
      <t>エイギョウ</t>
    </rPh>
    <rPh sb="6" eb="8">
      <t>ジカン</t>
    </rPh>
    <phoneticPr fontId="1"/>
  </si>
  <si>
    <t>時短率　＝　要請に応じて短縮した時間　÷　要請前の営業時間　（小数点第3位以下切り上げ）</t>
    <rPh sb="0" eb="2">
      <t>ジタン</t>
    </rPh>
    <rPh sb="2" eb="3">
      <t>リツ</t>
    </rPh>
    <rPh sb="6" eb="8">
      <t>ヨウセイ</t>
    </rPh>
    <rPh sb="9" eb="10">
      <t>オウ</t>
    </rPh>
    <rPh sb="12" eb="14">
      <t>タンシュク</t>
    </rPh>
    <rPh sb="16" eb="18">
      <t>ジカン</t>
    </rPh>
    <rPh sb="21" eb="23">
      <t>ヨウセイ</t>
    </rPh>
    <rPh sb="23" eb="24">
      <t>マエ</t>
    </rPh>
    <rPh sb="25" eb="27">
      <t>エイギョウ</t>
    </rPh>
    <rPh sb="27" eb="29">
      <t>ジカン</t>
    </rPh>
    <rPh sb="31" eb="34">
      <t>ショウスウテン</t>
    </rPh>
    <rPh sb="34" eb="35">
      <t>ダイ</t>
    </rPh>
    <rPh sb="36" eb="37">
      <t>クライ</t>
    </rPh>
    <rPh sb="37" eb="39">
      <t>イカ</t>
    </rPh>
    <rPh sb="39" eb="40">
      <t>キ</t>
    </rPh>
    <rPh sb="41" eb="42">
      <t>ア</t>
    </rPh>
    <phoneticPr fontId="1"/>
  </si>
  <si>
    <t>※本書は申請する施設ごとに作成してください</t>
    <rPh sb="1" eb="3">
      <t>ホンショ</t>
    </rPh>
    <rPh sb="4" eb="6">
      <t>シンセイ</t>
    </rPh>
    <rPh sb="8" eb="10">
      <t>シセツ</t>
    </rPh>
    <rPh sb="13" eb="15">
      <t>サクセイ</t>
    </rPh>
    <phoneticPr fontId="1"/>
  </si>
  <si>
    <t>時</t>
    <rPh sb="0" eb="1">
      <t>ジ</t>
    </rPh>
    <phoneticPr fontId="3"/>
  </si>
  <si>
    <t>分</t>
    <rPh sb="0" eb="1">
      <t>フン</t>
    </rPh>
    <phoneticPr fontId="3"/>
  </si>
  <si>
    <t>月</t>
  </si>
  <si>
    <t>1,000㎡ごとに20万円/日　×　短縮した営業時間　÷　本来の営業時間　</t>
    <rPh sb="11" eb="13">
      <t>マンエン</t>
    </rPh>
    <rPh sb="14" eb="15">
      <t>ニチ</t>
    </rPh>
    <rPh sb="18" eb="20">
      <t>タンシュク</t>
    </rPh>
    <rPh sb="22" eb="24">
      <t>エイギョウ</t>
    </rPh>
    <rPh sb="24" eb="26">
      <t>ジカン</t>
    </rPh>
    <rPh sb="29" eb="31">
      <t>ホンライ</t>
    </rPh>
    <rPh sb="32" eb="34">
      <t>エイギョウ</t>
    </rPh>
    <rPh sb="34" eb="36">
      <t>ジカン</t>
    </rPh>
    <phoneticPr fontId="1"/>
  </si>
  <si>
    <t>①算出に用いる面積・時短率について</t>
    <rPh sb="1" eb="3">
      <t>サンシュツ</t>
    </rPh>
    <rPh sb="4" eb="5">
      <t>モチ</t>
    </rPh>
    <rPh sb="7" eb="9">
      <t>メンセキ</t>
    </rPh>
    <rPh sb="10" eb="12">
      <t>ジタン</t>
    </rPh>
    <rPh sb="12" eb="13">
      <t>リツ</t>
    </rPh>
    <phoneticPr fontId="1"/>
  </si>
  <si>
    <t>単位</t>
    <rPh sb="0" eb="2">
      <t>タンイ</t>
    </rPh>
    <phoneticPr fontId="1"/>
  </si>
  <si>
    <t>100㎡ごとに2万円/日　×　短縮した営業時間　÷　本来の営業時間　</t>
    <rPh sb="8" eb="10">
      <t>マンエン</t>
    </rPh>
    <rPh sb="11" eb="12">
      <t>ニチ</t>
    </rPh>
    <rPh sb="15" eb="17">
      <t>タンシュク</t>
    </rPh>
    <rPh sb="19" eb="21">
      <t>エイギョウ</t>
    </rPh>
    <rPh sb="21" eb="23">
      <t>ジカン</t>
    </rPh>
    <rPh sb="26" eb="28">
      <t>ホンライ</t>
    </rPh>
    <rPh sb="29" eb="31">
      <t>エイギョウ</t>
    </rPh>
    <rPh sb="31" eb="33">
      <t>ジカン</t>
    </rPh>
    <phoneticPr fontId="1"/>
  </si>
  <si>
    <t>計算シート（１，０００㎡超の大規模施設運営事業者向け）</t>
    <rPh sb="0" eb="2">
      <t>ケイサン</t>
    </rPh>
    <rPh sb="12" eb="13">
      <t>チョウ</t>
    </rPh>
    <rPh sb="14" eb="17">
      <t>ダイキボ</t>
    </rPh>
    <rPh sb="17" eb="19">
      <t>シセツ</t>
    </rPh>
    <rPh sb="19" eb="21">
      <t>ウンエイ</t>
    </rPh>
    <rPh sb="21" eb="24">
      <t>ジギョウシャ</t>
    </rPh>
    <rPh sb="24" eb="25">
      <t>ム</t>
    </rPh>
    <phoneticPr fontId="1"/>
  </si>
  <si>
    <t>申請店舗名</t>
    <rPh sb="0" eb="2">
      <t>シンセイ</t>
    </rPh>
    <rPh sb="2" eb="4">
      <t>テンポ</t>
    </rPh>
    <rPh sb="4" eb="5">
      <t>メイ</t>
    </rPh>
    <phoneticPr fontId="1"/>
  </si>
  <si>
    <t>→</t>
    <phoneticPr fontId="1"/>
  </si>
  <si>
    <t>〇時短率について</t>
    <rPh sb="1" eb="3">
      <t>ジタン</t>
    </rPh>
    <rPh sb="3" eb="4">
      <t>リツ</t>
    </rPh>
    <phoneticPr fontId="1"/>
  </si>
  <si>
    <t>:</t>
    <phoneticPr fontId="1"/>
  </si>
  <si>
    <t>～</t>
  </si>
  <si>
    <t>除外時間（要請前）</t>
  </si>
  <si>
    <t>要請後営業時間</t>
    <rPh sb="0" eb="2">
      <t>ヨウセイ</t>
    </rPh>
    <rPh sb="2" eb="3">
      <t>アト</t>
    </rPh>
    <rPh sb="3" eb="5">
      <t>エイギョウ</t>
    </rPh>
    <rPh sb="5" eb="7">
      <t>ジカン</t>
    </rPh>
    <phoneticPr fontId="1"/>
  </si>
  <si>
    <t>テナント等</t>
    <rPh sb="4" eb="5">
      <t>トウ</t>
    </rPh>
    <phoneticPr fontId="1"/>
  </si>
  <si>
    <t>支給額</t>
    <rPh sb="0" eb="3">
      <t>シキュウガク</t>
    </rPh>
    <phoneticPr fontId="1"/>
  </si>
  <si>
    <t>火</t>
    <rPh sb="0" eb="1">
      <t>ヒ</t>
    </rPh>
    <phoneticPr fontId="1"/>
  </si>
  <si>
    <t>木</t>
    <rPh sb="0" eb="1">
      <t>モク</t>
    </rPh>
    <phoneticPr fontId="1"/>
  </si>
  <si>
    <t>②協力金の申請額</t>
    <rPh sb="1" eb="4">
      <t>キョウリョクキン</t>
    </rPh>
    <rPh sb="5" eb="7">
      <t>シンセイ</t>
    </rPh>
    <rPh sb="7" eb="8">
      <t>ガク</t>
    </rPh>
    <phoneticPr fontId="1"/>
  </si>
  <si>
    <t>※１，０００㎡超の大規模施設に入居するテナント事業者は本書の作成が必要です。</t>
    <rPh sb="7" eb="8">
      <t>コ</t>
    </rPh>
    <rPh sb="9" eb="12">
      <t>ダイキボ</t>
    </rPh>
    <rPh sb="12" eb="14">
      <t>シセツ</t>
    </rPh>
    <rPh sb="15" eb="17">
      <t>ニュウキョ</t>
    </rPh>
    <rPh sb="23" eb="26">
      <t>ジギョウシャ</t>
    </rPh>
    <rPh sb="27" eb="29">
      <t>ホンショ</t>
    </rPh>
    <rPh sb="30" eb="32">
      <t>サクセイ</t>
    </rPh>
    <rPh sb="33" eb="35">
      <t>ヒツヨウ</t>
    </rPh>
    <phoneticPr fontId="1"/>
  </si>
  <si>
    <t>〇店舗面積</t>
    <rPh sb="1" eb="3">
      <t>テンポ</t>
    </rPh>
    <rPh sb="3" eb="5">
      <t>メンセキ</t>
    </rPh>
    <phoneticPr fontId="1"/>
  </si>
  <si>
    <t>店舗面積</t>
    <rPh sb="0" eb="2">
      <t>テンポ</t>
    </rPh>
    <rPh sb="2" eb="4">
      <t>メンセキ</t>
    </rPh>
    <phoneticPr fontId="1"/>
  </si>
  <si>
    <t>計算シート（一般テナント運営事業者向け）</t>
    <rPh sb="0" eb="2">
      <t>ケイサン</t>
    </rPh>
    <rPh sb="6" eb="8">
      <t>イッパン</t>
    </rPh>
    <rPh sb="12" eb="14">
      <t>ウンエイ</t>
    </rPh>
    <rPh sb="14" eb="17">
      <t>ジギョウシャ</t>
    </rPh>
    <rPh sb="17" eb="18">
      <t>ム</t>
    </rPh>
    <phoneticPr fontId="1"/>
  </si>
  <si>
    <t>※１，０００㎡超の大規模施設に入居するテナント事業者は、本書の作成が必要です。</t>
    <rPh sb="7" eb="8">
      <t>コ</t>
    </rPh>
    <rPh sb="9" eb="12">
      <t>ダイキボ</t>
    </rPh>
    <rPh sb="12" eb="14">
      <t>シセツ</t>
    </rPh>
    <rPh sb="15" eb="17">
      <t>ニュウキョ</t>
    </rPh>
    <rPh sb="23" eb="26">
      <t>ジギョウシャ</t>
    </rPh>
    <rPh sb="28" eb="30">
      <t>ホンショ</t>
    </rPh>
    <rPh sb="31" eb="33">
      <t>サクセイ</t>
    </rPh>
    <rPh sb="34" eb="36">
      <t>ヒツヨウ</t>
    </rPh>
    <phoneticPr fontId="1"/>
  </si>
  <si>
    <t>計算シート（映画館テナント運営事業者向け）</t>
    <rPh sb="0" eb="2">
      <t>ケイサン</t>
    </rPh>
    <rPh sb="6" eb="8">
      <t>エイガ</t>
    </rPh>
    <rPh sb="8" eb="9">
      <t>ヤカタ</t>
    </rPh>
    <rPh sb="13" eb="15">
      <t>ウンエイ</t>
    </rPh>
    <rPh sb="15" eb="18">
      <t>ジギョウシャ</t>
    </rPh>
    <rPh sb="18" eb="19">
      <t>ム</t>
    </rPh>
    <phoneticPr fontId="1"/>
  </si>
  <si>
    <t>映画館運営事業者及び映画配給会社は、本書の作成が必要です。</t>
  </si>
  <si>
    <t>①算出に用いる時短率等について</t>
    <rPh sb="1" eb="3">
      <t>サンシュツ</t>
    </rPh>
    <rPh sb="4" eb="5">
      <t>モチ</t>
    </rPh>
    <rPh sb="7" eb="9">
      <t>ジタン</t>
    </rPh>
    <rPh sb="9" eb="10">
      <t>リツ</t>
    </rPh>
    <rPh sb="10" eb="11">
      <t>トウ</t>
    </rPh>
    <phoneticPr fontId="1"/>
  </si>
  <si>
    <t>常設のスクリーン数</t>
  </si>
  <si>
    <t>スクリーン</t>
    <phoneticPr fontId="1"/>
  </si>
  <si>
    <r>
      <t>【スクリーン数】　</t>
    </r>
    <r>
      <rPr>
        <sz val="10"/>
        <color theme="1"/>
        <rFont val="ＭＳ ゴシック"/>
        <family val="3"/>
        <charset val="128"/>
      </rPr>
      <t>映画を上映することとしている常設のスクリーン数を記入してください。</t>
    </r>
    <rPh sb="6" eb="7">
      <t>スウ</t>
    </rPh>
    <rPh sb="9" eb="11">
      <t>エイガ</t>
    </rPh>
    <rPh sb="12" eb="14">
      <t>ジョウエイ</t>
    </rPh>
    <rPh sb="23" eb="25">
      <t>ジョウセツ</t>
    </rPh>
    <rPh sb="31" eb="32">
      <t>スウ</t>
    </rPh>
    <rPh sb="33" eb="35">
      <t>キニュウ</t>
    </rPh>
    <phoneticPr fontId="1"/>
  </si>
  <si>
    <r>
      <t>【時短率】　</t>
    </r>
    <r>
      <rPr>
        <sz val="10"/>
        <color theme="1"/>
        <rFont val="ＭＳ ゴシック"/>
        <family val="3"/>
        <charset val="128"/>
      </rPr>
      <t>時短率＝営業時間短縮で上映できなくなった回数÷要請前の上映映画回数</t>
    </r>
    <r>
      <rPr>
        <sz val="8"/>
        <color theme="1"/>
        <rFont val="ＭＳ ゴシック"/>
        <family val="3"/>
        <charset val="128"/>
      </rPr>
      <t>（小数点第３位以下切り上げ）</t>
    </r>
    <rPh sb="1" eb="3">
      <t>ジタン</t>
    </rPh>
    <rPh sb="3" eb="4">
      <t>リツ</t>
    </rPh>
    <rPh sb="6" eb="8">
      <t>ジタン</t>
    </rPh>
    <rPh sb="8" eb="9">
      <t>リツ</t>
    </rPh>
    <rPh sb="10" eb="12">
      <t>エイギョウ</t>
    </rPh>
    <rPh sb="12" eb="14">
      <t>ジカン</t>
    </rPh>
    <rPh sb="14" eb="16">
      <t>タンシュク</t>
    </rPh>
    <rPh sb="17" eb="19">
      <t>ジョウエイ</t>
    </rPh>
    <rPh sb="26" eb="28">
      <t>カイスウ</t>
    </rPh>
    <rPh sb="29" eb="31">
      <t>ヨウセイ</t>
    </rPh>
    <rPh sb="31" eb="32">
      <t>マエ</t>
    </rPh>
    <rPh sb="33" eb="35">
      <t>ジョウエイ</t>
    </rPh>
    <rPh sb="35" eb="37">
      <t>エイガ</t>
    </rPh>
    <rPh sb="37" eb="39">
      <t>カイスウ</t>
    </rPh>
    <rPh sb="40" eb="43">
      <t>ショウスウテン</t>
    </rPh>
    <rPh sb="43" eb="44">
      <t>ダイ</t>
    </rPh>
    <rPh sb="45" eb="46">
      <t>イ</t>
    </rPh>
    <rPh sb="46" eb="48">
      <t>イカ</t>
    </rPh>
    <rPh sb="48" eb="49">
      <t>キ</t>
    </rPh>
    <rPh sb="50" eb="51">
      <t>ア</t>
    </rPh>
    <phoneticPr fontId="1"/>
  </si>
  <si>
    <t>要請後</t>
    <rPh sb="0" eb="2">
      <t>ヨウセイ</t>
    </rPh>
    <rPh sb="2" eb="3">
      <t>アト</t>
    </rPh>
    <phoneticPr fontId="1"/>
  </si>
  <si>
    <t>要請前の上映映画回数</t>
    <rPh sb="0" eb="2">
      <t>ヨウセイ</t>
    </rPh>
    <rPh sb="2" eb="3">
      <t>マエ</t>
    </rPh>
    <rPh sb="4" eb="6">
      <t>ジョウエイ</t>
    </rPh>
    <rPh sb="6" eb="8">
      <t>エイガ</t>
    </rPh>
    <rPh sb="8" eb="10">
      <t>カイスウ</t>
    </rPh>
    <phoneticPr fontId="1"/>
  </si>
  <si>
    <t>上映できなくなった回数</t>
    <rPh sb="0" eb="2">
      <t>ジョウエイ</t>
    </rPh>
    <rPh sb="9" eb="11">
      <t>カイスウ</t>
    </rPh>
    <phoneticPr fontId="1"/>
  </si>
  <si>
    <t>回</t>
    <rPh sb="0" eb="1">
      <t>カイ</t>
    </rPh>
    <phoneticPr fontId="1"/>
  </si>
  <si>
    <t>うち自己利用部分</t>
  </si>
  <si>
    <t>…入力箇所</t>
    <rPh sb="1" eb="3">
      <t>ニュウリョク</t>
    </rPh>
    <rPh sb="3" eb="5">
      <t>カショ</t>
    </rPh>
    <phoneticPr fontId="1"/>
  </si>
  <si>
    <t>特定
百貨店
店舗数</t>
    <rPh sb="0" eb="2">
      <t>トクテイ</t>
    </rPh>
    <rPh sb="3" eb="6">
      <t>ヒャッカテン</t>
    </rPh>
    <rPh sb="7" eb="9">
      <t>テンポ</t>
    </rPh>
    <rPh sb="9" eb="10">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</si>
</sst>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h]:mm"/>
    <numFmt numFmtId="177" formatCode="00;\-00;00"/>
  </numFmts>
  <fonts count="27"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6"/>
      <name val="游ゴシック"/>
      <family val="3"/>
      <charset val="128"/>
      <scheme val="minor"/>
    </font>
    <font>
      <sz val="11"/>
      <color theme="1"/>
      <name val="ＭＳ ゴシック"/>
      <family val="3"/>
      <charset val="128"/>
    </font>
    <font>
      <sz val="14"/>
      <color theme="1"/>
      <name val="ＭＳ ゴシック"/>
      <family val="3"/>
      <charset val="128"/>
    </font>
    <font>
      <sz val="10"/>
      <color theme="1"/>
      <name val="ＭＳ ゴシック"/>
      <family val="3"/>
      <charset val="128"/>
    </font>
    <font>
      <b/>
      <sz val="11"/>
      <color theme="1"/>
      <name val="ＭＳ ゴシック"/>
      <family val="3"/>
      <charset val="128"/>
    </font>
    <font>
      <sz val="12"/>
      <color theme="1"/>
      <name val="ＭＳ ゴシック"/>
      <family val="3"/>
      <charset val="128"/>
    </font>
    <font>
      <sz val="9"/>
      <color theme="1"/>
      <name val="ＭＳ ゴシック"/>
      <family val="3"/>
      <charset val="128"/>
    </font>
    <font>
      <sz val="8"/>
      <color theme="1"/>
      <name val="ＭＳ ゴシック"/>
      <family val="3"/>
      <charset val="128"/>
    </font>
    <font>
      <b/>
      <sz val="11"/>
      <color theme="0"/>
      <name val="游ゴシック"/>
      <family val="2"/>
      <charset val="128"/>
      <scheme val="minor"/>
    </font>
    <font>
      <sz val="11"/>
      <color theme="0"/>
      <name val="游ゴシック"/>
      <family val="2"/>
      <charset val="128"/>
      <scheme val="minor"/>
    </font>
    <font>
      <sz val="8"/>
      <color theme="1"/>
      <name val="ＭＳ Ｐゴシック"/>
      <family val="3"/>
      <charset val="128"/>
    </font>
    <font>
      <sz val="8"/>
      <color theme="1"/>
      <name val="游ゴシック"/>
      <family val="2"/>
      <charset val="128"/>
      <scheme val="minor"/>
    </font>
    <font>
      <sz val="6"/>
      <color theme="1"/>
      <name val="ＭＳ ゴシック"/>
      <family val="3"/>
      <charset val="128"/>
    </font>
    <font>
      <sz val="6"/>
      <color theme="1"/>
      <name val="游ゴシック"/>
      <family val="2"/>
      <charset val="128"/>
      <scheme val="minor"/>
    </font>
    <font>
      <b/>
      <sz val="11"/>
      <color theme="0"/>
      <name val="ＭＳ ゴシック"/>
      <family val="3"/>
      <charset val="128"/>
    </font>
    <font>
      <sz val="11"/>
      <color theme="0"/>
      <name val="ＭＳ ゴシック"/>
      <family val="3"/>
      <charset val="128"/>
    </font>
    <font>
      <b/>
      <sz val="12"/>
      <color theme="0"/>
      <name val="ＭＳ ゴシック"/>
      <family val="3"/>
      <charset val="128"/>
    </font>
    <font>
      <sz val="5"/>
      <color theme="1"/>
      <name val="ＭＳ ゴシック"/>
      <family val="3"/>
      <charset val="128"/>
    </font>
    <font>
      <sz val="5"/>
      <color theme="1"/>
      <name val="游ゴシック"/>
      <family val="2"/>
      <charset val="128"/>
      <scheme val="minor"/>
    </font>
    <font>
      <sz val="10"/>
      <color theme="1"/>
      <name val="ＭＳ Ｐゴシック"/>
      <family val="3"/>
      <charset val="128"/>
    </font>
    <font>
      <sz val="10"/>
      <color theme="1"/>
      <name val="游ゴシック"/>
      <family val="2"/>
      <charset val="128"/>
      <scheme val="minor"/>
    </font>
    <font>
      <sz val="9"/>
      <color theme="1"/>
      <name val="游ゴシック"/>
      <family val="2"/>
      <charset val="128"/>
      <scheme val="minor"/>
    </font>
    <font>
      <sz val="6"/>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5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hair">
        <color auto="1"/>
      </right>
      <top/>
      <bottom style="hair">
        <color auto="1"/>
      </bottom>
      <diagonal/>
    </border>
    <border>
      <left/>
      <right style="thin">
        <color indexed="64"/>
      </right>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auto="1"/>
      </left>
      <right style="thin">
        <color auto="1"/>
      </right>
      <top/>
      <bottom style="hair">
        <color auto="1"/>
      </bottom>
      <diagonal/>
    </border>
    <border>
      <left style="thin">
        <color auto="1"/>
      </left>
      <right style="hair">
        <color auto="1"/>
      </right>
      <top style="hair">
        <color indexed="64"/>
      </top>
      <bottom style="thin">
        <color auto="1"/>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auto="1"/>
      </left>
      <right style="thin">
        <color indexed="64"/>
      </right>
      <top style="hair">
        <color auto="1"/>
      </top>
      <bottom style="thin">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auto="1"/>
      </left>
      <right/>
      <top style="hair">
        <color indexed="64"/>
      </top>
      <bottom style="thin">
        <color auto="1"/>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thin">
        <color indexed="64"/>
      </bottom>
      <diagonal/>
    </border>
    <border>
      <left style="hair">
        <color auto="1"/>
      </left>
      <right style="thin">
        <color indexed="64"/>
      </right>
      <top/>
      <bottom style="thin">
        <color indexed="64"/>
      </bottom>
      <diagonal/>
    </border>
    <border>
      <left style="thin">
        <color auto="1"/>
      </left>
      <right style="hair">
        <color auto="1"/>
      </right>
      <top/>
      <bottom style="thin">
        <color auto="1"/>
      </bottom>
      <diagonal/>
    </border>
    <border>
      <left/>
      <right style="hair">
        <color indexed="64"/>
      </right>
      <top style="hair">
        <color indexed="64"/>
      </top>
      <bottom style="double">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double">
        <color auto="1"/>
      </top>
      <bottom style="thin">
        <color indexed="64"/>
      </bottom>
      <diagonal/>
    </border>
    <border>
      <left/>
      <right style="hair">
        <color indexed="64"/>
      </right>
      <top style="thin">
        <color auto="1"/>
      </top>
      <bottom style="thin">
        <color auto="1"/>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thin">
        <color auto="1"/>
      </bottom>
      <diagonal/>
    </border>
    <border>
      <left/>
      <right style="thin">
        <color auto="1"/>
      </right>
      <top style="hair">
        <color indexed="64"/>
      </top>
      <bottom style="thin">
        <color auto="1"/>
      </bottom>
      <diagonal/>
    </border>
  </borders>
  <cellStyleXfs count="2">
    <xf numFmtId="0" fontId="0" fillId="0" borderId="0">
      <alignment vertical="center"/>
    </xf>
    <xf numFmtId="0" fontId="2" fillId="0" borderId="0"/>
  </cellStyleXfs>
  <cellXfs count="306">
    <xf numFmtId="0" fontId="0" fillId="0" borderId="0" xfId="0">
      <alignment vertical="center"/>
    </xf>
    <xf numFmtId="0" fontId="0" fillId="0" borderId="0" xfId="0" applyAlignment="1">
      <alignment horizontal="center" vertical="center"/>
    </xf>
    <xf numFmtId="0" fontId="0" fillId="0" borderId="0" xfId="0" quotePrefix="1" applyAlignment="1">
      <alignment horizontal="right" vertical="center"/>
    </xf>
    <xf numFmtId="14" fontId="0" fillId="0" borderId="0" xfId="0" applyNumberFormat="1">
      <alignment vertical="center"/>
    </xf>
    <xf numFmtId="0" fontId="0" fillId="0" borderId="0" xfId="0" applyAlignment="1">
      <alignment horizontal="right" vertical="center"/>
    </xf>
    <xf numFmtId="0" fontId="4" fillId="0" borderId="9" xfId="1" applyFont="1" applyBorder="1" applyAlignment="1" applyProtection="1">
      <alignment vertical="center"/>
    </xf>
    <xf numFmtId="0" fontId="0" fillId="0" borderId="0" xfId="0" applyAlignment="1">
      <alignment vertical="center"/>
    </xf>
    <xf numFmtId="0" fontId="4" fillId="0" borderId="0" xfId="0" applyFont="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6" fillId="0" borderId="0" xfId="0" applyFont="1">
      <alignment vertical="center"/>
    </xf>
    <xf numFmtId="0" fontId="0" fillId="0" borderId="0" xfId="0" applyFill="1" applyBorder="1">
      <alignment vertical="center"/>
    </xf>
    <xf numFmtId="0" fontId="4" fillId="0" borderId="0" xfId="0" applyFont="1" applyBorder="1" applyAlignment="1">
      <alignment vertical="center"/>
    </xf>
    <xf numFmtId="0" fontId="8" fillId="0" borderId="0" xfId="0" applyFont="1" applyBorder="1" applyAlignment="1">
      <alignment horizontal="center" vertical="center"/>
    </xf>
    <xf numFmtId="0" fontId="5" fillId="0" borderId="0"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4" fillId="0" borderId="0" xfId="0" applyFont="1" applyAlignment="1">
      <alignment vertical="center"/>
    </xf>
    <xf numFmtId="0" fontId="7" fillId="0" borderId="0" xfId="0" applyFont="1">
      <alignment vertical="center"/>
    </xf>
    <xf numFmtId="0" fontId="17" fillId="3" borderId="10" xfId="0" applyFont="1" applyFill="1" applyBorder="1" applyAlignment="1">
      <alignment vertical="center"/>
    </xf>
    <xf numFmtId="0" fontId="18" fillId="3" borderId="8" xfId="0" applyFont="1" applyFill="1" applyBorder="1" applyAlignment="1">
      <alignment vertical="center"/>
    </xf>
    <xf numFmtId="0" fontId="18" fillId="3" borderId="9" xfId="0" applyFont="1" applyFill="1" applyBorder="1" applyAlignment="1">
      <alignment vertical="center"/>
    </xf>
    <xf numFmtId="0" fontId="18" fillId="3" borderId="0" xfId="0" applyFont="1" applyFill="1" applyBorder="1" applyAlignment="1">
      <alignment vertical="center"/>
    </xf>
    <xf numFmtId="0" fontId="0" fillId="0" borderId="0" xfId="0" applyBorder="1" applyAlignment="1">
      <alignment vertical="center"/>
    </xf>
    <xf numFmtId="0" fontId="8" fillId="0" borderId="0" xfId="0" applyFont="1" applyBorder="1" applyAlignment="1">
      <alignment vertical="center"/>
    </xf>
    <xf numFmtId="0" fontId="15" fillId="0" borderId="0" xfId="0" applyFont="1">
      <alignment vertical="center"/>
    </xf>
    <xf numFmtId="0" fontId="6" fillId="0" borderId="0" xfId="0" applyFont="1" applyBorder="1" applyAlignment="1">
      <alignment horizontal="center" vertical="center" shrinkToFit="1"/>
    </xf>
    <xf numFmtId="0" fontId="0" fillId="0" borderId="0" xfId="0" applyBorder="1">
      <alignment vertical="center"/>
    </xf>
    <xf numFmtId="0" fontId="6" fillId="0" borderId="0" xfId="0" applyFont="1" applyBorder="1" applyAlignment="1">
      <alignment horizontal="center" vertical="center"/>
    </xf>
    <xf numFmtId="0" fontId="20" fillId="0" borderId="0" xfId="0" applyFont="1" applyBorder="1" applyAlignment="1">
      <alignment horizontal="right" vertical="center"/>
    </xf>
    <xf numFmtId="0" fontId="15" fillId="0" borderId="0" xfId="0" applyFont="1" applyBorder="1" applyAlignment="1">
      <alignment vertical="center"/>
    </xf>
    <xf numFmtId="0" fontId="4" fillId="0" borderId="0" xfId="0" applyFont="1" applyBorder="1" applyAlignment="1">
      <alignment horizontal="center" vertical="center"/>
    </xf>
    <xf numFmtId="0" fontId="20" fillId="0" borderId="0" xfId="0" applyFont="1" applyBorder="1" applyAlignment="1">
      <alignment horizontal="center" vertical="center"/>
    </xf>
    <xf numFmtId="0" fontId="24" fillId="0" borderId="0" xfId="0" applyFont="1">
      <alignment vertical="center"/>
    </xf>
    <xf numFmtId="0" fontId="9" fillId="0" borderId="0" xfId="0" applyFont="1">
      <alignment vertical="center"/>
    </xf>
    <xf numFmtId="0" fontId="6" fillId="0" borderId="26" xfId="0" applyFont="1" applyBorder="1" applyAlignment="1">
      <alignment horizontal="center" vertical="center"/>
    </xf>
    <xf numFmtId="0" fontId="23" fillId="0" borderId="0" xfId="0" applyFont="1">
      <alignment vertical="center"/>
    </xf>
    <xf numFmtId="0" fontId="23" fillId="0" borderId="0" xfId="0" applyFont="1" applyAlignment="1">
      <alignment vertical="center"/>
    </xf>
    <xf numFmtId="0" fontId="6" fillId="0" borderId="0" xfId="0" applyFont="1" applyAlignment="1">
      <alignment vertical="center"/>
    </xf>
    <xf numFmtId="0" fontId="4" fillId="0" borderId="8" xfId="1" applyFont="1" applyBorder="1" applyAlignment="1" applyProtection="1">
      <alignment horizontal="center" vertical="center"/>
    </xf>
    <xf numFmtId="0" fontId="0" fillId="0" borderId="2" xfId="0" applyBorder="1">
      <alignment vertical="center"/>
    </xf>
    <xf numFmtId="0" fontId="14" fillId="0" borderId="0" xfId="0" applyFont="1">
      <alignment vertical="center"/>
    </xf>
    <xf numFmtId="0" fontId="14" fillId="0" borderId="0" xfId="0" applyFont="1" applyBorder="1">
      <alignment vertical="center"/>
    </xf>
    <xf numFmtId="0" fontId="4" fillId="0" borderId="49" xfId="1" applyFont="1" applyBorder="1" applyAlignment="1" applyProtection="1">
      <alignment horizontal="center" vertical="center"/>
    </xf>
    <xf numFmtId="0" fontId="6" fillId="0" borderId="0" xfId="0" applyFont="1" applyBorder="1" applyAlignment="1">
      <alignment vertical="center"/>
    </xf>
    <xf numFmtId="0" fontId="6" fillId="2" borderId="48" xfId="1" applyFont="1" applyFill="1" applyBorder="1" applyAlignment="1" applyProtection="1">
      <alignment horizontal="center" vertical="center" shrinkToFit="1"/>
      <protection locked="0"/>
    </xf>
    <xf numFmtId="177" fontId="6" fillId="2" borderId="51" xfId="1" applyNumberFormat="1" applyFont="1" applyFill="1" applyBorder="1" applyAlignment="1" applyProtection="1">
      <alignment horizontal="center" vertical="center" shrinkToFit="1"/>
      <protection locked="0"/>
    </xf>
    <xf numFmtId="177" fontId="6" fillId="2" borderId="48" xfId="1" applyNumberFormat="1" applyFont="1" applyFill="1" applyBorder="1" applyAlignment="1" applyProtection="1">
      <alignment horizontal="center" vertical="center" shrinkToFit="1"/>
      <protection locked="0"/>
    </xf>
    <xf numFmtId="176" fontId="0" fillId="0" borderId="0" xfId="0" applyNumberFormat="1">
      <alignment vertical="center"/>
    </xf>
    <xf numFmtId="3" fontId="4" fillId="0" borderId="10" xfId="0" applyNumberFormat="1" applyFont="1" applyBorder="1" applyAlignment="1">
      <alignment vertical="center"/>
    </xf>
    <xf numFmtId="3" fontId="0" fillId="0" borderId="10" xfId="0" applyNumberFormat="1" applyBorder="1" applyAlignment="1">
      <alignment vertical="center"/>
    </xf>
    <xf numFmtId="0" fontId="4" fillId="0" borderId="0" xfId="0" applyFont="1" applyAlignment="1">
      <alignment vertical="center"/>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horizontal="center" vertical="center"/>
    </xf>
    <xf numFmtId="0" fontId="22" fillId="2" borderId="7"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2" fillId="2" borderId="7" xfId="0" quotePrefix="1" applyFont="1" applyFill="1" applyBorder="1" applyAlignment="1" applyProtection="1">
      <alignment horizontal="center" vertical="center"/>
      <protection locked="0"/>
    </xf>
    <xf numFmtId="0" fontId="19" fillId="3" borderId="0" xfId="0" applyFont="1" applyFill="1" applyAlignment="1">
      <alignment horizontal="center" vertical="center" wrapText="1"/>
    </xf>
    <xf numFmtId="0" fontId="19" fillId="3" borderId="0" xfId="0" applyFont="1" applyFill="1" applyAlignment="1">
      <alignment horizontal="center" vertical="center"/>
    </xf>
    <xf numFmtId="0" fontId="11" fillId="3" borderId="0" xfId="0" applyFont="1" applyFill="1" applyAlignment="1">
      <alignment vertical="center"/>
    </xf>
    <xf numFmtId="0" fontId="4" fillId="0" borderId="10" xfId="0" applyFont="1" applyBorder="1" applyAlignment="1">
      <alignment vertical="center"/>
    </xf>
    <xf numFmtId="0" fontId="4" fillId="2" borderId="10" xfId="0" applyFont="1" applyFill="1" applyBorder="1" applyAlignment="1" applyProtection="1">
      <alignment vertical="center"/>
      <protection locked="0"/>
    </xf>
    <xf numFmtId="0" fontId="17" fillId="3" borderId="1" xfId="0" applyFont="1" applyFill="1" applyBorder="1" applyAlignment="1">
      <alignment vertical="center"/>
    </xf>
    <xf numFmtId="0" fontId="17" fillId="3" borderId="2" xfId="0" applyFont="1" applyFill="1" applyBorder="1" applyAlignment="1">
      <alignment vertical="center"/>
    </xf>
    <xf numFmtId="0" fontId="12" fillId="3" borderId="3" xfId="0" applyFont="1" applyFill="1" applyBorder="1" applyAlignment="1">
      <alignment vertical="center"/>
    </xf>
    <xf numFmtId="0" fontId="17" fillId="3" borderId="4" xfId="0" applyFont="1" applyFill="1" applyBorder="1" applyAlignment="1">
      <alignment vertical="center"/>
    </xf>
    <xf numFmtId="0" fontId="17" fillId="3" borderId="5" xfId="0" applyFont="1" applyFill="1" applyBorder="1" applyAlignment="1">
      <alignment vertical="center"/>
    </xf>
    <xf numFmtId="0" fontId="12" fillId="3" borderId="6" xfId="0" applyFont="1" applyFill="1" applyBorder="1" applyAlignment="1">
      <alignment vertical="center"/>
    </xf>
    <xf numFmtId="0" fontId="9" fillId="0" borderId="10" xfId="0" applyFont="1" applyBorder="1" applyAlignment="1">
      <alignment horizontal="center" vertical="center" shrinkToFit="1"/>
    </xf>
    <xf numFmtId="0" fontId="24" fillId="0" borderId="10" xfId="0" applyFont="1" applyBorder="1" applyAlignment="1">
      <alignment vertical="center"/>
    </xf>
    <xf numFmtId="0" fontId="4" fillId="2" borderId="0" xfId="0" applyFont="1" applyFill="1" applyAlignment="1">
      <alignment vertical="center"/>
    </xf>
    <xf numFmtId="0" fontId="0" fillId="2" borderId="0" xfId="0" applyFill="1" applyAlignment="1">
      <alignment vertical="center"/>
    </xf>
    <xf numFmtId="0" fontId="6" fillId="0" borderId="0" xfId="0" applyFont="1" applyAlignment="1">
      <alignment vertical="center"/>
    </xf>
    <xf numFmtId="0" fontId="23" fillId="0" borderId="0" xfId="0" applyFont="1" applyAlignment="1">
      <alignment vertical="center"/>
    </xf>
    <xf numFmtId="0" fontId="26" fillId="2" borderId="7" xfId="0" applyFont="1" applyFill="1" applyBorder="1" applyAlignment="1" applyProtection="1">
      <alignment horizontal="right" vertical="center"/>
      <protection locked="0"/>
    </xf>
    <xf numFmtId="0" fontId="24" fillId="0" borderId="8" xfId="0" applyFont="1" applyBorder="1" applyAlignment="1" applyProtection="1">
      <alignment horizontal="right" vertical="center"/>
      <protection locked="0"/>
    </xf>
    <xf numFmtId="0" fontId="24" fillId="0" borderId="9" xfId="0" applyFont="1" applyBorder="1" applyAlignment="1" applyProtection="1">
      <alignment horizontal="right" vertical="center"/>
      <protection locked="0"/>
    </xf>
    <xf numFmtId="176" fontId="25" fillId="0" borderId="10" xfId="0" quotePrefix="1" applyNumberFormat="1" applyFont="1" applyBorder="1" applyAlignment="1">
      <alignment horizontal="center" vertical="center"/>
    </xf>
    <xf numFmtId="176" fontId="16" fillId="0" borderId="10" xfId="0" applyNumberFormat="1" applyFont="1" applyBorder="1" applyAlignment="1">
      <alignment vertical="center"/>
    </xf>
    <xf numFmtId="0" fontId="20" fillId="0" borderId="0" xfId="0" applyFont="1" applyAlignment="1">
      <alignment horizontal="right" vertical="center"/>
    </xf>
    <xf numFmtId="0" fontId="21" fillId="0" borderId="0" xfId="0" applyFont="1" applyAlignment="1">
      <alignment horizontal="right" vertical="center"/>
    </xf>
    <xf numFmtId="0" fontId="21" fillId="0" borderId="25" xfId="0" applyFont="1" applyBorder="1" applyAlignment="1">
      <alignment horizontal="right" vertical="center"/>
    </xf>
    <xf numFmtId="56" fontId="10" fillId="0" borderId="10" xfId="0" applyNumberFormat="1" applyFont="1" applyFill="1" applyBorder="1" applyAlignment="1">
      <alignment horizontal="center" vertical="center"/>
    </xf>
    <xf numFmtId="0" fontId="10" fillId="0" borderId="10" xfId="0" applyFont="1" applyBorder="1" applyAlignment="1">
      <alignment horizontal="center" vertical="center"/>
    </xf>
    <xf numFmtId="0" fontId="0" fillId="0" borderId="10" xfId="0" applyBorder="1" applyAlignment="1">
      <alignment horizontal="center" vertical="center"/>
    </xf>
    <xf numFmtId="0" fontId="15" fillId="0" borderId="10" xfId="0" applyFont="1" applyBorder="1" applyAlignment="1">
      <alignment horizontal="center" vertical="center" wrapText="1"/>
    </xf>
    <xf numFmtId="0" fontId="16" fillId="0" borderId="10" xfId="0" applyFont="1" applyBorder="1" applyAlignment="1">
      <alignment horizontal="center" vertical="center"/>
    </xf>
    <xf numFmtId="0" fontId="20" fillId="0" borderId="10" xfId="0" applyFont="1" applyBorder="1" applyAlignment="1">
      <alignment horizontal="center" vertical="center" wrapText="1"/>
    </xf>
    <xf numFmtId="0" fontId="21" fillId="0" borderId="10" xfId="0" applyFont="1" applyBorder="1" applyAlignment="1">
      <alignment horizontal="center" vertical="center"/>
    </xf>
    <xf numFmtId="0" fontId="15" fillId="0" borderId="10" xfId="0" applyFont="1" applyBorder="1" applyAlignment="1">
      <alignment horizontal="center" vertical="center"/>
    </xf>
    <xf numFmtId="3" fontId="10" fillId="0" borderId="39" xfId="0" applyNumberFormat="1" applyFont="1" applyBorder="1" applyAlignment="1">
      <alignment vertical="center"/>
    </xf>
    <xf numFmtId="3" fontId="10" fillId="0" borderId="32" xfId="0" applyNumberFormat="1" applyFont="1" applyBorder="1" applyAlignment="1">
      <alignment vertical="center"/>
    </xf>
    <xf numFmtId="3" fontId="10" fillId="0" borderId="28" xfId="0" applyNumberFormat="1" applyFont="1" applyBorder="1" applyAlignment="1">
      <alignment vertical="center"/>
    </xf>
    <xf numFmtId="0" fontId="10" fillId="2" borderId="33" xfId="0" applyFont="1" applyFill="1" applyBorder="1" applyAlignment="1" applyProtection="1">
      <alignment vertical="center"/>
      <protection locked="0"/>
    </xf>
    <xf numFmtId="0" fontId="10" fillId="2" borderId="19" xfId="0" applyFont="1" applyFill="1" applyBorder="1" applyAlignment="1" applyProtection="1">
      <alignment vertical="center"/>
      <protection locked="0"/>
    </xf>
    <xf numFmtId="56" fontId="13" fillId="0" borderId="20" xfId="0" applyNumberFormat="1" applyFont="1" applyFill="1" applyBorder="1" applyAlignment="1">
      <alignment horizontal="left" vertical="center"/>
    </xf>
    <xf numFmtId="0" fontId="14" fillId="0" borderId="27" xfId="0" applyFont="1" applyBorder="1" applyAlignment="1">
      <alignment vertical="center"/>
    </xf>
    <xf numFmtId="0" fontId="13" fillId="2" borderId="13" xfId="0" applyFont="1" applyFill="1" applyBorder="1" applyAlignment="1" applyProtection="1">
      <alignment horizontal="center" vertical="center" shrinkToFit="1"/>
      <protection locked="0"/>
    </xf>
    <xf numFmtId="0" fontId="13" fillId="2" borderId="30" xfId="0" applyFont="1" applyFill="1" applyBorder="1" applyAlignment="1" applyProtection="1">
      <alignment horizontal="center" vertical="center" shrinkToFit="1"/>
      <protection locked="0"/>
    </xf>
    <xf numFmtId="0" fontId="10" fillId="0" borderId="32" xfId="0" applyNumberFormat="1" applyFont="1" applyBorder="1" applyAlignment="1">
      <alignment horizontal="right" vertical="center"/>
    </xf>
    <xf numFmtId="0" fontId="10" fillId="0" borderId="32" xfId="0" applyFont="1" applyBorder="1" applyAlignment="1">
      <alignment horizontal="right" vertical="center"/>
    </xf>
    <xf numFmtId="0" fontId="10" fillId="2" borderId="27" xfId="0" applyFont="1" applyFill="1" applyBorder="1" applyAlignment="1" applyProtection="1">
      <alignment vertical="center"/>
      <protection locked="0"/>
    </xf>
    <xf numFmtId="0" fontId="10" fillId="2" borderId="21" xfId="0" applyFont="1" applyFill="1" applyBorder="1" applyAlignment="1" applyProtection="1">
      <alignment vertical="center"/>
      <protection locked="0"/>
    </xf>
    <xf numFmtId="56" fontId="10" fillId="0" borderId="20" xfId="0" applyNumberFormat="1" applyFont="1" applyFill="1" applyBorder="1" applyAlignment="1">
      <alignment horizontal="left" vertical="center"/>
    </xf>
    <xf numFmtId="0" fontId="10" fillId="0" borderId="27" xfId="0" applyFont="1" applyBorder="1" applyAlignment="1">
      <alignment vertical="center"/>
    </xf>
    <xf numFmtId="56" fontId="10" fillId="0" borderId="18" xfId="0" applyNumberFormat="1" applyFont="1" applyFill="1" applyBorder="1" applyAlignment="1">
      <alignment horizontal="left" vertical="center"/>
    </xf>
    <xf numFmtId="0" fontId="10" fillId="0" borderId="33" xfId="0" applyFont="1" applyBorder="1" applyAlignment="1">
      <alignment vertical="center"/>
    </xf>
    <xf numFmtId="0" fontId="10" fillId="2" borderId="39" xfId="0" applyFont="1" applyFill="1" applyBorder="1" applyAlignment="1" applyProtection="1">
      <alignment horizontal="center" vertical="center" shrinkToFit="1"/>
      <protection locked="0"/>
    </xf>
    <xf numFmtId="0" fontId="10" fillId="0" borderId="32" xfId="0" applyFont="1" applyBorder="1" applyAlignment="1" applyProtection="1">
      <alignment horizontal="center" vertical="center" shrinkToFit="1"/>
      <protection locked="0"/>
    </xf>
    <xf numFmtId="0" fontId="10" fillId="2" borderId="32" xfId="0" applyFont="1" applyFill="1" applyBorder="1" applyAlignment="1" applyProtection="1">
      <alignment vertical="center"/>
      <protection locked="0"/>
    </xf>
    <xf numFmtId="56" fontId="13" fillId="0" borderId="24" xfId="0" applyNumberFormat="1" applyFont="1" applyFill="1" applyBorder="1" applyAlignment="1">
      <alignment horizontal="left" vertical="center"/>
    </xf>
    <xf numFmtId="0" fontId="14" fillId="0" borderId="32" xfId="0" applyFont="1" applyBorder="1" applyAlignment="1">
      <alignment vertical="center"/>
    </xf>
    <xf numFmtId="0" fontId="13" fillId="2" borderId="12" xfId="0" applyFont="1" applyFill="1" applyBorder="1" applyAlignment="1" applyProtection="1">
      <alignment horizontal="center" vertical="center" shrinkToFit="1"/>
      <protection locked="0"/>
    </xf>
    <xf numFmtId="0" fontId="13" fillId="2" borderId="36" xfId="0" applyFont="1" applyFill="1" applyBorder="1" applyAlignment="1" applyProtection="1">
      <alignment horizontal="center" vertical="center" shrinkToFit="1"/>
      <protection locked="0"/>
    </xf>
    <xf numFmtId="0" fontId="10" fillId="2" borderId="30" xfId="0" applyFont="1" applyFill="1" applyBorder="1" applyAlignment="1" applyProtection="1">
      <alignment horizontal="center" vertical="center" shrinkToFit="1"/>
      <protection locked="0"/>
    </xf>
    <xf numFmtId="0" fontId="10" fillId="0" borderId="27" xfId="0" applyFont="1" applyBorder="1" applyAlignment="1" applyProtection="1">
      <alignment horizontal="center" vertical="center" shrinkToFit="1"/>
      <protection locked="0"/>
    </xf>
    <xf numFmtId="56" fontId="13" fillId="0" borderId="29" xfId="0" applyNumberFormat="1" applyFont="1" applyFill="1" applyBorder="1" applyAlignment="1">
      <alignment horizontal="left" vertical="center"/>
    </xf>
    <xf numFmtId="0" fontId="14" fillId="0" borderId="34" xfId="0" applyFont="1" applyBorder="1" applyAlignment="1">
      <alignment vertical="center"/>
    </xf>
    <xf numFmtId="0" fontId="13" fillId="2" borderId="41" xfId="0" applyFont="1" applyFill="1" applyBorder="1" applyAlignment="1" applyProtection="1">
      <alignment horizontal="center" vertical="center" shrinkToFit="1"/>
      <protection locked="0"/>
    </xf>
    <xf numFmtId="0" fontId="13" fillId="2" borderId="40" xfId="0" applyFont="1" applyFill="1" applyBorder="1" applyAlignment="1" applyProtection="1">
      <alignment horizontal="center" vertical="center" shrinkToFit="1"/>
      <protection locked="0"/>
    </xf>
    <xf numFmtId="0" fontId="10" fillId="0" borderId="34" xfId="0" applyNumberFormat="1" applyFont="1" applyBorder="1" applyAlignment="1">
      <alignment horizontal="right" vertical="center"/>
    </xf>
    <xf numFmtId="0" fontId="10" fillId="0" borderId="34" xfId="0" applyFont="1" applyBorder="1" applyAlignment="1">
      <alignment horizontal="right" vertical="center"/>
    </xf>
    <xf numFmtId="0" fontId="10" fillId="2" borderId="34" xfId="0" applyFont="1" applyFill="1" applyBorder="1" applyAlignment="1" applyProtection="1">
      <alignment vertical="center"/>
      <protection locked="0"/>
    </xf>
    <xf numFmtId="0" fontId="10" fillId="2" borderId="35" xfId="0" applyFont="1" applyFill="1" applyBorder="1" applyAlignment="1" applyProtection="1">
      <alignment vertical="center"/>
      <protection locked="0"/>
    </xf>
    <xf numFmtId="0" fontId="10" fillId="2" borderId="42" xfId="0" applyFont="1" applyFill="1" applyBorder="1" applyAlignment="1" applyProtection="1">
      <alignment vertical="center"/>
      <protection locked="0"/>
    </xf>
    <xf numFmtId="0" fontId="10" fillId="2" borderId="23" xfId="0" applyFont="1" applyFill="1" applyBorder="1" applyAlignment="1" applyProtection="1">
      <alignment vertical="center"/>
      <protection locked="0"/>
    </xf>
    <xf numFmtId="3" fontId="10" fillId="0" borderId="46" xfId="0" applyNumberFormat="1" applyFont="1" applyBorder="1" applyAlignment="1">
      <alignment vertical="center"/>
    </xf>
    <xf numFmtId="3" fontId="10" fillId="0" borderId="42" xfId="0" applyNumberFormat="1" applyFont="1" applyBorder="1" applyAlignment="1">
      <alignment vertical="center"/>
    </xf>
    <xf numFmtId="3" fontId="10" fillId="0" borderId="23" xfId="0" applyNumberFormat="1" applyFont="1" applyBorder="1" applyAlignment="1">
      <alignment vertical="center"/>
    </xf>
    <xf numFmtId="0" fontId="9" fillId="0" borderId="45" xfId="0" applyFont="1" applyBorder="1" applyAlignment="1">
      <alignment horizontal="center" vertical="center"/>
    </xf>
    <xf numFmtId="0" fontId="0" fillId="0" borderId="43" xfId="0" applyBorder="1" applyAlignment="1">
      <alignment vertical="center"/>
    </xf>
    <xf numFmtId="0" fontId="0" fillId="0" borderId="44" xfId="0" applyBorder="1" applyAlignment="1">
      <alignment vertical="center"/>
    </xf>
    <xf numFmtId="3" fontId="9" fillId="0" borderId="47" xfId="0" applyNumberFormat="1" applyFont="1" applyBorder="1" applyAlignment="1">
      <alignment vertical="center"/>
    </xf>
    <xf numFmtId="3" fontId="9" fillId="0" borderId="43" xfId="0" applyNumberFormat="1" applyFont="1" applyBorder="1" applyAlignment="1">
      <alignment vertical="center"/>
    </xf>
    <xf numFmtId="3" fontId="9" fillId="0" borderId="44" xfId="0" applyNumberFormat="1" applyFont="1" applyBorder="1" applyAlignment="1">
      <alignment vertical="center"/>
    </xf>
    <xf numFmtId="3" fontId="10" fillId="0" borderId="40" xfId="0" applyNumberFormat="1" applyFont="1" applyBorder="1" applyAlignment="1">
      <alignment vertical="center"/>
    </xf>
    <xf numFmtId="3" fontId="10" fillId="0" borderId="34" xfId="0" applyNumberFormat="1" applyFont="1" applyBorder="1" applyAlignment="1">
      <alignment vertical="center"/>
    </xf>
    <xf numFmtId="3" fontId="10" fillId="0" borderId="35" xfId="0" applyNumberFormat="1" applyFont="1" applyBorder="1" applyAlignment="1">
      <alignment vertical="center"/>
    </xf>
    <xf numFmtId="56" fontId="10" fillId="0" borderId="22" xfId="0" applyNumberFormat="1" applyFont="1" applyFill="1" applyBorder="1" applyAlignment="1">
      <alignment horizontal="left" vertical="center"/>
    </xf>
    <xf numFmtId="0" fontId="10" fillId="0" borderId="42" xfId="0" applyFont="1" applyBorder="1" applyAlignment="1">
      <alignment vertical="center"/>
    </xf>
    <xf numFmtId="0" fontId="10" fillId="2" borderId="46" xfId="0" applyFont="1" applyFill="1" applyBorder="1" applyAlignment="1" applyProtection="1">
      <alignment horizontal="center" vertical="center" shrinkToFit="1"/>
      <protection locked="0"/>
    </xf>
    <xf numFmtId="0" fontId="10" fillId="0" borderId="42" xfId="0" applyFont="1" applyBorder="1" applyAlignment="1" applyProtection="1">
      <alignment horizontal="center" vertical="center" shrinkToFit="1"/>
      <protection locked="0"/>
    </xf>
    <xf numFmtId="0" fontId="10" fillId="0" borderId="42" xfId="0" applyNumberFormat="1" applyFont="1" applyBorder="1" applyAlignment="1">
      <alignment horizontal="right" vertical="center"/>
    </xf>
    <xf numFmtId="0" fontId="10" fillId="0" borderId="42" xfId="0" applyFont="1" applyBorder="1" applyAlignment="1">
      <alignment horizontal="right" vertical="center"/>
    </xf>
    <xf numFmtId="0" fontId="9" fillId="0" borderId="10" xfId="0" applyFont="1" applyBorder="1" applyAlignment="1">
      <alignment vertical="center"/>
    </xf>
    <xf numFmtId="3" fontId="14" fillId="0" borderId="50" xfId="0" applyNumberFormat="1" applyFont="1" applyBorder="1" applyAlignment="1">
      <alignment vertical="center"/>
    </xf>
    <xf numFmtId="3" fontId="14" fillId="0" borderId="16" xfId="0" applyNumberFormat="1" applyFont="1" applyBorder="1" applyAlignment="1">
      <alignment vertical="center"/>
    </xf>
    <xf numFmtId="3" fontId="14" fillId="0" borderId="17" xfId="0" applyNumberFormat="1" applyFont="1" applyBorder="1" applyAlignment="1">
      <alignment vertical="center"/>
    </xf>
    <xf numFmtId="0" fontId="14" fillId="0" borderId="20" xfId="0" applyFont="1" applyBorder="1" applyAlignment="1">
      <alignment horizontal="center" vertical="center"/>
    </xf>
    <xf numFmtId="0" fontId="14" fillId="0" borderId="27"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42" xfId="0" applyFont="1" applyBorder="1" applyAlignment="1">
      <alignment horizontal="center" vertical="center"/>
    </xf>
    <xf numFmtId="0" fontId="14" fillId="0" borderId="23" xfId="0" applyFont="1" applyBorder="1" applyAlignment="1">
      <alignment horizontal="center" vertical="center"/>
    </xf>
    <xf numFmtId="0" fontId="10" fillId="2" borderId="18" xfId="0" applyFont="1" applyFill="1" applyBorder="1" applyAlignment="1" applyProtection="1">
      <alignment horizontal="center" vertical="center"/>
      <protection locked="0"/>
    </xf>
    <xf numFmtId="0" fontId="14" fillId="2" borderId="33" xfId="0" applyFont="1" applyFill="1" applyBorder="1" applyAlignment="1" applyProtection="1">
      <alignment horizontal="center" vertical="center"/>
      <protection locked="0"/>
    </xf>
    <xf numFmtId="0" fontId="14" fillId="2" borderId="19"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14" fillId="2" borderId="21" xfId="0" applyFont="1" applyFill="1" applyBorder="1" applyAlignment="1" applyProtection="1">
      <alignment horizontal="center" vertical="center"/>
      <protection locked="0"/>
    </xf>
    <xf numFmtId="0" fontId="10" fillId="2" borderId="22" xfId="0" applyFont="1" applyFill="1" applyBorder="1" applyAlignment="1" applyProtection="1">
      <alignment horizontal="center" vertical="center"/>
      <protection locked="0"/>
    </xf>
    <xf numFmtId="0" fontId="14" fillId="2" borderId="42" xfId="0"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24" fillId="0" borderId="10" xfId="0" applyFont="1" applyBorder="1" applyAlignment="1">
      <alignment horizontal="center" vertical="center"/>
    </xf>
    <xf numFmtId="0" fontId="14" fillId="0" borderId="18" xfId="0" applyFont="1" applyBorder="1" applyAlignment="1">
      <alignment horizontal="center" vertical="center"/>
    </xf>
    <xf numFmtId="0" fontId="14" fillId="0" borderId="33" xfId="0" applyFont="1" applyBorder="1" applyAlignment="1">
      <alignment horizontal="center" vertical="center"/>
    </xf>
    <xf numFmtId="0" fontId="14" fillId="0" borderId="19" xfId="0" applyFont="1" applyBorder="1" applyAlignment="1">
      <alignment horizontal="center" vertical="center"/>
    </xf>
    <xf numFmtId="3" fontId="14" fillId="0" borderId="36" xfId="0" applyNumberFormat="1" applyFont="1" applyBorder="1" applyAlignment="1">
      <alignment vertical="center"/>
    </xf>
    <xf numFmtId="3" fontId="14" fillId="0" borderId="33" xfId="0" applyNumberFormat="1" applyFont="1" applyBorder="1" applyAlignment="1">
      <alignment vertical="center"/>
    </xf>
    <xf numFmtId="3" fontId="14" fillId="0" borderId="19" xfId="0" applyNumberFormat="1" applyFont="1" applyBorder="1" applyAlignment="1">
      <alignment vertical="center"/>
    </xf>
    <xf numFmtId="3" fontId="14" fillId="0" borderId="30" xfId="0" applyNumberFormat="1" applyFont="1" applyBorder="1" applyAlignment="1">
      <alignment vertical="center"/>
    </xf>
    <xf numFmtId="3" fontId="14" fillId="0" borderId="27" xfId="0" applyNumberFormat="1" applyFont="1" applyBorder="1" applyAlignment="1">
      <alignment vertical="center"/>
    </xf>
    <xf numFmtId="3" fontId="14" fillId="0" borderId="21" xfId="0" applyNumberFormat="1" applyFont="1" applyBorder="1" applyAlignment="1">
      <alignment vertical="center"/>
    </xf>
    <xf numFmtId="3" fontId="14" fillId="0" borderId="22" xfId="0" applyNumberFormat="1" applyFont="1" applyBorder="1" applyAlignment="1">
      <alignment vertical="center"/>
    </xf>
    <xf numFmtId="3" fontId="14" fillId="0" borderId="42" xfId="0" applyNumberFormat="1" applyFont="1" applyBorder="1" applyAlignment="1">
      <alignment vertical="center"/>
    </xf>
    <xf numFmtId="3" fontId="14" fillId="0" borderId="23" xfId="0" applyNumberFormat="1" applyFont="1" applyBorder="1" applyAlignment="1">
      <alignment vertical="center"/>
    </xf>
    <xf numFmtId="56" fontId="13" fillId="0" borderId="24" xfId="0" applyNumberFormat="1" applyFont="1" applyFill="1" applyBorder="1" applyAlignment="1">
      <alignment horizontal="left" vertical="center" shrinkToFit="1"/>
    </xf>
    <xf numFmtId="0" fontId="14" fillId="0" borderId="32" xfId="0" applyFont="1" applyBorder="1" applyAlignment="1">
      <alignment vertical="center" shrinkToFit="1"/>
    </xf>
    <xf numFmtId="56" fontId="13" fillId="0" borderId="18" xfId="0" applyNumberFormat="1" applyFont="1" applyFill="1" applyBorder="1" applyAlignment="1">
      <alignment horizontal="left" vertical="center" shrinkToFit="1"/>
    </xf>
    <xf numFmtId="0" fontId="14" fillId="0" borderId="33" xfId="0" applyFont="1" applyBorder="1" applyAlignment="1">
      <alignment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56" fontId="13" fillId="0" borderId="20" xfId="0" applyNumberFormat="1" applyFont="1" applyFill="1" applyBorder="1" applyAlignment="1">
      <alignment horizontal="left" vertical="center" shrinkToFit="1"/>
    </xf>
    <xf numFmtId="0" fontId="14" fillId="0" borderId="27" xfId="0" applyFont="1" applyBorder="1" applyAlignment="1">
      <alignment vertical="center" shrinkToFit="1"/>
    </xf>
    <xf numFmtId="56" fontId="13" fillId="0" borderId="29" xfId="0" applyNumberFormat="1" applyFont="1" applyFill="1" applyBorder="1" applyAlignment="1">
      <alignment horizontal="left" vertical="center" shrinkToFit="1"/>
    </xf>
    <xf numFmtId="0" fontId="14" fillId="0" borderId="34" xfId="0" applyFont="1" applyBorder="1" applyAlignment="1">
      <alignment vertical="center" shrinkToFit="1"/>
    </xf>
    <xf numFmtId="56" fontId="13" fillId="0" borderId="22" xfId="0" applyNumberFormat="1" applyFont="1" applyFill="1" applyBorder="1" applyAlignment="1">
      <alignment horizontal="left" vertical="center" shrinkToFit="1"/>
    </xf>
    <xf numFmtId="0" fontId="14" fillId="0" borderId="42" xfId="0" applyFont="1" applyBorder="1" applyAlignment="1">
      <alignment vertical="center" shrinkToFit="1"/>
    </xf>
    <xf numFmtId="0" fontId="14" fillId="0" borderId="30" xfId="0" applyFont="1" applyBorder="1" applyAlignment="1">
      <alignment horizontal="center" vertical="center"/>
    </xf>
    <xf numFmtId="0" fontId="14" fillId="0" borderId="31" xfId="0" applyFont="1" applyBorder="1" applyAlignment="1">
      <alignment horizontal="center" vertical="center"/>
    </xf>
    <xf numFmtId="3" fontId="14" fillId="0" borderId="20" xfId="0" applyNumberFormat="1" applyFont="1" applyBorder="1" applyAlignment="1">
      <alignment vertical="center"/>
    </xf>
    <xf numFmtId="0" fontId="10" fillId="0" borderId="45" xfId="0" applyFont="1" applyBorder="1" applyAlignment="1">
      <alignment horizontal="center" vertical="center"/>
    </xf>
    <xf numFmtId="0" fontId="14" fillId="0" borderId="43" xfId="0" applyFont="1" applyBorder="1" applyAlignment="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10" fillId="2" borderId="24"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14" fillId="0" borderId="39" xfId="0" applyFont="1" applyBorder="1" applyAlignment="1">
      <alignment horizontal="center" vertical="center"/>
    </xf>
    <xf numFmtId="0" fontId="14" fillId="0" borderId="32" xfId="0" applyFont="1" applyBorder="1" applyAlignment="1">
      <alignment horizontal="center" vertical="center"/>
    </xf>
    <xf numFmtId="0" fontId="14" fillId="0" borderId="37" xfId="0" applyFont="1" applyBorder="1" applyAlignment="1">
      <alignment horizontal="center" vertical="center"/>
    </xf>
    <xf numFmtId="3" fontId="14" fillId="0" borderId="18" xfId="0" applyNumberFormat="1" applyFont="1" applyBorder="1" applyAlignment="1">
      <alignment vertical="center"/>
    </xf>
    <xf numFmtId="0" fontId="10" fillId="0" borderId="11" xfId="0" applyFont="1" applyBorder="1" applyAlignment="1">
      <alignment horizontal="center" vertical="center"/>
    </xf>
    <xf numFmtId="0" fontId="10" fillId="2" borderId="29" xfId="0" applyFont="1" applyFill="1" applyBorder="1" applyAlignment="1" applyProtection="1">
      <alignment horizontal="center" vertical="center"/>
      <protection locked="0"/>
    </xf>
    <xf numFmtId="0" fontId="14" fillId="2" borderId="34"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4" fillId="0" borderId="34" xfId="0" applyFont="1" applyBorder="1" applyAlignment="1">
      <alignment horizontal="center" vertical="center"/>
    </xf>
    <xf numFmtId="0" fontId="14" fillId="0" borderId="38" xfId="0" applyFont="1" applyBorder="1" applyAlignment="1">
      <alignment horizontal="center" vertical="center"/>
    </xf>
    <xf numFmtId="3" fontId="14" fillId="0" borderId="29" xfId="0" applyNumberFormat="1" applyFont="1" applyBorder="1" applyAlignment="1">
      <alignment vertical="center"/>
    </xf>
    <xf numFmtId="3" fontId="14" fillId="0" borderId="34" xfId="0" applyNumberFormat="1" applyFont="1" applyBorder="1" applyAlignment="1">
      <alignment vertical="center"/>
    </xf>
    <xf numFmtId="3" fontId="14" fillId="0" borderId="35" xfId="0" applyNumberFormat="1" applyFont="1" applyBorder="1" applyAlignment="1">
      <alignment vertical="center"/>
    </xf>
    <xf numFmtId="0" fontId="10" fillId="0" borderId="26" xfId="0" applyFont="1" applyBorder="1" applyAlignment="1">
      <alignment horizontal="center" vertical="center"/>
    </xf>
    <xf numFmtId="0" fontId="10" fillId="0" borderId="0" xfId="0" applyFont="1" applyBorder="1" applyAlignment="1">
      <alignment horizontal="center" vertical="center"/>
    </xf>
    <xf numFmtId="0" fontId="10" fillId="2" borderId="18" xfId="1" applyFont="1" applyFill="1" applyBorder="1" applyAlignment="1" applyProtection="1">
      <alignment horizontal="center" vertical="center"/>
      <protection locked="0"/>
    </xf>
    <xf numFmtId="0" fontId="10" fillId="2" borderId="33" xfId="1" applyFont="1"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6" fillId="0" borderId="39" xfId="0" applyFont="1" applyBorder="1" applyAlignment="1">
      <alignment horizontal="center" vertical="center"/>
    </xf>
    <xf numFmtId="0" fontId="6" fillId="0" borderId="32" xfId="0" applyFont="1" applyBorder="1" applyAlignment="1">
      <alignment horizontal="center" vertical="center"/>
    </xf>
    <xf numFmtId="0" fontId="6" fillId="0" borderId="37" xfId="0" applyFont="1" applyBorder="1" applyAlignment="1">
      <alignment horizontal="center" vertical="center"/>
    </xf>
    <xf numFmtId="3" fontId="6" fillId="0" borderId="18" xfId="0" applyNumberFormat="1" applyFont="1" applyBorder="1" applyAlignment="1">
      <alignment vertical="center"/>
    </xf>
    <xf numFmtId="3" fontId="6" fillId="0" borderId="33" xfId="0" applyNumberFormat="1" applyFont="1" applyBorder="1" applyAlignment="1">
      <alignment vertical="center"/>
    </xf>
    <xf numFmtId="3" fontId="6" fillId="0" borderId="19" xfId="0" applyNumberFormat="1" applyFont="1" applyBorder="1" applyAlignment="1">
      <alignment vertical="center"/>
    </xf>
    <xf numFmtId="56" fontId="13" fillId="0" borderId="18" xfId="0" applyNumberFormat="1" applyFont="1" applyFill="1" applyBorder="1" applyAlignment="1">
      <alignment horizontal="left" vertical="center"/>
    </xf>
    <xf numFmtId="0" fontId="14" fillId="0" borderId="33" xfId="0" applyFont="1" applyBorder="1" applyAlignment="1">
      <alignment vertical="center"/>
    </xf>
    <xf numFmtId="0" fontId="10" fillId="2" borderId="36" xfId="1" applyFont="1" applyFill="1" applyBorder="1" applyAlignment="1" applyProtection="1">
      <alignment horizontal="center" vertical="center"/>
      <protection locked="0"/>
    </xf>
    <xf numFmtId="0" fontId="0" fillId="0" borderId="10" xfId="0" applyBorder="1" applyAlignment="1">
      <alignment vertical="center"/>
    </xf>
    <xf numFmtId="5" fontId="6" fillId="0" borderId="7" xfId="0" applyNumberFormat="1" applyFont="1" applyBorder="1" applyAlignment="1">
      <alignment vertical="center"/>
    </xf>
    <xf numFmtId="5" fontId="23" fillId="0" borderId="8" xfId="0" applyNumberFormat="1" applyFont="1" applyBorder="1" applyAlignment="1">
      <alignment vertical="center"/>
    </xf>
    <xf numFmtId="5" fontId="23" fillId="0" borderId="9" xfId="0" applyNumberFormat="1" applyFont="1" applyBorder="1" applyAlignment="1">
      <alignment vertical="center"/>
    </xf>
    <xf numFmtId="0" fontId="6" fillId="0" borderId="10" xfId="0" applyFont="1" applyBorder="1" applyAlignment="1">
      <alignment vertical="center"/>
    </xf>
    <xf numFmtId="0" fontId="10" fillId="2" borderId="13" xfId="1" applyFont="1" applyFill="1" applyBorder="1" applyAlignment="1" applyProtection="1">
      <alignment horizontal="center" vertical="center"/>
      <protection locked="0"/>
    </xf>
    <xf numFmtId="0" fontId="10" fillId="2" borderId="14" xfId="1" applyFont="1" applyFill="1" applyBorder="1" applyAlignment="1" applyProtection="1">
      <alignment horizontal="center" vertical="center"/>
      <protection locked="0"/>
    </xf>
    <xf numFmtId="0" fontId="10" fillId="2" borderId="15" xfId="1" applyFont="1" applyFill="1" applyBorder="1" applyAlignment="1" applyProtection="1">
      <alignment horizontal="center" vertical="center"/>
      <protection locked="0"/>
    </xf>
    <xf numFmtId="3" fontId="6" fillId="0" borderId="20" xfId="0" applyNumberFormat="1" applyFont="1" applyBorder="1" applyAlignment="1">
      <alignment vertical="center"/>
    </xf>
    <xf numFmtId="3" fontId="6" fillId="0" borderId="27" xfId="0" applyNumberFormat="1" applyFont="1" applyBorder="1" applyAlignment="1">
      <alignment vertical="center"/>
    </xf>
    <xf numFmtId="3" fontId="6" fillId="0" borderId="21" xfId="0" applyNumberFormat="1" applyFont="1" applyBorder="1" applyAlignment="1">
      <alignment vertical="center"/>
    </xf>
    <xf numFmtId="0" fontId="10" fillId="2" borderId="41" xfId="1" applyFont="1" applyFill="1" applyBorder="1" applyAlignment="1" applyProtection="1">
      <alignment horizontal="center" vertical="center"/>
      <protection locked="0"/>
    </xf>
    <xf numFmtId="0" fontId="10" fillId="2" borderId="55" xfId="1" applyFont="1" applyFill="1" applyBorder="1" applyAlignment="1" applyProtection="1">
      <alignment horizontal="center" vertical="center"/>
      <protection locked="0"/>
    </xf>
    <xf numFmtId="0" fontId="10" fillId="2" borderId="56" xfId="1" applyFont="1" applyFill="1" applyBorder="1" applyAlignment="1" applyProtection="1">
      <alignment horizontal="center" vertical="center"/>
      <protection locked="0"/>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3" fontId="6" fillId="0" borderId="29" xfId="0" applyNumberFormat="1" applyFont="1" applyBorder="1" applyAlignment="1">
      <alignment vertical="center"/>
    </xf>
    <xf numFmtId="3" fontId="6" fillId="0" borderId="34" xfId="0" applyNumberFormat="1" applyFont="1" applyBorder="1" applyAlignment="1">
      <alignment vertical="center"/>
    </xf>
    <xf numFmtId="3" fontId="6" fillId="0" borderId="35" xfId="0" applyNumberFormat="1" applyFont="1" applyBorder="1" applyAlignment="1">
      <alignment vertical="center"/>
    </xf>
    <xf numFmtId="56" fontId="13" fillId="0" borderId="22" xfId="0" applyNumberFormat="1" applyFont="1" applyFill="1" applyBorder="1" applyAlignment="1">
      <alignment horizontal="left" vertical="center"/>
    </xf>
    <xf numFmtId="0" fontId="14" fillId="0" borderId="42" xfId="0" applyFont="1" applyBorder="1" applyAlignment="1">
      <alignment vertical="center"/>
    </xf>
    <xf numFmtId="0" fontId="4" fillId="0" borderId="10" xfId="0" applyFont="1" applyBorder="1" applyAlignment="1">
      <alignment horizontal="center" vertical="center"/>
    </xf>
    <xf numFmtId="0" fontId="0" fillId="2" borderId="10" xfId="0" applyFill="1" applyBorder="1" applyAlignment="1" applyProtection="1">
      <alignment vertical="center"/>
      <protection locked="0"/>
    </xf>
    <xf numFmtId="0" fontId="6" fillId="0" borderId="10" xfId="0" applyFont="1" applyBorder="1" applyAlignment="1">
      <alignment horizontal="left" vertical="center"/>
    </xf>
    <xf numFmtId="0" fontId="6" fillId="0" borderId="10" xfId="0" applyFont="1" applyBorder="1" applyAlignment="1">
      <alignment horizontal="center" vertical="center"/>
    </xf>
    <xf numFmtId="0" fontId="6" fillId="2" borderId="7" xfId="0" applyFont="1" applyFill="1" applyBorder="1" applyAlignment="1" applyProtection="1">
      <alignment vertical="center"/>
      <protection locked="0"/>
    </xf>
    <xf numFmtId="0" fontId="23" fillId="2" borderId="9" xfId="0" applyFont="1" applyFill="1" applyBorder="1" applyAlignment="1" applyProtection="1">
      <alignment vertical="center"/>
      <protection locked="0"/>
    </xf>
    <xf numFmtId="0" fontId="6" fillId="0" borderId="24" xfId="0" applyFont="1" applyBorder="1" applyAlignment="1">
      <alignment horizontal="center" vertical="center"/>
    </xf>
    <xf numFmtId="0" fontId="6" fillId="0" borderId="28" xfId="0" applyFont="1" applyBorder="1" applyAlignment="1">
      <alignment horizontal="center" vertical="center"/>
    </xf>
    <xf numFmtId="3" fontId="6" fillId="0" borderId="30" xfId="0" applyNumberFormat="1" applyFont="1" applyBorder="1" applyAlignment="1">
      <alignment vertical="center"/>
    </xf>
    <xf numFmtId="0" fontId="10" fillId="2" borderId="30" xfId="1" applyFont="1" applyFill="1" applyBorder="1" applyAlignment="1" applyProtection="1">
      <alignment horizontal="center" vertical="center"/>
      <protection locked="0"/>
    </xf>
    <xf numFmtId="0" fontId="10" fillId="2" borderId="27" xfId="1" applyFont="1"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33" xfId="0" applyFont="1" applyBorder="1" applyAlignment="1">
      <alignment horizontal="center" vertical="center"/>
    </xf>
    <xf numFmtId="0" fontId="6" fillId="0" borderId="19" xfId="0" applyFont="1" applyBorder="1" applyAlignment="1">
      <alignment horizontal="center" vertical="center"/>
    </xf>
    <xf numFmtId="3" fontId="6" fillId="0" borderId="36" xfId="0" applyNumberFormat="1" applyFont="1" applyBorder="1" applyAlignment="1">
      <alignment vertical="center"/>
    </xf>
    <xf numFmtId="0" fontId="10" fillId="2" borderId="22" xfId="1" applyFont="1" applyFill="1" applyBorder="1" applyAlignment="1" applyProtection="1">
      <alignment horizontal="center" vertical="center"/>
      <protection locked="0"/>
    </xf>
    <xf numFmtId="0" fontId="10" fillId="2" borderId="42" xfId="1" applyFont="1" applyFill="1" applyBorder="1" applyAlignment="1" applyProtection="1">
      <alignment horizontal="center" vertical="center"/>
      <protection locked="0"/>
    </xf>
    <xf numFmtId="0" fontId="0" fillId="2" borderId="42"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42" xfId="0" applyFont="1" applyBorder="1" applyAlignment="1">
      <alignment horizontal="center" vertical="center"/>
    </xf>
    <xf numFmtId="0" fontId="6" fillId="0" borderId="23" xfId="0" applyFont="1" applyBorder="1" applyAlignment="1">
      <alignment horizontal="center" vertical="center"/>
    </xf>
    <xf numFmtId="3" fontId="6" fillId="0" borderId="22" xfId="0" applyNumberFormat="1" applyFont="1" applyBorder="1" applyAlignment="1">
      <alignment vertical="center"/>
    </xf>
    <xf numFmtId="3" fontId="6" fillId="0" borderId="42" xfId="0" applyNumberFormat="1" applyFont="1" applyBorder="1" applyAlignment="1">
      <alignment vertical="center"/>
    </xf>
    <xf numFmtId="3" fontId="6" fillId="0" borderId="23" xfId="0" applyNumberFormat="1" applyFont="1" applyBorder="1" applyAlignment="1">
      <alignment vertical="center"/>
    </xf>
    <xf numFmtId="0" fontId="9" fillId="0" borderId="4" xfId="0" applyFont="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3" fontId="6" fillId="0" borderId="5" xfId="0" applyNumberFormat="1" applyFont="1" applyBorder="1" applyAlignment="1">
      <alignment vertical="center"/>
    </xf>
    <xf numFmtId="3" fontId="6" fillId="0" borderId="6" xfId="0" applyNumberFormat="1" applyFont="1" applyBorder="1" applyAlignment="1">
      <alignment vertical="center"/>
    </xf>
    <xf numFmtId="0" fontId="6" fillId="0" borderId="20" xfId="0" applyFont="1" applyBorder="1" applyAlignment="1">
      <alignment horizontal="center" vertical="center"/>
    </xf>
    <xf numFmtId="0" fontId="6" fillId="0" borderId="27" xfId="0" applyFont="1" applyBorder="1" applyAlignment="1">
      <alignment horizontal="center" vertical="center"/>
    </xf>
    <xf numFmtId="0" fontId="6" fillId="0" borderId="21" xfId="0" applyFont="1" applyBorder="1" applyAlignment="1">
      <alignment horizontal="center" vertical="center"/>
    </xf>
    <xf numFmtId="3" fontId="4" fillId="2" borderId="10" xfId="0" applyNumberFormat="1" applyFont="1" applyFill="1" applyBorder="1" applyAlignment="1" applyProtection="1">
      <alignment vertical="center" shrinkToFit="1"/>
      <protection locked="0"/>
    </xf>
    <xf numFmtId="3" fontId="4" fillId="0" borderId="10" xfId="0" applyNumberFormat="1" applyFont="1" applyBorder="1" applyAlignment="1">
      <alignment vertical="center" shrinkToFit="1"/>
    </xf>
    <xf numFmtId="3" fontId="0" fillId="0" borderId="10" xfId="0" applyNumberFormat="1" applyBorder="1" applyAlignment="1">
      <alignment vertical="center" shrinkToFit="1"/>
    </xf>
    <xf numFmtId="3" fontId="0" fillId="2" borderId="10" xfId="0" applyNumberFormat="1" applyFill="1" applyBorder="1" applyAlignment="1" applyProtection="1">
      <alignment vertical="center" shrinkToFit="1"/>
      <protection locked="0"/>
    </xf>
  </cellXfs>
  <cellStyles count="2">
    <cellStyle name="標準" xfId="0" builtinId="0"/>
    <cellStyle name="標準 2" xfId="1"/>
  </cellStyles>
  <dxfs count="6">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2F2F2"/>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124240</xdr:colOff>
      <xdr:row>17</xdr:row>
      <xdr:rowOff>49696</xdr:rowOff>
    </xdr:from>
    <xdr:to>
      <xdr:col>29</xdr:col>
      <xdr:colOff>125896</xdr:colOff>
      <xdr:row>18</xdr:row>
      <xdr:rowOff>156956</xdr:rowOff>
    </xdr:to>
    <xdr:cxnSp macro="">
      <xdr:nvCxnSpPr>
        <xdr:cNvPr id="2" name="直線矢印コネクタ 1"/>
        <xdr:cNvCxnSpPr/>
      </xdr:nvCxnSpPr>
      <xdr:spPr>
        <a:xfrm>
          <a:off x="5096290" y="1945171"/>
          <a:ext cx="1656" cy="2977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33133</xdr:colOff>
      <xdr:row>17</xdr:row>
      <xdr:rowOff>16565</xdr:rowOff>
    </xdr:from>
    <xdr:to>
      <xdr:col>39</xdr:col>
      <xdr:colOff>63777</xdr:colOff>
      <xdr:row>19</xdr:row>
      <xdr:rowOff>107675</xdr:rowOff>
    </xdr:to>
    <xdr:sp macro="" textlink="">
      <xdr:nvSpPr>
        <xdr:cNvPr id="3" name="テキスト ボックス 2"/>
        <xdr:cNvSpPr txBox="1"/>
      </xdr:nvSpPr>
      <xdr:spPr>
        <a:xfrm>
          <a:off x="5209763" y="1929848"/>
          <a:ext cx="1463536" cy="455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ＭＳ ゴシック" panose="020B0609070205080204" pitchFamily="49" charset="-128"/>
              <a:ea typeface="ＭＳ ゴシック" panose="020B0609070205080204" pitchFamily="49" charset="-128"/>
            </a:rPr>
            <a:t>算出された単位</a:t>
          </a:r>
          <a:r>
            <a:rPr kumimoji="1" lang="en-US" altLang="ja-JP" sz="900">
              <a:latin typeface="ＭＳ ゴシック" panose="020B0609070205080204" pitchFamily="49" charset="-128"/>
              <a:ea typeface="ＭＳ ゴシック" panose="020B0609070205080204" pitchFamily="49" charset="-128"/>
            </a:rPr>
            <a:t>×200,000</a:t>
          </a:r>
          <a:r>
            <a:rPr kumimoji="1" lang="ja-JP" altLang="en-US" sz="900">
              <a:latin typeface="ＭＳ ゴシック" panose="020B0609070205080204" pitchFamily="49" charset="-128"/>
              <a:ea typeface="ＭＳ ゴシック" panose="020B0609070205080204" pitchFamily="49" charset="-128"/>
            </a:rPr>
            <a:t>円</a:t>
          </a:r>
        </a:p>
      </xdr:txBody>
    </xdr:sp>
    <xdr:clientData/>
  </xdr:twoCellAnchor>
  <xdr:twoCellAnchor>
    <xdr:from>
      <xdr:col>0</xdr:col>
      <xdr:colOff>92707</xdr:colOff>
      <xdr:row>17</xdr:row>
      <xdr:rowOff>1945</xdr:rowOff>
    </xdr:from>
    <xdr:to>
      <xdr:col>27</xdr:col>
      <xdr:colOff>43010</xdr:colOff>
      <xdr:row>25</xdr:row>
      <xdr:rowOff>26276</xdr:rowOff>
    </xdr:to>
    <xdr:grpSp>
      <xdr:nvGrpSpPr>
        <xdr:cNvPr id="4" name="グループ化 3"/>
        <xdr:cNvGrpSpPr/>
      </xdr:nvGrpSpPr>
      <xdr:grpSpPr>
        <a:xfrm>
          <a:off x="92707" y="1899618"/>
          <a:ext cx="4566265" cy="1035446"/>
          <a:chOff x="148914" y="3454293"/>
          <a:chExt cx="4652932" cy="1334249"/>
        </a:xfrm>
      </xdr:grpSpPr>
      <xdr:sp macro="" textlink="">
        <xdr:nvSpPr>
          <xdr:cNvPr id="5" name="テキスト ボックス 4"/>
          <xdr:cNvSpPr txBox="1"/>
        </xdr:nvSpPr>
        <xdr:spPr>
          <a:xfrm>
            <a:off x="148914" y="3454293"/>
            <a:ext cx="4652932" cy="133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b="1">
                <a:latin typeface="ＭＳ ゴシック" panose="020B0609070205080204" pitchFamily="49" charset="-128"/>
                <a:ea typeface="ＭＳ ゴシック" panose="020B0609070205080204" pitchFamily="49" charset="-128"/>
              </a:rPr>
              <a:t>面積の考え方</a:t>
            </a:r>
            <a:endParaRPr kumimoji="1" lang="en-US" altLang="ja-JP" sz="800" b="1">
              <a:latin typeface="ＭＳ ゴシック" panose="020B0609070205080204" pitchFamily="49" charset="-128"/>
              <a:ea typeface="ＭＳ ゴシック" panose="020B0609070205080204" pitchFamily="49" charset="-128"/>
            </a:endParaRPr>
          </a:p>
          <a:p>
            <a:pPr algn="l"/>
            <a:r>
              <a:rPr kumimoji="1" lang="ja-JP" altLang="en-US" sz="800">
                <a:latin typeface="ＭＳ 明朝" panose="02020609040205080304" pitchFamily="17" charset="-128"/>
                <a:ea typeface="ＭＳ 明朝" panose="02020609040205080304" pitchFamily="17" charset="-128"/>
              </a:rPr>
              <a:t>・自らが一般消費者向け事業の用に直接供している部分で、要請に応じて</a:t>
            </a:r>
            <a:endParaRPr kumimoji="1" lang="en-US" altLang="ja-JP" sz="800">
              <a:latin typeface="ＭＳ 明朝" panose="02020609040205080304" pitchFamily="17" charset="-128"/>
              <a:ea typeface="ＭＳ 明朝" panose="02020609040205080304" pitchFamily="17" charset="-128"/>
            </a:endParaRPr>
          </a:p>
          <a:p>
            <a:pPr algn="l"/>
            <a:r>
              <a:rPr kumimoji="1" lang="en-US" altLang="ja-JP" sz="8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営業時間短縮又は休業を行っている部分の面積</a:t>
            </a:r>
            <a:endParaRPr kumimoji="1" lang="en-US" altLang="ja-JP" sz="800">
              <a:latin typeface="ＭＳ 明朝" panose="02020609040205080304" pitchFamily="17" charset="-128"/>
              <a:ea typeface="ＭＳ 明朝" panose="02020609040205080304" pitchFamily="17" charset="-128"/>
            </a:endParaRPr>
          </a:p>
          <a:p>
            <a:pPr algn="l"/>
            <a:r>
              <a:rPr kumimoji="1" lang="ja-JP" altLang="en-US" sz="800">
                <a:latin typeface="ＭＳ 明朝" panose="02020609040205080304" pitchFamily="17" charset="-128"/>
                <a:ea typeface="ＭＳ 明朝" panose="02020609040205080304" pitchFamily="17" charset="-128"/>
              </a:rPr>
              <a:t>・店舗棟面積に限る（大規模小売店舗立地法に定める「店舗面積」に加え、</a:t>
            </a:r>
            <a:endParaRPr kumimoji="1" lang="en-US" altLang="ja-JP" sz="800">
              <a:latin typeface="ＭＳ 明朝" panose="02020609040205080304" pitchFamily="17" charset="-128"/>
              <a:ea typeface="ＭＳ 明朝" panose="02020609040205080304" pitchFamily="17" charset="-128"/>
            </a:endParaRPr>
          </a:p>
          <a:p>
            <a:pPr algn="l"/>
            <a:r>
              <a:rPr kumimoji="1" lang="en-US" altLang="ja-JP" sz="8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催事等に用いられる広場や通路の面積を含む）</a:t>
            </a:r>
            <a:endParaRPr kumimoji="1" lang="en-US" altLang="ja-JP" sz="800">
              <a:latin typeface="ＭＳ 明朝" panose="02020609040205080304" pitchFamily="17" charset="-128"/>
              <a:ea typeface="ＭＳ 明朝" panose="02020609040205080304" pitchFamily="17" charset="-128"/>
            </a:endParaRPr>
          </a:p>
          <a:p>
            <a:pPr algn="l"/>
            <a:r>
              <a:rPr kumimoji="1" lang="ja-JP" altLang="en-US" sz="800">
                <a:latin typeface="ＭＳ 明朝" panose="02020609040205080304" pitchFamily="17" charset="-128"/>
                <a:ea typeface="ＭＳ 明朝" panose="02020609040205080304" pitchFamily="17" charset="-128"/>
              </a:rPr>
              <a:t>・店舗棟面積に限る（大規模小売店舗立地法に定める「店舗面積」に加え、</a:t>
            </a:r>
            <a:endParaRPr kumimoji="1" lang="en-US" altLang="ja-JP" sz="800">
              <a:latin typeface="ＭＳ 明朝" panose="02020609040205080304" pitchFamily="17" charset="-128"/>
              <a:ea typeface="ＭＳ 明朝" panose="02020609040205080304" pitchFamily="17" charset="-128"/>
            </a:endParaRPr>
          </a:p>
          <a:p>
            <a:pPr algn="l"/>
            <a:r>
              <a:rPr kumimoji="1" lang="en-US" altLang="ja-JP" sz="8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催事等に用いられる広場や通路の面積を含む）</a:t>
            </a:r>
            <a:endParaRPr kumimoji="1" lang="en-US" altLang="ja-JP" sz="800">
              <a:latin typeface="ＭＳ 明朝" panose="02020609040205080304" pitchFamily="17" charset="-128"/>
              <a:ea typeface="ＭＳ 明朝" panose="02020609040205080304" pitchFamily="17" charset="-128"/>
            </a:endParaRPr>
          </a:p>
          <a:p>
            <a:pPr algn="ctr"/>
            <a:endParaRPr kumimoji="1" lang="ja-JP" altLang="en-US" sz="800">
              <a:latin typeface="ＭＳ ゴシック" panose="020B0609070205080204" pitchFamily="49" charset="-128"/>
              <a:ea typeface="ＭＳ ゴシック" panose="020B0609070205080204" pitchFamily="49" charset="-128"/>
            </a:endParaRPr>
          </a:p>
        </xdr:txBody>
      </xdr:sp>
      <xdr:sp macro="" textlink="">
        <xdr:nvSpPr>
          <xdr:cNvPr id="6" name="正方形/長方形 5"/>
          <xdr:cNvSpPr/>
        </xdr:nvSpPr>
        <xdr:spPr>
          <a:xfrm>
            <a:off x="165652" y="3522947"/>
            <a:ext cx="4022744" cy="12320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165653" y="3522949"/>
            <a:ext cx="804595" cy="19049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0</xdr:colOff>
      <xdr:row>49</xdr:row>
      <xdr:rowOff>17377</xdr:rowOff>
    </xdr:from>
    <xdr:to>
      <xdr:col>22</xdr:col>
      <xdr:colOff>66258</xdr:colOff>
      <xdr:row>50</xdr:row>
      <xdr:rowOff>36950</xdr:rowOff>
    </xdr:to>
    <xdr:sp macro="" textlink="">
      <xdr:nvSpPr>
        <xdr:cNvPr id="8" name="テキスト ボックス 7"/>
        <xdr:cNvSpPr txBox="1"/>
      </xdr:nvSpPr>
      <xdr:spPr>
        <a:xfrm>
          <a:off x="0" y="6041118"/>
          <a:ext cx="3843413" cy="94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chemeClr val="dk1"/>
              </a:solidFill>
              <a:effectLst/>
              <a:latin typeface="ＭＳ ゴシック" panose="020B0609070205080204" pitchFamily="49" charset="-128"/>
              <a:ea typeface="ＭＳ ゴシック" panose="020B0609070205080204" pitchFamily="49" charset="-128"/>
              <a:cs typeface="+mn-cs"/>
            </a:rPr>
            <a:t>表の入力方法</a:t>
          </a:r>
          <a:endParaRPr kumimoji="1" lang="en-US" altLang="ja-JP" sz="800" b="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6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600">
              <a:solidFill>
                <a:schemeClr val="dk1"/>
              </a:solidFill>
              <a:effectLst/>
              <a:latin typeface="ＭＳ 明朝" panose="02020609040205080304" pitchFamily="17" charset="-128"/>
              <a:ea typeface="ＭＳ 明朝" panose="02020609040205080304" pitchFamily="17" charset="-128"/>
              <a:cs typeface="+mn-cs"/>
            </a:rPr>
            <a:t>1</a:t>
          </a:r>
          <a:r>
            <a:rPr kumimoji="1" lang="ja-JP" altLang="ja-JP" sz="600">
              <a:solidFill>
                <a:schemeClr val="dk1"/>
              </a:solidFill>
              <a:effectLst/>
              <a:latin typeface="ＭＳ 明朝" panose="02020609040205080304" pitchFamily="17" charset="-128"/>
              <a:ea typeface="ＭＳ 明朝" panose="02020609040205080304" pitchFamily="17" charset="-128"/>
              <a:cs typeface="+mn-cs"/>
            </a:rPr>
            <a:t>）期間中の要請への対応状況を「区分」欄に記入してください。</a:t>
          </a:r>
          <a:endParaRPr lang="ja-JP" altLang="ja-JP" sz="600">
            <a:effectLst/>
            <a:latin typeface="ＭＳ 明朝" panose="02020609040205080304" pitchFamily="17" charset="-128"/>
            <a:ea typeface="ＭＳ 明朝" panose="02020609040205080304" pitchFamily="17" charset="-128"/>
          </a:endParaRPr>
        </a:p>
        <a:p>
          <a:r>
            <a:rPr kumimoji="1" lang="ja-JP" altLang="ja-JP" sz="600">
              <a:solidFill>
                <a:schemeClr val="dk1"/>
              </a:solidFill>
              <a:effectLst/>
              <a:latin typeface="ＭＳ 明朝" panose="02020609040205080304" pitchFamily="17" charset="-128"/>
              <a:ea typeface="ＭＳ 明朝" panose="02020609040205080304" pitchFamily="17" charset="-128"/>
              <a:cs typeface="+mn-cs"/>
            </a:rPr>
            <a:t>「区分」欄の選択肢について</a:t>
          </a:r>
          <a:endParaRPr lang="ja-JP" altLang="ja-JP" sz="600">
            <a:effectLst/>
            <a:latin typeface="ＭＳ 明朝" panose="02020609040205080304" pitchFamily="17" charset="-128"/>
            <a:ea typeface="ＭＳ 明朝" panose="02020609040205080304" pitchFamily="17" charset="-128"/>
          </a:endParaRPr>
        </a:p>
        <a:p>
          <a:r>
            <a:rPr kumimoji="1" lang="ja-JP" altLang="en-US" sz="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600">
              <a:solidFill>
                <a:schemeClr val="dk1"/>
              </a:solidFill>
              <a:effectLst/>
              <a:latin typeface="ＭＳ 明朝" panose="02020609040205080304" pitchFamily="17" charset="-128"/>
              <a:ea typeface="ＭＳ 明朝" panose="02020609040205080304" pitchFamily="17" charset="-128"/>
              <a:cs typeface="+mn-cs"/>
            </a:rPr>
            <a:t>・時短①～③</a:t>
          </a:r>
          <a:r>
            <a:rPr kumimoji="1" lang="en-US" altLang="ja-JP" sz="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600">
              <a:solidFill>
                <a:schemeClr val="dk1"/>
              </a:solidFill>
              <a:effectLst/>
              <a:latin typeface="ＭＳ 明朝" panose="02020609040205080304" pitchFamily="17" charset="-128"/>
              <a:ea typeface="ＭＳ 明朝" panose="02020609040205080304" pitchFamily="17" charset="-128"/>
              <a:cs typeface="+mn-cs"/>
            </a:rPr>
            <a:t>上記で計算した時短率①～③に対応します</a:t>
          </a:r>
          <a:endParaRPr lang="ja-JP" altLang="ja-JP" sz="600">
            <a:effectLst/>
            <a:latin typeface="ＭＳ 明朝" panose="02020609040205080304" pitchFamily="17" charset="-128"/>
            <a:ea typeface="ＭＳ 明朝" panose="02020609040205080304" pitchFamily="17" charset="-128"/>
          </a:endParaRPr>
        </a:p>
        <a:p>
          <a:r>
            <a:rPr kumimoji="1" lang="ja-JP" altLang="en-US" sz="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600">
              <a:solidFill>
                <a:schemeClr val="dk1"/>
              </a:solidFill>
              <a:effectLst/>
              <a:latin typeface="ＭＳ 明朝" panose="02020609040205080304" pitchFamily="17" charset="-128"/>
              <a:ea typeface="ＭＳ 明朝" panose="02020609040205080304" pitchFamily="17" charset="-128"/>
              <a:cs typeface="+mn-cs"/>
            </a:rPr>
            <a:t>・休業</a:t>
          </a:r>
          <a:r>
            <a:rPr kumimoji="1" lang="en-US" altLang="ja-JP" sz="6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600">
              <a:solidFill>
                <a:schemeClr val="dk1"/>
              </a:solidFill>
              <a:effectLst/>
              <a:latin typeface="ＭＳ 明朝" panose="02020609040205080304" pitchFamily="17" charset="-128"/>
              <a:ea typeface="ＭＳ 明朝" panose="02020609040205080304" pitchFamily="17" charset="-128"/>
              <a:cs typeface="+mn-cs"/>
            </a:rPr>
            <a:t>定休</a:t>
          </a:r>
          <a:r>
            <a:rPr kumimoji="1" lang="en-US" altLang="ja-JP" sz="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600">
              <a:solidFill>
                <a:schemeClr val="dk1"/>
              </a:solidFill>
              <a:effectLst/>
              <a:latin typeface="ＭＳ 明朝" panose="02020609040205080304" pitchFamily="17" charset="-128"/>
              <a:ea typeface="ＭＳ 明朝" panose="02020609040205080304" pitchFamily="17" charset="-128"/>
              <a:cs typeface="+mn-cs"/>
            </a:rPr>
            <a:t>時短率①～③の中で最も高い時短率を記入</a:t>
          </a:r>
          <a:endParaRPr lang="ja-JP" altLang="ja-JP" sz="600">
            <a:effectLst/>
            <a:latin typeface="ＭＳ 明朝" panose="02020609040205080304" pitchFamily="17" charset="-128"/>
            <a:ea typeface="ＭＳ 明朝" panose="02020609040205080304" pitchFamily="17" charset="-128"/>
          </a:endParaRPr>
        </a:p>
        <a:p>
          <a:r>
            <a:rPr kumimoji="1" lang="ja-JP" altLang="ja-JP" sz="6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600">
              <a:solidFill>
                <a:schemeClr val="dk1"/>
              </a:solidFill>
              <a:effectLst/>
              <a:latin typeface="ＭＳ 明朝" panose="02020609040205080304" pitchFamily="17" charset="-128"/>
              <a:ea typeface="ＭＳ 明朝" panose="02020609040205080304" pitchFamily="17" charset="-128"/>
              <a:cs typeface="+mn-cs"/>
            </a:rPr>
            <a:t>2</a:t>
          </a:r>
          <a:r>
            <a:rPr kumimoji="1" lang="ja-JP" altLang="ja-JP" sz="600">
              <a:solidFill>
                <a:schemeClr val="dk1"/>
              </a:solidFill>
              <a:effectLst/>
              <a:latin typeface="ＭＳ 明朝" panose="02020609040205080304" pitchFamily="17" charset="-128"/>
              <a:ea typeface="ＭＳ 明朝" panose="02020609040205080304" pitchFamily="17" charset="-128"/>
              <a:cs typeface="+mn-cs"/>
            </a:rPr>
            <a:t>）施設内のテナント数及び特定百貨店店舗数を記入してください。</a:t>
          </a:r>
          <a:endParaRPr lang="ja-JP" altLang="ja-JP" sz="600">
            <a:effectLst/>
            <a:latin typeface="ＭＳ 明朝" panose="02020609040205080304" pitchFamily="17" charset="-128"/>
            <a:ea typeface="ＭＳ 明朝" panose="02020609040205080304" pitchFamily="17" charset="-128"/>
          </a:endParaRPr>
        </a:p>
        <a:p>
          <a:r>
            <a:rPr kumimoji="1" lang="en-US" altLang="ja-JP" sz="600">
              <a:solidFill>
                <a:schemeClr val="dk1"/>
              </a:solidFill>
              <a:effectLst/>
              <a:latin typeface="ＭＳ 明朝" panose="02020609040205080304" pitchFamily="17" charset="-128"/>
              <a:ea typeface="ＭＳ 明朝" panose="02020609040205080304" pitchFamily="17" charset="-128"/>
              <a:cs typeface="+mn-cs"/>
            </a:rPr>
            <a:t> (3)</a:t>
          </a:r>
          <a:r>
            <a:rPr kumimoji="1" lang="ja-JP" altLang="ja-JP" sz="600">
              <a:solidFill>
                <a:schemeClr val="dk1"/>
              </a:solidFill>
              <a:effectLst/>
              <a:latin typeface="ＭＳ 明朝" panose="02020609040205080304" pitchFamily="17" charset="-128"/>
              <a:ea typeface="ＭＳ 明朝" panose="02020609040205080304" pitchFamily="17" charset="-128"/>
              <a:cs typeface="+mn-cs"/>
            </a:rPr>
            <a:t>支給額欄には追加支給分も含めて記入してください。</a:t>
          </a:r>
          <a:endParaRPr lang="ja-JP" altLang="ja-JP" sz="600">
            <a:effectLst/>
            <a:latin typeface="ＭＳ 明朝" panose="02020609040205080304" pitchFamily="17" charset="-128"/>
            <a:ea typeface="ＭＳ 明朝" panose="02020609040205080304" pitchFamily="17" charset="-128"/>
          </a:endParaRPr>
        </a:p>
        <a:p>
          <a:r>
            <a:rPr kumimoji="1" lang="en-US" altLang="ja-JP" sz="600">
              <a:solidFill>
                <a:schemeClr val="dk1"/>
              </a:solidFill>
              <a:effectLst/>
              <a:latin typeface="ＭＳ 明朝" panose="02020609040205080304" pitchFamily="17" charset="-128"/>
              <a:ea typeface="ＭＳ 明朝" panose="02020609040205080304" pitchFamily="17" charset="-128"/>
              <a:cs typeface="+mn-cs"/>
            </a:rPr>
            <a:t>  </a:t>
          </a:r>
          <a:r>
            <a:rPr lang="ja-JP" altLang="ja-JP" sz="600">
              <a:solidFill>
                <a:schemeClr val="dk1"/>
              </a:solidFill>
              <a:effectLst/>
              <a:latin typeface="ＭＳ 明朝" panose="02020609040205080304" pitchFamily="17" charset="-128"/>
              <a:ea typeface="ＭＳ 明朝" panose="02020609040205080304" pitchFamily="17" charset="-128"/>
              <a:cs typeface="+mn-cs"/>
            </a:rPr>
            <a:t>（エクセルで記入いただいている場合、計算式が入っているため、自動で計算されます。</a:t>
          </a:r>
          <a:r>
            <a:rPr lang="en-US" altLang="ja-JP" sz="600">
              <a:solidFill>
                <a:schemeClr val="dk1"/>
              </a:solidFill>
              <a:effectLst/>
              <a:latin typeface="ＭＳ 明朝" panose="02020609040205080304" pitchFamily="17" charset="-128"/>
              <a:ea typeface="ＭＳ 明朝" panose="02020609040205080304" pitchFamily="17" charset="-128"/>
              <a:cs typeface="+mn-cs"/>
            </a:rPr>
            <a:t>)</a:t>
          </a:r>
          <a:endParaRPr lang="ja-JP" altLang="ja-JP" sz="600">
            <a:effectLst/>
            <a:latin typeface="ＭＳ 明朝" panose="02020609040205080304" pitchFamily="17" charset="-128"/>
            <a:ea typeface="ＭＳ 明朝" panose="02020609040205080304" pitchFamily="17" charset="-128"/>
          </a:endParaRPr>
        </a:p>
        <a:p>
          <a:endParaRPr kumimoji="1" lang="ja-JP" altLang="en-US" sz="600">
            <a:latin typeface="ＭＳ 明朝" panose="02020609040205080304" pitchFamily="17" charset="-128"/>
            <a:ea typeface="ＭＳ 明朝" panose="02020609040205080304" pitchFamily="17" charset="-128"/>
          </a:endParaRPr>
        </a:p>
      </xdr:txBody>
    </xdr:sp>
    <xdr:clientData/>
  </xdr:twoCellAnchor>
  <xdr:twoCellAnchor>
    <xdr:from>
      <xdr:col>0</xdr:col>
      <xdr:colOff>18180</xdr:colOff>
      <xdr:row>49</xdr:row>
      <xdr:rowOff>24847</xdr:rowOff>
    </xdr:from>
    <xdr:to>
      <xdr:col>4</xdr:col>
      <xdr:colOff>156963</xdr:colOff>
      <xdr:row>49</xdr:row>
      <xdr:rowOff>184547</xdr:rowOff>
    </xdr:to>
    <xdr:sp macro="" textlink="">
      <xdr:nvSpPr>
        <xdr:cNvPr id="9" name="正方形/長方形 8"/>
        <xdr:cNvSpPr/>
      </xdr:nvSpPr>
      <xdr:spPr>
        <a:xfrm>
          <a:off x="18180" y="6025597"/>
          <a:ext cx="888877" cy="1597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150703</xdr:colOff>
      <xdr:row>47</xdr:row>
      <xdr:rowOff>175575</xdr:rowOff>
    </xdr:from>
    <xdr:to>
      <xdr:col>36</xdr:col>
      <xdr:colOff>26465</xdr:colOff>
      <xdr:row>49</xdr:row>
      <xdr:rowOff>916905</xdr:rowOff>
    </xdr:to>
    <xdr:sp macro="" textlink="">
      <xdr:nvSpPr>
        <xdr:cNvPr id="10" name="テキスト ボックス 9"/>
        <xdr:cNvSpPr txBox="1"/>
      </xdr:nvSpPr>
      <xdr:spPr>
        <a:xfrm>
          <a:off x="3737358" y="5949696"/>
          <a:ext cx="2404814" cy="971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dk1"/>
              </a:solidFill>
              <a:effectLst/>
              <a:latin typeface="ＭＳ 明朝" panose="02020609040205080304" pitchFamily="17" charset="-128"/>
              <a:ea typeface="ＭＳ 明朝" panose="02020609040205080304" pitchFamily="17" charset="-128"/>
              <a:cs typeface="+mn-cs"/>
            </a:rPr>
            <a:t>追加支給について</a:t>
          </a:r>
          <a:endParaRPr kumimoji="1" lang="en-US" altLang="ja-JP" sz="800" b="1">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21</xdr:col>
      <xdr:colOff>177976</xdr:colOff>
      <xdr:row>49</xdr:row>
      <xdr:rowOff>124039</xdr:rowOff>
    </xdr:from>
    <xdr:to>
      <xdr:col>40</xdr:col>
      <xdr:colOff>37170</xdr:colOff>
      <xdr:row>52</xdr:row>
      <xdr:rowOff>229914</xdr:rowOff>
    </xdr:to>
    <xdr:sp macro="" textlink="">
      <xdr:nvSpPr>
        <xdr:cNvPr id="11" name="テキスト ボックス 10"/>
        <xdr:cNvSpPr txBox="1"/>
      </xdr:nvSpPr>
      <xdr:spPr>
        <a:xfrm>
          <a:off x="3764631" y="6147780"/>
          <a:ext cx="3064849" cy="122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b="1">
              <a:latin typeface="ＭＳ 明朝" panose="02020609040205080304" pitchFamily="17" charset="-128"/>
              <a:ea typeface="ＭＳ 明朝" panose="02020609040205080304" pitchFamily="17" charset="-128"/>
            </a:rPr>
            <a:t>○テナント事業者等把握管理等に係る追加支給分</a:t>
          </a:r>
          <a:endParaRPr kumimoji="1" lang="en-US" altLang="ja-JP" sz="7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営業時間短縮の対象となるテナント店舗及び特定百貨店店舗数の合計が１０以上</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の場合　　　</a:t>
          </a:r>
          <a:endParaRPr kumimoji="1" lang="en-US" altLang="ja-JP" sz="600">
            <a:latin typeface="ＭＳ 明朝" panose="02020609040205080304" pitchFamily="17" charset="-128"/>
            <a:ea typeface="ＭＳ 明朝" panose="02020609040205080304" pitchFamily="17" charset="-128"/>
          </a:endParaRPr>
        </a:p>
        <a:p>
          <a:r>
            <a:rPr kumimoji="1" lang="ja-JP" altLang="en-US" sz="600" b="1" u="none">
              <a:latin typeface="ＭＳ 明朝" panose="02020609040205080304" pitchFamily="17" charset="-128"/>
              <a:ea typeface="ＭＳ 明朝" panose="02020609040205080304" pitchFamily="17" charset="-128"/>
            </a:rPr>
            <a:t>　　</a:t>
          </a:r>
          <a:r>
            <a:rPr kumimoji="1" lang="ja-JP" altLang="en-US" sz="600" b="1" u="sng">
              <a:latin typeface="ＭＳ 明朝" panose="02020609040205080304" pitchFamily="17" charset="-128"/>
              <a:ea typeface="ＭＳ 明朝" panose="02020609040205080304" pitchFamily="17" charset="-128"/>
            </a:rPr>
            <a:t>２，０００円　</a:t>
          </a:r>
          <a:r>
            <a:rPr kumimoji="1" lang="en-US" altLang="ja-JP" sz="600" b="1" u="sng">
              <a:latin typeface="ＭＳ 明朝" panose="02020609040205080304" pitchFamily="17" charset="-128"/>
              <a:ea typeface="ＭＳ 明朝" panose="02020609040205080304" pitchFamily="17" charset="-128"/>
            </a:rPr>
            <a:t>×</a:t>
          </a:r>
          <a:r>
            <a:rPr kumimoji="1" lang="ja-JP" altLang="en-US" sz="600" b="1" u="sng">
              <a:latin typeface="ＭＳ 明朝" panose="02020609040205080304" pitchFamily="17" charset="-128"/>
              <a:ea typeface="ＭＳ 明朝" panose="02020609040205080304" pitchFamily="17" charset="-128"/>
            </a:rPr>
            <a:t>　店舗数　</a:t>
          </a:r>
          <a:r>
            <a:rPr kumimoji="1" lang="en-US" altLang="ja-JP" sz="600" b="1" u="sng">
              <a:latin typeface="ＭＳ 明朝" panose="02020609040205080304" pitchFamily="17" charset="-128"/>
              <a:ea typeface="ＭＳ 明朝" panose="02020609040205080304" pitchFamily="17" charset="-128"/>
            </a:rPr>
            <a:t>×</a:t>
          </a:r>
          <a:r>
            <a:rPr kumimoji="1" lang="ja-JP" altLang="en-US" sz="600" b="1" u="sng">
              <a:latin typeface="ＭＳ 明朝" panose="02020609040205080304" pitchFamily="17" charset="-128"/>
              <a:ea typeface="ＭＳ 明朝" panose="02020609040205080304" pitchFamily="17" charset="-128"/>
            </a:rPr>
            <a:t>　時短率　　を日ごとに算出して支給</a:t>
          </a:r>
          <a:endParaRPr kumimoji="1" lang="en-US" altLang="ja-JP" sz="600" b="1" u="sng">
            <a:latin typeface="ＭＳ 明朝" panose="02020609040205080304" pitchFamily="17" charset="-128"/>
            <a:ea typeface="ＭＳ 明朝" panose="02020609040205080304" pitchFamily="17" charset="-128"/>
          </a:endParaRPr>
        </a:p>
        <a:p>
          <a:endParaRPr kumimoji="1" lang="en-US" altLang="ja-JP" sz="600" b="1">
            <a:latin typeface="ＭＳ 明朝" panose="02020609040205080304" pitchFamily="17" charset="-128"/>
            <a:ea typeface="ＭＳ 明朝" panose="02020609040205080304" pitchFamily="17" charset="-128"/>
          </a:endParaRPr>
        </a:p>
        <a:p>
          <a:r>
            <a:rPr kumimoji="1" lang="ja-JP" altLang="en-US" sz="700" b="1">
              <a:latin typeface="ＭＳ 明朝" panose="02020609040205080304" pitchFamily="17" charset="-128"/>
              <a:ea typeface="ＭＳ 明朝" panose="02020609040205080304" pitchFamily="17" charset="-128"/>
            </a:rPr>
            <a:t>〇特定百貨店等の一定の店舗に係る追加支給分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600" b="1" u="none">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600" b="1" u="sng">
              <a:solidFill>
                <a:schemeClr val="dk1"/>
              </a:solidFill>
              <a:effectLst/>
              <a:latin typeface="ＭＳ 明朝" panose="02020609040205080304" pitchFamily="17" charset="-128"/>
              <a:ea typeface="ＭＳ 明朝" panose="02020609040205080304" pitchFamily="17" charset="-128"/>
              <a:cs typeface="+mn-cs"/>
            </a:rPr>
            <a:t>２０，０００円　</a:t>
          </a:r>
          <a:r>
            <a:rPr kumimoji="1" lang="en-US" altLang="ja-JP" sz="600" b="1" u="sng">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600" b="1" u="sng">
              <a:solidFill>
                <a:schemeClr val="dk1"/>
              </a:solidFill>
              <a:effectLst/>
              <a:latin typeface="ＭＳ 明朝" panose="02020609040205080304" pitchFamily="17" charset="-128"/>
              <a:ea typeface="ＭＳ 明朝" panose="02020609040205080304" pitchFamily="17" charset="-128"/>
              <a:cs typeface="+mn-cs"/>
            </a:rPr>
            <a:t>　店舗数　</a:t>
          </a:r>
          <a:r>
            <a:rPr kumimoji="1" lang="en-US" altLang="ja-JP" sz="600" b="1" u="sng">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600" b="1" u="sng">
              <a:solidFill>
                <a:schemeClr val="dk1"/>
              </a:solidFill>
              <a:effectLst/>
              <a:latin typeface="ＭＳ 明朝" panose="02020609040205080304" pitchFamily="17" charset="-128"/>
              <a:ea typeface="ＭＳ 明朝" panose="02020609040205080304" pitchFamily="17" charset="-128"/>
              <a:cs typeface="+mn-cs"/>
            </a:rPr>
            <a:t>　時短率　を日ごとに算出して支給</a:t>
          </a:r>
          <a:endParaRPr lang="ja-JP" altLang="ja-JP" sz="600" u="sng">
            <a:effectLst/>
            <a:latin typeface="ＭＳ 明朝" panose="02020609040205080304" pitchFamily="17" charset="-128"/>
            <a:ea typeface="ＭＳ 明朝" panose="02020609040205080304" pitchFamily="17" charset="-128"/>
          </a:endParaRPr>
        </a:p>
        <a:p>
          <a:endParaRPr kumimoji="1" lang="ja-JP" altLang="en-US" sz="300" b="1">
            <a:latin typeface="ＭＳ 明朝" panose="02020609040205080304" pitchFamily="17" charset="-128"/>
            <a:ea typeface="ＭＳ 明朝" panose="02020609040205080304" pitchFamily="17" charset="-128"/>
          </a:endParaRPr>
        </a:p>
        <a:p>
          <a:endParaRPr kumimoji="1" lang="ja-JP" altLang="en-US" sz="700" b="1">
            <a:latin typeface="ＭＳ 明朝" panose="02020609040205080304" pitchFamily="17" charset="-128"/>
            <a:ea typeface="ＭＳ 明朝" panose="02020609040205080304" pitchFamily="17" charset="-128"/>
          </a:endParaRPr>
        </a:p>
      </xdr:txBody>
    </xdr:sp>
    <xdr:clientData/>
  </xdr:twoCellAnchor>
  <xdr:twoCellAnchor>
    <xdr:from>
      <xdr:col>0</xdr:col>
      <xdr:colOff>18181</xdr:colOff>
      <xdr:row>49</xdr:row>
      <xdr:rowOff>24850</xdr:rowOff>
    </xdr:from>
    <xdr:to>
      <xdr:col>21</xdr:col>
      <xdr:colOff>183833</xdr:colOff>
      <xdr:row>50</xdr:row>
      <xdr:rowOff>29765</xdr:rowOff>
    </xdr:to>
    <xdr:sp macro="" textlink="">
      <xdr:nvSpPr>
        <xdr:cNvPr id="12" name="正方形/長方形 11"/>
        <xdr:cNvSpPr/>
      </xdr:nvSpPr>
      <xdr:spPr>
        <a:xfrm>
          <a:off x="18181" y="6025600"/>
          <a:ext cx="3791105" cy="92764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8282</xdr:colOff>
      <xdr:row>0</xdr:row>
      <xdr:rowOff>41414</xdr:rowOff>
    </xdr:from>
    <xdr:to>
      <xdr:col>39</xdr:col>
      <xdr:colOff>165651</xdr:colOff>
      <xdr:row>2</xdr:row>
      <xdr:rowOff>91110</xdr:rowOff>
    </xdr:to>
    <xdr:sp macro="" textlink="">
      <xdr:nvSpPr>
        <xdr:cNvPr id="13" name="正方形/長方形 12"/>
        <xdr:cNvSpPr/>
      </xdr:nvSpPr>
      <xdr:spPr>
        <a:xfrm>
          <a:off x="5923307" y="41414"/>
          <a:ext cx="824119" cy="25924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別紙１</a:t>
          </a:r>
        </a:p>
      </xdr:txBody>
    </xdr:sp>
    <xdr:clientData/>
  </xdr:twoCellAnchor>
  <xdr:twoCellAnchor>
    <xdr:from>
      <xdr:col>0</xdr:col>
      <xdr:colOff>74340</xdr:colOff>
      <xdr:row>28</xdr:row>
      <xdr:rowOff>32523</xdr:rowOff>
    </xdr:from>
    <xdr:to>
      <xdr:col>39</xdr:col>
      <xdr:colOff>137949</xdr:colOff>
      <xdr:row>34</xdr:row>
      <xdr:rowOff>92927</xdr:rowOff>
    </xdr:to>
    <xdr:sp macro="" textlink="">
      <xdr:nvSpPr>
        <xdr:cNvPr id="14" name="テキスト ボックス 13"/>
        <xdr:cNvSpPr txBox="1"/>
      </xdr:nvSpPr>
      <xdr:spPr>
        <a:xfrm>
          <a:off x="74340" y="3343282"/>
          <a:ext cx="6665419" cy="927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b="1">
              <a:latin typeface="ＭＳ ゴシック" panose="020B0609070205080204" pitchFamily="49" charset="-128"/>
              <a:ea typeface="ＭＳ ゴシック" panose="020B0609070205080204" pitchFamily="49" charset="-128"/>
            </a:rPr>
            <a:t>時短率の考え方</a:t>
          </a:r>
          <a:endParaRPr kumimoji="1" lang="en-US" altLang="ja-JP" sz="800" b="1">
            <a:latin typeface="ＭＳ ゴシック" panose="020B0609070205080204" pitchFamily="49" charset="-128"/>
            <a:ea typeface="ＭＳ ゴシック" panose="020B0609070205080204" pitchFamily="49" charset="-128"/>
          </a:endParaRPr>
        </a:p>
        <a:p>
          <a:pPr algn="l"/>
          <a:r>
            <a:rPr kumimoji="1" lang="ja-JP" altLang="en-US" sz="800">
              <a:latin typeface="ＭＳ 明朝" panose="02020609040205080304" pitchFamily="17" charset="-128"/>
              <a:ea typeface="ＭＳ 明朝" panose="02020609040205080304" pitchFamily="17" charset="-128"/>
            </a:rPr>
            <a:t>・営業時間の短縮を要請された日について、要請前後の営業時間を記入して下さい</a:t>
          </a:r>
          <a:endParaRPr kumimoji="1" lang="en-US" altLang="ja-JP" sz="800">
            <a:latin typeface="ＭＳ 明朝" panose="02020609040205080304" pitchFamily="17" charset="-128"/>
            <a:ea typeface="ＭＳ 明朝" panose="02020609040205080304" pitchFamily="17" charset="-128"/>
          </a:endParaRPr>
        </a:p>
        <a:p>
          <a:pPr algn="l"/>
          <a:r>
            <a:rPr kumimoji="1" lang="ja-JP" altLang="en-US" sz="800">
              <a:latin typeface="ＭＳ 明朝" panose="02020609040205080304" pitchFamily="17" charset="-128"/>
              <a:ea typeface="ＭＳ 明朝" panose="02020609040205080304" pitchFamily="17" charset="-128"/>
            </a:rPr>
            <a:t>・日によって営業時間が異なる場合は、適宜時短①～③にてすべてのパターンを記入してください </a:t>
          </a:r>
          <a:endParaRPr kumimoji="1" lang="en-US" altLang="ja-JP" sz="800">
            <a:latin typeface="ＭＳ 明朝" panose="02020609040205080304" pitchFamily="17" charset="-128"/>
            <a:ea typeface="ＭＳ 明朝" panose="02020609040205080304" pitchFamily="17" charset="-128"/>
          </a:endParaRPr>
        </a:p>
        <a:p>
          <a:pPr algn="l"/>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・日中と夜間に分けて営業を行っている場合など、施設を閉じている時間があれば、除外時間に記入してください</a:t>
          </a:r>
          <a:r>
            <a:rPr lang="ja-JP" altLang="en-US" sz="800">
              <a:latin typeface="ＭＳ 明朝" panose="02020609040205080304" pitchFamily="17" charset="-128"/>
              <a:ea typeface="ＭＳ 明朝" panose="02020609040205080304" pitchFamily="17" charset="-128"/>
            </a:rPr>
            <a:t> </a:t>
          </a:r>
          <a:endParaRPr lang="en-US" altLang="ja-JP" sz="800">
            <a:latin typeface="ＭＳ 明朝" panose="02020609040205080304" pitchFamily="17" charset="-128"/>
            <a:ea typeface="ＭＳ 明朝" panose="02020609040205080304" pitchFamily="17" charset="-128"/>
          </a:endParaRPr>
        </a:p>
        <a:p>
          <a:pPr algn="l"/>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・要請後の営業時間終了時刻は、</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20</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時（映画館やイベント開催の際は</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21</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時）以前とした場合でも、</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20</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時（</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21</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時）と記入してください</a:t>
          </a:r>
          <a:endPar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・時短営業の要請に対して休業した場合は、</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20</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時（映画館やイベント開催の際は</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21</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時）までの時短営業をしたものとして記入してください</a:t>
          </a:r>
          <a:r>
            <a:rPr lang="ja-JP" altLang="en-US" sz="800">
              <a:latin typeface="ＭＳ 明朝" panose="02020609040205080304" pitchFamily="17" charset="-128"/>
              <a:ea typeface="ＭＳ 明朝" panose="02020609040205080304" pitchFamily="17" charset="-128"/>
            </a:rPr>
            <a:t> </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0</xdr:col>
      <xdr:colOff>102218</xdr:colOff>
      <xdr:row>28</xdr:row>
      <xdr:rowOff>41816</xdr:rowOff>
    </xdr:from>
    <xdr:to>
      <xdr:col>39</xdr:col>
      <xdr:colOff>60403</xdr:colOff>
      <xdr:row>34</xdr:row>
      <xdr:rowOff>46464</xdr:rowOff>
    </xdr:to>
    <xdr:sp macro="" textlink="">
      <xdr:nvSpPr>
        <xdr:cNvPr id="15" name="正方形/長方形 14"/>
        <xdr:cNvSpPr/>
      </xdr:nvSpPr>
      <xdr:spPr>
        <a:xfrm>
          <a:off x="102218" y="3359304"/>
          <a:ext cx="6560636" cy="86886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102219</xdr:colOff>
      <xdr:row>28</xdr:row>
      <xdr:rowOff>41817</xdr:rowOff>
    </xdr:from>
    <xdr:to>
      <xdr:col>4</xdr:col>
      <xdr:colOff>152862</xdr:colOff>
      <xdr:row>29</xdr:row>
      <xdr:rowOff>65049</xdr:rowOff>
    </xdr:to>
    <xdr:sp macro="" textlink="">
      <xdr:nvSpPr>
        <xdr:cNvPr id="16" name="正方形/長方形 15"/>
        <xdr:cNvSpPr/>
      </xdr:nvSpPr>
      <xdr:spPr>
        <a:xfrm>
          <a:off x="102219" y="3359305"/>
          <a:ext cx="794058" cy="16726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144516</xdr:colOff>
      <xdr:row>12</xdr:row>
      <xdr:rowOff>39414</xdr:rowOff>
    </xdr:from>
    <xdr:to>
      <xdr:col>29</xdr:col>
      <xdr:colOff>137948</xdr:colOff>
      <xdr:row>15</xdr:row>
      <xdr:rowOff>118241</xdr:rowOff>
    </xdr:to>
    <xdr:grpSp>
      <xdr:nvGrpSpPr>
        <xdr:cNvPr id="19" name="グループ化 18"/>
        <xdr:cNvGrpSpPr/>
      </xdr:nvGrpSpPr>
      <xdr:grpSpPr>
        <a:xfrm>
          <a:off x="3390343" y="1336279"/>
          <a:ext cx="1700605" cy="371904"/>
          <a:chOff x="3415861" y="1340069"/>
          <a:chExt cx="1707932" cy="374431"/>
        </a:xfrm>
      </xdr:grpSpPr>
      <xdr:sp macro="" textlink="">
        <xdr:nvSpPr>
          <xdr:cNvPr id="17" name="テキスト ボックス 16"/>
          <xdr:cNvSpPr txBox="1"/>
        </xdr:nvSpPr>
        <xdr:spPr>
          <a:xfrm>
            <a:off x="3415861" y="1340069"/>
            <a:ext cx="1707932" cy="374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ゴシック" panose="020B0609070205080204" pitchFamily="49" charset="-128"/>
                <a:ea typeface="ＭＳ ゴシック" panose="020B0609070205080204" pitchFamily="49" charset="-128"/>
              </a:rPr>
              <a:t>1,000</a:t>
            </a:r>
            <a:r>
              <a:rPr kumimoji="1" lang="ja-JP" altLang="en-US" sz="800">
                <a:latin typeface="ＭＳ ゴシック" panose="020B0609070205080204" pitchFamily="49" charset="-128"/>
                <a:ea typeface="ＭＳ ゴシック" panose="020B0609070205080204" pitchFamily="49" charset="-128"/>
              </a:rPr>
              <a:t>㎡単位未満切り捨て</a:t>
            </a:r>
            <a:endParaRPr kumimoji="1" lang="en-US" altLang="ja-JP" sz="800">
              <a:latin typeface="ＭＳ ゴシック" panose="020B0609070205080204" pitchFamily="49" charset="-128"/>
              <a:ea typeface="ＭＳ ゴシック" panose="020B0609070205080204" pitchFamily="49" charset="-128"/>
            </a:endParaRPr>
          </a:p>
          <a:p>
            <a:r>
              <a:rPr kumimoji="1" lang="en-US" altLang="ja-JP" sz="800">
                <a:latin typeface="ＭＳ ゴシック" panose="020B0609070205080204" pitchFamily="49" charset="-128"/>
                <a:ea typeface="ＭＳ ゴシック" panose="020B0609070205080204" pitchFamily="49" charset="-128"/>
              </a:rPr>
              <a:t>1,000</a:t>
            </a:r>
            <a:r>
              <a:rPr kumimoji="1" lang="ja-JP" altLang="en-US" sz="800">
                <a:latin typeface="ＭＳ ゴシック" panose="020B0609070205080204" pitchFamily="49" charset="-128"/>
                <a:ea typeface="ＭＳ ゴシック" panose="020B0609070205080204" pitchFamily="49" charset="-128"/>
              </a:rPr>
              <a:t>㎡未満なら</a:t>
            </a:r>
            <a:r>
              <a:rPr kumimoji="1" lang="en-US" altLang="ja-JP" sz="800">
                <a:latin typeface="ＭＳ ゴシック" panose="020B0609070205080204" pitchFamily="49" charset="-128"/>
                <a:ea typeface="ＭＳ ゴシック" panose="020B0609070205080204" pitchFamily="49" charset="-128"/>
              </a:rPr>
              <a:t>1,000</a:t>
            </a:r>
            <a:r>
              <a:rPr kumimoji="1" lang="ja-JP" altLang="en-US" sz="800">
                <a:latin typeface="ＭＳ ゴシック" panose="020B0609070205080204" pitchFamily="49" charset="-128"/>
                <a:ea typeface="ＭＳ ゴシック" panose="020B0609070205080204" pitchFamily="49" charset="-128"/>
              </a:rPr>
              <a:t>㎡とする</a:t>
            </a:r>
          </a:p>
        </xdr:txBody>
      </xdr:sp>
      <xdr:sp macro="" textlink="">
        <xdr:nvSpPr>
          <xdr:cNvPr id="18" name="大かっこ 17"/>
          <xdr:cNvSpPr/>
        </xdr:nvSpPr>
        <xdr:spPr>
          <a:xfrm>
            <a:off x="3415862" y="1399190"/>
            <a:ext cx="1530569" cy="2430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66262</xdr:colOff>
      <xdr:row>15</xdr:row>
      <xdr:rowOff>182502</xdr:rowOff>
    </xdr:from>
    <xdr:to>
      <xdr:col>38</xdr:col>
      <xdr:colOff>67974</xdr:colOff>
      <xdr:row>18</xdr:row>
      <xdr:rowOff>39985</xdr:rowOff>
    </xdr:to>
    <xdr:sp macro="" textlink="">
      <xdr:nvSpPr>
        <xdr:cNvPr id="5" name="テキスト ボックス 4"/>
        <xdr:cNvSpPr txBox="1"/>
      </xdr:nvSpPr>
      <xdr:spPr>
        <a:xfrm>
          <a:off x="5170348" y="1778761"/>
          <a:ext cx="1381195" cy="402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ＭＳ ゴシック" panose="020B0609070205080204" pitchFamily="49" charset="-128"/>
              <a:ea typeface="ＭＳ ゴシック" panose="020B0609070205080204" pitchFamily="49" charset="-128"/>
            </a:rPr>
            <a:t>算出された単位</a:t>
          </a:r>
          <a:r>
            <a:rPr kumimoji="1" lang="en-US" altLang="ja-JP" sz="900">
              <a:latin typeface="ＭＳ ゴシック" panose="020B0609070205080204" pitchFamily="49" charset="-128"/>
              <a:ea typeface="ＭＳ ゴシック" panose="020B0609070205080204" pitchFamily="49" charset="-128"/>
            </a:rPr>
            <a:t>×20,000</a:t>
          </a:r>
          <a:r>
            <a:rPr kumimoji="1" lang="ja-JP" altLang="en-US" sz="900">
              <a:latin typeface="ＭＳ ゴシック" panose="020B0609070205080204" pitchFamily="49" charset="-128"/>
              <a:ea typeface="ＭＳ ゴシック" panose="020B0609070205080204" pitchFamily="49" charset="-128"/>
            </a:rPr>
            <a:t>円</a:t>
          </a:r>
        </a:p>
      </xdr:txBody>
    </xdr:sp>
    <xdr:clientData/>
  </xdr:twoCellAnchor>
  <xdr:twoCellAnchor>
    <xdr:from>
      <xdr:col>0</xdr:col>
      <xdr:colOff>19707</xdr:colOff>
      <xdr:row>16</xdr:row>
      <xdr:rowOff>76209</xdr:rowOff>
    </xdr:from>
    <xdr:to>
      <xdr:col>27</xdr:col>
      <xdr:colOff>63807</xdr:colOff>
      <xdr:row>19</xdr:row>
      <xdr:rowOff>109103</xdr:rowOff>
    </xdr:to>
    <xdr:grpSp>
      <xdr:nvGrpSpPr>
        <xdr:cNvPr id="9" name="グループ化 8"/>
        <xdr:cNvGrpSpPr/>
      </xdr:nvGrpSpPr>
      <xdr:grpSpPr>
        <a:xfrm>
          <a:off x="19707" y="1856399"/>
          <a:ext cx="4635807" cy="529836"/>
          <a:chOff x="-110981" y="2590992"/>
          <a:chExt cx="4750186" cy="714145"/>
        </a:xfrm>
      </xdr:grpSpPr>
      <xdr:sp macro="" textlink="">
        <xdr:nvSpPr>
          <xdr:cNvPr id="6" name="テキスト ボックス 5"/>
          <xdr:cNvSpPr txBox="1"/>
        </xdr:nvSpPr>
        <xdr:spPr>
          <a:xfrm>
            <a:off x="-110981" y="2590992"/>
            <a:ext cx="4750186" cy="714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ＭＳ ゴシック" panose="020B0609070205080204" pitchFamily="49" charset="-128"/>
                <a:ea typeface="ＭＳ ゴシック" panose="020B0609070205080204" pitchFamily="49" charset="-128"/>
              </a:rPr>
              <a:t>面積の考え方</a:t>
            </a:r>
            <a:endParaRPr kumimoji="1" lang="en-US" altLang="ja-JP" sz="800">
              <a:latin typeface="ＭＳ ゴシック" panose="020B0609070205080204" pitchFamily="49" charset="-128"/>
              <a:ea typeface="ＭＳ ゴシック" panose="020B0609070205080204" pitchFamily="49" charset="-128"/>
            </a:endParaRPr>
          </a:p>
          <a:p>
            <a:pPr algn="l"/>
            <a:r>
              <a:rPr lang="ja-JP" altLang="en-US" sz="700" b="0" i="0" u="none" strike="noStrike">
                <a:solidFill>
                  <a:schemeClr val="dk1"/>
                </a:solidFill>
                <a:effectLst/>
                <a:latin typeface="ＭＳ 明朝" panose="02020609040205080304" pitchFamily="17" charset="-128"/>
                <a:ea typeface="ＭＳ 明朝" panose="02020609040205080304" pitchFamily="17" charset="-128"/>
                <a:cs typeface="+mn-cs"/>
              </a:rPr>
              <a:t>・店舗等面積は、大規模施設の区画を賃借し、分譲を受けて、自己の名義等で出店している区画の面積をいう</a:t>
            </a:r>
            <a:endParaRPr lang="en-US" altLang="ja-JP" sz="7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700" b="0" i="0" u="none" strike="noStrike">
                <a:solidFill>
                  <a:schemeClr val="dk1"/>
                </a:solidFill>
                <a:effectLst/>
                <a:latin typeface="ＭＳ 明朝" panose="02020609040205080304" pitchFamily="17" charset="-128"/>
                <a:ea typeface="ＭＳ 明朝" panose="02020609040205080304" pitchFamily="17" charset="-128"/>
                <a:cs typeface="+mn-cs"/>
              </a:rPr>
              <a:t>・一般消費者が通常立ち入らない事務室や倉庫等のサービス等の提供を直接行っていない部分の面積は除く</a:t>
            </a:r>
            <a:r>
              <a:rPr lang="ja-JP" altLang="en-US" sz="700">
                <a:latin typeface="ＭＳ 明朝" panose="02020609040205080304" pitchFamily="17" charset="-128"/>
                <a:ea typeface="ＭＳ 明朝" panose="02020609040205080304" pitchFamily="17" charset="-128"/>
              </a:rPr>
              <a:t> </a:t>
            </a:r>
            <a:endParaRPr kumimoji="1" lang="en-US" altLang="ja-JP" sz="700">
              <a:latin typeface="ＭＳ 明朝" panose="02020609040205080304" pitchFamily="17" charset="-128"/>
              <a:ea typeface="ＭＳ 明朝" panose="02020609040205080304" pitchFamily="17" charset="-128"/>
            </a:endParaRPr>
          </a:p>
        </xdr:txBody>
      </xdr:sp>
      <xdr:sp macro="" textlink="">
        <xdr:nvSpPr>
          <xdr:cNvPr id="7" name="正方形/長方形 6"/>
          <xdr:cNvSpPr/>
        </xdr:nvSpPr>
        <xdr:spPr>
          <a:xfrm>
            <a:off x="-97565" y="2629893"/>
            <a:ext cx="4570423" cy="53865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94241" y="2629893"/>
            <a:ext cx="804595" cy="19049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0</xdr:colOff>
      <xdr:row>45</xdr:row>
      <xdr:rowOff>21422</xdr:rowOff>
    </xdr:from>
    <xdr:to>
      <xdr:col>31</xdr:col>
      <xdr:colOff>118242</xdr:colOff>
      <xdr:row>48</xdr:row>
      <xdr:rowOff>6570</xdr:rowOff>
    </xdr:to>
    <xdr:sp macro="" textlink="">
      <xdr:nvSpPr>
        <xdr:cNvPr id="11" name="テキスト ボックス 10"/>
        <xdr:cNvSpPr txBox="1"/>
      </xdr:nvSpPr>
      <xdr:spPr>
        <a:xfrm>
          <a:off x="0" y="5526215"/>
          <a:ext cx="5393121" cy="89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chemeClr val="dk1"/>
              </a:solidFill>
              <a:effectLst/>
              <a:latin typeface="ＭＳ 明朝" panose="02020609040205080304" pitchFamily="17" charset="-128"/>
              <a:ea typeface="ＭＳ 明朝" panose="02020609040205080304" pitchFamily="17" charset="-128"/>
              <a:cs typeface="+mn-cs"/>
            </a:rPr>
            <a:t>表の入力方法</a:t>
          </a:r>
          <a:endParaRPr kumimoji="1" lang="en-US" altLang="ja-JP" sz="900" b="1">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700">
              <a:solidFill>
                <a:schemeClr val="dk1"/>
              </a:solidFill>
              <a:effectLst/>
              <a:latin typeface="ＭＳ 明朝" panose="02020609040205080304" pitchFamily="17" charset="-128"/>
              <a:ea typeface="ＭＳ 明朝" panose="02020609040205080304" pitchFamily="17" charset="-128"/>
              <a:cs typeface="+mn-cs"/>
            </a:rPr>
            <a:t>期間中の要請への対応状況を「区分」欄に記入してください。「区分」欄の選択肢について</a:t>
          </a:r>
        </a:p>
        <a:p>
          <a:endParaRPr kumimoji="1" lang="en-US" altLang="ja-JP" sz="7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700">
              <a:solidFill>
                <a:schemeClr val="dk1"/>
              </a:solidFill>
              <a:effectLst/>
              <a:latin typeface="ＭＳ 明朝" panose="02020609040205080304" pitchFamily="17" charset="-128"/>
              <a:ea typeface="ＭＳ 明朝" panose="02020609040205080304" pitchFamily="17" charset="-128"/>
              <a:cs typeface="+mn-cs"/>
            </a:rPr>
            <a:t>・時短①～③		上記で計算した時短率①～③に対応します</a:t>
          </a:r>
        </a:p>
        <a:p>
          <a:r>
            <a:rPr kumimoji="1" lang="ja-JP" altLang="en-US" sz="700">
              <a:solidFill>
                <a:schemeClr val="dk1"/>
              </a:solidFill>
              <a:effectLst/>
              <a:latin typeface="ＭＳ 明朝" panose="02020609040205080304" pitchFamily="17" charset="-128"/>
              <a:ea typeface="ＭＳ 明朝" panose="02020609040205080304" pitchFamily="17" charset="-128"/>
              <a:cs typeface="+mn-cs"/>
            </a:rPr>
            <a:t>・休業</a:t>
          </a:r>
          <a:r>
            <a:rPr kumimoji="1" lang="en-US" altLang="ja-JP" sz="7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700">
              <a:solidFill>
                <a:schemeClr val="dk1"/>
              </a:solidFill>
              <a:effectLst/>
              <a:latin typeface="ＭＳ 明朝" panose="02020609040205080304" pitchFamily="17" charset="-128"/>
              <a:ea typeface="ＭＳ 明朝" panose="02020609040205080304" pitchFamily="17" charset="-128"/>
              <a:cs typeface="+mn-cs"/>
            </a:rPr>
            <a:t>定休		時短率①～③の中で最も高い時短率を記入</a:t>
          </a:r>
        </a:p>
        <a:p>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41412</xdr:colOff>
      <xdr:row>45</xdr:row>
      <xdr:rowOff>24847</xdr:rowOff>
    </xdr:from>
    <xdr:to>
      <xdr:col>5</xdr:col>
      <xdr:colOff>8281</xdr:colOff>
      <xdr:row>46</xdr:row>
      <xdr:rowOff>149087</xdr:rowOff>
    </xdr:to>
    <xdr:sp macro="" textlink="">
      <xdr:nvSpPr>
        <xdr:cNvPr id="12" name="正方形/長方形 11"/>
        <xdr:cNvSpPr/>
      </xdr:nvSpPr>
      <xdr:spPr>
        <a:xfrm>
          <a:off x="41412" y="5160064"/>
          <a:ext cx="886239" cy="19050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41412</xdr:colOff>
      <xdr:row>45</xdr:row>
      <xdr:rowOff>24849</xdr:rowOff>
    </xdr:from>
    <xdr:to>
      <xdr:col>31</xdr:col>
      <xdr:colOff>137948</xdr:colOff>
      <xdr:row>46</xdr:row>
      <xdr:rowOff>655134</xdr:rowOff>
    </xdr:to>
    <xdr:sp macro="" textlink="">
      <xdr:nvSpPr>
        <xdr:cNvPr id="15" name="正方形/長方形 14"/>
        <xdr:cNvSpPr/>
      </xdr:nvSpPr>
      <xdr:spPr>
        <a:xfrm>
          <a:off x="41412" y="5529642"/>
          <a:ext cx="5371415" cy="6959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8282</xdr:colOff>
      <xdr:row>0</xdr:row>
      <xdr:rowOff>41414</xdr:rowOff>
    </xdr:from>
    <xdr:to>
      <xdr:col>39</xdr:col>
      <xdr:colOff>165651</xdr:colOff>
      <xdr:row>2</xdr:row>
      <xdr:rowOff>91110</xdr:rowOff>
    </xdr:to>
    <xdr:sp macro="" textlink="">
      <xdr:nvSpPr>
        <xdr:cNvPr id="16" name="正方形/長方形 15"/>
        <xdr:cNvSpPr/>
      </xdr:nvSpPr>
      <xdr:spPr>
        <a:xfrm>
          <a:off x="5955195" y="41414"/>
          <a:ext cx="819978" cy="26504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別紙２</a:t>
          </a:r>
        </a:p>
      </xdr:txBody>
    </xdr:sp>
    <xdr:clientData/>
  </xdr:twoCellAnchor>
  <xdr:twoCellAnchor>
    <xdr:from>
      <xdr:col>0</xdr:col>
      <xdr:colOff>32845</xdr:colOff>
      <xdr:row>24</xdr:row>
      <xdr:rowOff>38841</xdr:rowOff>
    </xdr:from>
    <xdr:to>
      <xdr:col>37</xdr:col>
      <xdr:colOff>16281</xdr:colOff>
      <xdr:row>31</xdr:row>
      <xdr:rowOff>91966</xdr:rowOff>
    </xdr:to>
    <xdr:sp macro="" textlink="">
      <xdr:nvSpPr>
        <xdr:cNvPr id="17" name="テキスト ボックス 16"/>
        <xdr:cNvSpPr txBox="1"/>
      </xdr:nvSpPr>
      <xdr:spPr>
        <a:xfrm>
          <a:off x="32845" y="2856927"/>
          <a:ext cx="6335626" cy="1005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ＭＳ ゴシック" panose="020B0609070205080204" pitchFamily="49" charset="-128"/>
              <a:ea typeface="ＭＳ ゴシック" panose="020B0609070205080204" pitchFamily="49" charset="-128"/>
            </a:rPr>
            <a:t>時短率の考え方</a:t>
          </a:r>
          <a:endParaRPr kumimoji="1" lang="en-US" altLang="ja-JP" sz="800">
            <a:latin typeface="ＭＳ ゴシック" panose="020B0609070205080204" pitchFamily="49" charset="-128"/>
            <a:ea typeface="ＭＳ ゴシック" panose="020B0609070205080204" pitchFamily="49" charset="-128"/>
          </a:endParaRPr>
        </a:p>
        <a:p>
          <a:pPr algn="l"/>
          <a:r>
            <a:rPr kumimoji="1" lang="ja-JP" altLang="en-US" sz="800">
              <a:latin typeface="ＭＳ 明朝" panose="02020609040205080304" pitchFamily="17" charset="-128"/>
              <a:ea typeface="ＭＳ 明朝" panose="02020609040205080304" pitchFamily="17" charset="-128"/>
            </a:rPr>
            <a:t>・営業時間の短縮を要請された日について、要請前後の営業時間を記入して下さい</a:t>
          </a:r>
          <a:endParaRPr kumimoji="1" lang="en-US" altLang="ja-JP" sz="800">
            <a:latin typeface="ＭＳ 明朝" panose="02020609040205080304" pitchFamily="17" charset="-128"/>
            <a:ea typeface="ＭＳ 明朝" panose="02020609040205080304" pitchFamily="17" charset="-128"/>
          </a:endParaRPr>
        </a:p>
        <a:p>
          <a:pPr algn="l"/>
          <a:r>
            <a:rPr kumimoji="1" lang="ja-JP" altLang="en-US" sz="800">
              <a:latin typeface="ＭＳ 明朝" panose="02020609040205080304" pitchFamily="17" charset="-128"/>
              <a:ea typeface="ＭＳ 明朝" panose="02020609040205080304" pitchFamily="17" charset="-128"/>
            </a:rPr>
            <a:t>・日によって営業時間が異なる場合は、適宜時短①～③にてすべてのパターンを記入してください</a:t>
          </a:r>
          <a:endParaRPr kumimoji="1" lang="en-US" altLang="ja-JP" sz="800">
            <a:latin typeface="ＭＳ 明朝" panose="02020609040205080304" pitchFamily="17" charset="-128"/>
            <a:ea typeface="ＭＳ 明朝" panose="02020609040205080304" pitchFamily="17" charset="-128"/>
          </a:endParaRPr>
        </a:p>
        <a:p>
          <a:pPr algn="l"/>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・日中と夜間に分けて営業を行っている場合など、施設を閉じている時間があれば、除外時間に記入してください</a:t>
          </a:r>
          <a:r>
            <a:rPr lang="ja-JP" altLang="en-US" sz="8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 </a:t>
          </a:r>
          <a:endParaRPr kumimoji="1" lang="en-US" altLang="ja-JP" sz="800">
            <a:latin typeface="ＭＳ 明朝" panose="02020609040205080304" pitchFamily="17" charset="-128"/>
            <a:ea typeface="ＭＳ 明朝" panose="02020609040205080304" pitchFamily="17" charset="-128"/>
          </a:endParaRPr>
        </a:p>
        <a:p>
          <a:pPr algn="l"/>
          <a:r>
            <a:rPr kumimoji="1" lang="ja-JP" altLang="en-US" sz="800">
              <a:latin typeface="ＭＳ 明朝" panose="02020609040205080304" pitchFamily="17" charset="-128"/>
              <a:ea typeface="ＭＳ 明朝" panose="02020609040205080304" pitchFamily="17" charset="-128"/>
            </a:rPr>
            <a:t>・要請後の営業時間終了時刻は、</a:t>
          </a:r>
          <a:r>
            <a:rPr kumimoji="1" lang="en-US" altLang="ja-JP" sz="800">
              <a:latin typeface="ＭＳ 明朝" panose="02020609040205080304" pitchFamily="17" charset="-128"/>
              <a:ea typeface="ＭＳ 明朝" panose="02020609040205080304" pitchFamily="17" charset="-128"/>
            </a:rPr>
            <a:t>20</a:t>
          </a:r>
          <a:r>
            <a:rPr kumimoji="1" lang="ja-JP" altLang="en-US" sz="800">
              <a:latin typeface="ＭＳ 明朝" panose="02020609040205080304" pitchFamily="17" charset="-128"/>
              <a:ea typeface="ＭＳ 明朝" panose="02020609040205080304" pitchFamily="17" charset="-128"/>
            </a:rPr>
            <a:t>時（イベント開催の場合は</a:t>
          </a:r>
          <a:r>
            <a:rPr kumimoji="1" lang="en-US" altLang="ja-JP" sz="800">
              <a:latin typeface="ＭＳ 明朝" panose="02020609040205080304" pitchFamily="17" charset="-128"/>
              <a:ea typeface="ＭＳ 明朝" panose="02020609040205080304" pitchFamily="17" charset="-128"/>
            </a:rPr>
            <a:t>21</a:t>
          </a:r>
          <a:r>
            <a:rPr kumimoji="1" lang="ja-JP" altLang="en-US" sz="800">
              <a:latin typeface="ＭＳ 明朝" panose="02020609040205080304" pitchFamily="17" charset="-128"/>
              <a:ea typeface="ＭＳ 明朝" panose="02020609040205080304" pitchFamily="17" charset="-128"/>
            </a:rPr>
            <a:t>時）以前とした場合でも、</a:t>
          </a:r>
          <a:r>
            <a:rPr kumimoji="1" lang="en-US" altLang="ja-JP" sz="800">
              <a:latin typeface="ＭＳ 明朝" panose="02020609040205080304" pitchFamily="17" charset="-128"/>
              <a:ea typeface="ＭＳ 明朝" panose="02020609040205080304" pitchFamily="17" charset="-128"/>
            </a:rPr>
            <a:t>20</a:t>
          </a:r>
          <a:r>
            <a:rPr kumimoji="1" lang="ja-JP" altLang="en-US" sz="800">
              <a:latin typeface="ＭＳ 明朝" panose="02020609040205080304" pitchFamily="17" charset="-128"/>
              <a:ea typeface="ＭＳ 明朝" panose="02020609040205080304" pitchFamily="17" charset="-128"/>
            </a:rPr>
            <a:t>時（</a:t>
          </a:r>
          <a:r>
            <a:rPr kumimoji="1" lang="en-US" altLang="ja-JP" sz="800">
              <a:latin typeface="ＭＳ 明朝" panose="02020609040205080304" pitchFamily="17" charset="-128"/>
              <a:ea typeface="ＭＳ 明朝" panose="02020609040205080304" pitchFamily="17" charset="-128"/>
            </a:rPr>
            <a:t>21</a:t>
          </a:r>
          <a:r>
            <a:rPr kumimoji="1" lang="ja-JP" altLang="en-US" sz="800">
              <a:latin typeface="ＭＳ 明朝" panose="02020609040205080304" pitchFamily="17" charset="-128"/>
              <a:ea typeface="ＭＳ 明朝" panose="02020609040205080304" pitchFamily="17" charset="-128"/>
            </a:rPr>
            <a:t>時）と記入してください </a:t>
          </a:r>
          <a:endParaRPr kumimoji="1" lang="en-US" altLang="ja-JP" sz="800">
            <a:latin typeface="ＭＳ 明朝" panose="02020609040205080304" pitchFamily="17" charset="-128"/>
            <a:ea typeface="ＭＳ 明朝" panose="02020609040205080304" pitchFamily="17" charset="-128"/>
          </a:endParaRPr>
        </a:p>
        <a:p>
          <a:pPr algn="l"/>
          <a:r>
            <a:rPr kumimoji="1" lang="ja-JP" altLang="en-US" sz="800">
              <a:latin typeface="ＭＳ 明朝" panose="02020609040205080304" pitchFamily="17" charset="-128"/>
              <a:ea typeface="ＭＳ 明朝" panose="02020609040205080304" pitchFamily="17" charset="-128"/>
            </a:rPr>
            <a:t>・時短営業の要請に対して休業した場合は、</a:t>
          </a:r>
          <a:r>
            <a:rPr kumimoji="1" lang="en-US" altLang="ja-JP" sz="800">
              <a:latin typeface="ＭＳ 明朝" panose="02020609040205080304" pitchFamily="17" charset="-128"/>
              <a:ea typeface="ＭＳ 明朝" panose="02020609040205080304" pitchFamily="17" charset="-128"/>
            </a:rPr>
            <a:t>20</a:t>
          </a:r>
          <a:r>
            <a:rPr kumimoji="1" lang="ja-JP" altLang="en-US" sz="800">
              <a:latin typeface="ＭＳ 明朝" panose="02020609040205080304" pitchFamily="17" charset="-128"/>
              <a:ea typeface="ＭＳ 明朝" panose="02020609040205080304" pitchFamily="17" charset="-128"/>
            </a:rPr>
            <a:t>時（イベント開催の場合は</a:t>
          </a:r>
          <a:r>
            <a:rPr kumimoji="1" lang="en-US" altLang="ja-JP" sz="800">
              <a:latin typeface="ＭＳ 明朝" panose="02020609040205080304" pitchFamily="17" charset="-128"/>
              <a:ea typeface="ＭＳ 明朝" panose="02020609040205080304" pitchFamily="17" charset="-128"/>
            </a:rPr>
            <a:t>21</a:t>
          </a:r>
          <a:r>
            <a:rPr kumimoji="1" lang="ja-JP" altLang="en-US" sz="800">
              <a:latin typeface="ＭＳ 明朝" panose="02020609040205080304" pitchFamily="17" charset="-128"/>
              <a:ea typeface="ＭＳ 明朝" panose="02020609040205080304" pitchFamily="17" charset="-128"/>
            </a:rPr>
            <a:t>時）までの時短営業をしたものとして記入してください</a:t>
          </a:r>
          <a:endParaRPr kumimoji="1" lang="en-US" altLang="ja-JP" sz="800">
            <a:latin typeface="ＭＳ 明朝" panose="02020609040205080304" pitchFamily="17" charset="-128"/>
            <a:ea typeface="ＭＳ 明朝" panose="02020609040205080304" pitchFamily="17" charset="-128"/>
          </a:endParaRPr>
        </a:p>
      </xdr:txBody>
    </xdr:sp>
    <xdr:clientData/>
  </xdr:twoCellAnchor>
  <xdr:twoCellAnchor>
    <xdr:from>
      <xdr:col>0</xdr:col>
      <xdr:colOff>39414</xdr:colOff>
      <xdr:row>24</xdr:row>
      <xdr:rowOff>72259</xdr:rowOff>
    </xdr:from>
    <xdr:to>
      <xdr:col>37</xdr:col>
      <xdr:colOff>59121</xdr:colOff>
      <xdr:row>30</xdr:row>
      <xdr:rowOff>26276</xdr:rowOff>
    </xdr:to>
    <xdr:sp macro="" textlink="">
      <xdr:nvSpPr>
        <xdr:cNvPr id="18" name="正方形/長方形 17"/>
        <xdr:cNvSpPr/>
      </xdr:nvSpPr>
      <xdr:spPr>
        <a:xfrm>
          <a:off x="39414" y="2890345"/>
          <a:ext cx="6371897" cy="82112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46543</xdr:colOff>
      <xdr:row>24</xdr:row>
      <xdr:rowOff>69184</xdr:rowOff>
    </xdr:from>
    <xdr:to>
      <xdr:col>5</xdr:col>
      <xdr:colOff>106361</xdr:colOff>
      <xdr:row>25</xdr:row>
      <xdr:rowOff>75753</xdr:rowOff>
    </xdr:to>
    <xdr:sp macro="" textlink="">
      <xdr:nvSpPr>
        <xdr:cNvPr id="20" name="正方形/長方形 19"/>
        <xdr:cNvSpPr/>
      </xdr:nvSpPr>
      <xdr:spPr>
        <a:xfrm>
          <a:off x="46543" y="2873993"/>
          <a:ext cx="894775" cy="14843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32846</xdr:colOff>
      <xdr:row>11</xdr:row>
      <xdr:rowOff>124811</xdr:rowOff>
    </xdr:from>
    <xdr:to>
      <xdr:col>30</xdr:col>
      <xdr:colOff>59123</xdr:colOff>
      <xdr:row>15</xdr:row>
      <xdr:rowOff>98534</xdr:rowOff>
    </xdr:to>
    <xdr:grpSp>
      <xdr:nvGrpSpPr>
        <xdr:cNvPr id="21" name="グループ化 20"/>
        <xdr:cNvGrpSpPr/>
      </xdr:nvGrpSpPr>
      <xdr:grpSpPr>
        <a:xfrm>
          <a:off x="3455277" y="1280949"/>
          <a:ext cx="1707932" cy="413844"/>
          <a:chOff x="3415861" y="1340069"/>
          <a:chExt cx="1707932" cy="374431"/>
        </a:xfrm>
      </xdr:grpSpPr>
      <xdr:sp macro="" textlink="">
        <xdr:nvSpPr>
          <xdr:cNvPr id="22" name="テキスト ボックス 21"/>
          <xdr:cNvSpPr txBox="1"/>
        </xdr:nvSpPr>
        <xdr:spPr>
          <a:xfrm>
            <a:off x="3415861" y="1340069"/>
            <a:ext cx="1707932" cy="374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ゴシック" panose="020B0609070205080204" pitchFamily="49" charset="-128"/>
                <a:ea typeface="ＭＳ ゴシック" panose="020B0609070205080204" pitchFamily="49" charset="-128"/>
              </a:rPr>
              <a:t>100</a:t>
            </a:r>
            <a:r>
              <a:rPr kumimoji="1" lang="ja-JP" altLang="en-US" sz="800">
                <a:latin typeface="ＭＳ ゴシック" panose="020B0609070205080204" pitchFamily="49" charset="-128"/>
                <a:ea typeface="ＭＳ ゴシック" panose="020B0609070205080204" pitchFamily="49" charset="-128"/>
              </a:rPr>
              <a:t>㎡単位未満切り捨て</a:t>
            </a:r>
            <a:endParaRPr kumimoji="1" lang="en-US" altLang="ja-JP" sz="800">
              <a:latin typeface="ＭＳ ゴシック" panose="020B0609070205080204" pitchFamily="49" charset="-128"/>
              <a:ea typeface="ＭＳ ゴシック" panose="020B0609070205080204" pitchFamily="49" charset="-128"/>
            </a:endParaRPr>
          </a:p>
          <a:p>
            <a:r>
              <a:rPr kumimoji="1" lang="en-US" altLang="ja-JP" sz="800">
                <a:latin typeface="ＭＳ ゴシック" panose="020B0609070205080204" pitchFamily="49" charset="-128"/>
                <a:ea typeface="ＭＳ ゴシック" panose="020B0609070205080204" pitchFamily="49" charset="-128"/>
              </a:rPr>
              <a:t>100</a:t>
            </a:r>
            <a:r>
              <a:rPr kumimoji="1" lang="ja-JP" altLang="en-US" sz="800">
                <a:latin typeface="ＭＳ ゴシック" panose="020B0609070205080204" pitchFamily="49" charset="-128"/>
                <a:ea typeface="ＭＳ ゴシック" panose="020B0609070205080204" pitchFamily="49" charset="-128"/>
              </a:rPr>
              <a:t>㎡未満なら</a:t>
            </a:r>
            <a:r>
              <a:rPr kumimoji="1" lang="en-US" altLang="ja-JP" sz="800">
                <a:latin typeface="ＭＳ ゴシック" panose="020B0609070205080204" pitchFamily="49" charset="-128"/>
                <a:ea typeface="ＭＳ ゴシック" panose="020B0609070205080204" pitchFamily="49" charset="-128"/>
              </a:rPr>
              <a:t>100</a:t>
            </a:r>
            <a:r>
              <a:rPr kumimoji="1" lang="ja-JP" altLang="en-US" sz="800">
                <a:latin typeface="ＭＳ ゴシック" panose="020B0609070205080204" pitchFamily="49" charset="-128"/>
                <a:ea typeface="ＭＳ ゴシック" panose="020B0609070205080204" pitchFamily="49" charset="-128"/>
              </a:rPr>
              <a:t>㎡とする</a:t>
            </a:r>
          </a:p>
        </xdr:txBody>
      </xdr:sp>
      <xdr:sp macro="" textlink="">
        <xdr:nvSpPr>
          <xdr:cNvPr id="23" name="大かっこ 22"/>
          <xdr:cNvSpPr/>
        </xdr:nvSpPr>
        <xdr:spPr>
          <a:xfrm>
            <a:off x="3415862" y="1399190"/>
            <a:ext cx="1530569" cy="2430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30</xdr:col>
      <xdr:colOff>65690</xdr:colOff>
      <xdr:row>16</xdr:row>
      <xdr:rowOff>32844</xdr:rowOff>
    </xdr:from>
    <xdr:to>
      <xdr:col>31</xdr:col>
      <xdr:colOff>45983</xdr:colOff>
      <xdr:row>17</xdr:row>
      <xdr:rowOff>151086</xdr:rowOff>
    </xdr:to>
    <xdr:sp macro="" textlink="">
      <xdr:nvSpPr>
        <xdr:cNvPr id="2" name="下矢印 1"/>
        <xdr:cNvSpPr/>
      </xdr:nvSpPr>
      <xdr:spPr>
        <a:xfrm>
          <a:off x="5169776" y="1813034"/>
          <a:ext cx="151086" cy="308742"/>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35</xdr:row>
      <xdr:rowOff>1715</xdr:rowOff>
    </xdr:from>
    <xdr:to>
      <xdr:col>31</xdr:col>
      <xdr:colOff>118242</xdr:colOff>
      <xdr:row>37</xdr:row>
      <xdr:rowOff>111673</xdr:rowOff>
    </xdr:to>
    <xdr:sp macro="" textlink="">
      <xdr:nvSpPr>
        <xdr:cNvPr id="7" name="テキスト ボックス 6"/>
        <xdr:cNvSpPr txBox="1"/>
      </xdr:nvSpPr>
      <xdr:spPr>
        <a:xfrm>
          <a:off x="0" y="4902163"/>
          <a:ext cx="5393121" cy="11018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chemeClr val="dk1"/>
              </a:solidFill>
              <a:effectLst/>
              <a:latin typeface="ＭＳ 明朝" panose="02020609040205080304" pitchFamily="17" charset="-128"/>
              <a:ea typeface="ＭＳ 明朝" panose="02020609040205080304" pitchFamily="17" charset="-128"/>
              <a:cs typeface="+mn-cs"/>
            </a:rPr>
            <a:t>表の入力方法</a:t>
          </a:r>
          <a:endParaRPr kumimoji="1" lang="en-US" altLang="ja-JP" sz="900" b="1">
            <a:solidFill>
              <a:schemeClr val="dk1"/>
            </a:solidFill>
            <a:effectLst/>
            <a:latin typeface="ＭＳ 明朝" panose="02020609040205080304" pitchFamily="17" charset="-128"/>
            <a:ea typeface="ＭＳ 明朝" panose="02020609040205080304" pitchFamily="17" charset="-128"/>
            <a:cs typeface="+mn-cs"/>
          </a:endParaRPr>
        </a:p>
        <a:p>
          <a:r>
            <a:rPr kumimoji="1" lang="en-US" altLang="ja-JP" sz="900" b="0">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900" b="0">
              <a:solidFill>
                <a:schemeClr val="dk1"/>
              </a:solidFill>
              <a:effectLst/>
              <a:latin typeface="ＭＳ ゴシック" panose="020B0609070205080204" pitchFamily="49" charset="-128"/>
              <a:ea typeface="ＭＳ ゴシック" panose="020B0609070205080204" pitchFamily="49" charset="-128"/>
              <a:cs typeface="+mn-cs"/>
            </a:rPr>
            <a:t>次の地域区分に応じて、期間中の要請への対応状況を「区分」欄に記入してください</a:t>
          </a:r>
          <a:endParaRPr kumimoji="1" lang="en-US" altLang="ja-JP" sz="900" b="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en-US" altLang="ja-JP" sz="900" b="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en-US" sz="900" b="0">
              <a:solidFill>
                <a:schemeClr val="dk1"/>
              </a:solidFill>
              <a:effectLst/>
              <a:latin typeface="ＭＳ ゴシック" panose="020B0609070205080204" pitchFamily="49" charset="-128"/>
              <a:ea typeface="ＭＳ ゴシック" panose="020B0609070205080204" pitchFamily="49" charset="-128"/>
              <a:cs typeface="+mn-cs"/>
            </a:rPr>
            <a:t>「区分」欄の選択肢</a:t>
          </a:r>
        </a:p>
        <a:p>
          <a:r>
            <a:rPr kumimoji="1" lang="ja-JP" altLang="en-US" sz="900" b="0">
              <a:solidFill>
                <a:schemeClr val="dk1"/>
              </a:solidFill>
              <a:effectLst/>
              <a:latin typeface="ＭＳ ゴシック" panose="020B0609070205080204" pitchFamily="49" charset="-128"/>
              <a:ea typeface="ＭＳ ゴシック" panose="020B0609070205080204" pitchFamily="49" charset="-128"/>
              <a:cs typeface="+mn-cs"/>
            </a:rPr>
            <a:t>　　　・時短①～③→上記で計算した時短率①～③を記入</a:t>
          </a:r>
        </a:p>
        <a:p>
          <a:r>
            <a:rPr kumimoji="1" lang="ja-JP" altLang="en-US" sz="900" b="0">
              <a:solidFill>
                <a:schemeClr val="dk1"/>
              </a:solidFill>
              <a:effectLst/>
              <a:latin typeface="ＭＳ ゴシック" panose="020B0609070205080204" pitchFamily="49" charset="-128"/>
              <a:ea typeface="ＭＳ ゴシック" panose="020B0609070205080204" pitchFamily="49" charset="-128"/>
              <a:cs typeface="+mn-cs"/>
            </a:rPr>
            <a:t>　　　・定休→時短率①～③のうち、最も高い時短率を記入</a:t>
          </a:r>
          <a:endParaRPr kumimoji="1" lang="en-US" altLang="ja-JP" sz="900" b="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en-US" altLang="ja-JP" sz="900" b="0">
              <a:solidFill>
                <a:schemeClr val="dk1"/>
              </a:solidFill>
              <a:effectLst/>
              <a:latin typeface="ＭＳ ゴシック" panose="020B0609070205080204" pitchFamily="49" charset="-128"/>
              <a:ea typeface="ＭＳ ゴシック" panose="020B0609070205080204" pitchFamily="49" charset="-128"/>
              <a:cs typeface="+mn-cs"/>
            </a:rPr>
            <a:t>(3)</a:t>
          </a:r>
          <a:r>
            <a:rPr kumimoji="1" lang="ja-JP" altLang="en-US" sz="900" b="0">
              <a:solidFill>
                <a:schemeClr val="dk1"/>
              </a:solidFill>
              <a:effectLst/>
              <a:latin typeface="ＭＳ ゴシック" panose="020B0609070205080204" pitchFamily="49" charset="-128"/>
              <a:ea typeface="ＭＳ ゴシック" panose="020B0609070205080204" pitchFamily="49" charset="-128"/>
              <a:cs typeface="+mn-cs"/>
            </a:rPr>
            <a:t>支給額については、映画配給会社分（算出された金額の２倍）を記入してください。</a:t>
          </a:r>
        </a:p>
        <a:p>
          <a:r>
            <a:rPr kumimoji="1" lang="ja-JP" altLang="en-US" sz="900" b="0">
              <a:solidFill>
                <a:schemeClr val="dk1"/>
              </a:solidFill>
              <a:effectLst/>
              <a:latin typeface="ＭＳ ゴシック" panose="020B0609070205080204" pitchFamily="49" charset="-128"/>
              <a:ea typeface="ＭＳ ゴシック" panose="020B0609070205080204" pitchFamily="49" charset="-128"/>
              <a:cs typeface="+mn-cs"/>
            </a:rPr>
            <a:t>　　（エクセルで記入いただいている場合、計算式が入っているため、自動で計算されます。）</a:t>
          </a:r>
        </a:p>
        <a:p>
          <a:endParaRPr kumimoji="1" lang="ja-JP" altLang="en-US" sz="900" b="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900" b="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54550</xdr:colOff>
      <xdr:row>34</xdr:row>
      <xdr:rowOff>57691</xdr:rowOff>
    </xdr:from>
    <xdr:to>
      <xdr:col>5</xdr:col>
      <xdr:colOff>21419</xdr:colOff>
      <xdr:row>36</xdr:row>
      <xdr:rowOff>116242</xdr:rowOff>
    </xdr:to>
    <xdr:sp macro="" textlink="">
      <xdr:nvSpPr>
        <xdr:cNvPr id="8" name="正方形/長方形 7"/>
        <xdr:cNvSpPr/>
      </xdr:nvSpPr>
      <xdr:spPr>
        <a:xfrm>
          <a:off x="54550" y="4892450"/>
          <a:ext cx="801128" cy="18993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54550</xdr:colOff>
      <xdr:row>35</xdr:row>
      <xdr:rowOff>18279</xdr:rowOff>
    </xdr:from>
    <xdr:to>
      <xdr:col>31</xdr:col>
      <xdr:colOff>151086</xdr:colOff>
      <xdr:row>36</xdr:row>
      <xdr:rowOff>1116725</xdr:rowOff>
    </xdr:to>
    <xdr:sp macro="" textlink="">
      <xdr:nvSpPr>
        <xdr:cNvPr id="9" name="正方形/長方形 8"/>
        <xdr:cNvSpPr/>
      </xdr:nvSpPr>
      <xdr:spPr>
        <a:xfrm>
          <a:off x="54550" y="4833331"/>
          <a:ext cx="5371415" cy="116413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8282</xdr:colOff>
      <xdr:row>0</xdr:row>
      <xdr:rowOff>41414</xdr:rowOff>
    </xdr:from>
    <xdr:to>
      <xdr:col>39</xdr:col>
      <xdr:colOff>165651</xdr:colOff>
      <xdr:row>2</xdr:row>
      <xdr:rowOff>91110</xdr:rowOff>
    </xdr:to>
    <xdr:sp macro="" textlink="">
      <xdr:nvSpPr>
        <xdr:cNvPr id="10" name="正方形/長方形 9"/>
        <xdr:cNvSpPr/>
      </xdr:nvSpPr>
      <xdr:spPr>
        <a:xfrm>
          <a:off x="5989982" y="41414"/>
          <a:ext cx="824119" cy="25924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別紙３</a:t>
          </a:r>
        </a:p>
      </xdr:txBody>
    </xdr:sp>
    <xdr:clientData/>
  </xdr:twoCellAnchor>
  <xdr:twoCellAnchor>
    <xdr:from>
      <xdr:col>21</xdr:col>
      <xdr:colOff>124810</xdr:colOff>
      <xdr:row>13</xdr:row>
      <xdr:rowOff>91965</xdr:rowOff>
    </xdr:from>
    <xdr:to>
      <xdr:col>25</xdr:col>
      <xdr:colOff>26276</xdr:colOff>
      <xdr:row>13</xdr:row>
      <xdr:rowOff>91965</xdr:rowOff>
    </xdr:to>
    <xdr:cxnSp macro="">
      <xdr:nvCxnSpPr>
        <xdr:cNvPr id="20" name="直線矢印コネクタ 19"/>
        <xdr:cNvCxnSpPr/>
      </xdr:nvCxnSpPr>
      <xdr:spPr>
        <a:xfrm>
          <a:off x="3691758" y="1517431"/>
          <a:ext cx="630621"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32845</xdr:colOff>
      <xdr:row>13</xdr:row>
      <xdr:rowOff>164224</xdr:rowOff>
    </xdr:from>
    <xdr:to>
      <xdr:col>28</xdr:col>
      <xdr:colOff>52552</xdr:colOff>
      <xdr:row>15</xdr:row>
      <xdr:rowOff>105103</xdr:rowOff>
    </xdr:to>
    <xdr:sp macro="" textlink="">
      <xdr:nvSpPr>
        <xdr:cNvPr id="21" name="テキスト ボックス 20"/>
        <xdr:cNvSpPr txBox="1"/>
      </xdr:nvSpPr>
      <xdr:spPr>
        <a:xfrm>
          <a:off x="3455276" y="1589690"/>
          <a:ext cx="1359776" cy="28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ゴシック" panose="020B0609070205080204" pitchFamily="49" charset="-128"/>
              <a:ea typeface="ＭＳ ゴシック" panose="020B0609070205080204" pitchFamily="49" charset="-128"/>
            </a:rPr>
            <a:t>20,000</a:t>
          </a:r>
          <a:r>
            <a:rPr kumimoji="1" lang="ja-JP" altLang="en-US" sz="800">
              <a:latin typeface="ＭＳ ゴシック" panose="020B0609070205080204" pitchFamily="49" charset="-128"/>
              <a:ea typeface="ＭＳ ゴシック" panose="020B0609070205080204" pitchFamily="49" charset="-128"/>
            </a:rPr>
            <a:t>円</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スクリーン数</a:t>
          </a:r>
        </a:p>
      </xdr:txBody>
    </xdr:sp>
    <xdr:clientData/>
  </xdr:twoCellAnchor>
  <xdr:twoCellAnchor>
    <xdr:from>
      <xdr:col>3</xdr:col>
      <xdr:colOff>19707</xdr:colOff>
      <xdr:row>17</xdr:row>
      <xdr:rowOff>19707</xdr:rowOff>
    </xdr:from>
    <xdr:to>
      <xdr:col>39</xdr:col>
      <xdr:colOff>151086</xdr:colOff>
      <xdr:row>20</xdr:row>
      <xdr:rowOff>19707</xdr:rowOff>
    </xdr:to>
    <xdr:sp macro="" textlink="">
      <xdr:nvSpPr>
        <xdr:cNvPr id="22" name="テキスト ボックス 21"/>
        <xdr:cNvSpPr txBox="1"/>
      </xdr:nvSpPr>
      <xdr:spPr>
        <a:xfrm>
          <a:off x="512379" y="2062655"/>
          <a:ext cx="6266793" cy="51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ゴシック" panose="020B0609070205080204" pitchFamily="49" charset="-128"/>
              <a:ea typeface="ＭＳ ゴシック" panose="020B0609070205080204" pitchFamily="49" charset="-128"/>
            </a:rPr>
            <a:t>・要請前と要請後の営業時間を記入してください。（日によって営業時間が異なる場合は、全てのパターンを記入してください。）</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・時短営業の要請に対して休業した場合は、</a:t>
          </a:r>
          <a:r>
            <a:rPr kumimoji="1" lang="en-US" altLang="ja-JP" sz="800">
              <a:latin typeface="ＭＳ ゴシック" panose="020B0609070205080204" pitchFamily="49" charset="-128"/>
              <a:ea typeface="ＭＳ ゴシック" panose="020B0609070205080204" pitchFamily="49" charset="-128"/>
            </a:rPr>
            <a:t>21</a:t>
          </a:r>
          <a:r>
            <a:rPr kumimoji="1" lang="ja-JP" altLang="en-US" sz="800">
              <a:latin typeface="ＭＳ ゴシック" panose="020B0609070205080204" pitchFamily="49" charset="-128"/>
              <a:ea typeface="ＭＳ ゴシック" panose="020B0609070205080204" pitchFamily="49" charset="-128"/>
            </a:rPr>
            <a:t>時までの時短をしたものとして変更後の営業時間を記入してください。</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・要請前の本来の上映回数と、営業時間を</a:t>
          </a:r>
          <a:r>
            <a:rPr kumimoji="1" lang="en-US" altLang="ja-JP" sz="800">
              <a:latin typeface="ＭＳ ゴシック" panose="020B0609070205080204" pitchFamily="49" charset="-128"/>
              <a:ea typeface="ＭＳ ゴシック" panose="020B0609070205080204" pitchFamily="49" charset="-128"/>
            </a:rPr>
            <a:t>21</a:t>
          </a:r>
          <a:r>
            <a:rPr kumimoji="1" lang="ja-JP" altLang="en-US" sz="800">
              <a:latin typeface="ＭＳ ゴシック" panose="020B0609070205080204" pitchFamily="49" charset="-128"/>
              <a:ea typeface="ＭＳ ゴシック" panose="020B0609070205080204" pitchFamily="49" charset="-128"/>
            </a:rPr>
            <a:t>時までに早めたことにより上映できなくなった回数を記入してください。</a:t>
          </a:r>
        </a:p>
      </xdr:txBody>
    </xdr:sp>
    <xdr:clientData/>
  </xdr:twoCellAnchor>
</xdr:wsDr>
</file>

<file path=xl/tables/table1.xml><?xml version="1.0" encoding="utf-8"?>
<table xmlns="http://schemas.openxmlformats.org/spreadsheetml/2006/main" id="1" name="テーブル1" displayName="テーブル1" ref="B2:C39" totalsRowShown="0" headerRowDxfId="5">
  <autoFilter ref="B2:C39"/>
  <tableColumns count="2">
    <tableColumn id="1" name="時間"/>
    <tableColumn id="2" name="時間(終了)"/>
  </tableColumns>
  <tableStyleInfo name="TableStyleMedium2" showFirstColumn="0" showLastColumn="0" showRowStripes="1" showColumnStripes="0"/>
</table>
</file>

<file path=xl/tables/table2.xml><?xml version="1.0" encoding="utf-8"?>
<table xmlns="http://schemas.openxmlformats.org/spreadsheetml/2006/main" id="2" name="テーブル2" displayName="テーブル2" ref="D2:D35" totalsRowShown="0" headerRowDxfId="4">
  <autoFilter ref="D2:D35"/>
  <tableColumns count="1">
    <tableColumn id="1" name="分"/>
  </tableColumns>
  <tableStyleInfo name="TableStyleMedium2" showFirstColumn="0" showLastColumn="0" showRowStripes="1" showColumnStripes="0"/>
</table>
</file>

<file path=xl/tables/table3.xml><?xml version="1.0" encoding="utf-8"?>
<table xmlns="http://schemas.openxmlformats.org/spreadsheetml/2006/main" id="3" name="テーブル3" displayName="テーブル3" ref="F2:G101" totalsRowShown="0" headerRowDxfId="3" dataDxfId="2">
  <autoFilter ref="F2:G101"/>
  <tableColumns count="2">
    <tableColumn id="1" name="テナント" dataDxfId="1"/>
    <tableColumn id="2" name="百貨店"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6"/>
  <sheetViews>
    <sheetView tabSelected="1" view="pageLayout" zoomScale="130" zoomScaleNormal="100" zoomScalePageLayoutView="130" workbookViewId="0">
      <selection activeCell="P5" sqref="P5:AL6"/>
    </sheetView>
  </sheetViews>
  <sheetFormatPr defaultColWidth="8.75" defaultRowHeight="18.75" x14ac:dyDescent="0.4"/>
  <cols>
    <col min="1" max="1" width="2.25" customWidth="1"/>
    <col min="2" max="3" width="2.625" customWidth="1"/>
    <col min="4" max="10" width="2.25" customWidth="1"/>
    <col min="11" max="11" width="2" customWidth="1"/>
    <col min="12" max="12" width="2.125" customWidth="1"/>
    <col min="13" max="13" width="2" customWidth="1"/>
    <col min="14" max="14" width="2.125" customWidth="1"/>
    <col min="15" max="16" width="2.25" customWidth="1"/>
    <col min="17" max="17" width="2.625" customWidth="1"/>
    <col min="18" max="20" width="2.25" customWidth="1"/>
    <col min="21" max="21" width="1.875" customWidth="1"/>
    <col min="22" max="22" width="2.5" customWidth="1"/>
    <col min="23" max="23" width="3" customWidth="1"/>
    <col min="24" max="25" width="2.25" customWidth="1"/>
    <col min="26" max="26" width="1.875" customWidth="1"/>
    <col min="27" max="27" width="2" customWidth="1"/>
    <col min="28" max="30" width="2.25" customWidth="1"/>
    <col min="31" max="32" width="1.875" customWidth="1"/>
    <col min="33" max="33" width="2.25" customWidth="1"/>
    <col min="34" max="34" width="1.875" customWidth="1"/>
    <col min="35" max="35" width="2.25" customWidth="1"/>
    <col min="36" max="36" width="2.375" customWidth="1"/>
    <col min="37" max="37" width="2.75" customWidth="1"/>
    <col min="38" max="38" width="1.75" customWidth="1"/>
    <col min="39" max="39" width="1.875" customWidth="1"/>
    <col min="40" max="40" width="2.5" customWidth="1"/>
    <col min="41" max="42" width="2.25" customWidth="1"/>
    <col min="43" max="43" width="9.5" bestFit="1" customWidth="1"/>
    <col min="44" max="105" width="2.25" customWidth="1"/>
  </cols>
  <sheetData>
    <row r="1" spans="1:40" ht="9" customHeight="1" x14ac:dyDescent="0.4">
      <c r="A1" s="62" t="s">
        <v>43</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4"/>
    </row>
    <row r="2" spans="1:40" ht="7.5" customHeight="1" x14ac:dyDescent="0.4">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4"/>
    </row>
    <row r="3" spans="1:40" ht="12.75" customHeight="1" x14ac:dyDescent="0.4">
      <c r="A3" s="10" t="s">
        <v>56</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40" ht="5.25" customHeight="1" x14ac:dyDescent="0.4">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40" ht="7.5" customHeight="1" x14ac:dyDescent="0.4">
      <c r="A5" s="65" t="s">
        <v>44</v>
      </c>
      <c r="B5" s="65"/>
      <c r="C5" s="65"/>
      <c r="D5" s="65"/>
      <c r="E5" s="65"/>
      <c r="F5" s="65"/>
      <c r="G5" s="65"/>
      <c r="H5" s="65"/>
      <c r="I5" s="65"/>
      <c r="J5" s="65"/>
      <c r="K5" s="65"/>
      <c r="L5" s="65"/>
      <c r="M5" s="65"/>
      <c r="N5" s="65"/>
      <c r="O5" s="65"/>
      <c r="P5" s="66"/>
      <c r="Q5" s="66"/>
      <c r="R5" s="66"/>
      <c r="S5" s="66"/>
      <c r="T5" s="66"/>
      <c r="U5" s="66"/>
      <c r="V5" s="66"/>
      <c r="W5" s="66"/>
      <c r="X5" s="66"/>
      <c r="Y5" s="66"/>
      <c r="Z5" s="66"/>
      <c r="AA5" s="66"/>
      <c r="AB5" s="66"/>
      <c r="AC5" s="66"/>
      <c r="AD5" s="66"/>
      <c r="AE5" s="66"/>
      <c r="AF5" s="66"/>
      <c r="AG5" s="66"/>
      <c r="AH5" s="66"/>
      <c r="AI5" s="66"/>
      <c r="AJ5" s="66"/>
      <c r="AK5" s="66"/>
      <c r="AL5" s="66"/>
      <c r="AM5" s="7"/>
    </row>
    <row r="6" spans="1:40" ht="10.5" customHeight="1" x14ac:dyDescent="0.4">
      <c r="A6" s="65"/>
      <c r="B6" s="65"/>
      <c r="C6" s="65"/>
      <c r="D6" s="65"/>
      <c r="E6" s="65"/>
      <c r="F6" s="65"/>
      <c r="G6" s="65"/>
      <c r="H6" s="65"/>
      <c r="I6" s="65"/>
      <c r="J6" s="65"/>
      <c r="K6" s="65"/>
      <c r="L6" s="65"/>
      <c r="M6" s="65"/>
      <c r="N6" s="65"/>
      <c r="O6" s="65"/>
      <c r="P6" s="66"/>
      <c r="Q6" s="66"/>
      <c r="R6" s="66"/>
      <c r="S6" s="66"/>
      <c r="T6" s="66"/>
      <c r="U6" s="66"/>
      <c r="V6" s="66"/>
      <c r="W6" s="66"/>
      <c r="X6" s="66"/>
      <c r="Y6" s="66"/>
      <c r="Z6" s="66"/>
      <c r="AA6" s="66"/>
      <c r="AB6" s="66"/>
      <c r="AC6" s="66"/>
      <c r="AD6" s="66"/>
      <c r="AE6" s="66"/>
      <c r="AF6" s="66"/>
      <c r="AG6" s="66"/>
      <c r="AH6" s="66"/>
      <c r="AI6" s="66"/>
      <c r="AJ6" s="66"/>
      <c r="AK6" s="66"/>
      <c r="AL6" s="66"/>
      <c r="AM6" s="7"/>
    </row>
    <row r="7" spans="1:40" ht="10.5" customHeight="1" x14ac:dyDescent="0.4">
      <c r="A7" s="7"/>
      <c r="B7" s="7"/>
      <c r="C7" s="10" t="s">
        <v>35</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row>
    <row r="8" spans="1:40" ht="4.5" customHeight="1" x14ac:dyDescent="0.4">
      <c r="A8" s="7"/>
      <c r="B8" s="7"/>
      <c r="C8" s="7"/>
      <c r="D8" s="7"/>
      <c r="E8" s="7"/>
      <c r="F8" s="7"/>
      <c r="G8" s="7"/>
      <c r="H8" s="7"/>
      <c r="I8" s="7"/>
      <c r="J8" s="7"/>
      <c r="K8" s="7"/>
      <c r="L8" s="7"/>
      <c r="M8" s="7"/>
      <c r="N8" s="7"/>
      <c r="O8" s="7"/>
      <c r="P8" s="7"/>
      <c r="Q8" s="7"/>
      <c r="R8" s="7"/>
      <c r="S8" s="7"/>
      <c r="T8" s="7"/>
      <c r="U8" s="7"/>
      <c r="V8" s="7"/>
      <c r="W8" s="7"/>
      <c r="X8" s="7"/>
      <c r="Y8" s="7"/>
      <c r="Z8" s="7"/>
      <c r="AA8" s="75"/>
      <c r="AB8" s="76"/>
      <c r="AC8" s="76"/>
      <c r="AD8" s="77" t="s">
        <v>73</v>
      </c>
      <c r="AE8" s="78"/>
      <c r="AF8" s="78"/>
      <c r="AG8" s="78"/>
      <c r="AH8" s="78"/>
      <c r="AI8" s="78"/>
      <c r="AJ8" s="7"/>
      <c r="AK8" s="7"/>
      <c r="AL8" s="7"/>
      <c r="AM8" s="7"/>
    </row>
    <row r="9" spans="1:40" ht="8.25" customHeight="1" x14ac:dyDescent="0.4">
      <c r="A9" s="67" t="s">
        <v>40</v>
      </c>
      <c r="B9" s="68"/>
      <c r="C9" s="68"/>
      <c r="D9" s="68"/>
      <c r="E9" s="68"/>
      <c r="F9" s="68"/>
      <c r="G9" s="68"/>
      <c r="H9" s="68"/>
      <c r="I9" s="68"/>
      <c r="J9" s="68"/>
      <c r="K9" s="68"/>
      <c r="L9" s="68"/>
      <c r="M9" s="68"/>
      <c r="N9" s="68"/>
      <c r="O9" s="68"/>
      <c r="P9" s="69"/>
      <c r="Q9" s="7"/>
      <c r="R9" s="7"/>
      <c r="S9" s="7"/>
      <c r="T9" s="7"/>
      <c r="U9" s="7"/>
      <c r="V9" s="7"/>
      <c r="W9" s="7"/>
      <c r="X9" s="7"/>
      <c r="Y9" s="7"/>
      <c r="Z9" s="7"/>
      <c r="AA9" s="76"/>
      <c r="AB9" s="76"/>
      <c r="AC9" s="76"/>
      <c r="AD9" s="78"/>
      <c r="AE9" s="78"/>
      <c r="AF9" s="78"/>
      <c r="AG9" s="78"/>
      <c r="AH9" s="78"/>
      <c r="AI9" s="78"/>
      <c r="AJ9" s="7"/>
      <c r="AK9" s="7"/>
      <c r="AL9" s="7"/>
      <c r="AM9" s="7"/>
    </row>
    <row r="10" spans="1:40" ht="6.75" customHeight="1" x14ac:dyDescent="0.4">
      <c r="A10" s="70"/>
      <c r="B10" s="71"/>
      <c r="C10" s="71"/>
      <c r="D10" s="71"/>
      <c r="E10" s="71"/>
      <c r="F10" s="71"/>
      <c r="G10" s="71"/>
      <c r="H10" s="71"/>
      <c r="I10" s="71"/>
      <c r="J10" s="71"/>
      <c r="K10" s="71"/>
      <c r="L10" s="71"/>
      <c r="M10" s="71"/>
      <c r="N10" s="71"/>
      <c r="O10" s="71"/>
      <c r="P10" s="72"/>
      <c r="Q10" s="7"/>
      <c r="R10" s="7"/>
      <c r="S10" s="7"/>
      <c r="T10" s="7"/>
      <c r="U10" s="7"/>
      <c r="V10" s="7"/>
      <c r="W10" s="7"/>
      <c r="X10" s="7"/>
      <c r="Y10" s="7"/>
      <c r="Z10" s="7"/>
      <c r="AA10" s="7"/>
      <c r="AB10" s="7"/>
      <c r="AC10" s="7"/>
      <c r="AD10" s="7"/>
      <c r="AE10" s="7"/>
      <c r="AF10" s="7"/>
      <c r="AG10" s="7"/>
      <c r="AH10" s="7"/>
      <c r="AI10" s="7"/>
      <c r="AJ10" s="7"/>
      <c r="AK10" s="7"/>
      <c r="AL10" s="7"/>
      <c r="AM10" s="7"/>
    </row>
    <row r="11" spans="1:40" ht="8.25" customHeight="1" x14ac:dyDescent="0.4">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row>
    <row r="12" spans="1:40" ht="11.25" customHeight="1" x14ac:dyDescent="0.4">
      <c r="A12" s="7"/>
      <c r="B12" s="7"/>
      <c r="C12" s="7"/>
      <c r="D12" s="7"/>
      <c r="E12" s="7" t="s">
        <v>39</v>
      </c>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row>
    <row r="13" spans="1:40" ht="5.25" customHeight="1" x14ac:dyDescent="0.4">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row>
    <row r="14" spans="1:40" ht="12.75" customHeight="1" x14ac:dyDescent="0.4">
      <c r="A14" s="7"/>
      <c r="B14" s="21" t="s">
        <v>57</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row>
    <row r="15" spans="1:40" ht="5.25" customHeight="1" x14ac:dyDescent="0.4">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row>
    <row r="16" spans="1:40" ht="11.25" customHeight="1" x14ac:dyDescent="0.4">
      <c r="A16" s="7"/>
      <c r="B16" s="7"/>
      <c r="C16" s="10"/>
      <c r="D16" s="10"/>
      <c r="E16" s="10"/>
      <c r="F16" s="10"/>
      <c r="G16" s="10"/>
      <c r="H16" s="7"/>
      <c r="I16" s="10" t="s">
        <v>9</v>
      </c>
      <c r="J16" s="7"/>
      <c r="K16" s="7"/>
      <c r="L16" s="7"/>
      <c r="M16" s="7"/>
      <c r="N16" s="7"/>
      <c r="O16" s="302"/>
      <c r="P16" s="302"/>
      <c r="Q16" s="302"/>
      <c r="R16" s="7" t="s">
        <v>2</v>
      </c>
      <c r="S16" s="7"/>
      <c r="T16" s="7"/>
      <c r="U16" s="7"/>
      <c r="V16" s="7"/>
      <c r="W16" s="7"/>
      <c r="X16" s="7"/>
      <c r="Y16" s="7"/>
      <c r="Z16" s="7"/>
      <c r="AA16" s="7"/>
      <c r="AB16" s="7"/>
      <c r="AC16" s="7"/>
      <c r="AD16" s="7"/>
      <c r="AE16" s="7"/>
      <c r="AF16" s="7"/>
      <c r="AG16" s="7"/>
      <c r="AH16" s="7"/>
      <c r="AI16" s="7"/>
      <c r="AJ16" s="7"/>
      <c r="AK16" s="7"/>
      <c r="AL16" s="7"/>
      <c r="AM16" s="7"/>
    </row>
    <row r="17" spans="1:39" ht="12.75" customHeight="1" x14ac:dyDescent="0.4">
      <c r="A17" s="7"/>
      <c r="B17" s="7"/>
      <c r="C17" s="10"/>
      <c r="D17" s="10"/>
      <c r="E17" s="10"/>
      <c r="F17" s="10"/>
      <c r="G17" s="10"/>
      <c r="H17" s="7"/>
      <c r="I17" s="7"/>
      <c r="J17" s="28" t="s">
        <v>72</v>
      </c>
      <c r="K17" s="7"/>
      <c r="L17" s="7"/>
      <c r="M17" s="7"/>
      <c r="N17" s="7"/>
      <c r="O17" s="302"/>
      <c r="P17" s="302"/>
      <c r="Q17" s="302"/>
      <c r="R17" s="7" t="s">
        <v>2</v>
      </c>
      <c r="S17" s="7"/>
      <c r="T17" s="7"/>
      <c r="U17" s="7" t="s">
        <v>45</v>
      </c>
      <c r="V17" s="7"/>
      <c r="W17" s="52">
        <f>IF($O$17&gt;1000,ROUNDDOWN($O$17,-3),IF($O$17="",0,1000))</f>
        <v>0</v>
      </c>
      <c r="X17" s="52"/>
      <c r="Y17" s="52"/>
      <c r="Z17" s="7" t="s">
        <v>2</v>
      </c>
      <c r="AA17" s="7"/>
      <c r="AB17" s="7" t="s">
        <v>45</v>
      </c>
      <c r="AC17" s="7"/>
      <c r="AD17" s="65">
        <f>W17/1000</f>
        <v>0</v>
      </c>
      <c r="AE17" s="65">
        <f>AA17/1000</f>
        <v>0</v>
      </c>
      <c r="AF17" s="65" t="e">
        <f>AB17/1000</f>
        <v>#VALUE!</v>
      </c>
      <c r="AG17" s="7" t="s">
        <v>41</v>
      </c>
      <c r="AH17" s="7"/>
      <c r="AI17" s="7"/>
      <c r="AJ17" s="7"/>
      <c r="AK17" s="7"/>
      <c r="AL17" s="7"/>
      <c r="AM17" s="7"/>
    </row>
    <row r="18" spans="1:39" ht="15" customHeight="1" x14ac:dyDescent="0.4">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row>
    <row r="19" spans="1:39" ht="14.1" customHeight="1" x14ac:dyDescent="0.4">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row>
    <row r="20" spans="1:39" ht="9" customHeight="1" x14ac:dyDescent="0.4">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303">
        <f>AD17*200000</f>
        <v>0</v>
      </c>
      <c r="AC20" s="304"/>
      <c r="AD20" s="304"/>
      <c r="AE20" s="304"/>
      <c r="AF20" s="304"/>
      <c r="AG20" s="54" t="s">
        <v>32</v>
      </c>
      <c r="AH20" s="55"/>
      <c r="AI20" s="55"/>
      <c r="AJ20" s="7"/>
      <c r="AK20" s="7"/>
      <c r="AL20" s="7"/>
      <c r="AM20" s="7"/>
    </row>
    <row r="21" spans="1:39" ht="6" customHeight="1" x14ac:dyDescent="0.4">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304"/>
      <c r="AC21" s="304"/>
      <c r="AD21" s="304"/>
      <c r="AE21" s="304"/>
      <c r="AF21" s="304"/>
      <c r="AG21" s="55"/>
      <c r="AH21" s="55"/>
      <c r="AI21" s="55"/>
      <c r="AJ21" s="7"/>
      <c r="AK21" s="7"/>
      <c r="AL21" s="7"/>
      <c r="AM21" s="7"/>
    </row>
    <row r="22" spans="1:39" ht="14.1" customHeight="1" x14ac:dyDescent="0.4">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row>
    <row r="23" spans="1:39" ht="14.1" customHeight="1" x14ac:dyDescent="0.4">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row>
    <row r="24" spans="1:39" ht="9" customHeight="1" x14ac:dyDescent="0.4">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row>
    <row r="25" spans="1:39" ht="0.75" customHeight="1" x14ac:dyDescent="0.4">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row>
    <row r="26" spans="1:39" ht="13.5" customHeight="1" x14ac:dyDescent="0.4">
      <c r="A26" s="7"/>
      <c r="B26" s="21" t="s">
        <v>46</v>
      </c>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row>
    <row r="27" spans="1:39" ht="6" customHeight="1" x14ac:dyDescent="0.4">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row>
    <row r="28" spans="1:39" ht="11.25" customHeight="1" x14ac:dyDescent="0.4">
      <c r="A28" s="7"/>
      <c r="B28" s="7"/>
      <c r="C28" s="7"/>
      <c r="D28" s="7"/>
      <c r="E28" s="9" t="s">
        <v>34</v>
      </c>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row>
    <row r="29" spans="1:39" ht="11.25" customHeight="1" x14ac:dyDescent="0.4">
      <c r="A29" s="7"/>
      <c r="B29" s="7"/>
      <c r="C29" s="7"/>
      <c r="D29" s="7"/>
      <c r="E29" s="9"/>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row>
    <row r="30" spans="1:39" ht="11.25" customHeight="1" x14ac:dyDescent="0.4">
      <c r="A30" s="7"/>
      <c r="B30" s="7"/>
      <c r="C30" s="7"/>
      <c r="D30" s="7"/>
      <c r="E30" s="9"/>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row>
    <row r="31" spans="1:39" ht="11.25" customHeight="1" x14ac:dyDescent="0.4">
      <c r="A31" s="7"/>
      <c r="B31" s="7"/>
      <c r="C31" s="7"/>
      <c r="D31" s="7"/>
      <c r="E31" s="9"/>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row>
    <row r="32" spans="1:39" ht="11.25" customHeight="1" x14ac:dyDescent="0.4">
      <c r="A32" s="7"/>
      <c r="B32" s="7"/>
      <c r="C32" s="7"/>
      <c r="D32" s="7"/>
      <c r="E32" s="9"/>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row>
    <row r="33" spans="1:43" ht="11.25" customHeight="1" x14ac:dyDescent="0.4">
      <c r="A33" s="7"/>
      <c r="B33" s="7"/>
      <c r="C33" s="7"/>
      <c r="D33" s="7"/>
      <c r="E33" s="9"/>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row>
    <row r="34" spans="1:43" ht="11.25" customHeight="1" x14ac:dyDescent="0.4">
      <c r="A34" s="7"/>
      <c r="B34" s="7"/>
      <c r="C34" s="7"/>
      <c r="D34" s="7"/>
      <c r="E34" s="9"/>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row>
    <row r="35" spans="1:43" ht="7.5" customHeight="1" x14ac:dyDescent="0.4">
      <c r="A35" s="7"/>
      <c r="B35" s="7"/>
      <c r="C35" s="7"/>
      <c r="D35" s="7"/>
      <c r="E35" s="9"/>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row>
    <row r="36" spans="1:43" ht="12" customHeight="1" x14ac:dyDescent="0.4">
      <c r="B36" s="56" t="s">
        <v>10</v>
      </c>
      <c r="C36" s="57"/>
      <c r="D36" s="57"/>
      <c r="E36" s="7"/>
      <c r="F36" s="7"/>
      <c r="G36" s="7"/>
      <c r="H36" s="7"/>
      <c r="I36" s="7"/>
      <c r="J36" s="7"/>
      <c r="K36" s="7"/>
      <c r="L36" s="7"/>
      <c r="M36" s="7"/>
      <c r="N36" s="7"/>
      <c r="O36" s="7"/>
      <c r="P36" s="7"/>
      <c r="Q36" s="7"/>
      <c r="R36" s="7"/>
      <c r="S36" s="7"/>
      <c r="T36" s="7"/>
      <c r="U36" s="7"/>
      <c r="V36" s="7"/>
      <c r="W36" s="7"/>
      <c r="X36" s="7"/>
      <c r="Y36" s="28" t="s">
        <v>49</v>
      </c>
      <c r="Z36" s="7"/>
      <c r="AA36" s="7"/>
      <c r="AB36" s="7"/>
      <c r="AC36" s="7"/>
      <c r="AD36" s="7"/>
      <c r="AE36" s="7"/>
      <c r="AF36" s="7"/>
      <c r="AG36" s="7"/>
      <c r="AH36" s="7"/>
      <c r="AI36" s="7"/>
      <c r="AJ36" s="7"/>
      <c r="AK36" s="7"/>
    </row>
    <row r="37" spans="1:43" ht="10.5" customHeight="1" x14ac:dyDescent="0.4">
      <c r="B37" s="10" t="s">
        <v>17</v>
      </c>
      <c r="D37" s="7"/>
      <c r="E37" s="7"/>
      <c r="F37" s="7"/>
      <c r="G37" s="7"/>
      <c r="H37" s="58"/>
      <c r="I37" s="59"/>
      <c r="J37" s="60"/>
      <c r="K37" s="38" t="s">
        <v>47</v>
      </c>
      <c r="L37" s="61"/>
      <c r="M37" s="59"/>
      <c r="N37" s="60"/>
      <c r="O37" s="38" t="s">
        <v>48</v>
      </c>
      <c r="P37" s="58"/>
      <c r="Q37" s="59"/>
      <c r="R37" s="60"/>
      <c r="S37" s="38" t="s">
        <v>47</v>
      </c>
      <c r="T37" s="58"/>
      <c r="U37" s="59"/>
      <c r="V37" s="60"/>
      <c r="W37" s="7"/>
      <c r="X37" s="7"/>
      <c r="Y37" s="79"/>
      <c r="Z37" s="80"/>
      <c r="AA37" s="81"/>
      <c r="AB37" s="7"/>
      <c r="AC37" s="84" t="s">
        <v>17</v>
      </c>
      <c r="AD37" s="85"/>
      <c r="AE37" s="85"/>
      <c r="AF37" s="86"/>
      <c r="AG37" s="82" t="e">
        <f>(P37&amp;"："&amp;T37)-(H37&amp;"："&amp;L37)-AQ37</f>
        <v>#VALUE!</v>
      </c>
      <c r="AH37" s="83"/>
      <c r="AI37" s="83"/>
      <c r="AJ37" s="7"/>
      <c r="AK37" s="73" t="s">
        <v>18</v>
      </c>
      <c r="AL37" s="74"/>
      <c r="AM37" s="74"/>
      <c r="AN37" s="74"/>
      <c r="AQ37" s="51">
        <f>TIME(0,Y37,0)</f>
        <v>0</v>
      </c>
    </row>
    <row r="38" spans="1:43" ht="10.5" customHeight="1" x14ac:dyDescent="0.4">
      <c r="B38" s="10" t="s">
        <v>50</v>
      </c>
      <c r="D38" s="7"/>
      <c r="E38" s="7"/>
      <c r="F38" s="7"/>
      <c r="G38" s="7"/>
      <c r="H38" s="58"/>
      <c r="I38" s="59"/>
      <c r="J38" s="60"/>
      <c r="K38" s="38" t="s">
        <v>47</v>
      </c>
      <c r="L38" s="61"/>
      <c r="M38" s="59"/>
      <c r="N38" s="60"/>
      <c r="O38" s="38" t="s">
        <v>48</v>
      </c>
      <c r="P38" s="58"/>
      <c r="Q38" s="59"/>
      <c r="R38" s="60"/>
      <c r="S38" s="38" t="s">
        <v>47</v>
      </c>
      <c r="T38" s="58"/>
      <c r="U38" s="59"/>
      <c r="V38" s="60"/>
      <c r="W38" s="7"/>
      <c r="X38" s="7"/>
      <c r="Y38" s="7"/>
      <c r="Z38" s="7"/>
      <c r="AA38" s="7"/>
      <c r="AB38" s="7"/>
      <c r="AC38" s="84" t="s">
        <v>33</v>
      </c>
      <c r="AD38" s="85"/>
      <c r="AE38" s="85"/>
      <c r="AF38" s="86"/>
      <c r="AG38" s="82" t="e">
        <f>($P$37&amp;":"&amp;$T$37)-($P$38&amp;":"&amp;$T$38)</f>
        <v>#VALUE!</v>
      </c>
      <c r="AH38" s="83"/>
      <c r="AI38" s="83"/>
      <c r="AJ38" s="7"/>
      <c r="AK38" s="149">
        <f>IFERROR(ROUNDUP(AG38/AG37,2),0)</f>
        <v>0</v>
      </c>
      <c r="AL38" s="74">
        <f>IFERROR(ROUNDUP(AG38/AG37,2),0)</f>
        <v>0</v>
      </c>
      <c r="AM38" s="74">
        <f>IFERROR(ROUNDUP(AH38/AH37,2),0)</f>
        <v>0</v>
      </c>
      <c r="AN38" s="74">
        <f>IFERROR(ROUNDUP(AI38/AI37,2),0)</f>
        <v>0</v>
      </c>
    </row>
    <row r="39" spans="1:43" ht="6" customHeight="1" x14ac:dyDescent="0.4">
      <c r="H39" s="39"/>
      <c r="I39" s="39"/>
      <c r="J39" s="39"/>
      <c r="K39" s="40"/>
      <c r="L39" s="39"/>
      <c r="M39" s="39"/>
      <c r="N39" s="39"/>
      <c r="O39" s="40"/>
      <c r="P39" s="39"/>
      <c r="Q39" s="39"/>
      <c r="R39" s="39"/>
      <c r="S39" s="40"/>
      <c r="T39" s="39"/>
      <c r="U39" s="39"/>
      <c r="V39" s="39"/>
      <c r="AK39" s="36"/>
      <c r="AL39" s="36"/>
      <c r="AM39" s="36"/>
      <c r="AN39" s="36"/>
    </row>
    <row r="40" spans="1:43" ht="12" customHeight="1" x14ac:dyDescent="0.4">
      <c r="B40" s="56" t="s">
        <v>15</v>
      </c>
      <c r="C40" s="57"/>
      <c r="D40" s="57"/>
      <c r="E40" s="7"/>
      <c r="F40" s="7"/>
      <c r="G40" s="7"/>
      <c r="H40" s="10"/>
      <c r="I40" s="10"/>
      <c r="J40" s="10"/>
      <c r="K40" s="41"/>
      <c r="L40" s="10"/>
      <c r="M40" s="10"/>
      <c r="N40" s="10"/>
      <c r="O40" s="41"/>
      <c r="P40" s="10"/>
      <c r="Q40" s="10"/>
      <c r="R40" s="10"/>
      <c r="S40" s="41"/>
      <c r="T40" s="10"/>
      <c r="U40" s="10"/>
      <c r="V40" s="10"/>
      <c r="W40" s="7"/>
      <c r="X40" s="7"/>
      <c r="Y40" s="28" t="s">
        <v>49</v>
      </c>
      <c r="Z40" s="7"/>
      <c r="AA40" s="7"/>
      <c r="AB40" s="7"/>
      <c r="AC40" s="7"/>
      <c r="AD40" s="7"/>
      <c r="AE40" s="7"/>
      <c r="AF40" s="7"/>
      <c r="AG40" s="7"/>
      <c r="AH40" s="7"/>
      <c r="AI40" s="7"/>
      <c r="AJ40" s="7"/>
      <c r="AK40" s="37"/>
      <c r="AL40" s="37"/>
      <c r="AM40" s="37"/>
      <c r="AN40" s="37"/>
    </row>
    <row r="41" spans="1:43" ht="12" customHeight="1" x14ac:dyDescent="0.4">
      <c r="B41" s="10" t="s">
        <v>17</v>
      </c>
      <c r="D41" s="7"/>
      <c r="E41" s="7"/>
      <c r="F41" s="7"/>
      <c r="G41" s="7"/>
      <c r="H41" s="58"/>
      <c r="I41" s="59"/>
      <c r="J41" s="60"/>
      <c r="K41" s="38" t="s">
        <v>47</v>
      </c>
      <c r="L41" s="61"/>
      <c r="M41" s="59"/>
      <c r="N41" s="60"/>
      <c r="O41" s="38" t="s">
        <v>48</v>
      </c>
      <c r="P41" s="58"/>
      <c r="Q41" s="59"/>
      <c r="R41" s="60"/>
      <c r="S41" s="38" t="s">
        <v>47</v>
      </c>
      <c r="T41" s="58"/>
      <c r="U41" s="59"/>
      <c r="V41" s="60"/>
      <c r="W41" s="7"/>
      <c r="X41" s="7"/>
      <c r="Y41" s="79"/>
      <c r="Z41" s="80"/>
      <c r="AA41" s="81"/>
      <c r="AB41" s="7"/>
      <c r="AC41" s="84" t="s">
        <v>17</v>
      </c>
      <c r="AD41" s="85"/>
      <c r="AE41" s="85"/>
      <c r="AF41" s="86"/>
      <c r="AG41" s="82" t="e">
        <f>(P41&amp;"："&amp;T41)-(H41&amp;"："&amp;L41)-AQ41</f>
        <v>#VALUE!</v>
      </c>
      <c r="AH41" s="83"/>
      <c r="AI41" s="83"/>
      <c r="AJ41" s="7"/>
      <c r="AK41" s="73" t="s">
        <v>19</v>
      </c>
      <c r="AL41" s="74"/>
      <c r="AM41" s="74"/>
      <c r="AN41" s="74"/>
      <c r="AQ41" s="51">
        <f>TIME(0,Y41,0)</f>
        <v>0</v>
      </c>
    </row>
    <row r="42" spans="1:43" ht="10.5" customHeight="1" x14ac:dyDescent="0.4">
      <c r="B42" s="10" t="s">
        <v>50</v>
      </c>
      <c r="D42" s="7"/>
      <c r="E42" s="7"/>
      <c r="F42" s="7"/>
      <c r="G42" s="7"/>
      <c r="H42" s="58"/>
      <c r="I42" s="59"/>
      <c r="J42" s="60"/>
      <c r="K42" s="38" t="s">
        <v>47</v>
      </c>
      <c r="L42" s="61"/>
      <c r="M42" s="59"/>
      <c r="N42" s="60"/>
      <c r="O42" s="38" t="s">
        <v>48</v>
      </c>
      <c r="P42" s="58"/>
      <c r="Q42" s="59"/>
      <c r="R42" s="60"/>
      <c r="S42" s="38" t="s">
        <v>47</v>
      </c>
      <c r="T42" s="58"/>
      <c r="U42" s="59"/>
      <c r="V42" s="60"/>
      <c r="W42" s="7"/>
      <c r="X42" s="7"/>
      <c r="Y42" s="7"/>
      <c r="Z42" s="7"/>
      <c r="AA42" s="7"/>
      <c r="AB42" s="7"/>
      <c r="AC42" s="84" t="s">
        <v>33</v>
      </c>
      <c r="AD42" s="85"/>
      <c r="AE42" s="85"/>
      <c r="AF42" s="86"/>
      <c r="AG42" s="82" t="e">
        <f>($P$41&amp;":"&amp;$T$41)-($P$42&amp;":"&amp;$T$42)</f>
        <v>#VALUE!</v>
      </c>
      <c r="AH42" s="83"/>
      <c r="AI42" s="83"/>
      <c r="AJ42" s="7"/>
      <c r="AK42" s="149">
        <f>IFERROR(ROUNDUP(AG42/AG41,2),0)</f>
        <v>0</v>
      </c>
      <c r="AL42" s="74">
        <f>IFERROR(ROUNDUP(AG42/AG41,2),0)</f>
        <v>0</v>
      </c>
      <c r="AM42" s="74">
        <f>IFERROR(ROUNDUP(AH42/AH41,2),0)</f>
        <v>0</v>
      </c>
      <c r="AN42" s="74">
        <f>IFERROR(ROUNDUP(AI42/AI41,2),0)</f>
        <v>0</v>
      </c>
    </row>
    <row r="43" spans="1:43" ht="5.25" customHeight="1" x14ac:dyDescent="0.4">
      <c r="H43" s="39"/>
      <c r="I43" s="39"/>
      <c r="J43" s="39"/>
      <c r="K43" s="40"/>
      <c r="L43" s="39"/>
      <c r="M43" s="39"/>
      <c r="N43" s="39"/>
      <c r="O43" s="40"/>
      <c r="P43" s="39"/>
      <c r="Q43" s="39"/>
      <c r="R43" s="39"/>
      <c r="S43" s="40"/>
      <c r="T43" s="39"/>
      <c r="U43" s="39"/>
      <c r="V43" s="39"/>
      <c r="AK43" s="36"/>
      <c r="AL43" s="36"/>
      <c r="AM43" s="36"/>
      <c r="AN43" s="36"/>
    </row>
    <row r="44" spans="1:43" ht="12.75" customHeight="1" x14ac:dyDescent="0.4">
      <c r="B44" s="56" t="s">
        <v>16</v>
      </c>
      <c r="C44" s="57"/>
      <c r="D44" s="57"/>
      <c r="E44" s="7"/>
      <c r="F44" s="7"/>
      <c r="G44" s="7"/>
      <c r="H44" s="10"/>
      <c r="I44" s="10"/>
      <c r="J44" s="10"/>
      <c r="K44" s="41"/>
      <c r="L44" s="10"/>
      <c r="M44" s="10"/>
      <c r="N44" s="10"/>
      <c r="O44" s="41"/>
      <c r="P44" s="10"/>
      <c r="Q44" s="10"/>
      <c r="R44" s="10"/>
      <c r="S44" s="41"/>
      <c r="T44" s="10"/>
      <c r="U44" s="10"/>
      <c r="V44" s="10"/>
      <c r="W44" s="7"/>
      <c r="X44" s="7"/>
      <c r="Y44" s="28" t="s">
        <v>49</v>
      </c>
      <c r="Z44" s="7"/>
      <c r="AA44" s="7"/>
      <c r="AB44" s="7"/>
      <c r="AC44" s="7"/>
      <c r="AD44" s="7"/>
      <c r="AE44" s="7"/>
      <c r="AF44" s="7"/>
      <c r="AG44" s="7"/>
      <c r="AH44" s="7"/>
      <c r="AI44" s="7"/>
      <c r="AJ44" s="7"/>
      <c r="AK44" s="37"/>
      <c r="AL44" s="37"/>
      <c r="AM44" s="37"/>
      <c r="AN44" s="37"/>
    </row>
    <row r="45" spans="1:43" ht="10.5" customHeight="1" x14ac:dyDescent="0.4">
      <c r="B45" s="10" t="s">
        <v>17</v>
      </c>
      <c r="D45" s="7"/>
      <c r="E45" s="7"/>
      <c r="F45" s="7"/>
      <c r="G45" s="7"/>
      <c r="H45" s="58"/>
      <c r="I45" s="59"/>
      <c r="J45" s="60"/>
      <c r="K45" s="38" t="s">
        <v>47</v>
      </c>
      <c r="L45" s="61"/>
      <c r="M45" s="59"/>
      <c r="N45" s="60"/>
      <c r="O45" s="38" t="s">
        <v>48</v>
      </c>
      <c r="P45" s="58"/>
      <c r="Q45" s="59"/>
      <c r="R45" s="60"/>
      <c r="S45" s="38" t="s">
        <v>47</v>
      </c>
      <c r="T45" s="58"/>
      <c r="U45" s="59"/>
      <c r="V45" s="60"/>
      <c r="W45" s="7"/>
      <c r="X45" s="7"/>
      <c r="Y45" s="79"/>
      <c r="Z45" s="80"/>
      <c r="AA45" s="81"/>
      <c r="AB45" s="7"/>
      <c r="AC45" s="84" t="s">
        <v>17</v>
      </c>
      <c r="AD45" s="85"/>
      <c r="AE45" s="85"/>
      <c r="AF45" s="86"/>
      <c r="AG45" s="82" t="e">
        <f t="shared" ref="AG45" si="0">(P45&amp;"："&amp;T45)-(H45&amp;"："&amp;L45)-AQ45</f>
        <v>#VALUE!</v>
      </c>
      <c r="AH45" s="83"/>
      <c r="AI45" s="83"/>
      <c r="AJ45" s="7"/>
      <c r="AK45" s="73" t="s">
        <v>20</v>
      </c>
      <c r="AL45" s="74"/>
      <c r="AM45" s="74"/>
      <c r="AN45" s="74"/>
      <c r="AQ45" s="51">
        <f>TIME(0,Y45,0)</f>
        <v>0</v>
      </c>
    </row>
    <row r="46" spans="1:43" ht="11.25" customHeight="1" x14ac:dyDescent="0.4">
      <c r="B46" s="10" t="s">
        <v>50</v>
      </c>
      <c r="D46" s="7"/>
      <c r="E46" s="7"/>
      <c r="F46" s="7"/>
      <c r="G46" s="7"/>
      <c r="H46" s="58"/>
      <c r="I46" s="59"/>
      <c r="J46" s="60"/>
      <c r="K46" s="38" t="s">
        <v>47</v>
      </c>
      <c r="L46" s="61"/>
      <c r="M46" s="59"/>
      <c r="N46" s="60"/>
      <c r="O46" s="38" t="s">
        <v>48</v>
      </c>
      <c r="P46" s="58"/>
      <c r="Q46" s="59"/>
      <c r="R46" s="60"/>
      <c r="S46" s="38" t="s">
        <v>47</v>
      </c>
      <c r="T46" s="58"/>
      <c r="U46" s="59"/>
      <c r="V46" s="60"/>
      <c r="W46" s="7"/>
      <c r="X46" s="7"/>
      <c r="Y46" s="7"/>
      <c r="Z46" s="7"/>
      <c r="AA46" s="7"/>
      <c r="AB46" s="7"/>
      <c r="AC46" s="84" t="s">
        <v>33</v>
      </c>
      <c r="AD46" s="85"/>
      <c r="AE46" s="85"/>
      <c r="AF46" s="86"/>
      <c r="AG46" s="82" t="e">
        <f>($P$45&amp;":"&amp;$T$45)-($P$46&amp;":"&amp;$T$46)</f>
        <v>#VALUE!</v>
      </c>
      <c r="AH46" s="83"/>
      <c r="AI46" s="83"/>
      <c r="AJ46" s="7"/>
      <c r="AK46" s="149">
        <f>IFERROR(ROUNDUP(AG46/AG45,2),0)</f>
        <v>0</v>
      </c>
      <c r="AL46" s="74">
        <f>IFERROR(ROUNDUP(AG46/AG45,2),0)</f>
        <v>0</v>
      </c>
      <c r="AM46" s="74">
        <f>IFERROR(ROUNDUP(AH46/AH45,2),0)</f>
        <v>0</v>
      </c>
      <c r="AN46" s="74">
        <f>IFERROR(ROUNDUP(AI46/AI45,2),0)</f>
        <v>0</v>
      </c>
    </row>
    <row r="47" spans="1:43" ht="5.25" customHeight="1" x14ac:dyDescent="0.4">
      <c r="B47" s="10"/>
      <c r="D47" s="7"/>
      <c r="E47" s="7"/>
      <c r="F47" s="7"/>
      <c r="G47" s="7"/>
      <c r="H47" s="12"/>
      <c r="I47" s="12"/>
      <c r="J47" s="12"/>
      <c r="K47" s="13"/>
      <c r="L47" s="13"/>
      <c r="M47" s="13"/>
      <c r="N47" s="13"/>
      <c r="O47" s="13"/>
      <c r="P47" s="14"/>
      <c r="Q47" s="14"/>
      <c r="R47" s="13"/>
      <c r="S47" s="13"/>
      <c r="T47" s="13"/>
      <c r="U47" s="13"/>
      <c r="V47" s="13"/>
      <c r="W47" s="12"/>
      <c r="X47" s="12"/>
      <c r="Y47" s="12"/>
      <c r="Z47" s="7"/>
      <c r="AA47" s="7"/>
      <c r="AB47" s="7"/>
      <c r="AC47" s="7"/>
      <c r="AD47" s="7"/>
      <c r="AE47" s="7"/>
      <c r="AF47" s="7"/>
      <c r="AG47" s="12"/>
      <c r="AH47" s="12"/>
      <c r="AI47" s="12"/>
      <c r="AJ47" s="7"/>
      <c r="AK47" s="7"/>
      <c r="AL47" s="12"/>
      <c r="AM47" s="12"/>
      <c r="AN47" s="12"/>
    </row>
    <row r="48" spans="1:43" ht="15" customHeight="1" x14ac:dyDescent="0.4">
      <c r="A48" s="22" t="s">
        <v>55</v>
      </c>
      <c r="B48" s="23"/>
      <c r="C48" s="23"/>
      <c r="D48" s="23"/>
      <c r="E48" s="23"/>
      <c r="F48" s="23"/>
      <c r="G48" s="23"/>
      <c r="H48" s="24"/>
      <c r="I48" s="20"/>
      <c r="J48" s="20"/>
      <c r="K48" s="20"/>
      <c r="L48" s="20"/>
      <c r="M48" s="20"/>
      <c r="N48" s="20"/>
      <c r="O48" s="20"/>
      <c r="P48" s="14"/>
      <c r="Q48" s="14"/>
      <c r="R48" s="13"/>
      <c r="S48" s="13"/>
      <c r="T48" s="13"/>
      <c r="U48" s="13"/>
      <c r="V48" s="13"/>
      <c r="W48" s="12"/>
      <c r="X48" s="12"/>
      <c r="Y48" s="12"/>
      <c r="Z48" s="7"/>
      <c r="AA48" s="7"/>
      <c r="AB48" s="7"/>
      <c r="AC48" s="7"/>
      <c r="AD48" s="7"/>
      <c r="AE48" s="7"/>
      <c r="AF48" s="7"/>
      <c r="AG48" s="12"/>
      <c r="AH48" s="12"/>
      <c r="AI48" s="12"/>
      <c r="AJ48" s="7"/>
      <c r="AK48" s="7"/>
      <c r="AL48" s="12"/>
      <c r="AM48" s="12"/>
      <c r="AN48" s="12"/>
    </row>
    <row r="49" spans="1:40" ht="3" customHeight="1" x14ac:dyDescent="0.4">
      <c r="A49" s="20"/>
      <c r="B49" s="20"/>
      <c r="C49" s="20"/>
      <c r="D49" s="20"/>
      <c r="E49" s="20"/>
      <c r="F49" s="20"/>
      <c r="G49" s="20"/>
      <c r="H49" s="20"/>
      <c r="I49" s="20"/>
      <c r="J49" s="20"/>
      <c r="K49" s="20"/>
      <c r="L49" s="20"/>
      <c r="M49" s="20"/>
      <c r="N49" s="20"/>
      <c r="O49" s="20"/>
      <c r="P49" s="14"/>
      <c r="Q49" s="14"/>
      <c r="R49" s="13"/>
      <c r="S49" s="13"/>
      <c r="T49" s="13"/>
      <c r="U49" s="13"/>
      <c r="V49" s="13"/>
      <c r="W49" s="12"/>
      <c r="X49" s="12"/>
      <c r="Y49" s="12"/>
      <c r="Z49" s="7"/>
      <c r="AA49" s="7"/>
      <c r="AB49" s="7"/>
      <c r="AC49" s="7"/>
      <c r="AD49" s="7"/>
      <c r="AE49" s="7"/>
      <c r="AF49" s="7"/>
      <c r="AG49" s="12"/>
      <c r="AH49" s="12"/>
      <c r="AI49" s="12"/>
      <c r="AJ49" s="7"/>
      <c r="AK49" s="7"/>
      <c r="AL49" s="12"/>
      <c r="AM49" s="12"/>
      <c r="AN49" s="12"/>
    </row>
    <row r="50" spans="1:40" ht="72.75" customHeight="1" x14ac:dyDescent="0.4">
      <c r="A50" s="20"/>
      <c r="B50" s="20"/>
      <c r="C50" s="20"/>
      <c r="D50" s="20"/>
      <c r="E50" s="20"/>
      <c r="F50" s="20"/>
      <c r="G50" s="20"/>
      <c r="H50" s="20"/>
      <c r="I50" s="20"/>
      <c r="J50" s="20"/>
      <c r="K50" s="20"/>
      <c r="L50" s="20"/>
      <c r="M50" s="20"/>
      <c r="N50" s="20"/>
      <c r="O50" s="20"/>
      <c r="P50" s="14"/>
      <c r="Q50" s="14"/>
      <c r="R50" s="13"/>
      <c r="S50" s="13"/>
      <c r="T50" s="13"/>
      <c r="U50" s="13"/>
      <c r="V50" s="13"/>
      <c r="W50" s="12"/>
      <c r="X50" s="12"/>
      <c r="Y50" s="12"/>
      <c r="Z50" s="7"/>
      <c r="AA50" s="7"/>
      <c r="AB50" s="7"/>
      <c r="AC50" s="7"/>
      <c r="AD50" s="7"/>
      <c r="AE50" s="7"/>
      <c r="AF50" s="7"/>
      <c r="AG50" s="12"/>
      <c r="AH50" s="12"/>
      <c r="AI50" s="12"/>
      <c r="AJ50" s="7"/>
      <c r="AK50" s="7"/>
      <c r="AL50" s="12"/>
      <c r="AM50" s="12"/>
      <c r="AN50" s="12"/>
    </row>
    <row r="51" spans="1:40" ht="5.25" customHeight="1" x14ac:dyDescent="0.4">
      <c r="A51" s="20"/>
      <c r="B51" s="20"/>
      <c r="C51" s="20"/>
      <c r="D51" s="20"/>
      <c r="E51" s="20"/>
      <c r="F51" s="20"/>
      <c r="G51" s="20"/>
      <c r="H51" s="20"/>
      <c r="I51" s="20"/>
      <c r="J51" s="20"/>
      <c r="K51" s="20"/>
      <c r="L51" s="20"/>
      <c r="M51" s="20"/>
      <c r="N51" s="20"/>
      <c r="O51" s="20"/>
      <c r="P51" s="14"/>
      <c r="Q51" s="14"/>
      <c r="R51" s="13"/>
      <c r="S51" s="13"/>
      <c r="T51" s="13"/>
      <c r="U51" s="13"/>
      <c r="V51" s="13"/>
      <c r="W51" s="12"/>
      <c r="X51" s="12"/>
      <c r="Y51" s="12"/>
      <c r="Z51" s="7"/>
      <c r="AA51" s="7"/>
      <c r="AB51" s="7"/>
      <c r="AC51" s="7"/>
      <c r="AD51" s="7"/>
      <c r="AE51" s="7"/>
      <c r="AF51" s="7"/>
      <c r="AG51" s="12"/>
      <c r="AH51" s="12"/>
      <c r="AI51" s="12"/>
      <c r="AJ51" s="7"/>
      <c r="AK51" s="7"/>
      <c r="AL51" s="12"/>
      <c r="AM51" s="12"/>
      <c r="AN51" s="12"/>
    </row>
    <row r="52" spans="1:40" ht="9.75" customHeight="1" x14ac:dyDescent="0.4">
      <c r="B52" s="87" t="s">
        <v>31</v>
      </c>
      <c r="C52" s="88"/>
      <c r="D52" s="88"/>
      <c r="E52" s="88" t="s">
        <v>27</v>
      </c>
      <c r="F52" s="88"/>
      <c r="G52" s="88" t="s">
        <v>28</v>
      </c>
      <c r="H52" s="88"/>
      <c r="I52" s="88" t="s">
        <v>51</v>
      </c>
      <c r="J52" s="89"/>
      <c r="K52" s="89"/>
      <c r="L52" s="89"/>
      <c r="M52" s="89"/>
      <c r="N52" s="89"/>
      <c r="O52" s="89"/>
      <c r="P52" s="88" t="s">
        <v>52</v>
      </c>
      <c r="Q52" s="89"/>
      <c r="R52" s="89"/>
      <c r="S52" s="89"/>
      <c r="T52" s="89"/>
      <c r="V52" s="87" t="s">
        <v>31</v>
      </c>
      <c r="W52" s="88"/>
      <c r="X52" s="88"/>
      <c r="Y52" s="88" t="s">
        <v>27</v>
      </c>
      <c r="Z52" s="88"/>
      <c r="AA52" s="88" t="s">
        <v>28</v>
      </c>
      <c r="AB52" s="88"/>
      <c r="AC52" s="88" t="s">
        <v>51</v>
      </c>
      <c r="AD52" s="89"/>
      <c r="AE52" s="89"/>
      <c r="AF52" s="89"/>
      <c r="AG52" s="89"/>
      <c r="AH52" s="89"/>
      <c r="AI52" s="89"/>
      <c r="AJ52" s="88" t="s">
        <v>52</v>
      </c>
      <c r="AK52" s="89"/>
      <c r="AL52" s="89"/>
      <c r="AM52" s="89"/>
      <c r="AN52" s="89"/>
    </row>
    <row r="53" spans="1:40" ht="24.75" customHeight="1" x14ac:dyDescent="0.4">
      <c r="A53" s="11"/>
      <c r="B53" s="88"/>
      <c r="C53" s="88"/>
      <c r="D53" s="88"/>
      <c r="E53" s="88"/>
      <c r="F53" s="88"/>
      <c r="G53" s="88"/>
      <c r="H53" s="88"/>
      <c r="I53" s="88" t="s">
        <v>29</v>
      </c>
      <c r="J53" s="88"/>
      <c r="K53" s="90" t="s">
        <v>30</v>
      </c>
      <c r="L53" s="91"/>
      <c r="M53" s="89"/>
      <c r="N53" s="92" t="s">
        <v>74</v>
      </c>
      <c r="O53" s="93"/>
      <c r="P53" s="89"/>
      <c r="Q53" s="89"/>
      <c r="R53" s="89"/>
      <c r="S53" s="89"/>
      <c r="T53" s="89"/>
      <c r="V53" s="88"/>
      <c r="W53" s="88"/>
      <c r="X53" s="88"/>
      <c r="Y53" s="88"/>
      <c r="Z53" s="88"/>
      <c r="AA53" s="88"/>
      <c r="AB53" s="88"/>
      <c r="AC53" s="88" t="s">
        <v>29</v>
      </c>
      <c r="AD53" s="88"/>
      <c r="AE53" s="94" t="s">
        <v>30</v>
      </c>
      <c r="AF53" s="91"/>
      <c r="AG53" s="91"/>
      <c r="AH53" s="92" t="s">
        <v>74</v>
      </c>
      <c r="AI53" s="93"/>
      <c r="AJ53" s="89"/>
      <c r="AK53" s="89"/>
      <c r="AL53" s="89"/>
      <c r="AM53" s="89"/>
      <c r="AN53" s="89"/>
    </row>
    <row r="54" spans="1:40" ht="10.7" customHeight="1" x14ac:dyDescent="0.4">
      <c r="A54" s="11"/>
      <c r="B54" s="115">
        <v>44410</v>
      </c>
      <c r="C54" s="116"/>
      <c r="D54" s="15" t="s">
        <v>0</v>
      </c>
      <c r="E54" s="117"/>
      <c r="F54" s="118"/>
      <c r="G54" s="104" t="str">
        <f>IF(E54="時短①",$AK$38,IF(E54="時短②",$AK$42,IF(E54="時短③",$AK$46,IF(E54="","0",MAX($AK$38,$AK$42,$AK$46)))))</f>
        <v>0</v>
      </c>
      <c r="H54" s="105"/>
      <c r="I54" s="105">
        <f>SUM(K54:O54)</f>
        <v>0</v>
      </c>
      <c r="J54" s="105"/>
      <c r="K54" s="114"/>
      <c r="L54" s="114"/>
      <c r="M54" s="114"/>
      <c r="N54" s="98"/>
      <c r="O54" s="99"/>
      <c r="P54" s="95">
        <f>IF(E54="",0,ROUNDUP((($AB$20+IF(I54&gt;9,2000*I54,"0")+IF(N54&gt;0,20000*N54,0))*G54),-3))</f>
        <v>0</v>
      </c>
      <c r="Q54" s="96"/>
      <c r="R54" s="96"/>
      <c r="S54" s="96"/>
      <c r="T54" s="97"/>
      <c r="U54" s="7"/>
      <c r="V54" s="110">
        <v>44431</v>
      </c>
      <c r="W54" s="111"/>
      <c r="X54" s="15" t="s">
        <v>0</v>
      </c>
      <c r="Y54" s="112"/>
      <c r="Z54" s="113"/>
      <c r="AA54" s="104" t="str">
        <f>IF(Y54="時短①",$AK$38,IF(Y54="時短②",$AK$42,IF(Y54="時短③",$AK$46,IF(Y54="","0",MAX($AK$38,$AK$42,$AK$46)))))</f>
        <v>0</v>
      </c>
      <c r="AB54" s="105"/>
      <c r="AC54" s="105">
        <f>SUM(AE54:AI54)</f>
        <v>0</v>
      </c>
      <c r="AD54" s="105"/>
      <c r="AE54" s="114"/>
      <c r="AF54" s="114"/>
      <c r="AG54" s="114"/>
      <c r="AH54" s="98"/>
      <c r="AI54" s="99"/>
      <c r="AJ54" s="95">
        <f>IF(Y54="",0,ROUNDUP((($AB$20+IF(AC54&gt;9,2000*AC54,"0")+IF(AH54&gt;0,20000*AH54,0))*AA54),-3))</f>
        <v>0</v>
      </c>
      <c r="AK54" s="96"/>
      <c r="AL54" s="96"/>
      <c r="AM54" s="96"/>
      <c r="AN54" s="97"/>
    </row>
    <row r="55" spans="1:40" ht="10.7" customHeight="1" x14ac:dyDescent="0.4">
      <c r="A55" s="11"/>
      <c r="B55" s="100">
        <v>44411</v>
      </c>
      <c r="C55" s="101"/>
      <c r="D55" s="16" t="s">
        <v>22</v>
      </c>
      <c r="E55" s="102"/>
      <c r="F55" s="103"/>
      <c r="G55" s="104" t="str">
        <f t="shared" ref="G55:G74" si="1">IF(E55="時短①",$AK$38,IF(E55="時短②",$AK$42,IF(E55="時短③",$AK$46,IF(E55="","0",MAX($AK$38,$AK$42,$AK$46)))))</f>
        <v>0</v>
      </c>
      <c r="H55" s="105"/>
      <c r="I55" s="105">
        <f t="shared" ref="I55:I74" si="2">SUM(K55:O55)</f>
        <v>0</v>
      </c>
      <c r="J55" s="105"/>
      <c r="K55" s="106"/>
      <c r="L55" s="106"/>
      <c r="M55" s="106"/>
      <c r="N55" s="106"/>
      <c r="O55" s="107"/>
      <c r="P55" s="95">
        <f t="shared" ref="P55:P74" si="3">IF(E55="",0,ROUNDUP((($AB$20+IF(I55&gt;9,2000*I55,"0")+IF(N55&gt;0,20000*N55,0))*G55),-3))</f>
        <v>0</v>
      </c>
      <c r="Q55" s="96"/>
      <c r="R55" s="96"/>
      <c r="S55" s="96"/>
      <c r="T55" s="97"/>
      <c r="U55" s="7"/>
      <c r="V55" s="108">
        <v>44432</v>
      </c>
      <c r="W55" s="109"/>
      <c r="X55" s="18" t="s">
        <v>53</v>
      </c>
      <c r="Y55" s="119"/>
      <c r="Z55" s="120"/>
      <c r="AA55" s="104" t="str">
        <f t="shared" ref="AA55:AA74" si="4">IF(Y55="時短①",$AK$38,IF(Y55="時短②",$AK$42,IF(Y55="時短③",$AK$46,IF(Y55="","0",MAX($AK$38,$AK$42,$AK$46)))))</f>
        <v>0</v>
      </c>
      <c r="AB55" s="105"/>
      <c r="AC55" s="105">
        <f t="shared" ref="AC55:AC74" si="5">SUM(AE55:AI55)</f>
        <v>0</v>
      </c>
      <c r="AD55" s="105"/>
      <c r="AE55" s="106"/>
      <c r="AF55" s="106"/>
      <c r="AG55" s="106"/>
      <c r="AH55" s="106"/>
      <c r="AI55" s="107"/>
      <c r="AJ55" s="95">
        <f t="shared" ref="AJ55:AJ74" si="6">IF(Y55="",0,ROUNDUP((($AB$20+IF(AC55&gt;9,2000*AC55,"0")+IF(AH55&gt;0,20000*AH55,0))*AA55),-3))</f>
        <v>0</v>
      </c>
      <c r="AK55" s="96"/>
      <c r="AL55" s="96"/>
      <c r="AM55" s="96"/>
      <c r="AN55" s="97"/>
    </row>
    <row r="56" spans="1:40" ht="10.7" customHeight="1" x14ac:dyDescent="0.4">
      <c r="A56" s="11"/>
      <c r="B56" s="100">
        <v>44412</v>
      </c>
      <c r="C56" s="101"/>
      <c r="D56" s="16" t="s">
        <v>23</v>
      </c>
      <c r="E56" s="102"/>
      <c r="F56" s="103"/>
      <c r="G56" s="104" t="str">
        <f t="shared" si="1"/>
        <v>0</v>
      </c>
      <c r="H56" s="105"/>
      <c r="I56" s="105">
        <f t="shared" si="2"/>
        <v>0</v>
      </c>
      <c r="J56" s="105"/>
      <c r="K56" s="106"/>
      <c r="L56" s="106"/>
      <c r="M56" s="106"/>
      <c r="N56" s="106"/>
      <c r="O56" s="107"/>
      <c r="P56" s="95">
        <f t="shared" si="3"/>
        <v>0</v>
      </c>
      <c r="Q56" s="96"/>
      <c r="R56" s="96"/>
      <c r="S56" s="96"/>
      <c r="T56" s="97"/>
      <c r="U56" s="7"/>
      <c r="V56" s="108">
        <v>44433</v>
      </c>
      <c r="W56" s="109"/>
      <c r="X56" s="18" t="s">
        <v>23</v>
      </c>
      <c r="Y56" s="119"/>
      <c r="Z56" s="120"/>
      <c r="AA56" s="104" t="str">
        <f t="shared" si="4"/>
        <v>0</v>
      </c>
      <c r="AB56" s="105"/>
      <c r="AC56" s="105">
        <f t="shared" si="5"/>
        <v>0</v>
      </c>
      <c r="AD56" s="105"/>
      <c r="AE56" s="106"/>
      <c r="AF56" s="106"/>
      <c r="AG56" s="106"/>
      <c r="AH56" s="106"/>
      <c r="AI56" s="107"/>
      <c r="AJ56" s="95">
        <f t="shared" si="6"/>
        <v>0</v>
      </c>
      <c r="AK56" s="96"/>
      <c r="AL56" s="96"/>
      <c r="AM56" s="96"/>
      <c r="AN56" s="97"/>
    </row>
    <row r="57" spans="1:40" ht="10.7" customHeight="1" x14ac:dyDescent="0.4">
      <c r="A57" s="11"/>
      <c r="B57" s="100">
        <v>44413</v>
      </c>
      <c r="C57" s="101"/>
      <c r="D57" s="16" t="s">
        <v>24</v>
      </c>
      <c r="E57" s="102"/>
      <c r="F57" s="103"/>
      <c r="G57" s="104" t="str">
        <f t="shared" si="1"/>
        <v>0</v>
      </c>
      <c r="H57" s="105"/>
      <c r="I57" s="105">
        <f t="shared" si="2"/>
        <v>0</v>
      </c>
      <c r="J57" s="105"/>
      <c r="K57" s="106"/>
      <c r="L57" s="106"/>
      <c r="M57" s="106"/>
      <c r="N57" s="106"/>
      <c r="O57" s="107"/>
      <c r="P57" s="95">
        <f t="shared" si="3"/>
        <v>0</v>
      </c>
      <c r="Q57" s="96"/>
      <c r="R57" s="96"/>
      <c r="S57" s="96"/>
      <c r="T57" s="97"/>
      <c r="U57" s="7"/>
      <c r="V57" s="108">
        <v>44434</v>
      </c>
      <c r="W57" s="109"/>
      <c r="X57" s="18" t="s">
        <v>54</v>
      </c>
      <c r="Y57" s="119"/>
      <c r="Z57" s="120"/>
      <c r="AA57" s="104" t="str">
        <f t="shared" si="4"/>
        <v>0</v>
      </c>
      <c r="AB57" s="105"/>
      <c r="AC57" s="105">
        <f t="shared" si="5"/>
        <v>0</v>
      </c>
      <c r="AD57" s="105"/>
      <c r="AE57" s="106"/>
      <c r="AF57" s="106"/>
      <c r="AG57" s="106"/>
      <c r="AH57" s="106"/>
      <c r="AI57" s="107"/>
      <c r="AJ57" s="95">
        <f t="shared" si="6"/>
        <v>0</v>
      </c>
      <c r="AK57" s="96"/>
      <c r="AL57" s="96"/>
      <c r="AM57" s="96"/>
      <c r="AN57" s="97"/>
    </row>
    <row r="58" spans="1:40" ht="10.7" customHeight="1" x14ac:dyDescent="0.4">
      <c r="A58" s="11"/>
      <c r="B58" s="100">
        <v>44414</v>
      </c>
      <c r="C58" s="101"/>
      <c r="D58" s="16" t="s">
        <v>25</v>
      </c>
      <c r="E58" s="102"/>
      <c r="F58" s="103"/>
      <c r="G58" s="104" t="str">
        <f t="shared" si="1"/>
        <v>0</v>
      </c>
      <c r="H58" s="105"/>
      <c r="I58" s="105">
        <f t="shared" si="2"/>
        <v>0</v>
      </c>
      <c r="J58" s="105"/>
      <c r="K58" s="106"/>
      <c r="L58" s="106"/>
      <c r="M58" s="106"/>
      <c r="N58" s="106"/>
      <c r="O58" s="107"/>
      <c r="P58" s="95">
        <f t="shared" si="3"/>
        <v>0</v>
      </c>
      <c r="Q58" s="96"/>
      <c r="R58" s="96"/>
      <c r="S58" s="96"/>
      <c r="T58" s="97"/>
      <c r="U58" s="7"/>
      <c r="V58" s="108">
        <v>44435</v>
      </c>
      <c r="W58" s="109"/>
      <c r="X58" s="18" t="s">
        <v>25</v>
      </c>
      <c r="Y58" s="119"/>
      <c r="Z58" s="120"/>
      <c r="AA58" s="104" t="str">
        <f t="shared" si="4"/>
        <v>0</v>
      </c>
      <c r="AB58" s="105"/>
      <c r="AC58" s="105">
        <f t="shared" si="5"/>
        <v>0</v>
      </c>
      <c r="AD58" s="105"/>
      <c r="AE58" s="106"/>
      <c r="AF58" s="106"/>
      <c r="AG58" s="106"/>
      <c r="AH58" s="106"/>
      <c r="AI58" s="107"/>
      <c r="AJ58" s="95">
        <f t="shared" si="6"/>
        <v>0</v>
      </c>
      <c r="AK58" s="96"/>
      <c r="AL58" s="96"/>
      <c r="AM58" s="96"/>
      <c r="AN58" s="97"/>
    </row>
    <row r="59" spans="1:40" ht="10.7" customHeight="1" x14ac:dyDescent="0.4">
      <c r="A59" s="11"/>
      <c r="B59" s="100">
        <v>44415</v>
      </c>
      <c r="C59" s="101"/>
      <c r="D59" s="16" t="s">
        <v>26</v>
      </c>
      <c r="E59" s="102"/>
      <c r="F59" s="103"/>
      <c r="G59" s="104" t="str">
        <f t="shared" si="1"/>
        <v>0</v>
      </c>
      <c r="H59" s="105"/>
      <c r="I59" s="105">
        <f t="shared" si="2"/>
        <v>0</v>
      </c>
      <c r="J59" s="105"/>
      <c r="K59" s="106"/>
      <c r="L59" s="106"/>
      <c r="M59" s="106"/>
      <c r="N59" s="106"/>
      <c r="O59" s="107"/>
      <c r="P59" s="95">
        <f t="shared" si="3"/>
        <v>0</v>
      </c>
      <c r="Q59" s="96"/>
      <c r="R59" s="96"/>
      <c r="S59" s="96"/>
      <c r="T59" s="97"/>
      <c r="U59" s="7"/>
      <c r="V59" s="108">
        <v>44436</v>
      </c>
      <c r="W59" s="109"/>
      <c r="X59" s="18" t="s">
        <v>26</v>
      </c>
      <c r="Y59" s="119"/>
      <c r="Z59" s="120"/>
      <c r="AA59" s="104" t="str">
        <f t="shared" si="4"/>
        <v>0</v>
      </c>
      <c r="AB59" s="105"/>
      <c r="AC59" s="105">
        <f t="shared" si="5"/>
        <v>0</v>
      </c>
      <c r="AD59" s="105"/>
      <c r="AE59" s="106"/>
      <c r="AF59" s="106"/>
      <c r="AG59" s="106"/>
      <c r="AH59" s="106"/>
      <c r="AI59" s="107"/>
      <c r="AJ59" s="95">
        <f t="shared" si="6"/>
        <v>0</v>
      </c>
      <c r="AK59" s="96"/>
      <c r="AL59" s="96"/>
      <c r="AM59" s="96"/>
      <c r="AN59" s="97"/>
    </row>
    <row r="60" spans="1:40" ht="10.7" customHeight="1" x14ac:dyDescent="0.4">
      <c r="A60" s="11"/>
      <c r="B60" s="100">
        <v>44416</v>
      </c>
      <c r="C60" s="101"/>
      <c r="D60" s="16" t="s">
        <v>21</v>
      </c>
      <c r="E60" s="102"/>
      <c r="F60" s="103"/>
      <c r="G60" s="104" t="str">
        <f t="shared" si="1"/>
        <v>0</v>
      </c>
      <c r="H60" s="105"/>
      <c r="I60" s="105">
        <f t="shared" si="2"/>
        <v>0</v>
      </c>
      <c r="J60" s="105"/>
      <c r="K60" s="106"/>
      <c r="L60" s="106"/>
      <c r="M60" s="106"/>
      <c r="N60" s="106"/>
      <c r="O60" s="107"/>
      <c r="P60" s="95">
        <f t="shared" si="3"/>
        <v>0</v>
      </c>
      <c r="Q60" s="96"/>
      <c r="R60" s="96"/>
      <c r="S60" s="96"/>
      <c r="T60" s="97"/>
      <c r="U60" s="7"/>
      <c r="V60" s="108">
        <v>44437</v>
      </c>
      <c r="W60" s="109"/>
      <c r="X60" s="18" t="s">
        <v>21</v>
      </c>
      <c r="Y60" s="119"/>
      <c r="Z60" s="120"/>
      <c r="AA60" s="104" t="str">
        <f t="shared" si="4"/>
        <v>0</v>
      </c>
      <c r="AB60" s="105"/>
      <c r="AC60" s="105">
        <f t="shared" si="5"/>
        <v>0</v>
      </c>
      <c r="AD60" s="105"/>
      <c r="AE60" s="106"/>
      <c r="AF60" s="106"/>
      <c r="AG60" s="106"/>
      <c r="AH60" s="106"/>
      <c r="AI60" s="107"/>
      <c r="AJ60" s="95">
        <f t="shared" si="6"/>
        <v>0</v>
      </c>
      <c r="AK60" s="96"/>
      <c r="AL60" s="96"/>
      <c r="AM60" s="96"/>
      <c r="AN60" s="97"/>
    </row>
    <row r="61" spans="1:40" ht="10.7" customHeight="1" x14ac:dyDescent="0.4">
      <c r="A61" s="11"/>
      <c r="B61" s="100">
        <v>44417</v>
      </c>
      <c r="C61" s="101"/>
      <c r="D61" s="16" t="s">
        <v>38</v>
      </c>
      <c r="E61" s="102"/>
      <c r="F61" s="103"/>
      <c r="G61" s="104" t="str">
        <f t="shared" si="1"/>
        <v>0</v>
      </c>
      <c r="H61" s="105"/>
      <c r="I61" s="105">
        <f t="shared" si="2"/>
        <v>0</v>
      </c>
      <c r="J61" s="105"/>
      <c r="K61" s="106"/>
      <c r="L61" s="106"/>
      <c r="M61" s="106"/>
      <c r="N61" s="106"/>
      <c r="O61" s="107"/>
      <c r="P61" s="95">
        <f t="shared" si="3"/>
        <v>0</v>
      </c>
      <c r="Q61" s="96"/>
      <c r="R61" s="96"/>
      <c r="S61" s="96"/>
      <c r="T61" s="97"/>
      <c r="U61" s="7"/>
      <c r="V61" s="108">
        <v>44438</v>
      </c>
      <c r="W61" s="109"/>
      <c r="X61" s="18" t="s">
        <v>38</v>
      </c>
      <c r="Y61" s="119"/>
      <c r="Z61" s="120"/>
      <c r="AA61" s="104" t="str">
        <f t="shared" si="4"/>
        <v>0</v>
      </c>
      <c r="AB61" s="105"/>
      <c r="AC61" s="105">
        <f t="shared" si="5"/>
        <v>0</v>
      </c>
      <c r="AD61" s="105"/>
      <c r="AE61" s="106"/>
      <c r="AF61" s="106"/>
      <c r="AG61" s="106"/>
      <c r="AH61" s="106"/>
      <c r="AI61" s="107"/>
      <c r="AJ61" s="95">
        <f t="shared" si="6"/>
        <v>0</v>
      </c>
      <c r="AK61" s="96"/>
      <c r="AL61" s="96"/>
      <c r="AM61" s="96"/>
      <c r="AN61" s="97"/>
    </row>
    <row r="62" spans="1:40" ht="10.7" customHeight="1" x14ac:dyDescent="0.4">
      <c r="A62" s="11"/>
      <c r="B62" s="100">
        <v>44418</v>
      </c>
      <c r="C62" s="101"/>
      <c r="D62" s="16" t="s">
        <v>22</v>
      </c>
      <c r="E62" s="102"/>
      <c r="F62" s="103"/>
      <c r="G62" s="104" t="str">
        <f t="shared" si="1"/>
        <v>0</v>
      </c>
      <c r="H62" s="105"/>
      <c r="I62" s="105">
        <f t="shared" si="2"/>
        <v>0</v>
      </c>
      <c r="J62" s="105"/>
      <c r="K62" s="106"/>
      <c r="L62" s="106"/>
      <c r="M62" s="106"/>
      <c r="N62" s="106"/>
      <c r="O62" s="107"/>
      <c r="P62" s="95">
        <f t="shared" si="3"/>
        <v>0</v>
      </c>
      <c r="Q62" s="96"/>
      <c r="R62" s="96"/>
      <c r="S62" s="96"/>
      <c r="T62" s="97"/>
      <c r="U62" s="7"/>
      <c r="V62" s="108">
        <v>44439</v>
      </c>
      <c r="W62" s="109"/>
      <c r="X62" s="18" t="s">
        <v>22</v>
      </c>
      <c r="Y62" s="119"/>
      <c r="Z62" s="120"/>
      <c r="AA62" s="104" t="str">
        <f t="shared" si="4"/>
        <v>0</v>
      </c>
      <c r="AB62" s="105"/>
      <c r="AC62" s="105">
        <f t="shared" si="5"/>
        <v>0</v>
      </c>
      <c r="AD62" s="105"/>
      <c r="AE62" s="106"/>
      <c r="AF62" s="106"/>
      <c r="AG62" s="106"/>
      <c r="AH62" s="106"/>
      <c r="AI62" s="107"/>
      <c r="AJ62" s="95">
        <f t="shared" si="6"/>
        <v>0</v>
      </c>
      <c r="AK62" s="96"/>
      <c r="AL62" s="96"/>
      <c r="AM62" s="96"/>
      <c r="AN62" s="97"/>
    </row>
    <row r="63" spans="1:40" ht="10.7" customHeight="1" x14ac:dyDescent="0.4">
      <c r="A63" s="11"/>
      <c r="B63" s="100">
        <v>44419</v>
      </c>
      <c r="C63" s="101"/>
      <c r="D63" s="16" t="s">
        <v>23</v>
      </c>
      <c r="E63" s="102"/>
      <c r="F63" s="103"/>
      <c r="G63" s="104" t="str">
        <f t="shared" si="1"/>
        <v>0</v>
      </c>
      <c r="H63" s="105"/>
      <c r="I63" s="105">
        <f t="shared" si="2"/>
        <v>0</v>
      </c>
      <c r="J63" s="105"/>
      <c r="K63" s="106"/>
      <c r="L63" s="106"/>
      <c r="M63" s="106"/>
      <c r="N63" s="106"/>
      <c r="O63" s="107"/>
      <c r="P63" s="95">
        <f t="shared" si="3"/>
        <v>0</v>
      </c>
      <c r="Q63" s="96"/>
      <c r="R63" s="96"/>
      <c r="S63" s="96"/>
      <c r="T63" s="97"/>
      <c r="U63" s="7"/>
      <c r="V63" s="108">
        <v>44440</v>
      </c>
      <c r="W63" s="109"/>
      <c r="X63" s="18" t="s">
        <v>23</v>
      </c>
      <c r="Y63" s="119"/>
      <c r="Z63" s="120"/>
      <c r="AA63" s="104" t="str">
        <f t="shared" si="4"/>
        <v>0</v>
      </c>
      <c r="AB63" s="105"/>
      <c r="AC63" s="105">
        <f t="shared" si="5"/>
        <v>0</v>
      </c>
      <c r="AD63" s="105"/>
      <c r="AE63" s="106"/>
      <c r="AF63" s="106"/>
      <c r="AG63" s="106"/>
      <c r="AH63" s="106"/>
      <c r="AI63" s="107"/>
      <c r="AJ63" s="95">
        <f t="shared" si="6"/>
        <v>0</v>
      </c>
      <c r="AK63" s="96"/>
      <c r="AL63" s="96"/>
      <c r="AM63" s="96"/>
      <c r="AN63" s="97"/>
    </row>
    <row r="64" spans="1:40" ht="10.7" customHeight="1" x14ac:dyDescent="0.4">
      <c r="A64" s="11"/>
      <c r="B64" s="100">
        <v>44420</v>
      </c>
      <c r="C64" s="101"/>
      <c r="D64" s="16" t="s">
        <v>24</v>
      </c>
      <c r="E64" s="102"/>
      <c r="F64" s="103"/>
      <c r="G64" s="104" t="str">
        <f t="shared" si="1"/>
        <v>0</v>
      </c>
      <c r="H64" s="105"/>
      <c r="I64" s="105">
        <f t="shared" si="2"/>
        <v>0</v>
      </c>
      <c r="J64" s="105"/>
      <c r="K64" s="106"/>
      <c r="L64" s="106"/>
      <c r="M64" s="106"/>
      <c r="N64" s="106"/>
      <c r="O64" s="107"/>
      <c r="P64" s="95">
        <f t="shared" si="3"/>
        <v>0</v>
      </c>
      <c r="Q64" s="96"/>
      <c r="R64" s="96"/>
      <c r="S64" s="96"/>
      <c r="T64" s="97"/>
      <c r="U64" s="7"/>
      <c r="V64" s="108">
        <v>44441</v>
      </c>
      <c r="W64" s="109"/>
      <c r="X64" s="18" t="s">
        <v>24</v>
      </c>
      <c r="Y64" s="119"/>
      <c r="Z64" s="120"/>
      <c r="AA64" s="104" t="str">
        <f t="shared" si="4"/>
        <v>0</v>
      </c>
      <c r="AB64" s="105"/>
      <c r="AC64" s="105">
        <f t="shared" si="5"/>
        <v>0</v>
      </c>
      <c r="AD64" s="105"/>
      <c r="AE64" s="106"/>
      <c r="AF64" s="106"/>
      <c r="AG64" s="106"/>
      <c r="AH64" s="106"/>
      <c r="AI64" s="107"/>
      <c r="AJ64" s="95">
        <f t="shared" si="6"/>
        <v>0</v>
      </c>
      <c r="AK64" s="96"/>
      <c r="AL64" s="96"/>
      <c r="AM64" s="96"/>
      <c r="AN64" s="97"/>
    </row>
    <row r="65" spans="1:40" ht="10.7" customHeight="1" x14ac:dyDescent="0.4">
      <c r="A65" s="11"/>
      <c r="B65" s="100">
        <v>44421</v>
      </c>
      <c r="C65" s="101"/>
      <c r="D65" s="16" t="s">
        <v>25</v>
      </c>
      <c r="E65" s="102"/>
      <c r="F65" s="103"/>
      <c r="G65" s="104" t="str">
        <f t="shared" si="1"/>
        <v>0</v>
      </c>
      <c r="H65" s="105"/>
      <c r="I65" s="105">
        <f t="shared" si="2"/>
        <v>0</v>
      </c>
      <c r="J65" s="105"/>
      <c r="K65" s="106"/>
      <c r="L65" s="106"/>
      <c r="M65" s="106"/>
      <c r="N65" s="106"/>
      <c r="O65" s="107"/>
      <c r="P65" s="95">
        <f>IF(E65="",0,ROUNDUP((($AB$20+IF(I65&gt;9,2000*I65,"0")+IF(N65&gt;0,20000*N65,0))*G65),-3))</f>
        <v>0</v>
      </c>
      <c r="Q65" s="96"/>
      <c r="R65" s="96"/>
      <c r="S65" s="96"/>
      <c r="T65" s="97"/>
      <c r="U65" s="7"/>
      <c r="V65" s="108">
        <v>44442</v>
      </c>
      <c r="W65" s="109"/>
      <c r="X65" s="18" t="s">
        <v>25</v>
      </c>
      <c r="Y65" s="119"/>
      <c r="Z65" s="120"/>
      <c r="AA65" s="104" t="str">
        <f t="shared" si="4"/>
        <v>0</v>
      </c>
      <c r="AB65" s="105"/>
      <c r="AC65" s="105">
        <f t="shared" si="5"/>
        <v>0</v>
      </c>
      <c r="AD65" s="105"/>
      <c r="AE65" s="106"/>
      <c r="AF65" s="106"/>
      <c r="AG65" s="106"/>
      <c r="AH65" s="106"/>
      <c r="AI65" s="107"/>
      <c r="AJ65" s="95">
        <f t="shared" si="6"/>
        <v>0</v>
      </c>
      <c r="AK65" s="96"/>
      <c r="AL65" s="96"/>
      <c r="AM65" s="96"/>
      <c r="AN65" s="97"/>
    </row>
    <row r="66" spans="1:40" ht="10.7" customHeight="1" x14ac:dyDescent="0.4">
      <c r="A66" s="11"/>
      <c r="B66" s="100">
        <v>44422</v>
      </c>
      <c r="C66" s="101"/>
      <c r="D66" s="16" t="s">
        <v>26</v>
      </c>
      <c r="E66" s="102"/>
      <c r="F66" s="103"/>
      <c r="G66" s="104" t="str">
        <f t="shared" si="1"/>
        <v>0</v>
      </c>
      <c r="H66" s="105"/>
      <c r="I66" s="105">
        <f t="shared" si="2"/>
        <v>0</v>
      </c>
      <c r="J66" s="105"/>
      <c r="K66" s="106"/>
      <c r="L66" s="106"/>
      <c r="M66" s="106"/>
      <c r="N66" s="106"/>
      <c r="O66" s="107"/>
      <c r="P66" s="95">
        <f t="shared" si="3"/>
        <v>0</v>
      </c>
      <c r="Q66" s="96"/>
      <c r="R66" s="96"/>
      <c r="S66" s="96"/>
      <c r="T66" s="97"/>
      <c r="U66" s="7"/>
      <c r="V66" s="108">
        <v>44443</v>
      </c>
      <c r="W66" s="109"/>
      <c r="X66" s="18" t="s">
        <v>26</v>
      </c>
      <c r="Y66" s="119"/>
      <c r="Z66" s="120"/>
      <c r="AA66" s="104" t="str">
        <f t="shared" si="4"/>
        <v>0</v>
      </c>
      <c r="AB66" s="105"/>
      <c r="AC66" s="105">
        <f t="shared" si="5"/>
        <v>0</v>
      </c>
      <c r="AD66" s="105"/>
      <c r="AE66" s="106"/>
      <c r="AF66" s="106"/>
      <c r="AG66" s="106"/>
      <c r="AH66" s="106"/>
      <c r="AI66" s="107"/>
      <c r="AJ66" s="95">
        <f t="shared" si="6"/>
        <v>0</v>
      </c>
      <c r="AK66" s="96"/>
      <c r="AL66" s="96"/>
      <c r="AM66" s="96"/>
      <c r="AN66" s="97"/>
    </row>
    <row r="67" spans="1:40" ht="10.7" customHeight="1" x14ac:dyDescent="0.4">
      <c r="A67" s="11"/>
      <c r="B67" s="100">
        <v>44423</v>
      </c>
      <c r="C67" s="101"/>
      <c r="D67" s="16" t="s">
        <v>21</v>
      </c>
      <c r="E67" s="102"/>
      <c r="F67" s="103"/>
      <c r="G67" s="104" t="str">
        <f t="shared" si="1"/>
        <v>0</v>
      </c>
      <c r="H67" s="105"/>
      <c r="I67" s="105">
        <f t="shared" si="2"/>
        <v>0</v>
      </c>
      <c r="J67" s="105"/>
      <c r="K67" s="106"/>
      <c r="L67" s="106"/>
      <c r="M67" s="106"/>
      <c r="N67" s="106"/>
      <c r="O67" s="107"/>
      <c r="P67" s="95">
        <f t="shared" si="3"/>
        <v>0</v>
      </c>
      <c r="Q67" s="96"/>
      <c r="R67" s="96"/>
      <c r="S67" s="96"/>
      <c r="T67" s="97"/>
      <c r="U67" s="7"/>
      <c r="V67" s="108">
        <v>44444</v>
      </c>
      <c r="W67" s="109"/>
      <c r="X67" s="18" t="s">
        <v>21</v>
      </c>
      <c r="Y67" s="119"/>
      <c r="Z67" s="120"/>
      <c r="AA67" s="104" t="str">
        <f t="shared" si="4"/>
        <v>0</v>
      </c>
      <c r="AB67" s="105"/>
      <c r="AC67" s="105">
        <f t="shared" si="5"/>
        <v>0</v>
      </c>
      <c r="AD67" s="105"/>
      <c r="AE67" s="106"/>
      <c r="AF67" s="106"/>
      <c r="AG67" s="106"/>
      <c r="AH67" s="106"/>
      <c r="AI67" s="107"/>
      <c r="AJ67" s="95">
        <f t="shared" si="6"/>
        <v>0</v>
      </c>
      <c r="AK67" s="96"/>
      <c r="AL67" s="96"/>
      <c r="AM67" s="96"/>
      <c r="AN67" s="97"/>
    </row>
    <row r="68" spans="1:40" ht="10.7" customHeight="1" x14ac:dyDescent="0.4">
      <c r="A68" s="11"/>
      <c r="B68" s="100">
        <v>44424</v>
      </c>
      <c r="C68" s="101"/>
      <c r="D68" s="16" t="s">
        <v>38</v>
      </c>
      <c r="E68" s="102"/>
      <c r="F68" s="103"/>
      <c r="G68" s="104" t="str">
        <f t="shared" si="1"/>
        <v>0</v>
      </c>
      <c r="H68" s="105"/>
      <c r="I68" s="105">
        <f t="shared" si="2"/>
        <v>0</v>
      </c>
      <c r="J68" s="105"/>
      <c r="K68" s="106"/>
      <c r="L68" s="106"/>
      <c r="M68" s="106"/>
      <c r="N68" s="106"/>
      <c r="O68" s="107"/>
      <c r="P68" s="95">
        <f t="shared" si="3"/>
        <v>0</v>
      </c>
      <c r="Q68" s="96"/>
      <c r="R68" s="96"/>
      <c r="S68" s="96"/>
      <c r="T68" s="97"/>
      <c r="U68" s="7"/>
      <c r="V68" s="108">
        <v>44445</v>
      </c>
      <c r="W68" s="109"/>
      <c r="X68" s="18" t="s">
        <v>38</v>
      </c>
      <c r="Y68" s="119"/>
      <c r="Z68" s="120"/>
      <c r="AA68" s="104" t="str">
        <f t="shared" si="4"/>
        <v>0</v>
      </c>
      <c r="AB68" s="105"/>
      <c r="AC68" s="105">
        <f t="shared" si="5"/>
        <v>0</v>
      </c>
      <c r="AD68" s="105"/>
      <c r="AE68" s="106"/>
      <c r="AF68" s="106"/>
      <c r="AG68" s="106"/>
      <c r="AH68" s="106"/>
      <c r="AI68" s="107"/>
      <c r="AJ68" s="95">
        <f t="shared" si="6"/>
        <v>0</v>
      </c>
      <c r="AK68" s="96"/>
      <c r="AL68" s="96"/>
      <c r="AM68" s="96"/>
      <c r="AN68" s="97"/>
    </row>
    <row r="69" spans="1:40" ht="10.7" customHeight="1" x14ac:dyDescent="0.4">
      <c r="A69" s="11"/>
      <c r="B69" s="100">
        <v>44425</v>
      </c>
      <c r="C69" s="101"/>
      <c r="D69" s="16" t="s">
        <v>22</v>
      </c>
      <c r="E69" s="102"/>
      <c r="F69" s="103"/>
      <c r="G69" s="104" t="str">
        <f t="shared" si="1"/>
        <v>0</v>
      </c>
      <c r="H69" s="105"/>
      <c r="I69" s="105">
        <f t="shared" si="2"/>
        <v>0</v>
      </c>
      <c r="J69" s="105"/>
      <c r="K69" s="106"/>
      <c r="L69" s="106"/>
      <c r="M69" s="106"/>
      <c r="N69" s="106"/>
      <c r="O69" s="107"/>
      <c r="P69" s="95">
        <f t="shared" si="3"/>
        <v>0</v>
      </c>
      <c r="Q69" s="96"/>
      <c r="R69" s="96"/>
      <c r="S69" s="96"/>
      <c r="T69" s="97"/>
      <c r="U69" s="7"/>
      <c r="V69" s="108">
        <v>44446</v>
      </c>
      <c r="W69" s="109"/>
      <c r="X69" s="18" t="s">
        <v>22</v>
      </c>
      <c r="Y69" s="119"/>
      <c r="Z69" s="120"/>
      <c r="AA69" s="104" t="str">
        <f t="shared" si="4"/>
        <v>0</v>
      </c>
      <c r="AB69" s="105"/>
      <c r="AC69" s="105">
        <f t="shared" si="5"/>
        <v>0</v>
      </c>
      <c r="AD69" s="105"/>
      <c r="AE69" s="106"/>
      <c r="AF69" s="106"/>
      <c r="AG69" s="106"/>
      <c r="AH69" s="106"/>
      <c r="AI69" s="107"/>
      <c r="AJ69" s="95">
        <f t="shared" si="6"/>
        <v>0</v>
      </c>
      <c r="AK69" s="96"/>
      <c r="AL69" s="96"/>
      <c r="AM69" s="96"/>
      <c r="AN69" s="97"/>
    </row>
    <row r="70" spans="1:40" ht="10.7" customHeight="1" x14ac:dyDescent="0.4">
      <c r="A70" s="11"/>
      <c r="B70" s="100">
        <v>44426</v>
      </c>
      <c r="C70" s="101"/>
      <c r="D70" s="16" t="s">
        <v>23</v>
      </c>
      <c r="E70" s="102"/>
      <c r="F70" s="103"/>
      <c r="G70" s="104" t="str">
        <f t="shared" si="1"/>
        <v>0</v>
      </c>
      <c r="H70" s="105"/>
      <c r="I70" s="105">
        <f t="shared" si="2"/>
        <v>0</v>
      </c>
      <c r="J70" s="105"/>
      <c r="K70" s="106"/>
      <c r="L70" s="106"/>
      <c r="M70" s="106"/>
      <c r="N70" s="106"/>
      <c r="O70" s="107"/>
      <c r="P70" s="95">
        <f t="shared" si="3"/>
        <v>0</v>
      </c>
      <c r="Q70" s="96"/>
      <c r="R70" s="96"/>
      <c r="S70" s="96"/>
      <c r="T70" s="97"/>
      <c r="U70" s="7"/>
      <c r="V70" s="108">
        <v>44447</v>
      </c>
      <c r="W70" s="109"/>
      <c r="X70" s="18" t="s">
        <v>23</v>
      </c>
      <c r="Y70" s="119"/>
      <c r="Z70" s="120"/>
      <c r="AA70" s="104" t="str">
        <f t="shared" si="4"/>
        <v>0</v>
      </c>
      <c r="AB70" s="105"/>
      <c r="AC70" s="105">
        <f t="shared" si="5"/>
        <v>0</v>
      </c>
      <c r="AD70" s="105"/>
      <c r="AE70" s="106"/>
      <c r="AF70" s="106"/>
      <c r="AG70" s="106"/>
      <c r="AH70" s="106"/>
      <c r="AI70" s="107"/>
      <c r="AJ70" s="95">
        <f t="shared" si="6"/>
        <v>0</v>
      </c>
      <c r="AK70" s="96"/>
      <c r="AL70" s="96"/>
      <c r="AM70" s="96"/>
      <c r="AN70" s="97"/>
    </row>
    <row r="71" spans="1:40" ht="10.7" customHeight="1" x14ac:dyDescent="0.4">
      <c r="A71" s="11"/>
      <c r="B71" s="100">
        <v>44427</v>
      </c>
      <c r="C71" s="101"/>
      <c r="D71" s="16" t="s">
        <v>24</v>
      </c>
      <c r="E71" s="102"/>
      <c r="F71" s="103"/>
      <c r="G71" s="104" t="str">
        <f t="shared" si="1"/>
        <v>0</v>
      </c>
      <c r="H71" s="105"/>
      <c r="I71" s="105">
        <f t="shared" si="2"/>
        <v>0</v>
      </c>
      <c r="J71" s="105"/>
      <c r="K71" s="106"/>
      <c r="L71" s="106"/>
      <c r="M71" s="106"/>
      <c r="N71" s="106"/>
      <c r="O71" s="107"/>
      <c r="P71" s="95">
        <f t="shared" si="3"/>
        <v>0</v>
      </c>
      <c r="Q71" s="96"/>
      <c r="R71" s="96"/>
      <c r="S71" s="96"/>
      <c r="T71" s="97"/>
      <c r="U71" s="7"/>
      <c r="V71" s="108">
        <v>44448</v>
      </c>
      <c r="W71" s="109"/>
      <c r="X71" s="18" t="s">
        <v>24</v>
      </c>
      <c r="Y71" s="119"/>
      <c r="Z71" s="120"/>
      <c r="AA71" s="104" t="str">
        <f t="shared" si="4"/>
        <v>0</v>
      </c>
      <c r="AB71" s="105"/>
      <c r="AC71" s="105">
        <f t="shared" si="5"/>
        <v>0</v>
      </c>
      <c r="AD71" s="105"/>
      <c r="AE71" s="106"/>
      <c r="AF71" s="106"/>
      <c r="AG71" s="106"/>
      <c r="AH71" s="106"/>
      <c r="AI71" s="107"/>
      <c r="AJ71" s="95">
        <f t="shared" si="6"/>
        <v>0</v>
      </c>
      <c r="AK71" s="96"/>
      <c r="AL71" s="96"/>
      <c r="AM71" s="96"/>
      <c r="AN71" s="97"/>
    </row>
    <row r="72" spans="1:40" ht="10.7" customHeight="1" x14ac:dyDescent="0.4">
      <c r="A72" s="11"/>
      <c r="B72" s="100">
        <v>44428</v>
      </c>
      <c r="C72" s="101"/>
      <c r="D72" s="16" t="s">
        <v>25</v>
      </c>
      <c r="E72" s="102"/>
      <c r="F72" s="103"/>
      <c r="G72" s="104" t="str">
        <f t="shared" si="1"/>
        <v>0</v>
      </c>
      <c r="H72" s="105"/>
      <c r="I72" s="105">
        <f t="shared" si="2"/>
        <v>0</v>
      </c>
      <c r="J72" s="105"/>
      <c r="K72" s="106"/>
      <c r="L72" s="106"/>
      <c r="M72" s="106"/>
      <c r="N72" s="106"/>
      <c r="O72" s="107"/>
      <c r="P72" s="95">
        <f t="shared" si="3"/>
        <v>0</v>
      </c>
      <c r="Q72" s="96"/>
      <c r="R72" s="96"/>
      <c r="S72" s="96"/>
      <c r="T72" s="97"/>
      <c r="U72" s="7"/>
      <c r="V72" s="108">
        <v>44449</v>
      </c>
      <c r="W72" s="109"/>
      <c r="X72" s="18" t="s">
        <v>25</v>
      </c>
      <c r="Y72" s="119"/>
      <c r="Z72" s="120"/>
      <c r="AA72" s="104" t="str">
        <f t="shared" si="4"/>
        <v>0</v>
      </c>
      <c r="AB72" s="105"/>
      <c r="AC72" s="105">
        <f t="shared" si="5"/>
        <v>0</v>
      </c>
      <c r="AD72" s="105"/>
      <c r="AE72" s="106"/>
      <c r="AF72" s="106"/>
      <c r="AG72" s="106"/>
      <c r="AH72" s="106"/>
      <c r="AI72" s="107"/>
      <c r="AJ72" s="95">
        <f t="shared" si="6"/>
        <v>0</v>
      </c>
      <c r="AK72" s="96"/>
      <c r="AL72" s="96"/>
      <c r="AM72" s="96"/>
      <c r="AN72" s="97"/>
    </row>
    <row r="73" spans="1:40" ht="10.7" customHeight="1" x14ac:dyDescent="0.4">
      <c r="A73" s="11"/>
      <c r="B73" s="100">
        <v>44429</v>
      </c>
      <c r="C73" s="101"/>
      <c r="D73" s="16" t="s">
        <v>26</v>
      </c>
      <c r="E73" s="102"/>
      <c r="F73" s="103"/>
      <c r="G73" s="104" t="str">
        <f t="shared" si="1"/>
        <v>0</v>
      </c>
      <c r="H73" s="105"/>
      <c r="I73" s="105">
        <f t="shared" si="2"/>
        <v>0</v>
      </c>
      <c r="J73" s="105"/>
      <c r="K73" s="106"/>
      <c r="L73" s="106"/>
      <c r="M73" s="106"/>
      <c r="N73" s="106"/>
      <c r="O73" s="107"/>
      <c r="P73" s="95">
        <f t="shared" si="3"/>
        <v>0</v>
      </c>
      <c r="Q73" s="96"/>
      <c r="R73" s="96"/>
      <c r="S73" s="96"/>
      <c r="T73" s="97"/>
      <c r="U73" s="7"/>
      <c r="V73" s="108">
        <v>44450</v>
      </c>
      <c r="W73" s="109"/>
      <c r="X73" s="18" t="s">
        <v>26</v>
      </c>
      <c r="Y73" s="119"/>
      <c r="Z73" s="120"/>
      <c r="AA73" s="104" t="str">
        <f t="shared" si="4"/>
        <v>0</v>
      </c>
      <c r="AB73" s="105"/>
      <c r="AC73" s="105">
        <f t="shared" si="5"/>
        <v>0</v>
      </c>
      <c r="AD73" s="105"/>
      <c r="AE73" s="106"/>
      <c r="AF73" s="106"/>
      <c r="AG73" s="106"/>
      <c r="AH73" s="106"/>
      <c r="AI73" s="107"/>
      <c r="AJ73" s="95">
        <f t="shared" si="6"/>
        <v>0</v>
      </c>
      <c r="AK73" s="96"/>
      <c r="AL73" s="96"/>
      <c r="AM73" s="96"/>
      <c r="AN73" s="97"/>
    </row>
    <row r="74" spans="1:40" ht="10.7" customHeight="1" thickBot="1" x14ac:dyDescent="0.45">
      <c r="B74" s="121">
        <v>44430</v>
      </c>
      <c r="C74" s="122"/>
      <c r="D74" s="17" t="s">
        <v>21</v>
      </c>
      <c r="E74" s="123"/>
      <c r="F74" s="124"/>
      <c r="G74" s="125" t="str">
        <f t="shared" si="1"/>
        <v>0</v>
      </c>
      <c r="H74" s="126"/>
      <c r="I74" s="126">
        <f t="shared" si="2"/>
        <v>0</v>
      </c>
      <c r="J74" s="126"/>
      <c r="K74" s="127"/>
      <c r="L74" s="127"/>
      <c r="M74" s="127"/>
      <c r="N74" s="127"/>
      <c r="O74" s="128"/>
      <c r="P74" s="140">
        <f t="shared" si="3"/>
        <v>0</v>
      </c>
      <c r="Q74" s="141"/>
      <c r="R74" s="141"/>
      <c r="S74" s="141"/>
      <c r="T74" s="142"/>
      <c r="U74" s="7"/>
      <c r="V74" s="143">
        <v>44451</v>
      </c>
      <c r="W74" s="144"/>
      <c r="X74" s="19" t="s">
        <v>21</v>
      </c>
      <c r="Y74" s="145"/>
      <c r="Z74" s="146"/>
      <c r="AA74" s="147" t="str">
        <f t="shared" si="4"/>
        <v>0</v>
      </c>
      <c r="AB74" s="148"/>
      <c r="AC74" s="148">
        <f t="shared" si="5"/>
        <v>0</v>
      </c>
      <c r="AD74" s="148"/>
      <c r="AE74" s="129"/>
      <c r="AF74" s="129"/>
      <c r="AG74" s="129"/>
      <c r="AH74" s="129"/>
      <c r="AI74" s="130"/>
      <c r="AJ74" s="131">
        <f t="shared" si="6"/>
        <v>0</v>
      </c>
      <c r="AK74" s="132"/>
      <c r="AL74" s="132"/>
      <c r="AM74" s="132"/>
      <c r="AN74" s="133"/>
    </row>
    <row r="75" spans="1:40" ht="15.75" customHeight="1" thickTop="1" x14ac:dyDescent="0.4">
      <c r="V75" s="134" t="s">
        <v>29</v>
      </c>
      <c r="W75" s="135"/>
      <c r="X75" s="135"/>
      <c r="Y75" s="135"/>
      <c r="Z75" s="135"/>
      <c r="AA75" s="135"/>
      <c r="AB75" s="135"/>
      <c r="AC75" s="135"/>
      <c r="AD75" s="135"/>
      <c r="AE75" s="135"/>
      <c r="AF75" s="135"/>
      <c r="AG75" s="135"/>
      <c r="AH75" s="135"/>
      <c r="AI75" s="136"/>
      <c r="AJ75" s="137">
        <f>SUM(P54:T74,AJ54:AN74)</f>
        <v>0</v>
      </c>
      <c r="AK75" s="138"/>
      <c r="AL75" s="138"/>
      <c r="AM75" s="138"/>
      <c r="AN75" s="139"/>
    </row>
    <row r="76" spans="1:40" ht="10.5" customHeight="1" x14ac:dyDescent="0.4"/>
  </sheetData>
  <sheetProtection sheet="1" objects="1" scenarios="1"/>
  <mergeCells count="372">
    <mergeCell ref="AK38:AN38"/>
    <mergeCell ref="AK41:AN41"/>
    <mergeCell ref="AK42:AN42"/>
    <mergeCell ref="AK45:AN45"/>
    <mergeCell ref="AK46:AN46"/>
    <mergeCell ref="AC37:AF37"/>
    <mergeCell ref="AC38:AF38"/>
    <mergeCell ref="AC41:AF41"/>
    <mergeCell ref="AG45:AI45"/>
    <mergeCell ref="AG42:AI42"/>
    <mergeCell ref="AG38:AI38"/>
    <mergeCell ref="AH74:AI74"/>
    <mergeCell ref="AJ74:AN74"/>
    <mergeCell ref="V75:AI75"/>
    <mergeCell ref="AJ75:AN75"/>
    <mergeCell ref="P74:T74"/>
    <mergeCell ref="V74:W74"/>
    <mergeCell ref="Y74:Z74"/>
    <mergeCell ref="AA74:AB74"/>
    <mergeCell ref="AC74:AD74"/>
    <mergeCell ref="AE74:AG74"/>
    <mergeCell ref="B74:C74"/>
    <mergeCell ref="E74:F74"/>
    <mergeCell ref="G74:H74"/>
    <mergeCell ref="I74:J74"/>
    <mergeCell ref="K74:M74"/>
    <mergeCell ref="N74:O74"/>
    <mergeCell ref="Y73:Z73"/>
    <mergeCell ref="AA73:AB73"/>
    <mergeCell ref="AC73:AD73"/>
    <mergeCell ref="AE73:AG73"/>
    <mergeCell ref="AH73:AI73"/>
    <mergeCell ref="AJ73:AN73"/>
    <mergeCell ref="AH72:AI72"/>
    <mergeCell ref="AJ72:AN72"/>
    <mergeCell ref="B73:C73"/>
    <mergeCell ref="E73:F73"/>
    <mergeCell ref="G73:H73"/>
    <mergeCell ref="I73:J73"/>
    <mergeCell ref="K73:M73"/>
    <mergeCell ref="N73:O73"/>
    <mergeCell ref="P73:T73"/>
    <mergeCell ref="V73:W73"/>
    <mergeCell ref="P72:T72"/>
    <mergeCell ref="V72:W72"/>
    <mergeCell ref="Y72:Z72"/>
    <mergeCell ref="AA72:AB72"/>
    <mergeCell ref="AC72:AD72"/>
    <mergeCell ref="AE72:AG72"/>
    <mergeCell ref="B72:C72"/>
    <mergeCell ref="E72:F72"/>
    <mergeCell ref="G72:H72"/>
    <mergeCell ref="I72:J72"/>
    <mergeCell ref="K72:M72"/>
    <mergeCell ref="N72:O72"/>
    <mergeCell ref="Y71:Z71"/>
    <mergeCell ref="AA71:AB71"/>
    <mergeCell ref="AC71:AD71"/>
    <mergeCell ref="AE71:AG71"/>
    <mergeCell ref="AH71:AI71"/>
    <mergeCell ref="AJ71:AN71"/>
    <mergeCell ref="AH70:AI70"/>
    <mergeCell ref="AJ70:AN70"/>
    <mergeCell ref="Y70:Z70"/>
    <mergeCell ref="AA70:AB70"/>
    <mergeCell ref="AC70:AD70"/>
    <mergeCell ref="AE70:AG70"/>
    <mergeCell ref="B71:C71"/>
    <mergeCell ref="E71:F71"/>
    <mergeCell ref="G71:H71"/>
    <mergeCell ref="I71:J71"/>
    <mergeCell ref="K71:M71"/>
    <mergeCell ref="N71:O71"/>
    <mergeCell ref="P71:T71"/>
    <mergeCell ref="V71:W71"/>
    <mergeCell ref="P70:T70"/>
    <mergeCell ref="V70:W70"/>
    <mergeCell ref="B70:C70"/>
    <mergeCell ref="E70:F70"/>
    <mergeCell ref="G70:H70"/>
    <mergeCell ref="I70:J70"/>
    <mergeCell ref="K70:M70"/>
    <mergeCell ref="N70:O70"/>
    <mergeCell ref="Y69:Z69"/>
    <mergeCell ref="AA69:AB69"/>
    <mergeCell ref="AC69:AD69"/>
    <mergeCell ref="AE69:AG69"/>
    <mergeCell ref="AH69:AI69"/>
    <mergeCell ref="AJ69:AN69"/>
    <mergeCell ref="AH68:AI68"/>
    <mergeCell ref="AJ68:AN68"/>
    <mergeCell ref="B69:C69"/>
    <mergeCell ref="E69:F69"/>
    <mergeCell ref="G69:H69"/>
    <mergeCell ref="I69:J69"/>
    <mergeCell ref="K69:M69"/>
    <mergeCell ref="N69:O69"/>
    <mergeCell ref="P69:T69"/>
    <mergeCell ref="V69:W69"/>
    <mergeCell ref="P68:T68"/>
    <mergeCell ref="V68:W68"/>
    <mergeCell ref="Y68:Z68"/>
    <mergeCell ref="AA68:AB68"/>
    <mergeCell ref="AC68:AD68"/>
    <mergeCell ref="AE68:AG68"/>
    <mergeCell ref="B68:C68"/>
    <mergeCell ref="E68:F68"/>
    <mergeCell ref="G68:H68"/>
    <mergeCell ref="I68:J68"/>
    <mergeCell ref="K68:M68"/>
    <mergeCell ref="N68:O68"/>
    <mergeCell ref="Y67:Z67"/>
    <mergeCell ref="AA67:AB67"/>
    <mergeCell ref="AC67:AD67"/>
    <mergeCell ref="AE67:AG67"/>
    <mergeCell ref="AH67:AI67"/>
    <mergeCell ref="AJ67:AN67"/>
    <mergeCell ref="AH66:AI66"/>
    <mergeCell ref="AJ66:AN66"/>
    <mergeCell ref="B67:C67"/>
    <mergeCell ref="E67:F67"/>
    <mergeCell ref="G67:H67"/>
    <mergeCell ref="I67:J67"/>
    <mergeCell ref="K67:M67"/>
    <mergeCell ref="N67:O67"/>
    <mergeCell ref="P67:T67"/>
    <mergeCell ref="V67:W67"/>
    <mergeCell ref="P66:T66"/>
    <mergeCell ref="V66:W66"/>
    <mergeCell ref="Y66:Z66"/>
    <mergeCell ref="AA66:AB66"/>
    <mergeCell ref="AC66:AD66"/>
    <mergeCell ref="AE66:AG66"/>
    <mergeCell ref="B66:C66"/>
    <mergeCell ref="E66:F66"/>
    <mergeCell ref="G66:H66"/>
    <mergeCell ref="I66:J66"/>
    <mergeCell ref="K66:M66"/>
    <mergeCell ref="N66:O66"/>
    <mergeCell ref="Y65:Z65"/>
    <mergeCell ref="AA65:AB65"/>
    <mergeCell ref="AC65:AD65"/>
    <mergeCell ref="AE65:AG65"/>
    <mergeCell ref="AH65:AI65"/>
    <mergeCell ref="AJ65:AN65"/>
    <mergeCell ref="AH64:AI64"/>
    <mergeCell ref="AJ64:AN64"/>
    <mergeCell ref="B65:C65"/>
    <mergeCell ref="E65:F65"/>
    <mergeCell ref="G65:H65"/>
    <mergeCell ref="I65:J65"/>
    <mergeCell ref="K65:M65"/>
    <mergeCell ref="N65:O65"/>
    <mergeCell ref="P65:T65"/>
    <mergeCell ref="V65:W65"/>
    <mergeCell ref="P64:T64"/>
    <mergeCell ref="V64:W64"/>
    <mergeCell ref="Y64:Z64"/>
    <mergeCell ref="AA64:AB64"/>
    <mergeCell ref="AC64:AD64"/>
    <mergeCell ref="AE64:AG64"/>
    <mergeCell ref="B64:C64"/>
    <mergeCell ref="E64:F64"/>
    <mergeCell ref="G64:H64"/>
    <mergeCell ref="I64:J64"/>
    <mergeCell ref="K64:M64"/>
    <mergeCell ref="N64:O64"/>
    <mergeCell ref="Y63:Z63"/>
    <mergeCell ref="AA63:AB63"/>
    <mergeCell ref="AC63:AD63"/>
    <mergeCell ref="AE63:AG63"/>
    <mergeCell ref="AH63:AI63"/>
    <mergeCell ref="AJ63:AN63"/>
    <mergeCell ref="AH62:AI62"/>
    <mergeCell ref="AJ62:AN62"/>
    <mergeCell ref="B63:C63"/>
    <mergeCell ref="E63:F63"/>
    <mergeCell ref="G63:H63"/>
    <mergeCell ref="I63:J63"/>
    <mergeCell ref="K63:M63"/>
    <mergeCell ref="N63:O63"/>
    <mergeCell ref="P63:T63"/>
    <mergeCell ref="V63:W63"/>
    <mergeCell ref="P62:T62"/>
    <mergeCell ref="V62:W62"/>
    <mergeCell ref="Y62:Z62"/>
    <mergeCell ref="AA62:AB62"/>
    <mergeCell ref="AC62:AD62"/>
    <mergeCell ref="AE62:AG62"/>
    <mergeCell ref="B62:C62"/>
    <mergeCell ref="E62:F62"/>
    <mergeCell ref="G62:H62"/>
    <mergeCell ref="I62:J62"/>
    <mergeCell ref="K62:M62"/>
    <mergeCell ref="N62:O62"/>
    <mergeCell ref="Y61:Z61"/>
    <mergeCell ref="AA61:AB61"/>
    <mergeCell ref="AC61:AD61"/>
    <mergeCell ref="AE61:AG61"/>
    <mergeCell ref="AH61:AI61"/>
    <mergeCell ref="AJ61:AN61"/>
    <mergeCell ref="AH60:AI60"/>
    <mergeCell ref="AJ60:AN60"/>
    <mergeCell ref="B61:C61"/>
    <mergeCell ref="E61:F61"/>
    <mergeCell ref="G61:H61"/>
    <mergeCell ref="I61:J61"/>
    <mergeCell ref="K61:M61"/>
    <mergeCell ref="N61:O61"/>
    <mergeCell ref="P61:T61"/>
    <mergeCell ref="V61:W61"/>
    <mergeCell ref="P60:T60"/>
    <mergeCell ref="V60:W60"/>
    <mergeCell ref="Y60:Z60"/>
    <mergeCell ref="AA60:AB60"/>
    <mergeCell ref="AC60:AD60"/>
    <mergeCell ref="AE60:AG60"/>
    <mergeCell ref="B60:C60"/>
    <mergeCell ref="E60:F60"/>
    <mergeCell ref="G60:H60"/>
    <mergeCell ref="I60:J60"/>
    <mergeCell ref="K60:M60"/>
    <mergeCell ref="N60:O60"/>
    <mergeCell ref="Y59:Z59"/>
    <mergeCell ref="AA59:AB59"/>
    <mergeCell ref="AC59:AD59"/>
    <mergeCell ref="AE59:AG59"/>
    <mergeCell ref="AH59:AI59"/>
    <mergeCell ref="AJ59:AN59"/>
    <mergeCell ref="AH58:AI58"/>
    <mergeCell ref="AJ58:AN58"/>
    <mergeCell ref="B59:C59"/>
    <mergeCell ref="E59:F59"/>
    <mergeCell ref="G59:H59"/>
    <mergeCell ref="I59:J59"/>
    <mergeCell ref="K59:M59"/>
    <mergeCell ref="N59:O59"/>
    <mergeCell ref="P59:T59"/>
    <mergeCell ref="V59:W59"/>
    <mergeCell ref="P58:T58"/>
    <mergeCell ref="V58:W58"/>
    <mergeCell ref="Y58:Z58"/>
    <mergeCell ref="AA58:AB58"/>
    <mergeCell ref="AC58:AD58"/>
    <mergeCell ref="AE58:AG58"/>
    <mergeCell ref="B58:C58"/>
    <mergeCell ref="E58:F58"/>
    <mergeCell ref="G58:H58"/>
    <mergeCell ref="I58:J58"/>
    <mergeCell ref="K58:M58"/>
    <mergeCell ref="N58:O58"/>
    <mergeCell ref="Y57:Z57"/>
    <mergeCell ref="AA57:AB57"/>
    <mergeCell ref="AC57:AD57"/>
    <mergeCell ref="AE57:AG57"/>
    <mergeCell ref="AH57:AI57"/>
    <mergeCell ref="AJ57:AN57"/>
    <mergeCell ref="AH56:AI56"/>
    <mergeCell ref="AJ56:AN56"/>
    <mergeCell ref="B57:C57"/>
    <mergeCell ref="E57:F57"/>
    <mergeCell ref="G57:H57"/>
    <mergeCell ref="I57:J57"/>
    <mergeCell ref="K57:M57"/>
    <mergeCell ref="N57:O57"/>
    <mergeCell ref="P57:T57"/>
    <mergeCell ref="V57:W57"/>
    <mergeCell ref="P56:T56"/>
    <mergeCell ref="V56:W56"/>
    <mergeCell ref="Y56:Z56"/>
    <mergeCell ref="AA56:AB56"/>
    <mergeCell ref="AC56:AD56"/>
    <mergeCell ref="AE56:AG56"/>
    <mergeCell ref="B56:C56"/>
    <mergeCell ref="E56:F56"/>
    <mergeCell ref="G56:H56"/>
    <mergeCell ref="I56:J56"/>
    <mergeCell ref="K56:M56"/>
    <mergeCell ref="N56:O56"/>
    <mergeCell ref="Y55:Z55"/>
    <mergeCell ref="AA55:AB55"/>
    <mergeCell ref="AC55:AD55"/>
    <mergeCell ref="AE55:AG55"/>
    <mergeCell ref="AH55:AI55"/>
    <mergeCell ref="AJ55:AN55"/>
    <mergeCell ref="AH54:AI54"/>
    <mergeCell ref="AJ54:AN54"/>
    <mergeCell ref="B55:C55"/>
    <mergeCell ref="E55:F55"/>
    <mergeCell ref="G55:H55"/>
    <mergeCell ref="I55:J55"/>
    <mergeCell ref="K55:M55"/>
    <mergeCell ref="N55:O55"/>
    <mergeCell ref="P55:T55"/>
    <mergeCell ref="V55:W55"/>
    <mergeCell ref="P54:T54"/>
    <mergeCell ref="V54:W54"/>
    <mergeCell ref="Y54:Z54"/>
    <mergeCell ref="AA54:AB54"/>
    <mergeCell ref="AC54:AD54"/>
    <mergeCell ref="AE54:AG54"/>
    <mergeCell ref="B54:C54"/>
    <mergeCell ref="E54:F54"/>
    <mergeCell ref="G54:H54"/>
    <mergeCell ref="I54:J54"/>
    <mergeCell ref="K54:M54"/>
    <mergeCell ref="N54:O54"/>
    <mergeCell ref="AC52:AI52"/>
    <mergeCell ref="AJ52:AN53"/>
    <mergeCell ref="I53:J53"/>
    <mergeCell ref="K53:M53"/>
    <mergeCell ref="N53:O53"/>
    <mergeCell ref="AC53:AD53"/>
    <mergeCell ref="AE53:AG53"/>
    <mergeCell ref="AH53:AI53"/>
    <mergeCell ref="AG46:AI46"/>
    <mergeCell ref="AC46:AF46"/>
    <mergeCell ref="B52:D53"/>
    <mergeCell ref="E52:F53"/>
    <mergeCell ref="G52:H53"/>
    <mergeCell ref="I52:O52"/>
    <mergeCell ref="P52:T53"/>
    <mergeCell ref="V52:X53"/>
    <mergeCell ref="Y52:Z53"/>
    <mergeCell ref="AA52:AB53"/>
    <mergeCell ref="Y45:AA45"/>
    <mergeCell ref="H46:J46"/>
    <mergeCell ref="L46:N46"/>
    <mergeCell ref="P46:R46"/>
    <mergeCell ref="T46:V46"/>
    <mergeCell ref="B44:D44"/>
    <mergeCell ref="H45:J45"/>
    <mergeCell ref="L45:N45"/>
    <mergeCell ref="P45:R45"/>
    <mergeCell ref="T45:V45"/>
    <mergeCell ref="Y41:AA41"/>
    <mergeCell ref="AG41:AI41"/>
    <mergeCell ref="H42:J42"/>
    <mergeCell ref="L42:N42"/>
    <mergeCell ref="P42:R42"/>
    <mergeCell ref="T42:V42"/>
    <mergeCell ref="AC42:AF42"/>
    <mergeCell ref="AC45:AF45"/>
    <mergeCell ref="B40:D40"/>
    <mergeCell ref="H41:J41"/>
    <mergeCell ref="L41:N41"/>
    <mergeCell ref="P41:R41"/>
    <mergeCell ref="T41:V41"/>
    <mergeCell ref="Y37:AA37"/>
    <mergeCell ref="AG37:AI37"/>
    <mergeCell ref="H38:J38"/>
    <mergeCell ref="L38:N38"/>
    <mergeCell ref="P38:R38"/>
    <mergeCell ref="T38:V38"/>
    <mergeCell ref="AB20:AF21"/>
    <mergeCell ref="AG20:AI21"/>
    <mergeCell ref="B36:D36"/>
    <mergeCell ref="H37:J37"/>
    <mergeCell ref="L37:N37"/>
    <mergeCell ref="P37:R37"/>
    <mergeCell ref="T37:V37"/>
    <mergeCell ref="A1:AN2"/>
    <mergeCell ref="A5:O6"/>
    <mergeCell ref="P5:AL6"/>
    <mergeCell ref="A9:P10"/>
    <mergeCell ref="O16:Q16"/>
    <mergeCell ref="O17:Q17"/>
    <mergeCell ref="W17:Y17"/>
    <mergeCell ref="AD17:AF17"/>
    <mergeCell ref="AK37:AN37"/>
    <mergeCell ref="AA8:AC9"/>
    <mergeCell ref="AD8:AI9"/>
  </mergeCells>
  <phoneticPr fontId="1"/>
  <dataValidations count="1">
    <dataValidation type="list" allowBlank="1" showInputMessage="1" showErrorMessage="1" sqref="Y54:Y74 E54:E74">
      <formula1>"時短①,時短②,時短③,休業/定休"</formula1>
    </dataValidation>
  </dataValidations>
  <pageMargins left="0.39370078740157483" right="0" top="0" bottom="0" header="0" footer="0"/>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入力演算!$B$3:$B$27</xm:f>
          </x14:formula1>
          <xm:sqref>H37:H38 H41:H42 H45:H46</xm:sqref>
        </x14:dataValidation>
        <x14:dataValidation type="list" allowBlank="1" showInputMessage="1" showErrorMessage="1">
          <x14:formula1>
            <xm:f>入力演算!$D$3:$D$6</xm:f>
          </x14:formula1>
          <xm:sqref>L37:L38 T37:T38 L41:L42 T41:T42 L45:L46 T45:T46</xm:sqref>
        </x14:dataValidation>
        <x14:dataValidation type="list" allowBlank="1" showInputMessage="1" showErrorMessage="1">
          <x14:formula1>
            <xm:f>入力演算!$C$3:$C$12</xm:f>
          </x14:formula1>
          <xm:sqref>P37 P41 P45</xm:sqref>
        </x14:dataValidation>
        <x14:dataValidation type="list" allowBlank="1" showInputMessage="1" showErrorMessage="1">
          <x14:formula1>
            <xm:f>入力演算!$B$6:$B$7</xm:f>
          </x14:formula1>
          <xm:sqref>P38 P42 P46</xm:sqref>
        </x14:dataValidation>
        <x14:dataValidation type="list" allowBlank="1" showInputMessage="1" showErrorMessage="1">
          <x14:formula1>
            <xm:f>入力演算!$D$3:$D$35</xm:f>
          </x14:formula1>
          <xm:sqref>Y41 Y37 Y45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2"/>
  <sheetViews>
    <sheetView view="pageLayout" zoomScale="145" zoomScaleNormal="100" zoomScalePageLayoutView="145" workbookViewId="0">
      <selection activeCell="P5" sqref="P5:AL6"/>
    </sheetView>
  </sheetViews>
  <sheetFormatPr defaultColWidth="8.75" defaultRowHeight="18.75" x14ac:dyDescent="0.4"/>
  <cols>
    <col min="1" max="1" width="1.25" customWidth="1"/>
    <col min="2" max="3" width="2.625" customWidth="1"/>
    <col min="4" max="16" width="2.25" customWidth="1"/>
    <col min="17" max="17" width="2.625" customWidth="1"/>
    <col min="18" max="20" width="2.25" customWidth="1"/>
    <col min="21" max="21" width="1.875" customWidth="1"/>
    <col min="22" max="22" width="2.5" customWidth="1"/>
    <col min="23" max="23" width="2.625" customWidth="1"/>
    <col min="24" max="25" width="2.25" customWidth="1"/>
    <col min="26" max="26" width="1.875" customWidth="1"/>
    <col min="27" max="27" width="2" customWidth="1"/>
    <col min="28" max="35" width="2.25" customWidth="1"/>
    <col min="36" max="36" width="2.375" customWidth="1"/>
    <col min="37" max="37" width="2.75" customWidth="1"/>
    <col min="38" max="38" width="1.75" customWidth="1"/>
    <col min="39" max="39" width="1.875" customWidth="1"/>
    <col min="40" max="40" width="2.5" customWidth="1"/>
    <col min="41" max="41" width="2.25" customWidth="1"/>
    <col min="42" max="42" width="5" bestFit="1" customWidth="1"/>
    <col min="43" max="105" width="2.25" customWidth="1"/>
  </cols>
  <sheetData>
    <row r="1" spans="1:40" ht="9" customHeight="1" x14ac:dyDescent="0.4">
      <c r="A1" s="62" t="s">
        <v>59</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4"/>
    </row>
    <row r="2" spans="1:40" ht="7.5" customHeight="1" x14ac:dyDescent="0.4">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4"/>
    </row>
    <row r="3" spans="1:40" ht="12.75" customHeight="1" x14ac:dyDescent="0.4">
      <c r="A3" s="10" t="s">
        <v>60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40" ht="5.25" customHeight="1" x14ac:dyDescent="0.4">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40" ht="7.5" customHeight="1" x14ac:dyDescent="0.4">
      <c r="A5" s="186" t="s">
        <v>44</v>
      </c>
      <c r="B5" s="187"/>
      <c r="C5" s="187"/>
      <c r="D5" s="187"/>
      <c r="E5" s="187"/>
      <c r="F5" s="187"/>
      <c r="G5" s="187"/>
      <c r="H5" s="187"/>
      <c r="I5" s="188"/>
      <c r="J5" s="188"/>
      <c r="K5" s="188"/>
      <c r="L5" s="188"/>
      <c r="M5" s="188"/>
      <c r="N5" s="188"/>
      <c r="O5" s="189"/>
      <c r="P5" s="66"/>
      <c r="Q5" s="66"/>
      <c r="R5" s="66"/>
      <c r="S5" s="66"/>
      <c r="T5" s="66"/>
      <c r="U5" s="66"/>
      <c r="V5" s="66"/>
      <c r="W5" s="66"/>
      <c r="X5" s="66"/>
      <c r="Y5" s="66"/>
      <c r="Z5" s="66"/>
      <c r="AA5" s="66"/>
      <c r="AB5" s="66"/>
      <c r="AC5" s="66"/>
      <c r="AD5" s="66"/>
      <c r="AE5" s="66"/>
      <c r="AF5" s="66"/>
      <c r="AG5" s="66"/>
      <c r="AH5" s="66"/>
      <c r="AI5" s="66"/>
      <c r="AJ5" s="66"/>
      <c r="AK5" s="66"/>
      <c r="AL5" s="66"/>
      <c r="AM5" s="7"/>
    </row>
    <row r="6" spans="1:40" ht="10.5" customHeight="1" x14ac:dyDescent="0.4">
      <c r="A6" s="190"/>
      <c r="B6" s="191"/>
      <c r="C6" s="191"/>
      <c r="D6" s="191"/>
      <c r="E6" s="191"/>
      <c r="F6" s="191"/>
      <c r="G6" s="191"/>
      <c r="H6" s="191"/>
      <c r="I6" s="192"/>
      <c r="J6" s="192"/>
      <c r="K6" s="192"/>
      <c r="L6" s="192"/>
      <c r="M6" s="192"/>
      <c r="N6" s="192"/>
      <c r="O6" s="193"/>
      <c r="P6" s="66"/>
      <c r="Q6" s="66"/>
      <c r="R6" s="66"/>
      <c r="S6" s="66"/>
      <c r="T6" s="66"/>
      <c r="U6" s="66"/>
      <c r="V6" s="66"/>
      <c r="W6" s="66"/>
      <c r="X6" s="66"/>
      <c r="Y6" s="66"/>
      <c r="Z6" s="66"/>
      <c r="AA6" s="66"/>
      <c r="AB6" s="66"/>
      <c r="AC6" s="66"/>
      <c r="AD6" s="66"/>
      <c r="AE6" s="66"/>
      <c r="AF6" s="66"/>
      <c r="AG6" s="66"/>
      <c r="AH6" s="66"/>
      <c r="AI6" s="66"/>
      <c r="AJ6" s="66"/>
      <c r="AK6" s="66"/>
      <c r="AL6" s="66"/>
      <c r="AM6" s="7"/>
    </row>
    <row r="7" spans="1:40" ht="10.5" customHeight="1" x14ac:dyDescent="0.4">
      <c r="A7" s="7"/>
      <c r="B7" s="7"/>
      <c r="C7" s="10" t="s">
        <v>35</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row>
    <row r="8" spans="1:40" ht="4.5" customHeight="1" x14ac:dyDescent="0.4">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row>
    <row r="9" spans="1:40" ht="8.25" customHeight="1" x14ac:dyDescent="0.4">
      <c r="A9" s="67" t="s">
        <v>40</v>
      </c>
      <c r="B9" s="68"/>
      <c r="C9" s="68"/>
      <c r="D9" s="68"/>
      <c r="E9" s="68"/>
      <c r="F9" s="68"/>
      <c r="G9" s="68"/>
      <c r="H9" s="68"/>
      <c r="I9" s="68"/>
      <c r="J9" s="68"/>
      <c r="K9" s="68"/>
      <c r="L9" s="68"/>
      <c r="M9" s="68"/>
      <c r="N9" s="68"/>
      <c r="O9" s="68"/>
      <c r="P9" s="69"/>
      <c r="Q9" s="7"/>
      <c r="R9" s="7"/>
      <c r="S9" s="7"/>
      <c r="T9" s="7"/>
      <c r="U9" s="7"/>
      <c r="V9" s="7"/>
      <c r="W9" s="7"/>
      <c r="X9" s="7"/>
      <c r="Y9" s="7"/>
      <c r="Z9" s="7"/>
      <c r="AA9" s="7"/>
      <c r="AB9" s="75"/>
      <c r="AC9" s="76"/>
      <c r="AD9" s="76"/>
      <c r="AE9" s="77" t="s">
        <v>73</v>
      </c>
      <c r="AF9" s="78"/>
      <c r="AG9" s="78"/>
      <c r="AH9" s="78"/>
      <c r="AI9" s="78"/>
      <c r="AJ9" s="78"/>
      <c r="AK9" s="7"/>
      <c r="AL9" s="7"/>
      <c r="AM9" s="7"/>
    </row>
    <row r="10" spans="1:40" ht="6.75" customHeight="1" x14ac:dyDescent="0.4">
      <c r="A10" s="70"/>
      <c r="B10" s="71"/>
      <c r="C10" s="71"/>
      <c r="D10" s="71"/>
      <c r="E10" s="71"/>
      <c r="F10" s="71"/>
      <c r="G10" s="71"/>
      <c r="H10" s="71"/>
      <c r="I10" s="71"/>
      <c r="J10" s="71"/>
      <c r="K10" s="71"/>
      <c r="L10" s="71"/>
      <c r="M10" s="71"/>
      <c r="N10" s="71"/>
      <c r="O10" s="71"/>
      <c r="P10" s="72"/>
      <c r="Q10" s="7"/>
      <c r="R10" s="7"/>
      <c r="S10" s="7"/>
      <c r="T10" s="7"/>
      <c r="U10" s="7"/>
      <c r="V10" s="7"/>
      <c r="W10" s="7"/>
      <c r="X10" s="7"/>
      <c r="Y10" s="7"/>
      <c r="Z10" s="7"/>
      <c r="AA10" s="7"/>
      <c r="AB10" s="76"/>
      <c r="AC10" s="76"/>
      <c r="AD10" s="76"/>
      <c r="AE10" s="78"/>
      <c r="AF10" s="78"/>
      <c r="AG10" s="78"/>
      <c r="AH10" s="78"/>
      <c r="AI10" s="78"/>
      <c r="AJ10" s="78"/>
      <c r="AK10" s="7"/>
      <c r="AL10" s="7"/>
      <c r="AM10" s="7"/>
    </row>
    <row r="11" spans="1:40" ht="8.25" customHeight="1" x14ac:dyDescent="0.4">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row>
    <row r="12" spans="1:40" ht="11.25" customHeight="1" x14ac:dyDescent="0.4">
      <c r="A12" s="7"/>
      <c r="B12" s="7"/>
      <c r="C12" s="7"/>
      <c r="D12" s="7"/>
      <c r="E12" s="7" t="s">
        <v>42</v>
      </c>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row>
    <row r="13" spans="1:40" ht="5.25" customHeight="1" x14ac:dyDescent="0.4">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row>
    <row r="14" spans="1:40" ht="12.75" customHeight="1" x14ac:dyDescent="0.4">
      <c r="A14" s="7"/>
      <c r="B14" s="21" t="s">
        <v>1</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row>
    <row r="15" spans="1:40" ht="5.25" customHeight="1" x14ac:dyDescent="0.4">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20"/>
      <c r="AK15" s="6"/>
      <c r="AL15" s="6"/>
      <c r="AM15" s="6"/>
      <c r="AN15" s="6"/>
    </row>
    <row r="16" spans="1:40" ht="14.25" customHeight="1" x14ac:dyDescent="0.4">
      <c r="A16" s="7"/>
      <c r="B16" s="7"/>
      <c r="C16" s="10" t="s">
        <v>58</v>
      </c>
      <c r="D16" s="10"/>
      <c r="E16" s="10"/>
      <c r="F16" s="10"/>
      <c r="G16" s="10"/>
      <c r="H16" s="7"/>
      <c r="I16" s="7"/>
      <c r="J16" s="7"/>
      <c r="K16" s="7"/>
      <c r="L16" s="7"/>
      <c r="M16" s="7"/>
      <c r="N16" s="7"/>
      <c r="O16" s="302"/>
      <c r="P16" s="305"/>
      <c r="Q16" s="305"/>
      <c r="R16" s="7" t="s">
        <v>2</v>
      </c>
      <c r="S16" s="7"/>
      <c r="T16" s="7"/>
      <c r="U16" s="7" t="s">
        <v>45</v>
      </c>
      <c r="V16" s="7"/>
      <c r="W16" s="303">
        <f>IF($O$16&gt;100,ROUNDDOWN($O$16,-2),IF(O16="",0,100))</f>
        <v>0</v>
      </c>
      <c r="X16" s="303"/>
      <c r="Y16" s="303"/>
      <c r="Z16" s="7" t="s">
        <v>2</v>
      </c>
      <c r="AA16" s="7"/>
      <c r="AB16" s="7" t="s">
        <v>45</v>
      </c>
      <c r="AC16" s="7"/>
      <c r="AD16" s="65">
        <f>W16/100</f>
        <v>0</v>
      </c>
      <c r="AE16" s="65"/>
      <c r="AF16" s="65"/>
      <c r="AG16" s="7" t="s">
        <v>41</v>
      </c>
      <c r="AH16" s="7"/>
      <c r="AI16" s="7"/>
      <c r="AJ16" s="6"/>
      <c r="AK16" s="6"/>
      <c r="AL16" s="6"/>
      <c r="AM16" s="6"/>
      <c r="AN16" s="6"/>
    </row>
    <row r="17" spans="1:39" ht="15" customHeight="1" x14ac:dyDescent="0.4">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row>
    <row r="18" spans="1:39" ht="14.1" customHeight="1" x14ac:dyDescent="0.4">
      <c r="A18" s="7"/>
      <c r="B18" s="7"/>
      <c r="C18" s="7"/>
      <c r="D18" s="7"/>
      <c r="E18" s="7"/>
      <c r="F18" s="7"/>
      <c r="G18" s="7"/>
      <c r="H18" s="7"/>
      <c r="I18" s="7"/>
      <c r="J18" s="7"/>
      <c r="K18" s="7"/>
      <c r="L18" s="7"/>
      <c r="M18" s="7"/>
      <c r="N18" s="7"/>
      <c r="O18" s="7"/>
      <c r="P18" s="7"/>
      <c r="Q18" s="7"/>
      <c r="R18" s="7"/>
      <c r="S18" s="7"/>
      <c r="T18" s="7"/>
      <c r="U18" s="7"/>
      <c r="V18" s="7"/>
      <c r="W18" s="7"/>
      <c r="X18" s="7"/>
      <c r="Y18" s="7"/>
      <c r="Z18" s="7"/>
      <c r="AA18" s="20"/>
      <c r="AB18" s="20"/>
      <c r="AC18" s="20"/>
      <c r="AD18" s="20"/>
      <c r="AE18" s="7"/>
      <c r="AF18" s="7"/>
      <c r="AG18" s="7"/>
      <c r="AH18" s="7"/>
      <c r="AI18" s="7"/>
      <c r="AJ18" s="7"/>
      <c r="AK18" s="7"/>
      <c r="AL18" s="7"/>
      <c r="AM18" s="7"/>
    </row>
    <row r="19" spans="1:39" ht="12.75" customHeight="1" x14ac:dyDescent="0.4">
      <c r="A19" s="7"/>
      <c r="B19" s="7"/>
      <c r="C19" s="7"/>
      <c r="D19" s="7"/>
      <c r="E19" s="7"/>
      <c r="F19" s="7"/>
      <c r="G19" s="7"/>
      <c r="H19" s="7"/>
      <c r="I19" s="7"/>
      <c r="J19" s="7"/>
      <c r="K19" s="7"/>
      <c r="L19" s="7"/>
      <c r="M19" s="7"/>
      <c r="N19" s="7"/>
      <c r="O19" s="7"/>
      <c r="P19" s="7"/>
      <c r="Q19" s="7"/>
      <c r="R19" s="7"/>
      <c r="S19" s="7"/>
      <c r="T19" s="7"/>
      <c r="U19" s="7"/>
      <c r="V19" s="7"/>
      <c r="W19" s="7"/>
      <c r="X19" s="7"/>
      <c r="Y19" s="7"/>
      <c r="Z19" s="7"/>
      <c r="AA19" s="20"/>
      <c r="AB19" s="52">
        <f>AD16*20000</f>
        <v>0</v>
      </c>
      <c r="AC19" s="53"/>
      <c r="AD19" s="53"/>
      <c r="AE19" s="53"/>
      <c r="AF19" s="53"/>
      <c r="AG19" s="12" t="s">
        <v>32</v>
      </c>
      <c r="AH19" s="12"/>
      <c r="AI19" s="12"/>
      <c r="AJ19" s="7"/>
      <c r="AK19" s="7"/>
      <c r="AL19" s="7"/>
      <c r="AM19" s="7"/>
    </row>
    <row r="20" spans="1:39" ht="6" customHeight="1" x14ac:dyDescent="0.4">
      <c r="A20" s="7"/>
      <c r="B20" s="7"/>
      <c r="C20" s="7"/>
      <c r="D20" s="7"/>
      <c r="E20" s="7"/>
      <c r="F20" s="7"/>
      <c r="G20" s="7"/>
      <c r="H20" s="7"/>
      <c r="I20" s="7"/>
      <c r="J20" s="7"/>
      <c r="K20" s="7"/>
      <c r="L20" s="7"/>
      <c r="M20" s="7"/>
      <c r="N20" s="7"/>
      <c r="O20" s="7"/>
      <c r="P20" s="7"/>
      <c r="Q20" s="7"/>
      <c r="R20" s="7"/>
      <c r="S20" s="7"/>
      <c r="T20" s="7"/>
      <c r="U20" s="7"/>
      <c r="V20" s="7"/>
      <c r="W20" s="7"/>
      <c r="X20" s="7"/>
      <c r="Y20" s="7"/>
      <c r="Z20" s="7"/>
      <c r="AA20" s="20"/>
      <c r="AB20" s="26"/>
      <c r="AC20" s="26"/>
      <c r="AD20" s="26"/>
      <c r="AE20" s="26"/>
      <c r="AF20" s="26"/>
      <c r="AG20" s="26"/>
      <c r="AH20" s="26"/>
      <c r="AI20" s="26"/>
      <c r="AJ20" s="7"/>
      <c r="AK20" s="7"/>
      <c r="AL20" s="7"/>
      <c r="AM20" s="7"/>
    </row>
    <row r="21" spans="1:39" ht="0.75" customHeight="1" x14ac:dyDescent="0.4">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row>
    <row r="22" spans="1:39" ht="13.5" customHeight="1" x14ac:dyDescent="0.4">
      <c r="A22" s="7"/>
      <c r="B22" s="21" t="s">
        <v>46</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row>
    <row r="23" spans="1:39" ht="6" customHeight="1" x14ac:dyDescent="0.4">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row>
    <row r="24" spans="1:39" ht="11.25" customHeight="1" x14ac:dyDescent="0.4">
      <c r="A24" s="7"/>
      <c r="B24" s="7"/>
      <c r="C24" s="7"/>
      <c r="D24" s="7"/>
      <c r="E24" s="9" t="s">
        <v>34</v>
      </c>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row>
    <row r="25" spans="1:39" ht="11.25" customHeight="1" x14ac:dyDescent="0.4">
      <c r="A25" s="7"/>
      <c r="B25" s="7"/>
      <c r="C25" s="7"/>
      <c r="D25" s="7"/>
      <c r="E25" s="9"/>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row>
    <row r="26" spans="1:39" ht="11.25" customHeight="1" x14ac:dyDescent="0.4">
      <c r="A26" s="7"/>
      <c r="B26" s="7"/>
      <c r="C26" s="7"/>
      <c r="D26" s="7"/>
      <c r="E26" s="9"/>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row>
    <row r="27" spans="1:39" ht="11.25" customHeight="1" x14ac:dyDescent="0.4">
      <c r="A27" s="7"/>
      <c r="B27" s="7"/>
      <c r="C27" s="7"/>
      <c r="D27" s="7"/>
      <c r="E27" s="9"/>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row>
    <row r="28" spans="1:39" ht="11.25" customHeight="1" x14ac:dyDescent="0.4">
      <c r="A28" s="7"/>
      <c r="B28" s="7"/>
      <c r="C28" s="7"/>
      <c r="D28" s="7"/>
      <c r="E28" s="9"/>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row>
    <row r="29" spans="1:39" ht="11.25" customHeight="1" x14ac:dyDescent="0.4">
      <c r="A29" s="7"/>
      <c r="B29" s="7"/>
      <c r="C29" s="7"/>
      <c r="D29" s="7"/>
      <c r="E29" s="9"/>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row>
    <row r="30" spans="1:39" ht="11.25" customHeight="1" x14ac:dyDescent="0.4">
      <c r="A30" s="7"/>
      <c r="B30" s="7"/>
      <c r="C30" s="7"/>
      <c r="D30" s="7"/>
      <c r="E30" s="9"/>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row>
    <row r="31" spans="1:39" ht="6.75" customHeight="1" x14ac:dyDescent="0.4"/>
    <row r="32" spans="1:39" ht="12" customHeight="1" x14ac:dyDescent="0.4">
      <c r="B32" s="56" t="s">
        <v>10</v>
      </c>
      <c r="C32" s="57"/>
      <c r="D32" s="57"/>
      <c r="E32" s="7"/>
      <c r="F32" s="7"/>
      <c r="G32" s="7"/>
      <c r="H32" s="7"/>
      <c r="I32" s="7"/>
      <c r="J32" s="7"/>
      <c r="K32" s="7"/>
      <c r="L32" s="7"/>
      <c r="M32" s="7"/>
      <c r="N32" s="7"/>
      <c r="O32" s="7"/>
      <c r="P32" s="7"/>
      <c r="Q32" s="7"/>
      <c r="R32" s="7"/>
      <c r="S32" s="7"/>
      <c r="T32" s="7"/>
      <c r="U32" s="7"/>
      <c r="V32" s="7"/>
      <c r="W32" s="7"/>
      <c r="X32" s="7"/>
      <c r="Y32" s="28" t="s">
        <v>49</v>
      </c>
      <c r="Z32" s="7"/>
      <c r="AA32" s="7"/>
      <c r="AB32" s="7"/>
      <c r="AC32" s="7"/>
      <c r="AD32" s="7"/>
      <c r="AE32" s="7"/>
      <c r="AF32" s="7"/>
      <c r="AG32" s="7"/>
      <c r="AH32" s="7"/>
      <c r="AI32" s="7"/>
      <c r="AJ32" s="7"/>
      <c r="AK32" s="7"/>
    </row>
    <row r="33" spans="1:42" ht="10.5" customHeight="1" x14ac:dyDescent="0.4">
      <c r="B33" s="10" t="s">
        <v>17</v>
      </c>
      <c r="D33" s="7"/>
      <c r="E33" s="7"/>
      <c r="F33" s="7"/>
      <c r="G33" s="7"/>
      <c r="H33" s="58"/>
      <c r="I33" s="59"/>
      <c r="J33" s="60"/>
      <c r="K33" s="38" t="s">
        <v>47</v>
      </c>
      <c r="L33" s="61"/>
      <c r="M33" s="59"/>
      <c r="N33" s="60"/>
      <c r="O33" s="38" t="s">
        <v>48</v>
      </c>
      <c r="P33" s="58"/>
      <c r="Q33" s="59"/>
      <c r="R33" s="60"/>
      <c r="S33" s="38" t="s">
        <v>47</v>
      </c>
      <c r="T33" s="58"/>
      <c r="U33" s="59"/>
      <c r="V33" s="60"/>
      <c r="W33" s="7"/>
      <c r="X33" s="7"/>
      <c r="Y33" s="79"/>
      <c r="Z33" s="80"/>
      <c r="AA33" s="81"/>
      <c r="AB33" s="7"/>
      <c r="AC33" s="84" t="s">
        <v>17</v>
      </c>
      <c r="AD33" s="85"/>
      <c r="AE33" s="85"/>
      <c r="AF33" s="86"/>
      <c r="AG33" s="82" t="e">
        <f t="shared" ref="AG33" si="0">(P33&amp;"："&amp;T33)-(H33&amp;"："&amp;L33)-AP33</f>
        <v>#VALUE!</v>
      </c>
      <c r="AH33" s="83"/>
      <c r="AI33" s="83"/>
      <c r="AJ33" s="7"/>
      <c r="AK33" s="73" t="s">
        <v>18</v>
      </c>
      <c r="AL33" s="74"/>
      <c r="AM33" s="74"/>
      <c r="AN33" s="74"/>
      <c r="AP33" s="51">
        <f>TIME(0,Y33,0)</f>
        <v>0</v>
      </c>
    </row>
    <row r="34" spans="1:42" ht="10.5" customHeight="1" x14ac:dyDescent="0.4">
      <c r="B34" s="10" t="s">
        <v>50</v>
      </c>
      <c r="D34" s="7"/>
      <c r="E34" s="7"/>
      <c r="F34" s="7"/>
      <c r="G34" s="7"/>
      <c r="H34" s="58"/>
      <c r="I34" s="59"/>
      <c r="J34" s="60"/>
      <c r="K34" s="38" t="s">
        <v>47</v>
      </c>
      <c r="L34" s="61"/>
      <c r="M34" s="59"/>
      <c r="N34" s="60"/>
      <c r="O34" s="38" t="s">
        <v>48</v>
      </c>
      <c r="P34" s="58"/>
      <c r="Q34" s="59"/>
      <c r="R34" s="60"/>
      <c r="S34" s="38" t="s">
        <v>47</v>
      </c>
      <c r="T34" s="58"/>
      <c r="U34" s="59"/>
      <c r="V34" s="60"/>
      <c r="W34" s="7"/>
      <c r="X34" s="7"/>
      <c r="Y34" s="7"/>
      <c r="Z34" s="7"/>
      <c r="AA34" s="7"/>
      <c r="AB34" s="7"/>
      <c r="AC34" s="84" t="s">
        <v>33</v>
      </c>
      <c r="AD34" s="85"/>
      <c r="AE34" s="85"/>
      <c r="AF34" s="86"/>
      <c r="AG34" s="82" t="e">
        <f>($P$33&amp;":"&amp;$T$33)-($P$34&amp;":"&amp;$T$34)</f>
        <v>#VALUE!</v>
      </c>
      <c r="AH34" s="83"/>
      <c r="AI34" s="83"/>
      <c r="AJ34" s="7"/>
      <c r="AK34" s="168">
        <f>IFERROR(ROUNDUP(AG34/AG33,2),0)</f>
        <v>0</v>
      </c>
      <c r="AL34" s="169">
        <f>IFERROR(ROUNDUP(AG34/AG33,2),0)</f>
        <v>0</v>
      </c>
      <c r="AM34" s="169">
        <f>IFERROR(ROUNDUP(AH34/AH33,2),0)</f>
        <v>0</v>
      </c>
      <c r="AN34" s="169">
        <f>IFERROR(ROUNDUP(AI34/AI33,2),0)</f>
        <v>0</v>
      </c>
    </row>
    <row r="35" spans="1:42" ht="6" customHeight="1" x14ac:dyDescent="0.4">
      <c r="H35" s="39"/>
      <c r="I35" s="39"/>
      <c r="J35" s="39"/>
      <c r="K35" s="40"/>
      <c r="L35" s="39"/>
      <c r="M35" s="39"/>
      <c r="N35" s="39"/>
      <c r="O35" s="40"/>
      <c r="P35" s="39"/>
      <c r="Q35" s="39"/>
      <c r="R35" s="39"/>
      <c r="S35" s="40"/>
      <c r="T35" s="39"/>
      <c r="U35" s="39"/>
      <c r="V35" s="39"/>
      <c r="AK35" s="36"/>
      <c r="AL35" s="36"/>
      <c r="AM35" s="36"/>
      <c r="AN35" s="36"/>
    </row>
    <row r="36" spans="1:42" ht="12" customHeight="1" x14ac:dyDescent="0.4">
      <c r="B36" s="56" t="s">
        <v>15</v>
      </c>
      <c r="C36" s="57"/>
      <c r="D36" s="57"/>
      <c r="E36" s="7"/>
      <c r="F36" s="7"/>
      <c r="G36" s="7"/>
      <c r="H36" s="10"/>
      <c r="I36" s="10"/>
      <c r="J36" s="10"/>
      <c r="K36" s="41"/>
      <c r="L36" s="10"/>
      <c r="M36" s="10"/>
      <c r="N36" s="10"/>
      <c r="O36" s="41"/>
      <c r="P36" s="10"/>
      <c r="Q36" s="10"/>
      <c r="R36" s="10"/>
      <c r="S36" s="41"/>
      <c r="T36" s="10"/>
      <c r="U36" s="10"/>
      <c r="V36" s="10"/>
      <c r="W36" s="7"/>
      <c r="X36" s="7"/>
      <c r="Y36" s="28" t="s">
        <v>49</v>
      </c>
      <c r="Z36" s="7"/>
      <c r="AA36" s="7"/>
      <c r="AB36" s="7"/>
      <c r="AC36" s="7"/>
      <c r="AD36" s="7"/>
      <c r="AE36" s="7"/>
      <c r="AF36" s="7"/>
      <c r="AG36" s="7"/>
      <c r="AH36" s="7"/>
      <c r="AI36" s="7"/>
      <c r="AJ36" s="7"/>
      <c r="AK36" s="37"/>
      <c r="AL36" s="37"/>
      <c r="AM36" s="37"/>
      <c r="AN36" s="37"/>
    </row>
    <row r="37" spans="1:42" ht="10.5" customHeight="1" x14ac:dyDescent="0.4">
      <c r="B37" s="10" t="s">
        <v>17</v>
      </c>
      <c r="D37" s="7"/>
      <c r="E37" s="7"/>
      <c r="F37" s="7"/>
      <c r="G37" s="7"/>
      <c r="H37" s="58"/>
      <c r="I37" s="59"/>
      <c r="J37" s="60"/>
      <c r="K37" s="38" t="s">
        <v>47</v>
      </c>
      <c r="L37" s="61"/>
      <c r="M37" s="59"/>
      <c r="N37" s="60"/>
      <c r="O37" s="38" t="s">
        <v>48</v>
      </c>
      <c r="P37" s="58"/>
      <c r="Q37" s="59"/>
      <c r="R37" s="60"/>
      <c r="S37" s="38" t="s">
        <v>47</v>
      </c>
      <c r="T37" s="58"/>
      <c r="U37" s="59"/>
      <c r="V37" s="60"/>
      <c r="W37" s="7"/>
      <c r="X37" s="7"/>
      <c r="Y37" s="79"/>
      <c r="Z37" s="80"/>
      <c r="AA37" s="81"/>
      <c r="AB37" s="7"/>
      <c r="AC37" s="84" t="s">
        <v>17</v>
      </c>
      <c r="AD37" s="85"/>
      <c r="AE37" s="85"/>
      <c r="AF37" s="86"/>
      <c r="AG37" s="82" t="e">
        <f t="shared" ref="AG37" si="1">(P37&amp;"："&amp;T37)-(H37&amp;"："&amp;L37)-AP37</f>
        <v>#VALUE!</v>
      </c>
      <c r="AH37" s="83"/>
      <c r="AI37" s="83"/>
      <c r="AJ37" s="7"/>
      <c r="AK37" s="73" t="s">
        <v>19</v>
      </c>
      <c r="AL37" s="74"/>
      <c r="AM37" s="74"/>
      <c r="AN37" s="74"/>
      <c r="AP37" s="51">
        <f>TIME(0,Y37,0)</f>
        <v>0</v>
      </c>
    </row>
    <row r="38" spans="1:42" ht="10.5" customHeight="1" x14ac:dyDescent="0.4">
      <c r="B38" s="10" t="s">
        <v>50</v>
      </c>
      <c r="D38" s="7"/>
      <c r="E38" s="7"/>
      <c r="F38" s="7"/>
      <c r="G38" s="7"/>
      <c r="H38" s="58"/>
      <c r="I38" s="59"/>
      <c r="J38" s="60"/>
      <c r="K38" s="38" t="s">
        <v>47</v>
      </c>
      <c r="L38" s="61"/>
      <c r="M38" s="59"/>
      <c r="N38" s="60"/>
      <c r="O38" s="38" t="s">
        <v>48</v>
      </c>
      <c r="P38" s="58"/>
      <c r="Q38" s="59"/>
      <c r="R38" s="60"/>
      <c r="S38" s="38" t="s">
        <v>47</v>
      </c>
      <c r="T38" s="58"/>
      <c r="U38" s="59"/>
      <c r="V38" s="60"/>
      <c r="W38" s="7"/>
      <c r="X38" s="7"/>
      <c r="Y38" s="7"/>
      <c r="Z38" s="7"/>
      <c r="AA38" s="7"/>
      <c r="AB38" s="7"/>
      <c r="AC38" s="84" t="s">
        <v>33</v>
      </c>
      <c r="AD38" s="85"/>
      <c r="AE38" s="85"/>
      <c r="AF38" s="86"/>
      <c r="AG38" s="82" t="e">
        <f>($P$37&amp;":"&amp;$T$37)-($P$38&amp;":"&amp;$T$38)</f>
        <v>#VALUE!</v>
      </c>
      <c r="AH38" s="83"/>
      <c r="AI38" s="83"/>
      <c r="AJ38" s="7"/>
      <c r="AK38" s="168">
        <f>IFERROR(ROUNDUP(AG38/AG37,2),0)</f>
        <v>0</v>
      </c>
      <c r="AL38" s="169">
        <f>IFERROR(ROUNDUP(AG38/AG37,2),0)</f>
        <v>0</v>
      </c>
      <c r="AM38" s="169">
        <f>IFERROR(ROUNDUP(AH38/AH37,2),0)</f>
        <v>0</v>
      </c>
      <c r="AN38" s="169">
        <f>IFERROR(ROUNDUP(AI38/AI37,2),0)</f>
        <v>0</v>
      </c>
    </row>
    <row r="39" spans="1:42" ht="5.25" customHeight="1" x14ac:dyDescent="0.4">
      <c r="H39" s="39"/>
      <c r="I39" s="39"/>
      <c r="J39" s="39"/>
      <c r="K39" s="40"/>
      <c r="L39" s="39"/>
      <c r="M39" s="39"/>
      <c r="N39" s="39"/>
      <c r="O39" s="40"/>
      <c r="P39" s="39"/>
      <c r="Q39" s="39"/>
      <c r="R39" s="39"/>
      <c r="S39" s="40"/>
      <c r="T39" s="39"/>
      <c r="U39" s="39"/>
      <c r="V39" s="39"/>
      <c r="AK39" s="36"/>
      <c r="AL39" s="36"/>
      <c r="AM39" s="36"/>
      <c r="AN39" s="36"/>
    </row>
    <row r="40" spans="1:42" ht="12.75" customHeight="1" x14ac:dyDescent="0.4">
      <c r="B40" s="56" t="s">
        <v>16</v>
      </c>
      <c r="C40" s="57"/>
      <c r="D40" s="57"/>
      <c r="E40" s="7"/>
      <c r="F40" s="7"/>
      <c r="G40" s="7"/>
      <c r="H40" s="10"/>
      <c r="I40" s="10"/>
      <c r="J40" s="10"/>
      <c r="K40" s="41"/>
      <c r="L40" s="10"/>
      <c r="M40" s="10"/>
      <c r="N40" s="10"/>
      <c r="O40" s="41"/>
      <c r="P40" s="10"/>
      <c r="Q40" s="10"/>
      <c r="R40" s="10"/>
      <c r="S40" s="41"/>
      <c r="T40" s="10"/>
      <c r="U40" s="10"/>
      <c r="V40" s="10"/>
      <c r="W40" s="7"/>
      <c r="X40" s="7"/>
      <c r="Y40" s="28" t="s">
        <v>49</v>
      </c>
      <c r="Z40" s="7"/>
      <c r="AA40" s="7"/>
      <c r="AB40" s="7"/>
      <c r="AC40" s="7"/>
      <c r="AD40" s="7"/>
      <c r="AE40" s="7"/>
      <c r="AF40" s="7"/>
      <c r="AG40" s="7"/>
      <c r="AH40" s="7"/>
      <c r="AI40" s="7"/>
      <c r="AJ40" s="7"/>
      <c r="AK40" s="37"/>
      <c r="AL40" s="37"/>
      <c r="AM40" s="37"/>
      <c r="AN40" s="37"/>
    </row>
    <row r="41" spans="1:42" ht="10.5" customHeight="1" x14ac:dyDescent="0.4">
      <c r="B41" s="10" t="s">
        <v>17</v>
      </c>
      <c r="D41" s="7"/>
      <c r="E41" s="7"/>
      <c r="F41" s="7"/>
      <c r="G41" s="7"/>
      <c r="H41" s="58"/>
      <c r="I41" s="59"/>
      <c r="J41" s="60"/>
      <c r="K41" s="38" t="s">
        <v>47</v>
      </c>
      <c r="L41" s="61"/>
      <c r="M41" s="59"/>
      <c r="N41" s="60"/>
      <c r="O41" s="38" t="s">
        <v>48</v>
      </c>
      <c r="P41" s="58"/>
      <c r="Q41" s="59"/>
      <c r="R41" s="60"/>
      <c r="S41" s="38" t="s">
        <v>47</v>
      </c>
      <c r="T41" s="58"/>
      <c r="U41" s="59"/>
      <c r="V41" s="60"/>
      <c r="W41" s="7"/>
      <c r="X41" s="7"/>
      <c r="Y41" s="79"/>
      <c r="Z41" s="80"/>
      <c r="AA41" s="81"/>
      <c r="AB41" s="7"/>
      <c r="AC41" s="84" t="s">
        <v>17</v>
      </c>
      <c r="AD41" s="85"/>
      <c r="AE41" s="85"/>
      <c r="AF41" s="86"/>
      <c r="AG41" s="82" t="e">
        <f>(P41&amp;"："&amp;T41)-(H41&amp;"："&amp;L41)-AP41</f>
        <v>#VALUE!</v>
      </c>
      <c r="AH41" s="83"/>
      <c r="AI41" s="83"/>
      <c r="AJ41" s="7"/>
      <c r="AK41" s="73" t="s">
        <v>20</v>
      </c>
      <c r="AL41" s="74"/>
      <c r="AM41" s="74"/>
      <c r="AN41" s="74"/>
      <c r="AP41" s="51">
        <f>TIME(0,Y41,0)</f>
        <v>0</v>
      </c>
    </row>
    <row r="42" spans="1:42" ht="11.25" customHeight="1" x14ac:dyDescent="0.4">
      <c r="B42" s="10" t="s">
        <v>50</v>
      </c>
      <c r="D42" s="7"/>
      <c r="E42" s="7"/>
      <c r="F42" s="7"/>
      <c r="G42" s="7"/>
      <c r="H42" s="58"/>
      <c r="I42" s="59"/>
      <c r="J42" s="60"/>
      <c r="K42" s="38" t="s">
        <v>47</v>
      </c>
      <c r="L42" s="61"/>
      <c r="M42" s="59"/>
      <c r="N42" s="60"/>
      <c r="O42" s="38" t="s">
        <v>48</v>
      </c>
      <c r="P42" s="58"/>
      <c r="Q42" s="59"/>
      <c r="R42" s="60"/>
      <c r="S42" s="38" t="s">
        <v>47</v>
      </c>
      <c r="T42" s="58"/>
      <c r="U42" s="59"/>
      <c r="V42" s="60"/>
      <c r="W42" s="7"/>
      <c r="X42" s="7"/>
      <c r="Y42" s="7"/>
      <c r="Z42" s="7"/>
      <c r="AA42" s="7"/>
      <c r="AB42" s="7"/>
      <c r="AC42" s="84" t="s">
        <v>33</v>
      </c>
      <c r="AD42" s="85"/>
      <c r="AE42" s="85"/>
      <c r="AF42" s="86"/>
      <c r="AG42" s="82" t="e">
        <f>($P$41&amp;":"&amp;$T$41)-($P$42&amp;":"&amp;$T$42)</f>
        <v>#VALUE!</v>
      </c>
      <c r="AH42" s="83"/>
      <c r="AI42" s="83"/>
      <c r="AJ42" s="7"/>
      <c r="AK42" s="168">
        <f>IFERROR(ROUNDUP(AG42/AG41,2),0)</f>
        <v>0</v>
      </c>
      <c r="AL42" s="169">
        <f>IFERROR(ROUNDUP(AG42/AG41,2),0)</f>
        <v>0</v>
      </c>
      <c r="AM42" s="169">
        <f>IFERROR(ROUNDUP(AH42/AH41,2),0)</f>
        <v>0</v>
      </c>
      <c r="AN42" s="169">
        <f>IFERROR(ROUNDUP(AI42/AI41,2),0)</f>
        <v>0</v>
      </c>
    </row>
    <row r="43" spans="1:42" ht="5.25" customHeight="1" x14ac:dyDescent="0.4">
      <c r="B43" s="10"/>
      <c r="D43" s="7"/>
      <c r="E43" s="7"/>
      <c r="F43" s="7"/>
      <c r="G43" s="7"/>
      <c r="H43" s="12"/>
      <c r="I43" s="12"/>
      <c r="J43" s="12"/>
      <c r="K43" s="12"/>
      <c r="L43" s="12"/>
      <c r="M43" s="12"/>
      <c r="N43" s="12"/>
      <c r="O43" s="12"/>
      <c r="P43" s="14"/>
      <c r="Q43" s="14"/>
      <c r="R43" s="13"/>
      <c r="S43" s="13"/>
      <c r="T43" s="13"/>
      <c r="U43" s="13"/>
      <c r="V43" s="13"/>
      <c r="W43" s="12"/>
      <c r="X43" s="12"/>
      <c r="Y43" s="12"/>
      <c r="Z43" s="7"/>
      <c r="AA43" s="7"/>
      <c r="AB43" s="7"/>
      <c r="AC43" s="7"/>
      <c r="AD43" s="7"/>
      <c r="AE43" s="7"/>
      <c r="AF43" s="7"/>
      <c r="AG43" s="7"/>
      <c r="AH43" s="7"/>
      <c r="AI43" s="7"/>
      <c r="AJ43" s="7"/>
      <c r="AK43" s="7"/>
      <c r="AL43" s="12"/>
      <c r="AM43" s="12"/>
      <c r="AN43" s="12"/>
    </row>
    <row r="44" spans="1:42" ht="15" customHeight="1" x14ac:dyDescent="0.4">
      <c r="A44" s="22" t="s">
        <v>55</v>
      </c>
      <c r="B44" s="23"/>
      <c r="C44" s="23"/>
      <c r="D44" s="23"/>
      <c r="E44" s="23"/>
      <c r="F44" s="23"/>
      <c r="G44" s="23"/>
      <c r="H44" s="24"/>
      <c r="I44" s="25"/>
      <c r="J44" s="25"/>
      <c r="K44" s="25"/>
      <c r="L44" s="25"/>
      <c r="M44" s="25"/>
      <c r="N44" s="25"/>
      <c r="O44" s="25"/>
      <c r="P44" s="14"/>
      <c r="Q44" s="14"/>
      <c r="R44" s="13"/>
      <c r="S44" s="13"/>
      <c r="T44" s="13"/>
      <c r="U44" s="13"/>
      <c r="V44" s="13"/>
      <c r="W44" s="12"/>
      <c r="X44" s="12"/>
      <c r="Y44" s="12"/>
      <c r="Z44" s="7"/>
      <c r="AA44" s="7"/>
      <c r="AB44" s="7"/>
      <c r="AC44" s="7"/>
      <c r="AD44" s="7"/>
      <c r="AE44" s="7"/>
      <c r="AF44" s="7"/>
      <c r="AG44" s="7"/>
      <c r="AH44" s="7"/>
      <c r="AI44" s="7"/>
      <c r="AJ44" s="7"/>
      <c r="AK44" s="7"/>
      <c r="AL44" s="12"/>
      <c r="AM44" s="12"/>
      <c r="AN44" s="12"/>
    </row>
    <row r="45" spans="1:42" ht="5.25" customHeight="1" x14ac:dyDescent="0.4">
      <c r="A45" s="20"/>
      <c r="B45" s="20"/>
      <c r="C45" s="20"/>
      <c r="D45" s="20"/>
      <c r="E45" s="20"/>
      <c r="F45" s="20"/>
      <c r="G45" s="20"/>
      <c r="H45" s="20"/>
      <c r="I45" s="20"/>
      <c r="J45" s="20"/>
      <c r="K45" s="20"/>
      <c r="L45" s="20"/>
      <c r="M45" s="20"/>
      <c r="N45" s="20"/>
      <c r="O45" s="20"/>
      <c r="P45" s="14"/>
      <c r="Q45" s="14"/>
      <c r="R45" s="13"/>
      <c r="S45" s="13"/>
      <c r="T45" s="13"/>
      <c r="U45" s="13"/>
      <c r="V45" s="13"/>
      <c r="W45" s="12"/>
      <c r="X45" s="12"/>
      <c r="Y45" s="12"/>
      <c r="Z45" s="7"/>
      <c r="AA45" s="7"/>
      <c r="AB45" s="7"/>
      <c r="AC45" s="7"/>
      <c r="AD45" s="7"/>
      <c r="AE45" s="7"/>
      <c r="AF45" s="7"/>
      <c r="AG45" s="7"/>
      <c r="AH45" s="7"/>
      <c r="AI45" s="7"/>
      <c r="AJ45" s="7"/>
      <c r="AK45" s="7"/>
      <c r="AL45" s="12"/>
      <c r="AM45" s="12"/>
      <c r="AN45" s="12"/>
    </row>
    <row r="46" spans="1:42" ht="5.25" customHeight="1" x14ac:dyDescent="0.4">
      <c r="A46" s="20"/>
      <c r="B46" s="20"/>
      <c r="C46" s="20"/>
      <c r="D46" s="20"/>
      <c r="E46" s="20"/>
      <c r="F46" s="20"/>
      <c r="G46" s="20"/>
      <c r="H46" s="20"/>
      <c r="I46" s="20"/>
      <c r="J46" s="20"/>
      <c r="K46" s="20"/>
      <c r="L46" s="20"/>
      <c r="M46" s="20"/>
      <c r="N46" s="20"/>
      <c r="O46" s="20"/>
      <c r="P46" s="14"/>
      <c r="Q46" s="14"/>
      <c r="R46" s="13"/>
      <c r="S46" s="13"/>
      <c r="T46" s="13"/>
      <c r="U46" s="13"/>
      <c r="V46" s="13"/>
      <c r="W46" s="12"/>
      <c r="X46" s="12"/>
      <c r="Y46" s="12"/>
      <c r="Z46" s="7"/>
      <c r="AA46" s="7"/>
      <c r="AB46" s="7"/>
      <c r="AC46" s="7"/>
      <c r="AD46" s="7"/>
      <c r="AE46" s="7"/>
      <c r="AF46" s="7"/>
      <c r="AG46" s="7"/>
      <c r="AH46" s="7"/>
      <c r="AI46" s="7"/>
      <c r="AJ46" s="7"/>
      <c r="AK46" s="7"/>
      <c r="AL46" s="12"/>
      <c r="AM46" s="12"/>
      <c r="AN46" s="12"/>
    </row>
    <row r="47" spans="1:42" ht="57" customHeight="1" x14ac:dyDescent="0.4">
      <c r="A47" s="20"/>
      <c r="B47" s="20"/>
      <c r="C47" s="20"/>
      <c r="D47" s="20"/>
      <c r="E47" s="20"/>
      <c r="F47" s="20"/>
      <c r="G47" s="20"/>
      <c r="H47" s="20"/>
      <c r="I47" s="20"/>
      <c r="J47" s="20"/>
      <c r="K47" s="20"/>
      <c r="L47" s="20"/>
      <c r="M47" s="20"/>
      <c r="N47" s="20"/>
      <c r="O47" s="20"/>
      <c r="P47" s="14"/>
      <c r="Q47" s="14"/>
      <c r="R47" s="13"/>
      <c r="S47" s="13"/>
      <c r="T47" s="13"/>
      <c r="U47" s="13"/>
      <c r="V47" s="13"/>
      <c r="W47" s="12"/>
      <c r="X47" s="12"/>
      <c r="Y47" s="12"/>
      <c r="Z47" s="7"/>
      <c r="AA47" s="7"/>
      <c r="AB47" s="7"/>
      <c r="AC47" s="7"/>
      <c r="AD47" s="7"/>
      <c r="AE47" s="7"/>
      <c r="AF47" s="7"/>
      <c r="AG47" s="7"/>
      <c r="AH47" s="7"/>
      <c r="AI47" s="7"/>
      <c r="AJ47" s="7"/>
      <c r="AK47" s="7"/>
      <c r="AL47" s="12"/>
      <c r="AM47" s="12"/>
      <c r="AN47" s="12"/>
    </row>
    <row r="48" spans="1:42" ht="9.75" customHeight="1" x14ac:dyDescent="0.4">
      <c r="B48" s="87" t="s">
        <v>31</v>
      </c>
      <c r="C48" s="88"/>
      <c r="D48" s="88"/>
      <c r="E48" s="205" t="s">
        <v>27</v>
      </c>
      <c r="F48" s="206"/>
      <c r="G48" s="188"/>
      <c r="H48" s="189"/>
      <c r="I48" s="205" t="s">
        <v>28</v>
      </c>
      <c r="J48" s="188"/>
      <c r="K48" s="189"/>
      <c r="L48" s="205" t="s">
        <v>52</v>
      </c>
      <c r="M48" s="188"/>
      <c r="N48" s="188"/>
      <c r="O48" s="188"/>
      <c r="P48" s="188"/>
      <c r="Q48" s="188"/>
      <c r="R48" s="188"/>
      <c r="S48" s="188"/>
      <c r="T48" s="189"/>
      <c r="V48" s="87" t="s">
        <v>31</v>
      </c>
      <c r="W48" s="88"/>
      <c r="X48" s="88"/>
      <c r="Y48" s="205" t="s">
        <v>27</v>
      </c>
      <c r="Z48" s="206"/>
      <c r="AA48" s="188"/>
      <c r="AB48" s="189"/>
      <c r="AC48" s="206" t="s">
        <v>28</v>
      </c>
      <c r="AD48" s="188"/>
      <c r="AE48" s="189"/>
      <c r="AF48" s="205" t="s">
        <v>52</v>
      </c>
      <c r="AG48" s="188"/>
      <c r="AH48" s="188"/>
      <c r="AI48" s="188"/>
      <c r="AJ48" s="188"/>
      <c r="AK48" s="188"/>
      <c r="AL48" s="188"/>
      <c r="AM48" s="188"/>
      <c r="AN48" s="189"/>
    </row>
    <row r="49" spans="1:40" ht="22.5" customHeight="1" x14ac:dyDescent="0.4">
      <c r="A49" s="11"/>
      <c r="B49" s="88"/>
      <c r="C49" s="88"/>
      <c r="D49" s="88"/>
      <c r="E49" s="207"/>
      <c r="F49" s="208"/>
      <c r="G49" s="192"/>
      <c r="H49" s="193"/>
      <c r="I49" s="209"/>
      <c r="J49" s="192"/>
      <c r="K49" s="193"/>
      <c r="L49" s="210"/>
      <c r="M49" s="211"/>
      <c r="N49" s="211"/>
      <c r="O49" s="211"/>
      <c r="P49" s="211"/>
      <c r="Q49" s="211"/>
      <c r="R49" s="211"/>
      <c r="S49" s="211"/>
      <c r="T49" s="212"/>
      <c r="V49" s="88"/>
      <c r="W49" s="88"/>
      <c r="X49" s="220"/>
      <c r="Y49" s="230"/>
      <c r="Z49" s="231"/>
      <c r="AA49" s="211"/>
      <c r="AB49" s="212"/>
      <c r="AC49" s="211"/>
      <c r="AD49" s="211"/>
      <c r="AE49" s="212"/>
      <c r="AF49" s="210"/>
      <c r="AG49" s="211"/>
      <c r="AH49" s="211"/>
      <c r="AI49" s="211"/>
      <c r="AJ49" s="211"/>
      <c r="AK49" s="211"/>
      <c r="AL49" s="211"/>
      <c r="AM49" s="211"/>
      <c r="AN49" s="212"/>
    </row>
    <row r="50" spans="1:40" ht="13.5" customHeight="1" x14ac:dyDescent="0.4">
      <c r="A50" s="11"/>
      <c r="B50" s="182">
        <v>44410</v>
      </c>
      <c r="C50" s="183"/>
      <c r="D50" s="15" t="s">
        <v>0</v>
      </c>
      <c r="E50" s="213"/>
      <c r="F50" s="214"/>
      <c r="G50" s="214"/>
      <c r="H50" s="215"/>
      <c r="I50" s="216" t="str">
        <f>IF(E50="時短①",$AK$34,IF(E50="時短②",$AK$38,IF(E50="時短③",$AK$42,IF(E50="","0",MAX($AK$34,$AK$38,$AK$42)))))</f>
        <v>0</v>
      </c>
      <c r="J50" s="217"/>
      <c r="K50" s="218"/>
      <c r="L50" s="219">
        <f>IF(E50="",0,ROUNDUP(I50*$AB$19,-3))</f>
        <v>0</v>
      </c>
      <c r="M50" s="174"/>
      <c r="N50" s="174"/>
      <c r="O50" s="174"/>
      <c r="P50" s="174"/>
      <c r="Q50" s="174"/>
      <c r="R50" s="174"/>
      <c r="S50" s="174"/>
      <c r="T50" s="175"/>
      <c r="U50" s="44"/>
      <c r="V50" s="184">
        <v>44431</v>
      </c>
      <c r="W50" s="185"/>
      <c r="X50" s="15" t="s">
        <v>0</v>
      </c>
      <c r="Y50" s="159"/>
      <c r="Z50" s="160"/>
      <c r="AA50" s="160"/>
      <c r="AB50" s="161"/>
      <c r="AC50" s="170" t="str">
        <f t="shared" ref="AC50" si="2">IF(Y50="時短①",$AK$34,IF(Y50="時短②",$AK$38,IF(Y50="時短③",$AK$42,IF(Y50="","0",MAX($AK$34,$AK$38,$AK$42)))))</f>
        <v>0</v>
      </c>
      <c r="AD50" s="171"/>
      <c r="AE50" s="172"/>
      <c r="AF50" s="173">
        <f t="shared" ref="AF50" si="3">IF(Y50="",0,ROUNDUP(AC50*$AB$19,-3))</f>
        <v>0</v>
      </c>
      <c r="AG50" s="174"/>
      <c r="AH50" s="174"/>
      <c r="AI50" s="174"/>
      <c r="AJ50" s="174"/>
      <c r="AK50" s="174"/>
      <c r="AL50" s="174"/>
      <c r="AM50" s="174"/>
      <c r="AN50" s="175"/>
    </row>
    <row r="51" spans="1:40" ht="13.5" customHeight="1" x14ac:dyDescent="0.4">
      <c r="A51" s="11"/>
      <c r="B51" s="194">
        <v>44411</v>
      </c>
      <c r="C51" s="195"/>
      <c r="D51" s="16" t="s">
        <v>22</v>
      </c>
      <c r="E51" s="162"/>
      <c r="F51" s="163"/>
      <c r="G51" s="163"/>
      <c r="H51" s="164"/>
      <c r="I51" s="200" t="str">
        <f t="shared" ref="I51:I70" si="4">IF(E51="時短①",$AK$34,IF(E51="時短②",$AK$38,IF(E51="時短③",$AK$42,IF(E51="","0",MAX($AK$34,$AK$38,$AK$42)))))</f>
        <v>0</v>
      </c>
      <c r="J51" s="154"/>
      <c r="K51" s="201"/>
      <c r="L51" s="202">
        <f t="shared" ref="L51:L70" si="5">IF(E51="",0,ROUNDUP(I51*$AB$19,-3))</f>
        <v>0</v>
      </c>
      <c r="M51" s="177"/>
      <c r="N51" s="177"/>
      <c r="O51" s="177"/>
      <c r="P51" s="177"/>
      <c r="Q51" s="177"/>
      <c r="R51" s="177"/>
      <c r="S51" s="177"/>
      <c r="T51" s="178"/>
      <c r="U51" s="44"/>
      <c r="V51" s="194">
        <v>44432</v>
      </c>
      <c r="W51" s="195"/>
      <c r="X51" s="18" t="s">
        <v>53</v>
      </c>
      <c r="Y51" s="162"/>
      <c r="Z51" s="163"/>
      <c r="AA51" s="163"/>
      <c r="AB51" s="164"/>
      <c r="AC51" s="153" t="str">
        <f t="shared" ref="AC51:AC70" si="6">IF(Y51="時短①",$AK$34,IF(Y51="時短②",$AK$38,IF(Y51="時短③",$AK$42,IF(Y51="","0",MAX($AK$34,$AK$38,$AK$42)))))</f>
        <v>0</v>
      </c>
      <c r="AD51" s="154"/>
      <c r="AE51" s="155"/>
      <c r="AF51" s="176">
        <f t="shared" ref="AF51:AF70" si="7">IF(Y51="",0,ROUNDUP(AC51*$AB$19,-3))</f>
        <v>0</v>
      </c>
      <c r="AG51" s="177"/>
      <c r="AH51" s="177"/>
      <c r="AI51" s="177"/>
      <c r="AJ51" s="177"/>
      <c r="AK51" s="177"/>
      <c r="AL51" s="177"/>
      <c r="AM51" s="177"/>
      <c r="AN51" s="178"/>
    </row>
    <row r="52" spans="1:40" ht="13.5" customHeight="1" x14ac:dyDescent="0.4">
      <c r="A52" s="11"/>
      <c r="B52" s="194">
        <v>44412</v>
      </c>
      <c r="C52" s="195"/>
      <c r="D52" s="16" t="s">
        <v>23</v>
      </c>
      <c r="E52" s="162"/>
      <c r="F52" s="163"/>
      <c r="G52" s="163"/>
      <c r="H52" s="164"/>
      <c r="I52" s="200" t="str">
        <f t="shared" si="4"/>
        <v>0</v>
      </c>
      <c r="J52" s="154"/>
      <c r="K52" s="201"/>
      <c r="L52" s="202">
        <f t="shared" si="5"/>
        <v>0</v>
      </c>
      <c r="M52" s="177"/>
      <c r="N52" s="177"/>
      <c r="O52" s="177"/>
      <c r="P52" s="177"/>
      <c r="Q52" s="177"/>
      <c r="R52" s="177"/>
      <c r="S52" s="177"/>
      <c r="T52" s="178"/>
      <c r="U52" s="44"/>
      <c r="V52" s="194">
        <v>44433</v>
      </c>
      <c r="W52" s="195"/>
      <c r="X52" s="18" t="s">
        <v>23</v>
      </c>
      <c r="Y52" s="162"/>
      <c r="Z52" s="163"/>
      <c r="AA52" s="163"/>
      <c r="AB52" s="164"/>
      <c r="AC52" s="153" t="str">
        <f t="shared" si="6"/>
        <v>0</v>
      </c>
      <c r="AD52" s="154"/>
      <c r="AE52" s="155"/>
      <c r="AF52" s="176">
        <f t="shared" si="7"/>
        <v>0</v>
      </c>
      <c r="AG52" s="177"/>
      <c r="AH52" s="177"/>
      <c r="AI52" s="177"/>
      <c r="AJ52" s="177"/>
      <c r="AK52" s="177"/>
      <c r="AL52" s="177"/>
      <c r="AM52" s="177"/>
      <c r="AN52" s="178"/>
    </row>
    <row r="53" spans="1:40" ht="13.5" customHeight="1" x14ac:dyDescent="0.4">
      <c r="A53" s="11"/>
      <c r="B53" s="194">
        <v>44413</v>
      </c>
      <c r="C53" s="195"/>
      <c r="D53" s="16" t="s">
        <v>24</v>
      </c>
      <c r="E53" s="162"/>
      <c r="F53" s="163"/>
      <c r="G53" s="163"/>
      <c r="H53" s="164"/>
      <c r="I53" s="200" t="str">
        <f t="shared" si="4"/>
        <v>0</v>
      </c>
      <c r="J53" s="154"/>
      <c r="K53" s="201"/>
      <c r="L53" s="202">
        <f t="shared" si="5"/>
        <v>0</v>
      </c>
      <c r="M53" s="177"/>
      <c r="N53" s="177"/>
      <c r="O53" s="177"/>
      <c r="P53" s="177"/>
      <c r="Q53" s="177"/>
      <c r="R53" s="177"/>
      <c r="S53" s="177"/>
      <c r="T53" s="178"/>
      <c r="U53" s="44"/>
      <c r="V53" s="194">
        <v>44434</v>
      </c>
      <c r="W53" s="195"/>
      <c r="X53" s="18" t="s">
        <v>54</v>
      </c>
      <c r="Y53" s="162"/>
      <c r="Z53" s="163"/>
      <c r="AA53" s="163"/>
      <c r="AB53" s="164"/>
      <c r="AC53" s="153" t="str">
        <f t="shared" si="6"/>
        <v>0</v>
      </c>
      <c r="AD53" s="154"/>
      <c r="AE53" s="155"/>
      <c r="AF53" s="176">
        <f t="shared" si="7"/>
        <v>0</v>
      </c>
      <c r="AG53" s="177"/>
      <c r="AH53" s="177"/>
      <c r="AI53" s="177"/>
      <c r="AJ53" s="177"/>
      <c r="AK53" s="177"/>
      <c r="AL53" s="177"/>
      <c r="AM53" s="177"/>
      <c r="AN53" s="178"/>
    </row>
    <row r="54" spans="1:40" ht="13.5" customHeight="1" x14ac:dyDescent="0.4">
      <c r="A54" s="11"/>
      <c r="B54" s="194">
        <v>44414</v>
      </c>
      <c r="C54" s="195"/>
      <c r="D54" s="16" t="s">
        <v>25</v>
      </c>
      <c r="E54" s="162"/>
      <c r="F54" s="163"/>
      <c r="G54" s="163"/>
      <c r="H54" s="164"/>
      <c r="I54" s="200" t="str">
        <f t="shared" si="4"/>
        <v>0</v>
      </c>
      <c r="J54" s="154"/>
      <c r="K54" s="201"/>
      <c r="L54" s="202">
        <f t="shared" si="5"/>
        <v>0</v>
      </c>
      <c r="M54" s="177"/>
      <c r="N54" s="177"/>
      <c r="O54" s="177"/>
      <c r="P54" s="177"/>
      <c r="Q54" s="177"/>
      <c r="R54" s="177"/>
      <c r="S54" s="177"/>
      <c r="T54" s="178"/>
      <c r="U54" s="44"/>
      <c r="V54" s="194">
        <v>44435</v>
      </c>
      <c r="W54" s="195"/>
      <c r="X54" s="18" t="s">
        <v>25</v>
      </c>
      <c r="Y54" s="162"/>
      <c r="Z54" s="163"/>
      <c r="AA54" s="163"/>
      <c r="AB54" s="164"/>
      <c r="AC54" s="153" t="str">
        <f t="shared" si="6"/>
        <v>0</v>
      </c>
      <c r="AD54" s="154"/>
      <c r="AE54" s="155"/>
      <c r="AF54" s="176">
        <f t="shared" si="7"/>
        <v>0</v>
      </c>
      <c r="AG54" s="177"/>
      <c r="AH54" s="177"/>
      <c r="AI54" s="177"/>
      <c r="AJ54" s="177"/>
      <c r="AK54" s="177"/>
      <c r="AL54" s="177"/>
      <c r="AM54" s="177"/>
      <c r="AN54" s="178"/>
    </row>
    <row r="55" spans="1:40" ht="13.5" customHeight="1" x14ac:dyDescent="0.4">
      <c r="A55" s="11"/>
      <c r="B55" s="194">
        <v>44415</v>
      </c>
      <c r="C55" s="195"/>
      <c r="D55" s="16" t="s">
        <v>26</v>
      </c>
      <c r="E55" s="162"/>
      <c r="F55" s="163"/>
      <c r="G55" s="163"/>
      <c r="H55" s="164"/>
      <c r="I55" s="200" t="str">
        <f t="shared" si="4"/>
        <v>0</v>
      </c>
      <c r="J55" s="154"/>
      <c r="K55" s="201"/>
      <c r="L55" s="202">
        <f t="shared" si="5"/>
        <v>0</v>
      </c>
      <c r="M55" s="177"/>
      <c r="N55" s="177"/>
      <c r="O55" s="177"/>
      <c r="P55" s="177"/>
      <c r="Q55" s="177"/>
      <c r="R55" s="177"/>
      <c r="S55" s="177"/>
      <c r="T55" s="178"/>
      <c r="U55" s="44"/>
      <c r="V55" s="194">
        <v>44436</v>
      </c>
      <c r="W55" s="195"/>
      <c r="X55" s="18" t="s">
        <v>26</v>
      </c>
      <c r="Y55" s="162"/>
      <c r="Z55" s="163"/>
      <c r="AA55" s="163"/>
      <c r="AB55" s="164"/>
      <c r="AC55" s="153" t="str">
        <f t="shared" si="6"/>
        <v>0</v>
      </c>
      <c r="AD55" s="154"/>
      <c r="AE55" s="155"/>
      <c r="AF55" s="176">
        <f t="shared" si="7"/>
        <v>0</v>
      </c>
      <c r="AG55" s="177"/>
      <c r="AH55" s="177"/>
      <c r="AI55" s="177"/>
      <c r="AJ55" s="177"/>
      <c r="AK55" s="177"/>
      <c r="AL55" s="177"/>
      <c r="AM55" s="177"/>
      <c r="AN55" s="178"/>
    </row>
    <row r="56" spans="1:40" ht="13.5" customHeight="1" x14ac:dyDescent="0.4">
      <c r="A56" s="11"/>
      <c r="B56" s="194">
        <v>44416</v>
      </c>
      <c r="C56" s="195"/>
      <c r="D56" s="16" t="s">
        <v>21</v>
      </c>
      <c r="E56" s="162"/>
      <c r="F56" s="163"/>
      <c r="G56" s="163"/>
      <c r="H56" s="164"/>
      <c r="I56" s="200" t="str">
        <f t="shared" si="4"/>
        <v>0</v>
      </c>
      <c r="J56" s="154"/>
      <c r="K56" s="201"/>
      <c r="L56" s="202">
        <f t="shared" si="5"/>
        <v>0</v>
      </c>
      <c r="M56" s="177"/>
      <c r="N56" s="177"/>
      <c r="O56" s="177"/>
      <c r="P56" s="177"/>
      <c r="Q56" s="177"/>
      <c r="R56" s="177"/>
      <c r="S56" s="177"/>
      <c r="T56" s="178"/>
      <c r="U56" s="44"/>
      <c r="V56" s="194">
        <v>44437</v>
      </c>
      <c r="W56" s="195"/>
      <c r="X56" s="18" t="s">
        <v>21</v>
      </c>
      <c r="Y56" s="162"/>
      <c r="Z56" s="163"/>
      <c r="AA56" s="163"/>
      <c r="AB56" s="164"/>
      <c r="AC56" s="153" t="str">
        <f t="shared" si="6"/>
        <v>0</v>
      </c>
      <c r="AD56" s="154"/>
      <c r="AE56" s="155"/>
      <c r="AF56" s="176">
        <f t="shared" si="7"/>
        <v>0</v>
      </c>
      <c r="AG56" s="177"/>
      <c r="AH56" s="177"/>
      <c r="AI56" s="177"/>
      <c r="AJ56" s="177"/>
      <c r="AK56" s="177"/>
      <c r="AL56" s="177"/>
      <c r="AM56" s="177"/>
      <c r="AN56" s="178"/>
    </row>
    <row r="57" spans="1:40" ht="13.5" customHeight="1" x14ac:dyDescent="0.4">
      <c r="A57" s="11"/>
      <c r="B57" s="194">
        <v>44417</v>
      </c>
      <c r="C57" s="195"/>
      <c r="D57" s="16" t="s">
        <v>38</v>
      </c>
      <c r="E57" s="162"/>
      <c r="F57" s="163"/>
      <c r="G57" s="163"/>
      <c r="H57" s="164"/>
      <c r="I57" s="200" t="str">
        <f t="shared" si="4"/>
        <v>0</v>
      </c>
      <c r="J57" s="154"/>
      <c r="K57" s="201"/>
      <c r="L57" s="202">
        <f t="shared" si="5"/>
        <v>0</v>
      </c>
      <c r="M57" s="177"/>
      <c r="N57" s="177"/>
      <c r="O57" s="177"/>
      <c r="P57" s="177"/>
      <c r="Q57" s="177"/>
      <c r="R57" s="177"/>
      <c r="S57" s="177"/>
      <c r="T57" s="178"/>
      <c r="U57" s="44"/>
      <c r="V57" s="194">
        <v>44438</v>
      </c>
      <c r="W57" s="195"/>
      <c r="X57" s="18" t="s">
        <v>38</v>
      </c>
      <c r="Y57" s="162"/>
      <c r="Z57" s="163"/>
      <c r="AA57" s="163"/>
      <c r="AB57" s="164"/>
      <c r="AC57" s="153" t="str">
        <f t="shared" si="6"/>
        <v>0</v>
      </c>
      <c r="AD57" s="154"/>
      <c r="AE57" s="155"/>
      <c r="AF57" s="176">
        <f t="shared" si="7"/>
        <v>0</v>
      </c>
      <c r="AG57" s="177"/>
      <c r="AH57" s="177"/>
      <c r="AI57" s="177"/>
      <c r="AJ57" s="177"/>
      <c r="AK57" s="177"/>
      <c r="AL57" s="177"/>
      <c r="AM57" s="177"/>
      <c r="AN57" s="178"/>
    </row>
    <row r="58" spans="1:40" ht="13.5" customHeight="1" x14ac:dyDescent="0.4">
      <c r="A58" s="11"/>
      <c r="B58" s="194">
        <v>44418</v>
      </c>
      <c r="C58" s="195"/>
      <c r="D58" s="16" t="s">
        <v>22</v>
      </c>
      <c r="E58" s="162"/>
      <c r="F58" s="163"/>
      <c r="G58" s="163"/>
      <c r="H58" s="164"/>
      <c r="I58" s="200" t="str">
        <f t="shared" si="4"/>
        <v>0</v>
      </c>
      <c r="J58" s="154"/>
      <c r="K58" s="201"/>
      <c r="L58" s="202">
        <f t="shared" si="5"/>
        <v>0</v>
      </c>
      <c r="M58" s="177"/>
      <c r="N58" s="177"/>
      <c r="O58" s="177"/>
      <c r="P58" s="177"/>
      <c r="Q58" s="177"/>
      <c r="R58" s="177"/>
      <c r="S58" s="177"/>
      <c r="T58" s="178"/>
      <c r="U58" s="44"/>
      <c r="V58" s="194">
        <v>44439</v>
      </c>
      <c r="W58" s="195"/>
      <c r="X58" s="18" t="s">
        <v>22</v>
      </c>
      <c r="Y58" s="162"/>
      <c r="Z58" s="163"/>
      <c r="AA58" s="163"/>
      <c r="AB58" s="164"/>
      <c r="AC58" s="153" t="str">
        <f t="shared" si="6"/>
        <v>0</v>
      </c>
      <c r="AD58" s="154"/>
      <c r="AE58" s="155"/>
      <c r="AF58" s="176">
        <f t="shared" si="7"/>
        <v>0</v>
      </c>
      <c r="AG58" s="177"/>
      <c r="AH58" s="177"/>
      <c r="AI58" s="177"/>
      <c r="AJ58" s="177"/>
      <c r="AK58" s="177"/>
      <c r="AL58" s="177"/>
      <c r="AM58" s="177"/>
      <c r="AN58" s="178"/>
    </row>
    <row r="59" spans="1:40" ht="13.5" customHeight="1" x14ac:dyDescent="0.4">
      <c r="A59" s="11"/>
      <c r="B59" s="194">
        <v>44419</v>
      </c>
      <c r="C59" s="195"/>
      <c r="D59" s="16" t="s">
        <v>23</v>
      </c>
      <c r="E59" s="162"/>
      <c r="F59" s="163"/>
      <c r="G59" s="163"/>
      <c r="H59" s="164"/>
      <c r="I59" s="200" t="str">
        <f t="shared" si="4"/>
        <v>0</v>
      </c>
      <c r="J59" s="154"/>
      <c r="K59" s="201"/>
      <c r="L59" s="202">
        <f t="shared" si="5"/>
        <v>0</v>
      </c>
      <c r="M59" s="177"/>
      <c r="N59" s="177"/>
      <c r="O59" s="177"/>
      <c r="P59" s="177"/>
      <c r="Q59" s="177"/>
      <c r="R59" s="177"/>
      <c r="S59" s="177"/>
      <c r="T59" s="178"/>
      <c r="U59" s="44"/>
      <c r="V59" s="194">
        <v>44440</v>
      </c>
      <c r="W59" s="195"/>
      <c r="X59" s="18" t="s">
        <v>23</v>
      </c>
      <c r="Y59" s="162"/>
      <c r="Z59" s="163"/>
      <c r="AA59" s="163"/>
      <c r="AB59" s="164"/>
      <c r="AC59" s="153" t="str">
        <f t="shared" si="6"/>
        <v>0</v>
      </c>
      <c r="AD59" s="154"/>
      <c r="AE59" s="155"/>
      <c r="AF59" s="176">
        <f t="shared" si="7"/>
        <v>0</v>
      </c>
      <c r="AG59" s="177"/>
      <c r="AH59" s="177"/>
      <c r="AI59" s="177"/>
      <c r="AJ59" s="177"/>
      <c r="AK59" s="177"/>
      <c r="AL59" s="177"/>
      <c r="AM59" s="177"/>
      <c r="AN59" s="178"/>
    </row>
    <row r="60" spans="1:40" ht="13.5" customHeight="1" x14ac:dyDescent="0.4">
      <c r="A60" s="11"/>
      <c r="B60" s="194">
        <v>44420</v>
      </c>
      <c r="C60" s="195"/>
      <c r="D60" s="16" t="s">
        <v>24</v>
      </c>
      <c r="E60" s="162"/>
      <c r="F60" s="163"/>
      <c r="G60" s="163"/>
      <c r="H60" s="164"/>
      <c r="I60" s="200" t="str">
        <f t="shared" si="4"/>
        <v>0</v>
      </c>
      <c r="J60" s="154"/>
      <c r="K60" s="201"/>
      <c r="L60" s="202">
        <f t="shared" si="5"/>
        <v>0</v>
      </c>
      <c r="M60" s="177"/>
      <c r="N60" s="177"/>
      <c r="O60" s="177"/>
      <c r="P60" s="177"/>
      <c r="Q60" s="177"/>
      <c r="R60" s="177"/>
      <c r="S60" s="177"/>
      <c r="T60" s="178"/>
      <c r="U60" s="44"/>
      <c r="V60" s="194">
        <v>44441</v>
      </c>
      <c r="W60" s="195"/>
      <c r="X60" s="18" t="s">
        <v>24</v>
      </c>
      <c r="Y60" s="162"/>
      <c r="Z60" s="163"/>
      <c r="AA60" s="163"/>
      <c r="AB60" s="164"/>
      <c r="AC60" s="153" t="str">
        <f t="shared" si="6"/>
        <v>0</v>
      </c>
      <c r="AD60" s="154"/>
      <c r="AE60" s="155"/>
      <c r="AF60" s="176">
        <f t="shared" si="7"/>
        <v>0</v>
      </c>
      <c r="AG60" s="177"/>
      <c r="AH60" s="177"/>
      <c r="AI60" s="177"/>
      <c r="AJ60" s="177"/>
      <c r="AK60" s="177"/>
      <c r="AL60" s="177"/>
      <c r="AM60" s="177"/>
      <c r="AN60" s="178"/>
    </row>
    <row r="61" spans="1:40" ht="13.5" customHeight="1" x14ac:dyDescent="0.4">
      <c r="A61" s="11"/>
      <c r="B61" s="194">
        <v>44421</v>
      </c>
      <c r="C61" s="195"/>
      <c r="D61" s="16" t="s">
        <v>25</v>
      </c>
      <c r="E61" s="162"/>
      <c r="F61" s="163"/>
      <c r="G61" s="163"/>
      <c r="H61" s="164"/>
      <c r="I61" s="200" t="str">
        <f t="shared" si="4"/>
        <v>0</v>
      </c>
      <c r="J61" s="154"/>
      <c r="K61" s="201"/>
      <c r="L61" s="202">
        <f t="shared" si="5"/>
        <v>0</v>
      </c>
      <c r="M61" s="177"/>
      <c r="N61" s="177"/>
      <c r="O61" s="177"/>
      <c r="P61" s="177"/>
      <c r="Q61" s="177"/>
      <c r="R61" s="177"/>
      <c r="S61" s="177"/>
      <c r="T61" s="178"/>
      <c r="U61" s="44"/>
      <c r="V61" s="194">
        <v>44442</v>
      </c>
      <c r="W61" s="195"/>
      <c r="X61" s="18" t="s">
        <v>25</v>
      </c>
      <c r="Y61" s="162"/>
      <c r="Z61" s="163"/>
      <c r="AA61" s="163"/>
      <c r="AB61" s="164"/>
      <c r="AC61" s="153" t="str">
        <f t="shared" si="6"/>
        <v>0</v>
      </c>
      <c r="AD61" s="154"/>
      <c r="AE61" s="155"/>
      <c r="AF61" s="176">
        <f t="shared" si="7"/>
        <v>0</v>
      </c>
      <c r="AG61" s="177"/>
      <c r="AH61" s="177"/>
      <c r="AI61" s="177"/>
      <c r="AJ61" s="177"/>
      <c r="AK61" s="177"/>
      <c r="AL61" s="177"/>
      <c r="AM61" s="177"/>
      <c r="AN61" s="178"/>
    </row>
    <row r="62" spans="1:40" ht="13.5" customHeight="1" x14ac:dyDescent="0.4">
      <c r="A62" s="11"/>
      <c r="B62" s="194">
        <v>44422</v>
      </c>
      <c r="C62" s="195"/>
      <c r="D62" s="16" t="s">
        <v>26</v>
      </c>
      <c r="E62" s="162"/>
      <c r="F62" s="163"/>
      <c r="G62" s="163"/>
      <c r="H62" s="164"/>
      <c r="I62" s="200" t="str">
        <f t="shared" si="4"/>
        <v>0</v>
      </c>
      <c r="J62" s="154"/>
      <c r="K62" s="201"/>
      <c r="L62" s="202">
        <f t="shared" si="5"/>
        <v>0</v>
      </c>
      <c r="M62" s="177"/>
      <c r="N62" s="177"/>
      <c r="O62" s="177"/>
      <c r="P62" s="177"/>
      <c r="Q62" s="177"/>
      <c r="R62" s="177"/>
      <c r="S62" s="177"/>
      <c r="T62" s="178"/>
      <c r="U62" s="44"/>
      <c r="V62" s="194">
        <v>44443</v>
      </c>
      <c r="W62" s="195"/>
      <c r="X62" s="18" t="s">
        <v>26</v>
      </c>
      <c r="Y62" s="162"/>
      <c r="Z62" s="163"/>
      <c r="AA62" s="163"/>
      <c r="AB62" s="164"/>
      <c r="AC62" s="153" t="str">
        <f t="shared" si="6"/>
        <v>0</v>
      </c>
      <c r="AD62" s="154"/>
      <c r="AE62" s="155"/>
      <c r="AF62" s="176">
        <f t="shared" si="7"/>
        <v>0</v>
      </c>
      <c r="AG62" s="177"/>
      <c r="AH62" s="177"/>
      <c r="AI62" s="177"/>
      <c r="AJ62" s="177"/>
      <c r="AK62" s="177"/>
      <c r="AL62" s="177"/>
      <c r="AM62" s="177"/>
      <c r="AN62" s="178"/>
    </row>
    <row r="63" spans="1:40" ht="13.5" customHeight="1" x14ac:dyDescent="0.4">
      <c r="A63" s="11"/>
      <c r="B63" s="194">
        <v>44423</v>
      </c>
      <c r="C63" s="195"/>
      <c r="D63" s="16" t="s">
        <v>21</v>
      </c>
      <c r="E63" s="162"/>
      <c r="F63" s="163"/>
      <c r="G63" s="163"/>
      <c r="H63" s="164"/>
      <c r="I63" s="200" t="str">
        <f t="shared" si="4"/>
        <v>0</v>
      </c>
      <c r="J63" s="154"/>
      <c r="K63" s="201"/>
      <c r="L63" s="202">
        <f t="shared" si="5"/>
        <v>0</v>
      </c>
      <c r="M63" s="177"/>
      <c r="N63" s="177"/>
      <c r="O63" s="177"/>
      <c r="P63" s="177"/>
      <c r="Q63" s="177"/>
      <c r="R63" s="177"/>
      <c r="S63" s="177"/>
      <c r="T63" s="178"/>
      <c r="U63" s="44"/>
      <c r="V63" s="194">
        <v>44444</v>
      </c>
      <c r="W63" s="195"/>
      <c r="X63" s="18" t="s">
        <v>21</v>
      </c>
      <c r="Y63" s="162"/>
      <c r="Z63" s="163"/>
      <c r="AA63" s="163"/>
      <c r="AB63" s="164"/>
      <c r="AC63" s="153" t="str">
        <f t="shared" si="6"/>
        <v>0</v>
      </c>
      <c r="AD63" s="154"/>
      <c r="AE63" s="155"/>
      <c r="AF63" s="176">
        <f t="shared" si="7"/>
        <v>0</v>
      </c>
      <c r="AG63" s="177"/>
      <c r="AH63" s="177"/>
      <c r="AI63" s="177"/>
      <c r="AJ63" s="177"/>
      <c r="AK63" s="177"/>
      <c r="AL63" s="177"/>
      <c r="AM63" s="177"/>
      <c r="AN63" s="178"/>
    </row>
    <row r="64" spans="1:40" ht="13.5" customHeight="1" x14ac:dyDescent="0.4">
      <c r="A64" s="11"/>
      <c r="B64" s="194">
        <v>44424</v>
      </c>
      <c r="C64" s="195"/>
      <c r="D64" s="16" t="s">
        <v>38</v>
      </c>
      <c r="E64" s="162"/>
      <c r="F64" s="163"/>
      <c r="G64" s="163"/>
      <c r="H64" s="164"/>
      <c r="I64" s="200" t="str">
        <f t="shared" si="4"/>
        <v>0</v>
      </c>
      <c r="J64" s="154"/>
      <c r="K64" s="201"/>
      <c r="L64" s="202">
        <f t="shared" si="5"/>
        <v>0</v>
      </c>
      <c r="M64" s="177"/>
      <c r="N64" s="177"/>
      <c r="O64" s="177"/>
      <c r="P64" s="177"/>
      <c r="Q64" s="177"/>
      <c r="R64" s="177"/>
      <c r="S64" s="177"/>
      <c r="T64" s="178"/>
      <c r="U64" s="44"/>
      <c r="V64" s="194">
        <v>44445</v>
      </c>
      <c r="W64" s="195"/>
      <c r="X64" s="18" t="s">
        <v>38</v>
      </c>
      <c r="Y64" s="162"/>
      <c r="Z64" s="163"/>
      <c r="AA64" s="163"/>
      <c r="AB64" s="164"/>
      <c r="AC64" s="153" t="str">
        <f t="shared" si="6"/>
        <v>0</v>
      </c>
      <c r="AD64" s="154"/>
      <c r="AE64" s="155"/>
      <c r="AF64" s="176">
        <f t="shared" si="7"/>
        <v>0</v>
      </c>
      <c r="AG64" s="177"/>
      <c r="AH64" s="177"/>
      <c r="AI64" s="177"/>
      <c r="AJ64" s="177"/>
      <c r="AK64" s="177"/>
      <c r="AL64" s="177"/>
      <c r="AM64" s="177"/>
      <c r="AN64" s="178"/>
    </row>
    <row r="65" spans="1:40" ht="13.5" customHeight="1" x14ac:dyDescent="0.4">
      <c r="A65" s="11"/>
      <c r="B65" s="194">
        <v>44425</v>
      </c>
      <c r="C65" s="195"/>
      <c r="D65" s="16" t="s">
        <v>22</v>
      </c>
      <c r="E65" s="162"/>
      <c r="F65" s="163"/>
      <c r="G65" s="163"/>
      <c r="H65" s="164"/>
      <c r="I65" s="200" t="str">
        <f t="shared" si="4"/>
        <v>0</v>
      </c>
      <c r="J65" s="154"/>
      <c r="K65" s="201"/>
      <c r="L65" s="202">
        <f t="shared" si="5"/>
        <v>0</v>
      </c>
      <c r="M65" s="177"/>
      <c r="N65" s="177"/>
      <c r="O65" s="177"/>
      <c r="P65" s="177"/>
      <c r="Q65" s="177"/>
      <c r="R65" s="177"/>
      <c r="S65" s="177"/>
      <c r="T65" s="178"/>
      <c r="U65" s="44"/>
      <c r="V65" s="194">
        <v>44446</v>
      </c>
      <c r="W65" s="195"/>
      <c r="X65" s="18" t="s">
        <v>22</v>
      </c>
      <c r="Y65" s="162"/>
      <c r="Z65" s="163"/>
      <c r="AA65" s="163"/>
      <c r="AB65" s="164"/>
      <c r="AC65" s="153" t="str">
        <f t="shared" si="6"/>
        <v>0</v>
      </c>
      <c r="AD65" s="154"/>
      <c r="AE65" s="155"/>
      <c r="AF65" s="176">
        <f t="shared" si="7"/>
        <v>0</v>
      </c>
      <c r="AG65" s="177"/>
      <c r="AH65" s="177"/>
      <c r="AI65" s="177"/>
      <c r="AJ65" s="177"/>
      <c r="AK65" s="177"/>
      <c r="AL65" s="177"/>
      <c r="AM65" s="177"/>
      <c r="AN65" s="178"/>
    </row>
    <row r="66" spans="1:40" ht="13.5" customHeight="1" x14ac:dyDescent="0.4">
      <c r="A66" s="11"/>
      <c r="B66" s="194">
        <v>44426</v>
      </c>
      <c r="C66" s="195"/>
      <c r="D66" s="16" t="s">
        <v>23</v>
      </c>
      <c r="E66" s="162"/>
      <c r="F66" s="163"/>
      <c r="G66" s="163"/>
      <c r="H66" s="164"/>
      <c r="I66" s="200" t="str">
        <f t="shared" si="4"/>
        <v>0</v>
      </c>
      <c r="J66" s="154"/>
      <c r="K66" s="201"/>
      <c r="L66" s="202">
        <f t="shared" si="5"/>
        <v>0</v>
      </c>
      <c r="M66" s="177"/>
      <c r="N66" s="177"/>
      <c r="O66" s="177"/>
      <c r="P66" s="177"/>
      <c r="Q66" s="177"/>
      <c r="R66" s="177"/>
      <c r="S66" s="177"/>
      <c r="T66" s="178"/>
      <c r="U66" s="44"/>
      <c r="V66" s="194">
        <v>44447</v>
      </c>
      <c r="W66" s="195"/>
      <c r="X66" s="18" t="s">
        <v>23</v>
      </c>
      <c r="Y66" s="162"/>
      <c r="Z66" s="163"/>
      <c r="AA66" s="163"/>
      <c r="AB66" s="164"/>
      <c r="AC66" s="153" t="str">
        <f t="shared" si="6"/>
        <v>0</v>
      </c>
      <c r="AD66" s="154"/>
      <c r="AE66" s="155"/>
      <c r="AF66" s="176">
        <f t="shared" si="7"/>
        <v>0</v>
      </c>
      <c r="AG66" s="177"/>
      <c r="AH66" s="177"/>
      <c r="AI66" s="177"/>
      <c r="AJ66" s="177"/>
      <c r="AK66" s="177"/>
      <c r="AL66" s="177"/>
      <c r="AM66" s="177"/>
      <c r="AN66" s="178"/>
    </row>
    <row r="67" spans="1:40" ht="13.5" customHeight="1" x14ac:dyDescent="0.4">
      <c r="A67" s="11"/>
      <c r="B67" s="194">
        <v>44427</v>
      </c>
      <c r="C67" s="195"/>
      <c r="D67" s="16" t="s">
        <v>24</v>
      </c>
      <c r="E67" s="162"/>
      <c r="F67" s="163"/>
      <c r="G67" s="163"/>
      <c r="H67" s="164"/>
      <c r="I67" s="200" t="str">
        <f t="shared" si="4"/>
        <v>0</v>
      </c>
      <c r="J67" s="154"/>
      <c r="K67" s="201"/>
      <c r="L67" s="202">
        <f t="shared" si="5"/>
        <v>0</v>
      </c>
      <c r="M67" s="177"/>
      <c r="N67" s="177"/>
      <c r="O67" s="177"/>
      <c r="P67" s="177"/>
      <c r="Q67" s="177"/>
      <c r="R67" s="177"/>
      <c r="S67" s="177"/>
      <c r="T67" s="178"/>
      <c r="U67" s="44"/>
      <c r="V67" s="194">
        <v>44448</v>
      </c>
      <c r="W67" s="195"/>
      <c r="X67" s="18" t="s">
        <v>24</v>
      </c>
      <c r="Y67" s="162"/>
      <c r="Z67" s="163"/>
      <c r="AA67" s="163"/>
      <c r="AB67" s="164"/>
      <c r="AC67" s="153" t="str">
        <f t="shared" si="6"/>
        <v>0</v>
      </c>
      <c r="AD67" s="154"/>
      <c r="AE67" s="155"/>
      <c r="AF67" s="176">
        <f t="shared" si="7"/>
        <v>0</v>
      </c>
      <c r="AG67" s="177"/>
      <c r="AH67" s="177"/>
      <c r="AI67" s="177"/>
      <c r="AJ67" s="177"/>
      <c r="AK67" s="177"/>
      <c r="AL67" s="177"/>
      <c r="AM67" s="177"/>
      <c r="AN67" s="178"/>
    </row>
    <row r="68" spans="1:40" ht="13.5" customHeight="1" x14ac:dyDescent="0.4">
      <c r="A68" s="11"/>
      <c r="B68" s="194">
        <v>44428</v>
      </c>
      <c r="C68" s="195"/>
      <c r="D68" s="16" t="s">
        <v>25</v>
      </c>
      <c r="E68" s="162"/>
      <c r="F68" s="163"/>
      <c r="G68" s="163"/>
      <c r="H68" s="164"/>
      <c r="I68" s="200" t="str">
        <f t="shared" si="4"/>
        <v>0</v>
      </c>
      <c r="J68" s="154"/>
      <c r="K68" s="201"/>
      <c r="L68" s="202">
        <f t="shared" si="5"/>
        <v>0</v>
      </c>
      <c r="M68" s="177"/>
      <c r="N68" s="177"/>
      <c r="O68" s="177"/>
      <c r="P68" s="177"/>
      <c r="Q68" s="177"/>
      <c r="R68" s="177"/>
      <c r="S68" s="177"/>
      <c r="T68" s="178"/>
      <c r="U68" s="44"/>
      <c r="V68" s="194">
        <v>44449</v>
      </c>
      <c r="W68" s="195"/>
      <c r="X68" s="18" t="s">
        <v>25</v>
      </c>
      <c r="Y68" s="162"/>
      <c r="Z68" s="163"/>
      <c r="AA68" s="163"/>
      <c r="AB68" s="164"/>
      <c r="AC68" s="153" t="str">
        <f t="shared" si="6"/>
        <v>0</v>
      </c>
      <c r="AD68" s="154"/>
      <c r="AE68" s="155"/>
      <c r="AF68" s="176">
        <f t="shared" si="7"/>
        <v>0</v>
      </c>
      <c r="AG68" s="177"/>
      <c r="AH68" s="177"/>
      <c r="AI68" s="177"/>
      <c r="AJ68" s="177"/>
      <c r="AK68" s="177"/>
      <c r="AL68" s="177"/>
      <c r="AM68" s="177"/>
      <c r="AN68" s="178"/>
    </row>
    <row r="69" spans="1:40" ht="13.5" customHeight="1" x14ac:dyDescent="0.4">
      <c r="A69" s="11"/>
      <c r="B69" s="194">
        <v>44429</v>
      </c>
      <c r="C69" s="195"/>
      <c r="D69" s="16" t="s">
        <v>26</v>
      </c>
      <c r="E69" s="162"/>
      <c r="F69" s="163"/>
      <c r="G69" s="163"/>
      <c r="H69" s="164"/>
      <c r="I69" s="200" t="str">
        <f t="shared" si="4"/>
        <v>0</v>
      </c>
      <c r="J69" s="154"/>
      <c r="K69" s="201"/>
      <c r="L69" s="202">
        <f t="shared" si="5"/>
        <v>0</v>
      </c>
      <c r="M69" s="177"/>
      <c r="N69" s="177"/>
      <c r="O69" s="177"/>
      <c r="P69" s="177"/>
      <c r="Q69" s="177"/>
      <c r="R69" s="177"/>
      <c r="S69" s="177"/>
      <c r="T69" s="178"/>
      <c r="U69" s="44"/>
      <c r="V69" s="194">
        <v>44450</v>
      </c>
      <c r="W69" s="195"/>
      <c r="X69" s="18" t="s">
        <v>26</v>
      </c>
      <c r="Y69" s="162"/>
      <c r="Z69" s="163"/>
      <c r="AA69" s="163"/>
      <c r="AB69" s="164"/>
      <c r="AC69" s="153" t="str">
        <f t="shared" si="6"/>
        <v>0</v>
      </c>
      <c r="AD69" s="154"/>
      <c r="AE69" s="155"/>
      <c r="AF69" s="176">
        <f t="shared" si="7"/>
        <v>0</v>
      </c>
      <c r="AG69" s="177"/>
      <c r="AH69" s="177"/>
      <c r="AI69" s="177"/>
      <c r="AJ69" s="177"/>
      <c r="AK69" s="177"/>
      <c r="AL69" s="177"/>
      <c r="AM69" s="177"/>
      <c r="AN69" s="178"/>
    </row>
    <row r="70" spans="1:40" ht="13.5" customHeight="1" thickBot="1" x14ac:dyDescent="0.45">
      <c r="B70" s="196">
        <v>44430</v>
      </c>
      <c r="C70" s="197"/>
      <c r="D70" s="17" t="s">
        <v>21</v>
      </c>
      <c r="E70" s="221"/>
      <c r="F70" s="222"/>
      <c r="G70" s="222"/>
      <c r="H70" s="223"/>
      <c r="I70" s="224" t="str">
        <f t="shared" si="4"/>
        <v>0</v>
      </c>
      <c r="J70" s="225"/>
      <c r="K70" s="226"/>
      <c r="L70" s="227">
        <f t="shared" si="5"/>
        <v>0</v>
      </c>
      <c r="M70" s="228"/>
      <c r="N70" s="228"/>
      <c r="O70" s="228"/>
      <c r="P70" s="228"/>
      <c r="Q70" s="228"/>
      <c r="R70" s="228"/>
      <c r="S70" s="228"/>
      <c r="T70" s="229"/>
      <c r="U70" s="44"/>
      <c r="V70" s="198">
        <v>44451</v>
      </c>
      <c r="W70" s="199"/>
      <c r="X70" s="19" t="s">
        <v>21</v>
      </c>
      <c r="Y70" s="165"/>
      <c r="Z70" s="166"/>
      <c r="AA70" s="166"/>
      <c r="AB70" s="167"/>
      <c r="AC70" s="156" t="str">
        <f t="shared" si="6"/>
        <v>0</v>
      </c>
      <c r="AD70" s="157"/>
      <c r="AE70" s="158"/>
      <c r="AF70" s="179">
        <f t="shared" si="7"/>
        <v>0</v>
      </c>
      <c r="AG70" s="180"/>
      <c r="AH70" s="180"/>
      <c r="AI70" s="180"/>
      <c r="AJ70" s="180"/>
      <c r="AK70" s="180"/>
      <c r="AL70" s="180"/>
      <c r="AM70" s="180"/>
      <c r="AN70" s="181"/>
    </row>
    <row r="71" spans="1:40" ht="15.75" customHeight="1" thickTop="1" x14ac:dyDescent="0.4">
      <c r="E71" s="45"/>
      <c r="F71" s="45"/>
      <c r="G71" s="45"/>
      <c r="H71" s="45"/>
      <c r="I71" s="45"/>
      <c r="J71" s="44"/>
      <c r="K71" s="44"/>
      <c r="L71" s="44"/>
      <c r="M71" s="44"/>
      <c r="N71" s="44"/>
      <c r="O71" s="44"/>
      <c r="P71" s="44"/>
      <c r="Q71" s="44"/>
      <c r="R71" s="44"/>
      <c r="S71" s="44"/>
      <c r="T71" s="44"/>
      <c r="U71" s="44"/>
      <c r="V71" s="203" t="s">
        <v>29</v>
      </c>
      <c r="W71" s="204"/>
      <c r="X71" s="204"/>
      <c r="Y71" s="204"/>
      <c r="Z71" s="204"/>
      <c r="AA71" s="204"/>
      <c r="AB71" s="204"/>
      <c r="AC71" s="150">
        <f>SUM(L50:T70,AF50:AN70)</f>
        <v>0</v>
      </c>
      <c r="AD71" s="151"/>
      <c r="AE71" s="151"/>
      <c r="AF71" s="151"/>
      <c r="AG71" s="151"/>
      <c r="AH71" s="151"/>
      <c r="AI71" s="151"/>
      <c r="AJ71" s="151"/>
      <c r="AK71" s="151"/>
      <c r="AL71" s="151"/>
      <c r="AM71" s="151"/>
      <c r="AN71" s="152"/>
    </row>
    <row r="72" spans="1:40" ht="10.5" customHeight="1" x14ac:dyDescent="0.4"/>
  </sheetData>
  <sheetProtection sheet="1" objects="1" scenarios="1"/>
  <mergeCells count="236">
    <mergeCell ref="V48:X49"/>
    <mergeCell ref="AC48:AE49"/>
    <mergeCell ref="AF48:AN49"/>
    <mergeCell ref="L69:T69"/>
    <mergeCell ref="E70:H70"/>
    <mergeCell ref="I70:K70"/>
    <mergeCell ref="L70:T70"/>
    <mergeCell ref="Y48:AB49"/>
    <mergeCell ref="I66:K66"/>
    <mergeCell ref="L66:T66"/>
    <mergeCell ref="E67:H67"/>
    <mergeCell ref="I67:K67"/>
    <mergeCell ref="L67:T67"/>
    <mergeCell ref="E68:H68"/>
    <mergeCell ref="I68:K68"/>
    <mergeCell ref="L68:T68"/>
    <mergeCell ref="L57:T57"/>
    <mergeCell ref="E58:H58"/>
    <mergeCell ref="I58:K58"/>
    <mergeCell ref="L58:T58"/>
    <mergeCell ref="E59:H59"/>
    <mergeCell ref="I59:K59"/>
    <mergeCell ref="L59:T59"/>
    <mergeCell ref="E55:H55"/>
    <mergeCell ref="T38:V38"/>
    <mergeCell ref="AC38:AF38"/>
    <mergeCell ref="AG38:AI38"/>
    <mergeCell ref="AK38:AN38"/>
    <mergeCell ref="AK41:AN41"/>
    <mergeCell ref="H42:J42"/>
    <mergeCell ref="L42:N42"/>
    <mergeCell ref="P42:R42"/>
    <mergeCell ref="T42:V42"/>
    <mergeCell ref="AC42:AF42"/>
    <mergeCell ref="AG42:AI42"/>
    <mergeCell ref="AK42:AN42"/>
    <mergeCell ref="H41:J41"/>
    <mergeCell ref="L41:N41"/>
    <mergeCell ref="P41:R41"/>
    <mergeCell ref="T41:V41"/>
    <mergeCell ref="Y41:AA41"/>
    <mergeCell ref="AC41:AF41"/>
    <mergeCell ref="AG41:AI41"/>
    <mergeCell ref="T34:V34"/>
    <mergeCell ref="H37:J37"/>
    <mergeCell ref="L37:N37"/>
    <mergeCell ref="P37:R37"/>
    <mergeCell ref="T37:V37"/>
    <mergeCell ref="Y37:AA37"/>
    <mergeCell ref="AC37:AF37"/>
    <mergeCell ref="AG37:AI37"/>
    <mergeCell ref="AK37:AN37"/>
    <mergeCell ref="A9:P10"/>
    <mergeCell ref="B32:D32"/>
    <mergeCell ref="B36:D36"/>
    <mergeCell ref="B40:D40"/>
    <mergeCell ref="I51:K51"/>
    <mergeCell ref="I52:K52"/>
    <mergeCell ref="I62:K62"/>
    <mergeCell ref="I63:K63"/>
    <mergeCell ref="I64:K64"/>
    <mergeCell ref="P34:R34"/>
    <mergeCell ref="H38:J38"/>
    <mergeCell ref="L38:N38"/>
    <mergeCell ref="P38:R38"/>
    <mergeCell ref="E48:H49"/>
    <mergeCell ref="I48:K49"/>
    <mergeCell ref="L48:T49"/>
    <mergeCell ref="E50:H50"/>
    <mergeCell ref="I50:K50"/>
    <mergeCell ref="L50:T50"/>
    <mergeCell ref="E51:H51"/>
    <mergeCell ref="E52:H52"/>
    <mergeCell ref="I55:K55"/>
    <mergeCell ref="L55:T55"/>
    <mergeCell ref="L56:T56"/>
    <mergeCell ref="L51:T51"/>
    <mergeCell ref="L52:T52"/>
    <mergeCell ref="L53:T53"/>
    <mergeCell ref="L54:T54"/>
    <mergeCell ref="V71:AB71"/>
    <mergeCell ref="V52:W52"/>
    <mergeCell ref="V51:W51"/>
    <mergeCell ref="V53:W53"/>
    <mergeCell ref="V54:W54"/>
    <mergeCell ref="V55:W55"/>
    <mergeCell ref="V56:W56"/>
    <mergeCell ref="V57:W57"/>
    <mergeCell ref="V58:W58"/>
    <mergeCell ref="V59:W59"/>
    <mergeCell ref="V60:W60"/>
    <mergeCell ref="V61:W61"/>
    <mergeCell ref="V62:W62"/>
    <mergeCell ref="V63:W63"/>
    <mergeCell ref="Y68:AB68"/>
    <mergeCell ref="Y69:AB69"/>
    <mergeCell ref="AF65:AN65"/>
    <mergeCell ref="AF66:AN66"/>
    <mergeCell ref="AF67:AN67"/>
    <mergeCell ref="L64:T64"/>
    <mergeCell ref="L65:T65"/>
    <mergeCell ref="Y65:AB65"/>
    <mergeCell ref="Y66:AB66"/>
    <mergeCell ref="Y67:AB67"/>
    <mergeCell ref="L60:T60"/>
    <mergeCell ref="L61:T61"/>
    <mergeCell ref="L62:T62"/>
    <mergeCell ref="L63:T63"/>
    <mergeCell ref="E56:H56"/>
    <mergeCell ref="I56:K56"/>
    <mergeCell ref="I69:K69"/>
    <mergeCell ref="I57:K57"/>
    <mergeCell ref="I60:K60"/>
    <mergeCell ref="I61:K61"/>
    <mergeCell ref="AC59:AE59"/>
    <mergeCell ref="AF56:AN56"/>
    <mergeCell ref="AF57:AN57"/>
    <mergeCell ref="AF58:AN58"/>
    <mergeCell ref="AF59:AN59"/>
    <mergeCell ref="AC60:AE60"/>
    <mergeCell ref="AC61:AE61"/>
    <mergeCell ref="AC62:AE62"/>
    <mergeCell ref="AC63:AE63"/>
    <mergeCell ref="AF60:AN60"/>
    <mergeCell ref="AF61:AN61"/>
    <mergeCell ref="AF62:AN62"/>
    <mergeCell ref="AF63:AN63"/>
    <mergeCell ref="AC64:AE64"/>
    <mergeCell ref="AC65:AE65"/>
    <mergeCell ref="AC66:AE66"/>
    <mergeCell ref="AC67:AE67"/>
    <mergeCell ref="AF64:AN64"/>
    <mergeCell ref="B70:C70"/>
    <mergeCell ref="V64:W64"/>
    <mergeCell ref="V65:W65"/>
    <mergeCell ref="V66:W66"/>
    <mergeCell ref="V67:W67"/>
    <mergeCell ref="V68:W68"/>
    <mergeCell ref="V69:W69"/>
    <mergeCell ref="V70:W70"/>
    <mergeCell ref="B64:C64"/>
    <mergeCell ref="B65:C65"/>
    <mergeCell ref="B66:C66"/>
    <mergeCell ref="B67:C67"/>
    <mergeCell ref="B68:C68"/>
    <mergeCell ref="B69:C69"/>
    <mergeCell ref="I65:K65"/>
    <mergeCell ref="E65:H65"/>
    <mergeCell ref="E66:H66"/>
    <mergeCell ref="E69:H69"/>
    <mergeCell ref="E64:H64"/>
    <mergeCell ref="AB19:AF19"/>
    <mergeCell ref="B48:D49"/>
    <mergeCell ref="B63:C63"/>
    <mergeCell ref="B57:C57"/>
    <mergeCell ref="B58:C58"/>
    <mergeCell ref="B59:C59"/>
    <mergeCell ref="B60:C60"/>
    <mergeCell ref="B61:C61"/>
    <mergeCell ref="B62:C62"/>
    <mergeCell ref="B51:C51"/>
    <mergeCell ref="B52:C52"/>
    <mergeCell ref="B53:C53"/>
    <mergeCell ref="B54:C54"/>
    <mergeCell ref="B55:C55"/>
    <mergeCell ref="B56:C56"/>
    <mergeCell ref="I53:K53"/>
    <mergeCell ref="I54:K54"/>
    <mergeCell ref="E60:H60"/>
    <mergeCell ref="E61:H61"/>
    <mergeCell ref="E62:H62"/>
    <mergeCell ref="E63:H63"/>
    <mergeCell ref="E57:H57"/>
    <mergeCell ref="E53:H53"/>
    <mergeCell ref="E54:H54"/>
    <mergeCell ref="AC56:AE56"/>
    <mergeCell ref="AC57:AE57"/>
    <mergeCell ref="AC58:AE58"/>
    <mergeCell ref="AF68:AN68"/>
    <mergeCell ref="AF69:AN69"/>
    <mergeCell ref="AF70:AN70"/>
    <mergeCell ref="A1:AN2"/>
    <mergeCell ref="B50:C50"/>
    <mergeCell ref="H33:J33"/>
    <mergeCell ref="L33:N33"/>
    <mergeCell ref="P33:R33"/>
    <mergeCell ref="T33:V33"/>
    <mergeCell ref="Y33:AA33"/>
    <mergeCell ref="AC33:AF33"/>
    <mergeCell ref="AG33:AI33"/>
    <mergeCell ref="AK33:AN33"/>
    <mergeCell ref="H34:J34"/>
    <mergeCell ref="L34:N34"/>
    <mergeCell ref="W16:Y16"/>
    <mergeCell ref="P5:AL6"/>
    <mergeCell ref="V50:W50"/>
    <mergeCell ref="A5:O6"/>
    <mergeCell ref="O16:Q16"/>
    <mergeCell ref="AD16:AF16"/>
    <mergeCell ref="AK34:AN34"/>
    <mergeCell ref="AC50:AE50"/>
    <mergeCell ref="AC51:AE51"/>
    <mergeCell ref="AC52:AE52"/>
    <mergeCell ref="AC53:AE53"/>
    <mergeCell ref="AC54:AE54"/>
    <mergeCell ref="AC55:AE55"/>
    <mergeCell ref="AF50:AN50"/>
    <mergeCell ref="AF51:AN51"/>
    <mergeCell ref="AF52:AN52"/>
    <mergeCell ref="AF53:AN53"/>
    <mergeCell ref="AF54:AN54"/>
    <mergeCell ref="AF55:AN55"/>
    <mergeCell ref="AC71:AN71"/>
    <mergeCell ref="AB9:AD10"/>
    <mergeCell ref="AE9:AJ10"/>
    <mergeCell ref="AC68:AE68"/>
    <mergeCell ref="AC69:AE69"/>
    <mergeCell ref="AC70:AE70"/>
    <mergeCell ref="Y50:AB50"/>
    <mergeCell ref="Y51:AB51"/>
    <mergeCell ref="Y52:AB52"/>
    <mergeCell ref="Y53:AB53"/>
    <mergeCell ref="Y54:AB54"/>
    <mergeCell ref="Y55:AB55"/>
    <mergeCell ref="Y56:AB56"/>
    <mergeCell ref="Y57:AB57"/>
    <mergeCell ref="Y58:AB58"/>
    <mergeCell ref="Y59:AB59"/>
    <mergeCell ref="Y60:AB60"/>
    <mergeCell ref="Y61:AB61"/>
    <mergeCell ref="Y62:AB62"/>
    <mergeCell ref="Y63:AB63"/>
    <mergeCell ref="Y64:AB64"/>
    <mergeCell ref="Y70:AB70"/>
    <mergeCell ref="AC34:AF34"/>
    <mergeCell ref="AG34:AI34"/>
  </mergeCells>
  <phoneticPr fontId="1"/>
  <dataValidations count="1">
    <dataValidation type="list" allowBlank="1" showInputMessage="1" showErrorMessage="1" sqref="E50:E70 Y50:Y70">
      <formula1>"時短①,時短②,時短③,休業/定休"</formula1>
    </dataValidation>
  </dataValidations>
  <pageMargins left="0.39370078740157483" right="0" top="0" bottom="0"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入力演算!$B$6:$B$7</xm:f>
          </x14:formula1>
          <xm:sqref>P34 P38 P42</xm:sqref>
        </x14:dataValidation>
        <x14:dataValidation type="list" allowBlank="1" showInputMessage="1" showErrorMessage="1">
          <x14:formula1>
            <xm:f>入力演算!$C$3:$C$12</xm:f>
          </x14:formula1>
          <xm:sqref>P33 P37 P41</xm:sqref>
        </x14:dataValidation>
        <x14:dataValidation type="list" allowBlank="1" showInputMessage="1" showErrorMessage="1">
          <x14:formula1>
            <xm:f>入力演算!$D$3:$D$6</xm:f>
          </x14:formula1>
          <xm:sqref>L33:L34 T33:T34 L37:L38 T37:T38 L41:L42 T41:T42</xm:sqref>
        </x14:dataValidation>
        <x14:dataValidation type="list" allowBlank="1" showInputMessage="1" showErrorMessage="1">
          <x14:formula1>
            <xm:f>入力演算!$B$3:$B$27</xm:f>
          </x14:formula1>
          <xm:sqref>H33:H34 H37:H38 H41:H42</xm:sqref>
        </x14:dataValidation>
        <x14:dataValidation type="list" allowBlank="1" showInputMessage="1" showErrorMessage="1">
          <x14:formula1>
            <xm:f>入力演算!$D$3:$D$35</xm:f>
          </x14:formula1>
          <xm:sqref>Y37 Y33 Y41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2"/>
  <sheetViews>
    <sheetView view="pageLayout" zoomScale="145" zoomScaleNormal="100" zoomScalePageLayoutView="145" workbookViewId="0">
      <selection activeCell="P5" sqref="P5:AL6"/>
    </sheetView>
  </sheetViews>
  <sheetFormatPr defaultColWidth="8.75" defaultRowHeight="18.75" x14ac:dyDescent="0.4"/>
  <cols>
    <col min="1" max="1" width="1.25" customWidth="1"/>
    <col min="2" max="3" width="2.625" customWidth="1"/>
    <col min="4" max="16" width="2.25" customWidth="1"/>
    <col min="17" max="17" width="2.625" customWidth="1"/>
    <col min="18" max="20" width="2.25" customWidth="1"/>
    <col min="21" max="21" width="1.875" customWidth="1"/>
    <col min="22" max="22" width="2.5" customWidth="1"/>
    <col min="23" max="23" width="2.625" customWidth="1"/>
    <col min="24" max="25" width="2.25" customWidth="1"/>
    <col min="26" max="26" width="1.875" customWidth="1"/>
    <col min="27" max="27" width="2" customWidth="1"/>
    <col min="28" max="35" width="2.25" customWidth="1"/>
    <col min="36" max="36" width="2.375" customWidth="1"/>
    <col min="37" max="37" width="2.75" customWidth="1"/>
    <col min="38" max="38" width="1.75" customWidth="1"/>
    <col min="39" max="39" width="1.875" customWidth="1"/>
    <col min="40" max="40" width="2.5" customWidth="1"/>
    <col min="41" max="105" width="2.25" customWidth="1"/>
  </cols>
  <sheetData>
    <row r="1" spans="1:40" ht="9" customHeight="1" x14ac:dyDescent="0.4">
      <c r="A1" s="62" t="s">
        <v>61</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4"/>
    </row>
    <row r="2" spans="1:40" ht="7.5" customHeight="1" x14ac:dyDescent="0.4">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4"/>
    </row>
    <row r="3" spans="1:40" ht="12.75" customHeight="1" x14ac:dyDescent="0.4">
      <c r="A3" s="10" t="s">
        <v>62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40" ht="5.25" customHeight="1" x14ac:dyDescent="0.4">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40" ht="7.5" customHeight="1" x14ac:dyDescent="0.4">
      <c r="A5" s="186" t="s">
        <v>44</v>
      </c>
      <c r="B5" s="187"/>
      <c r="C5" s="187"/>
      <c r="D5" s="187"/>
      <c r="E5" s="187"/>
      <c r="F5" s="187"/>
      <c r="G5" s="187"/>
      <c r="H5" s="187"/>
      <c r="I5" s="188"/>
      <c r="J5" s="188"/>
      <c r="K5" s="188"/>
      <c r="L5" s="188"/>
      <c r="M5" s="188"/>
      <c r="N5" s="188"/>
      <c r="O5" s="189"/>
      <c r="P5" s="66"/>
      <c r="Q5" s="66"/>
      <c r="R5" s="66"/>
      <c r="S5" s="66"/>
      <c r="T5" s="66"/>
      <c r="U5" s="66"/>
      <c r="V5" s="66"/>
      <c r="W5" s="66"/>
      <c r="X5" s="66"/>
      <c r="Y5" s="66"/>
      <c r="Z5" s="66"/>
      <c r="AA5" s="66"/>
      <c r="AB5" s="66"/>
      <c r="AC5" s="66"/>
      <c r="AD5" s="66"/>
      <c r="AE5" s="66"/>
      <c r="AF5" s="66"/>
      <c r="AG5" s="66"/>
      <c r="AH5" s="66"/>
      <c r="AI5" s="66"/>
      <c r="AJ5" s="66"/>
      <c r="AK5" s="66"/>
      <c r="AL5" s="66"/>
      <c r="AM5" s="7"/>
    </row>
    <row r="6" spans="1:40" ht="10.5" customHeight="1" x14ac:dyDescent="0.4">
      <c r="A6" s="190"/>
      <c r="B6" s="191"/>
      <c r="C6" s="191"/>
      <c r="D6" s="191"/>
      <c r="E6" s="191"/>
      <c r="F6" s="191"/>
      <c r="G6" s="191"/>
      <c r="H6" s="191"/>
      <c r="I6" s="192"/>
      <c r="J6" s="192"/>
      <c r="K6" s="192"/>
      <c r="L6" s="192"/>
      <c r="M6" s="192"/>
      <c r="N6" s="192"/>
      <c r="O6" s="193"/>
      <c r="P6" s="66"/>
      <c r="Q6" s="66"/>
      <c r="R6" s="66"/>
      <c r="S6" s="66"/>
      <c r="T6" s="66"/>
      <c r="U6" s="66"/>
      <c r="V6" s="66"/>
      <c r="W6" s="66"/>
      <c r="X6" s="66"/>
      <c r="Y6" s="66"/>
      <c r="Z6" s="66"/>
      <c r="AA6" s="66"/>
      <c r="AB6" s="66"/>
      <c r="AC6" s="66"/>
      <c r="AD6" s="66"/>
      <c r="AE6" s="66"/>
      <c r="AF6" s="66"/>
      <c r="AG6" s="66"/>
      <c r="AH6" s="66"/>
      <c r="AI6" s="66"/>
      <c r="AJ6" s="66"/>
      <c r="AK6" s="66"/>
      <c r="AL6" s="66"/>
      <c r="AM6" s="7"/>
    </row>
    <row r="7" spans="1:40" ht="10.5" customHeight="1" x14ac:dyDescent="0.4">
      <c r="A7" s="7"/>
      <c r="B7" s="7"/>
      <c r="C7" s="10" t="s">
        <v>35</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row>
    <row r="8" spans="1:40" ht="4.5" customHeight="1" x14ac:dyDescent="0.4">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row>
    <row r="9" spans="1:40" ht="8.25" customHeight="1" x14ac:dyDescent="0.4">
      <c r="A9" s="67" t="s">
        <v>63</v>
      </c>
      <c r="B9" s="68"/>
      <c r="C9" s="68"/>
      <c r="D9" s="68"/>
      <c r="E9" s="68"/>
      <c r="F9" s="68"/>
      <c r="G9" s="68"/>
      <c r="H9" s="68"/>
      <c r="I9" s="68"/>
      <c r="J9" s="68"/>
      <c r="K9" s="68"/>
      <c r="L9" s="68"/>
      <c r="M9" s="68"/>
      <c r="N9" s="68"/>
      <c r="O9" s="68"/>
      <c r="P9" s="69"/>
      <c r="Q9" s="7"/>
      <c r="R9" s="7"/>
      <c r="S9" s="7"/>
      <c r="T9" s="7"/>
      <c r="U9" s="7"/>
      <c r="V9" s="7"/>
      <c r="W9" s="7"/>
      <c r="X9" s="7"/>
      <c r="Y9" s="7"/>
      <c r="Z9" s="7"/>
      <c r="AA9" s="7"/>
      <c r="AB9" s="7"/>
      <c r="AC9" s="7"/>
      <c r="AD9" s="7"/>
      <c r="AE9" s="7"/>
      <c r="AF9" s="7"/>
      <c r="AG9" s="7"/>
      <c r="AH9" s="7"/>
      <c r="AI9" s="7"/>
      <c r="AJ9" s="7"/>
      <c r="AK9" s="7"/>
      <c r="AL9" s="7"/>
      <c r="AM9" s="7"/>
    </row>
    <row r="10" spans="1:40" ht="6.75" customHeight="1" x14ac:dyDescent="0.4">
      <c r="A10" s="70"/>
      <c r="B10" s="71"/>
      <c r="C10" s="71"/>
      <c r="D10" s="71"/>
      <c r="E10" s="71"/>
      <c r="F10" s="71"/>
      <c r="G10" s="71"/>
      <c r="H10" s="71"/>
      <c r="I10" s="71"/>
      <c r="J10" s="71"/>
      <c r="K10" s="71"/>
      <c r="L10" s="71"/>
      <c r="M10" s="71"/>
      <c r="N10" s="71"/>
      <c r="O10" s="71"/>
      <c r="P10" s="72"/>
      <c r="Q10" s="7"/>
      <c r="R10" s="7"/>
      <c r="S10" s="7"/>
      <c r="T10" s="7"/>
      <c r="U10" s="7"/>
      <c r="V10" s="7"/>
      <c r="W10" s="7"/>
      <c r="X10" s="7"/>
      <c r="Y10" s="7"/>
      <c r="Z10" s="7"/>
      <c r="AA10" s="7"/>
      <c r="AB10" s="7"/>
      <c r="AC10" s="7"/>
      <c r="AD10" s="7"/>
      <c r="AE10" s="7"/>
      <c r="AF10" s="7"/>
      <c r="AG10" s="7"/>
      <c r="AH10" s="7"/>
      <c r="AI10" s="7"/>
      <c r="AJ10" s="7"/>
      <c r="AK10" s="7"/>
      <c r="AL10" s="7"/>
      <c r="AM10" s="7"/>
    </row>
    <row r="11" spans="1:40" ht="8.25" customHeight="1" x14ac:dyDescent="0.4">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row>
    <row r="12" spans="1:40" ht="14.1" customHeight="1" x14ac:dyDescent="0.4">
      <c r="A12" s="7"/>
      <c r="B12" s="7" t="s">
        <v>66</v>
      </c>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row>
    <row r="13" spans="1:40" ht="7.5" customHeight="1" x14ac:dyDescent="0.4">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row>
    <row r="14" spans="1:40" ht="14.1" customHeight="1" x14ac:dyDescent="0.4">
      <c r="A14" s="7"/>
      <c r="B14" s="7"/>
      <c r="C14" s="7"/>
      <c r="D14" s="7"/>
      <c r="E14" s="7"/>
      <c r="F14" s="65" t="s">
        <v>64</v>
      </c>
      <c r="G14" s="245"/>
      <c r="H14" s="245"/>
      <c r="I14" s="245"/>
      <c r="J14" s="245"/>
      <c r="K14" s="245"/>
      <c r="L14" s="245"/>
      <c r="M14" s="245"/>
      <c r="N14" s="66"/>
      <c r="O14" s="268"/>
      <c r="P14" s="268"/>
      <c r="Q14" s="65" t="s">
        <v>65</v>
      </c>
      <c r="R14" s="245"/>
      <c r="S14" s="245"/>
      <c r="T14" s="245"/>
      <c r="U14" s="245"/>
      <c r="V14" s="7"/>
      <c r="W14" s="7"/>
      <c r="X14" s="7"/>
      <c r="Y14" s="7"/>
      <c r="Z14" s="7"/>
      <c r="AA14" s="246">
        <f>N14*20000</f>
        <v>0</v>
      </c>
      <c r="AB14" s="247"/>
      <c r="AC14" s="247"/>
      <c r="AD14" s="248"/>
      <c r="AE14" s="54" t="s">
        <v>32</v>
      </c>
      <c r="AF14" s="55"/>
      <c r="AG14" s="55"/>
      <c r="AH14" s="7"/>
      <c r="AI14" s="7"/>
      <c r="AJ14" s="7"/>
      <c r="AK14" s="7"/>
      <c r="AL14" s="7"/>
      <c r="AM14" s="7"/>
    </row>
    <row r="15" spans="1:40" ht="14.1" customHeight="1" x14ac:dyDescent="0.4">
      <c r="A15" s="7"/>
      <c r="B15" s="7"/>
      <c r="C15" s="7"/>
      <c r="D15" s="7"/>
      <c r="E15" s="7"/>
      <c r="F15" s="7"/>
      <c r="G15" s="7"/>
      <c r="H15" s="7"/>
      <c r="I15" s="7"/>
      <c r="J15" s="7"/>
      <c r="K15" s="7"/>
      <c r="L15" s="7"/>
      <c r="M15" s="7"/>
      <c r="N15" s="7"/>
      <c r="O15" s="7"/>
      <c r="P15" s="7"/>
      <c r="Q15" s="7"/>
      <c r="R15" s="7"/>
      <c r="S15" s="7"/>
      <c r="T15" s="7"/>
      <c r="U15" s="7"/>
      <c r="V15" s="7"/>
      <c r="W15" s="7"/>
      <c r="X15" s="7"/>
      <c r="Y15" s="7"/>
      <c r="Z15" s="7"/>
      <c r="AH15" s="7"/>
      <c r="AI15" s="7"/>
      <c r="AJ15" s="7"/>
      <c r="AK15" s="7"/>
      <c r="AL15" s="7"/>
      <c r="AM15" s="7"/>
    </row>
    <row r="16" spans="1:40" ht="8.25" customHeight="1" x14ac:dyDescent="0.4">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43" ht="14.1" customHeight="1" x14ac:dyDescent="0.4">
      <c r="A17" s="7"/>
      <c r="B17" s="7" t="s">
        <v>67</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row>
    <row r="18" spans="1:43" ht="14.1" customHeight="1" x14ac:dyDescent="0.4">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row>
    <row r="19" spans="1:43" ht="14.1" customHeight="1" x14ac:dyDescent="0.4">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row>
    <row r="20" spans="1:43" ht="14.1" customHeight="1" x14ac:dyDescent="0.4">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row>
    <row r="21" spans="1:43" ht="5.25" customHeight="1" x14ac:dyDescent="0.4">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row>
    <row r="22" spans="1:43" ht="14.1" customHeight="1" x14ac:dyDescent="0.4">
      <c r="C22" s="30"/>
      <c r="D22" s="249" t="s">
        <v>10</v>
      </c>
      <c r="E22" s="65"/>
      <c r="F22" s="65"/>
      <c r="G22" s="267" t="s">
        <v>11</v>
      </c>
      <c r="H22" s="267"/>
      <c r="I22" s="267"/>
      <c r="J22" s="267"/>
      <c r="K22" s="267" t="s">
        <v>12</v>
      </c>
      <c r="L22" s="267"/>
      <c r="M22" s="267"/>
      <c r="N22" s="267"/>
      <c r="O22" s="13"/>
      <c r="P22" s="13"/>
      <c r="Q22" s="13"/>
      <c r="R22" s="13"/>
      <c r="S22" s="13"/>
      <c r="T22" s="13"/>
      <c r="U22" s="13"/>
      <c r="V22" s="12"/>
      <c r="W22" s="12"/>
      <c r="X22" s="12"/>
      <c r="Y22" s="12"/>
      <c r="Z22" s="12"/>
      <c r="AA22" s="12"/>
      <c r="AB22" s="12"/>
      <c r="AC22" s="12"/>
      <c r="AD22" s="12"/>
      <c r="AE22" s="32"/>
      <c r="AF22" s="32"/>
      <c r="AG22" s="32"/>
      <c r="AH22" s="32"/>
      <c r="AI22" s="12"/>
      <c r="AJ22" s="12"/>
      <c r="AK22" s="12"/>
      <c r="AL22" s="12"/>
      <c r="AM22" s="29"/>
      <c r="AN22" s="26"/>
      <c r="AO22" s="26"/>
      <c r="AP22" s="26"/>
    </row>
    <row r="23" spans="1:43" ht="14.1" customHeight="1" x14ac:dyDescent="0.4">
      <c r="C23" s="30"/>
      <c r="D23" s="249" t="s">
        <v>13</v>
      </c>
      <c r="E23" s="65"/>
      <c r="F23" s="65"/>
      <c r="G23" s="48"/>
      <c r="H23" s="46" t="s">
        <v>36</v>
      </c>
      <c r="I23" s="49"/>
      <c r="J23" s="5" t="s">
        <v>37</v>
      </c>
      <c r="K23" s="48"/>
      <c r="L23" s="42" t="s">
        <v>36</v>
      </c>
      <c r="M23" s="50"/>
      <c r="N23" s="5" t="s">
        <v>37</v>
      </c>
      <c r="O23" s="13"/>
      <c r="P23" s="13"/>
      <c r="Q23" s="269" t="s">
        <v>69</v>
      </c>
      <c r="R23" s="65"/>
      <c r="S23" s="65"/>
      <c r="T23" s="65"/>
      <c r="U23" s="65"/>
      <c r="V23" s="65"/>
      <c r="W23" s="65"/>
      <c r="X23" s="65"/>
      <c r="Y23" s="65"/>
      <c r="Z23" s="271"/>
      <c r="AA23" s="272"/>
      <c r="AB23" s="8" t="s">
        <v>71</v>
      </c>
      <c r="AC23" s="12"/>
      <c r="AD23" s="12"/>
      <c r="AE23" s="12"/>
      <c r="AF23" s="32"/>
      <c r="AG23" s="20"/>
      <c r="AH23" s="267" t="s">
        <v>18</v>
      </c>
      <c r="AI23" s="267"/>
      <c r="AJ23" s="267"/>
      <c r="AK23" s="267"/>
      <c r="AL23" s="267"/>
      <c r="AM23" s="12"/>
      <c r="AN23" s="12"/>
      <c r="AO23" s="26"/>
      <c r="AP23" s="26"/>
      <c r="AQ23" s="26"/>
    </row>
    <row r="24" spans="1:43" ht="14.1" customHeight="1" x14ac:dyDescent="0.4">
      <c r="C24" s="30"/>
      <c r="D24" s="249" t="s">
        <v>68</v>
      </c>
      <c r="E24" s="65"/>
      <c r="F24" s="65"/>
      <c r="G24" s="48"/>
      <c r="H24" s="46" t="s">
        <v>36</v>
      </c>
      <c r="I24" s="49"/>
      <c r="J24" s="5" t="s">
        <v>37</v>
      </c>
      <c r="K24" s="48"/>
      <c r="L24" s="42" t="s">
        <v>36</v>
      </c>
      <c r="M24" s="50"/>
      <c r="N24" s="5" t="s">
        <v>37</v>
      </c>
      <c r="O24" s="12"/>
      <c r="P24" s="12"/>
      <c r="Q24" s="249" t="s">
        <v>70</v>
      </c>
      <c r="R24" s="65"/>
      <c r="S24" s="65"/>
      <c r="T24" s="65"/>
      <c r="U24" s="65"/>
      <c r="V24" s="65"/>
      <c r="W24" s="65"/>
      <c r="X24" s="65"/>
      <c r="Y24" s="65"/>
      <c r="Z24" s="271"/>
      <c r="AA24" s="272"/>
      <c r="AB24" s="8" t="s">
        <v>71</v>
      </c>
      <c r="AC24" s="12"/>
      <c r="AD24" s="12"/>
      <c r="AE24" s="12"/>
      <c r="AF24" s="12"/>
      <c r="AG24" s="12"/>
      <c r="AH24" s="270">
        <f>IF(Z23=0,0,ROUNDUP(Z24/Z23,2))</f>
        <v>0</v>
      </c>
      <c r="AI24" s="270"/>
      <c r="AJ24" s="270"/>
      <c r="AK24" s="270"/>
      <c r="AL24" s="270"/>
      <c r="AM24" s="26"/>
      <c r="AN24" s="26"/>
      <c r="AO24" s="26"/>
      <c r="AP24" s="26"/>
      <c r="AQ24" s="26"/>
    </row>
    <row r="25" spans="1:43" ht="14.1" customHeight="1" x14ac:dyDescent="0.4">
      <c r="C25" s="30"/>
      <c r="D25" s="31"/>
      <c r="E25" s="34"/>
      <c r="F25" s="34"/>
      <c r="G25" s="34"/>
      <c r="H25" s="34"/>
      <c r="I25" s="34"/>
      <c r="J25" s="34"/>
      <c r="K25" s="34"/>
      <c r="L25" s="34"/>
      <c r="M25" s="34"/>
      <c r="N25" s="34"/>
      <c r="O25" s="12"/>
      <c r="P25" s="12"/>
      <c r="Q25" s="27"/>
      <c r="R25" s="12"/>
      <c r="S25" s="12"/>
      <c r="T25" s="12"/>
      <c r="U25" s="12"/>
      <c r="V25" s="12"/>
      <c r="W25" s="12"/>
      <c r="X25" s="12"/>
      <c r="Y25" s="12"/>
      <c r="Z25" s="47"/>
      <c r="AA25" s="47"/>
      <c r="AB25" s="33"/>
      <c r="AC25" s="12"/>
      <c r="AD25" s="12"/>
      <c r="AE25" s="12"/>
      <c r="AF25" s="12"/>
      <c r="AG25" s="12"/>
      <c r="AH25" s="34"/>
      <c r="AI25" s="34"/>
      <c r="AJ25" s="34"/>
      <c r="AK25" s="34"/>
      <c r="AL25" s="34"/>
      <c r="AM25" s="12"/>
      <c r="AN25" s="12"/>
      <c r="AO25" s="12"/>
      <c r="AP25" s="12"/>
      <c r="AQ25" s="12"/>
    </row>
    <row r="26" spans="1:43" ht="14.1" customHeight="1" x14ac:dyDescent="0.4">
      <c r="C26" s="30"/>
      <c r="D26" s="249" t="s">
        <v>15</v>
      </c>
      <c r="E26" s="65"/>
      <c r="F26" s="65"/>
      <c r="G26" s="267" t="s">
        <v>11</v>
      </c>
      <c r="H26" s="267"/>
      <c r="I26" s="267"/>
      <c r="J26" s="267"/>
      <c r="K26" s="267" t="s">
        <v>12</v>
      </c>
      <c r="L26" s="267"/>
      <c r="M26" s="267"/>
      <c r="N26" s="267"/>
      <c r="O26" s="13"/>
      <c r="P26" s="13"/>
      <c r="Q26" s="13"/>
      <c r="R26" s="13"/>
      <c r="S26" s="13"/>
      <c r="T26" s="13"/>
      <c r="U26" s="13"/>
      <c r="V26" s="12"/>
      <c r="W26" s="12"/>
      <c r="X26" s="12"/>
      <c r="Y26" s="12"/>
      <c r="Z26" s="47"/>
      <c r="AA26" s="47"/>
      <c r="AB26" s="12"/>
      <c r="AC26" s="12"/>
      <c r="AD26" s="12"/>
      <c r="AE26" s="12"/>
      <c r="AF26" s="32"/>
      <c r="AG26" s="32"/>
      <c r="AH26" s="35"/>
      <c r="AI26" s="35"/>
      <c r="AJ26" s="34"/>
      <c r="AK26" s="34"/>
      <c r="AL26" s="34"/>
      <c r="AM26" s="12"/>
      <c r="AN26" s="29"/>
      <c r="AO26" s="26"/>
      <c r="AP26" s="26"/>
      <c r="AQ26" s="26"/>
    </row>
    <row r="27" spans="1:43" ht="14.1" customHeight="1" x14ac:dyDescent="0.4">
      <c r="C27" s="30"/>
      <c r="D27" s="249" t="s">
        <v>13</v>
      </c>
      <c r="E27" s="65"/>
      <c r="F27" s="65"/>
      <c r="G27" s="48"/>
      <c r="H27" s="42" t="s">
        <v>36</v>
      </c>
      <c r="I27" s="50"/>
      <c r="J27" s="5" t="s">
        <v>37</v>
      </c>
      <c r="K27" s="48"/>
      <c r="L27" s="42" t="s">
        <v>36</v>
      </c>
      <c r="M27" s="50"/>
      <c r="N27" s="5" t="s">
        <v>37</v>
      </c>
      <c r="O27" s="13"/>
      <c r="P27" s="13"/>
      <c r="Q27" s="269" t="s">
        <v>69</v>
      </c>
      <c r="R27" s="65"/>
      <c r="S27" s="65"/>
      <c r="T27" s="65"/>
      <c r="U27" s="65"/>
      <c r="V27" s="65"/>
      <c r="W27" s="65"/>
      <c r="X27" s="65"/>
      <c r="Y27" s="65"/>
      <c r="Z27" s="271"/>
      <c r="AA27" s="272"/>
      <c r="AB27" s="8" t="s">
        <v>71</v>
      </c>
      <c r="AC27" s="12"/>
      <c r="AD27" s="12"/>
      <c r="AE27" s="12"/>
      <c r="AF27" s="32"/>
      <c r="AG27" s="32"/>
      <c r="AH27" s="267" t="s">
        <v>19</v>
      </c>
      <c r="AI27" s="267"/>
      <c r="AJ27" s="267"/>
      <c r="AK27" s="267"/>
      <c r="AL27" s="267"/>
      <c r="AM27" s="12"/>
      <c r="AN27" s="12"/>
      <c r="AO27" s="26"/>
      <c r="AP27" s="26"/>
      <c r="AQ27" s="26"/>
    </row>
    <row r="28" spans="1:43" ht="14.1" customHeight="1" x14ac:dyDescent="0.4">
      <c r="C28" s="30"/>
      <c r="D28" s="249" t="s">
        <v>68</v>
      </c>
      <c r="E28" s="65"/>
      <c r="F28" s="65"/>
      <c r="G28" s="48"/>
      <c r="H28" s="42" t="s">
        <v>36</v>
      </c>
      <c r="I28" s="50"/>
      <c r="J28" s="5" t="s">
        <v>37</v>
      </c>
      <c r="K28" s="48"/>
      <c r="L28" s="42" t="s">
        <v>36</v>
      </c>
      <c r="M28" s="50"/>
      <c r="N28" s="5" t="s">
        <v>37</v>
      </c>
      <c r="O28" s="12"/>
      <c r="P28" s="12"/>
      <c r="Q28" s="249" t="s">
        <v>70</v>
      </c>
      <c r="R28" s="65"/>
      <c r="S28" s="65"/>
      <c r="T28" s="65"/>
      <c r="U28" s="65"/>
      <c r="V28" s="65"/>
      <c r="W28" s="65"/>
      <c r="X28" s="65"/>
      <c r="Y28" s="65"/>
      <c r="Z28" s="271"/>
      <c r="AA28" s="272"/>
      <c r="AB28" s="8" t="s">
        <v>71</v>
      </c>
      <c r="AC28" s="12"/>
      <c r="AD28" s="12"/>
      <c r="AE28" s="12"/>
      <c r="AF28" s="12"/>
      <c r="AG28" s="12"/>
      <c r="AH28" s="270">
        <f>IF(Z27=0,0,ROUNDUP(Z28/Z27,2))</f>
        <v>0</v>
      </c>
      <c r="AI28" s="270"/>
      <c r="AJ28" s="270"/>
      <c r="AK28" s="270"/>
      <c r="AL28" s="270"/>
      <c r="AM28" s="26"/>
      <c r="AN28" s="26"/>
      <c r="AO28" s="26"/>
      <c r="AP28" s="26"/>
      <c r="AQ28" s="26"/>
    </row>
    <row r="29" spans="1:43" ht="14.1" customHeight="1" x14ac:dyDescent="0.4">
      <c r="C29" s="30"/>
      <c r="D29" s="31"/>
      <c r="E29" s="34"/>
      <c r="F29" s="34"/>
      <c r="G29" s="34"/>
      <c r="H29" s="34"/>
      <c r="I29" s="34"/>
      <c r="J29" s="34"/>
      <c r="K29" s="34"/>
      <c r="L29" s="34"/>
      <c r="M29" s="34"/>
      <c r="N29" s="34"/>
      <c r="O29" s="12"/>
      <c r="P29" s="12"/>
      <c r="Q29" s="27"/>
      <c r="R29" s="12"/>
      <c r="S29" s="12"/>
      <c r="T29" s="12"/>
      <c r="U29" s="12"/>
      <c r="V29" s="12"/>
      <c r="W29" s="12"/>
      <c r="X29" s="12"/>
      <c r="Y29" s="12"/>
      <c r="Z29" s="47"/>
      <c r="AA29" s="47"/>
      <c r="AB29" s="33"/>
      <c r="AC29" s="12"/>
      <c r="AD29" s="12"/>
      <c r="AE29" s="12"/>
      <c r="AF29" s="12"/>
      <c r="AG29" s="12"/>
      <c r="AH29" s="34"/>
      <c r="AI29" s="34"/>
      <c r="AJ29" s="34"/>
      <c r="AK29" s="34"/>
      <c r="AL29" s="34"/>
      <c r="AM29" s="12"/>
      <c r="AN29" s="12"/>
      <c r="AO29" s="12"/>
      <c r="AP29" s="12"/>
      <c r="AQ29" s="12"/>
    </row>
    <row r="30" spans="1:43" ht="14.1" customHeight="1" x14ac:dyDescent="0.4">
      <c r="C30" s="30"/>
      <c r="D30" s="249" t="s">
        <v>16</v>
      </c>
      <c r="E30" s="65"/>
      <c r="F30" s="65"/>
      <c r="G30" s="267" t="s">
        <v>11</v>
      </c>
      <c r="H30" s="267"/>
      <c r="I30" s="267"/>
      <c r="J30" s="267"/>
      <c r="K30" s="267" t="s">
        <v>12</v>
      </c>
      <c r="L30" s="267"/>
      <c r="M30" s="267"/>
      <c r="N30" s="267"/>
      <c r="O30" s="13"/>
      <c r="P30" s="13"/>
      <c r="Q30" s="13"/>
      <c r="R30" s="13"/>
      <c r="S30" s="13"/>
      <c r="T30" s="13"/>
      <c r="U30" s="13"/>
      <c r="V30" s="12"/>
      <c r="W30" s="12"/>
      <c r="X30" s="12"/>
      <c r="Y30" s="12"/>
      <c r="Z30" s="47"/>
      <c r="AA30" s="47"/>
      <c r="AB30" s="12"/>
      <c r="AC30" s="12"/>
      <c r="AD30" s="12"/>
      <c r="AE30" s="12"/>
      <c r="AF30" s="32"/>
      <c r="AG30" s="32"/>
      <c r="AH30" s="35"/>
      <c r="AI30" s="35"/>
      <c r="AJ30" s="34"/>
      <c r="AK30" s="34"/>
      <c r="AL30" s="34"/>
      <c r="AM30" s="12"/>
      <c r="AN30" s="29"/>
      <c r="AO30" s="26"/>
      <c r="AP30" s="26"/>
      <c r="AQ30" s="26"/>
    </row>
    <row r="31" spans="1:43" ht="14.1" customHeight="1" x14ac:dyDescent="0.4">
      <c r="C31" s="30"/>
      <c r="D31" s="249" t="s">
        <v>13</v>
      </c>
      <c r="E31" s="65"/>
      <c r="F31" s="65"/>
      <c r="G31" s="48"/>
      <c r="H31" s="42" t="s">
        <v>36</v>
      </c>
      <c r="I31" s="50"/>
      <c r="J31" s="5" t="s">
        <v>37</v>
      </c>
      <c r="K31" s="48"/>
      <c r="L31" s="42" t="s">
        <v>36</v>
      </c>
      <c r="M31" s="50"/>
      <c r="N31" s="5" t="s">
        <v>37</v>
      </c>
      <c r="O31" s="13"/>
      <c r="P31" s="13"/>
      <c r="Q31" s="269" t="s">
        <v>69</v>
      </c>
      <c r="R31" s="65"/>
      <c r="S31" s="65"/>
      <c r="T31" s="65"/>
      <c r="U31" s="65"/>
      <c r="V31" s="65"/>
      <c r="W31" s="65"/>
      <c r="X31" s="65"/>
      <c r="Y31" s="65"/>
      <c r="Z31" s="271"/>
      <c r="AA31" s="272"/>
      <c r="AB31" s="8" t="s">
        <v>71</v>
      </c>
      <c r="AC31" s="12"/>
      <c r="AD31" s="12"/>
      <c r="AE31" s="12"/>
      <c r="AF31" s="32"/>
      <c r="AG31" s="32"/>
      <c r="AH31" s="267" t="s">
        <v>20</v>
      </c>
      <c r="AI31" s="267"/>
      <c r="AJ31" s="267"/>
      <c r="AK31" s="267"/>
      <c r="AL31" s="267"/>
      <c r="AM31" s="12"/>
      <c r="AN31" s="29"/>
      <c r="AO31" s="26"/>
      <c r="AP31" s="26"/>
      <c r="AQ31" s="26"/>
    </row>
    <row r="32" spans="1:43" ht="12.75" customHeight="1" x14ac:dyDescent="0.4">
      <c r="C32" s="30"/>
      <c r="D32" s="249" t="s">
        <v>68</v>
      </c>
      <c r="E32" s="65"/>
      <c r="F32" s="65"/>
      <c r="G32" s="48"/>
      <c r="H32" s="42" t="s">
        <v>36</v>
      </c>
      <c r="I32" s="50"/>
      <c r="J32" s="5" t="s">
        <v>37</v>
      </c>
      <c r="K32" s="48"/>
      <c r="L32" s="42" t="s">
        <v>36</v>
      </c>
      <c r="M32" s="50"/>
      <c r="N32" s="5" t="s">
        <v>37</v>
      </c>
      <c r="O32" s="13"/>
      <c r="P32" s="13"/>
      <c r="Q32" s="249" t="s">
        <v>70</v>
      </c>
      <c r="R32" s="65"/>
      <c r="S32" s="65"/>
      <c r="T32" s="65"/>
      <c r="U32" s="65"/>
      <c r="V32" s="65"/>
      <c r="W32" s="65"/>
      <c r="X32" s="65"/>
      <c r="Y32" s="65"/>
      <c r="Z32" s="271"/>
      <c r="AA32" s="272"/>
      <c r="AB32" s="8" t="s">
        <v>71</v>
      </c>
      <c r="AC32" s="12"/>
      <c r="AD32" s="12"/>
      <c r="AE32" s="12"/>
      <c r="AF32" s="32"/>
      <c r="AG32" s="32"/>
      <c r="AH32" s="270">
        <f>IF(Z31=0,0,ROUNDUP(Z32/Z31,2))</f>
        <v>0</v>
      </c>
      <c r="AI32" s="270"/>
      <c r="AJ32" s="270"/>
      <c r="AK32" s="270"/>
      <c r="AL32" s="270"/>
      <c r="AM32" s="12"/>
      <c r="AN32" s="12"/>
      <c r="AO32" s="26"/>
      <c r="AP32" s="26"/>
      <c r="AQ32" s="26"/>
    </row>
    <row r="33" spans="1:40" ht="5.25" customHeight="1" x14ac:dyDescent="0.4">
      <c r="B33" s="10"/>
      <c r="D33" s="7"/>
      <c r="E33" s="7"/>
      <c r="F33" s="7"/>
      <c r="G33" s="7"/>
      <c r="H33" s="12"/>
      <c r="I33" s="12"/>
      <c r="J33" s="12"/>
      <c r="K33" s="12"/>
      <c r="L33" s="12"/>
      <c r="M33" s="12"/>
      <c r="N33" s="12"/>
      <c r="O33" s="12"/>
      <c r="P33" s="14"/>
      <c r="Q33" s="14"/>
      <c r="R33" s="13"/>
      <c r="S33" s="13"/>
      <c r="T33" s="13"/>
      <c r="U33" s="13"/>
      <c r="V33" s="13"/>
      <c r="W33" s="12"/>
      <c r="X33" s="12"/>
      <c r="Y33" s="12"/>
      <c r="Z33" s="7"/>
      <c r="AA33" s="7"/>
      <c r="AB33" s="7"/>
      <c r="AC33" s="7"/>
      <c r="AD33" s="7"/>
      <c r="AE33" s="7"/>
      <c r="AF33" s="7"/>
      <c r="AG33" s="7"/>
      <c r="AH33" s="7"/>
      <c r="AI33" s="7"/>
      <c r="AJ33" s="7"/>
      <c r="AK33" s="7"/>
      <c r="AL33" s="12"/>
      <c r="AM33" s="12"/>
      <c r="AN33" s="12"/>
    </row>
    <row r="34" spans="1:40" ht="15" customHeight="1" x14ac:dyDescent="0.4">
      <c r="A34" s="22" t="s">
        <v>55</v>
      </c>
      <c r="B34" s="23"/>
      <c r="C34" s="23"/>
      <c r="D34" s="23"/>
      <c r="E34" s="23"/>
      <c r="F34" s="23"/>
      <c r="G34" s="23"/>
      <c r="H34" s="24"/>
      <c r="I34" s="25"/>
      <c r="J34" s="25"/>
      <c r="K34" s="25"/>
      <c r="L34" s="25"/>
      <c r="M34" s="25"/>
      <c r="N34" s="25"/>
      <c r="O34" s="25"/>
      <c r="P34" s="14"/>
      <c r="Q34" s="14"/>
      <c r="R34" s="13"/>
      <c r="S34" s="13"/>
      <c r="T34" s="13"/>
      <c r="U34" s="13"/>
      <c r="V34" s="13"/>
      <c r="W34" s="12"/>
      <c r="X34" s="12"/>
      <c r="Y34" s="12"/>
      <c r="Z34" s="7"/>
      <c r="AA34" s="7"/>
      <c r="AB34" s="7"/>
      <c r="AC34" s="7"/>
      <c r="AD34" s="7"/>
      <c r="AE34" s="7"/>
      <c r="AF34" s="7"/>
      <c r="AG34" s="7"/>
      <c r="AH34" s="7"/>
      <c r="AI34" s="7"/>
      <c r="AJ34" s="7"/>
      <c r="AK34" s="7"/>
      <c r="AL34" s="12"/>
      <c r="AM34" s="12"/>
      <c r="AN34" s="12"/>
    </row>
    <row r="35" spans="1:40" ht="5.25" customHeight="1" x14ac:dyDescent="0.4">
      <c r="A35" s="20"/>
      <c r="B35" s="20"/>
      <c r="C35" s="20"/>
      <c r="D35" s="20"/>
      <c r="E35" s="20"/>
      <c r="F35" s="20"/>
      <c r="G35" s="20"/>
      <c r="H35" s="20"/>
      <c r="I35" s="20"/>
      <c r="J35" s="20"/>
      <c r="K35" s="20"/>
      <c r="L35" s="20"/>
      <c r="M35" s="20"/>
      <c r="N35" s="20"/>
      <c r="O35" s="20"/>
      <c r="P35" s="14"/>
      <c r="Q35" s="14"/>
      <c r="R35" s="13"/>
      <c r="S35" s="13"/>
      <c r="T35" s="13"/>
      <c r="U35" s="13"/>
      <c r="V35" s="13"/>
      <c r="W35" s="12"/>
      <c r="X35" s="12"/>
      <c r="Y35" s="12"/>
      <c r="Z35" s="7"/>
      <c r="AA35" s="7"/>
      <c r="AB35" s="7"/>
      <c r="AC35" s="7"/>
      <c r="AD35" s="7"/>
      <c r="AE35" s="7"/>
      <c r="AF35" s="7"/>
      <c r="AG35" s="7"/>
      <c r="AH35" s="7"/>
      <c r="AI35" s="7"/>
      <c r="AJ35" s="7"/>
      <c r="AK35" s="7"/>
      <c r="AL35" s="12"/>
      <c r="AM35" s="12"/>
      <c r="AN35" s="12"/>
    </row>
    <row r="36" spans="1:40" ht="5.25" customHeight="1" x14ac:dyDescent="0.4">
      <c r="A36" s="20"/>
      <c r="B36" s="20"/>
      <c r="C36" s="20"/>
      <c r="D36" s="20"/>
      <c r="E36" s="20"/>
      <c r="F36" s="20"/>
      <c r="G36" s="20"/>
      <c r="H36" s="20"/>
      <c r="I36" s="20"/>
      <c r="J36" s="20"/>
      <c r="K36" s="20"/>
      <c r="L36" s="20"/>
      <c r="M36" s="20"/>
      <c r="N36" s="20"/>
      <c r="O36" s="20"/>
      <c r="P36" s="14"/>
      <c r="Q36" s="14"/>
      <c r="R36" s="13"/>
      <c r="S36" s="13"/>
      <c r="T36" s="13"/>
      <c r="U36" s="13"/>
      <c r="V36" s="13"/>
      <c r="W36" s="12"/>
      <c r="X36" s="12"/>
      <c r="Y36" s="12"/>
      <c r="Z36" s="7"/>
      <c r="AA36" s="7"/>
      <c r="AB36" s="7"/>
      <c r="AC36" s="7"/>
      <c r="AD36" s="7"/>
      <c r="AE36" s="7"/>
      <c r="AF36" s="7"/>
      <c r="AG36" s="7"/>
      <c r="AH36" s="7"/>
      <c r="AI36" s="7"/>
      <c r="AJ36" s="7"/>
      <c r="AK36" s="7"/>
      <c r="AL36" s="12"/>
      <c r="AM36" s="12"/>
      <c r="AN36" s="12"/>
    </row>
    <row r="37" spans="1:40" ht="93.75" customHeight="1" x14ac:dyDescent="0.4">
      <c r="A37" s="20"/>
      <c r="B37" s="20"/>
      <c r="C37" s="20"/>
      <c r="D37" s="20"/>
      <c r="E37" s="20"/>
      <c r="F37" s="20"/>
      <c r="G37" s="20"/>
      <c r="H37" s="20"/>
      <c r="I37" s="20"/>
      <c r="J37" s="20"/>
      <c r="K37" s="20"/>
      <c r="L37" s="20"/>
      <c r="M37" s="20"/>
      <c r="N37" s="20"/>
      <c r="O37" s="20"/>
      <c r="P37" s="14"/>
      <c r="Q37" s="14"/>
      <c r="R37" s="13"/>
      <c r="S37" s="13"/>
      <c r="T37" s="13"/>
      <c r="U37" s="13"/>
      <c r="V37" s="13"/>
      <c r="W37" s="12"/>
      <c r="X37" s="12"/>
      <c r="Y37" s="12"/>
      <c r="Z37" s="7"/>
      <c r="AA37" s="7"/>
      <c r="AB37" s="7"/>
      <c r="AC37" s="7"/>
      <c r="AD37" s="7"/>
      <c r="AE37" s="7"/>
      <c r="AF37" s="7"/>
      <c r="AG37" s="7"/>
      <c r="AH37" s="7"/>
      <c r="AI37" s="7"/>
      <c r="AJ37" s="7"/>
      <c r="AK37" s="7"/>
      <c r="AL37" s="12"/>
      <c r="AM37" s="12"/>
      <c r="AN37" s="12"/>
    </row>
    <row r="38" spans="1:40" ht="9.75" customHeight="1" x14ac:dyDescent="0.4">
      <c r="B38" s="87" t="s">
        <v>31</v>
      </c>
      <c r="C38" s="88"/>
      <c r="D38" s="88"/>
      <c r="E38" s="205" t="s">
        <v>27</v>
      </c>
      <c r="F38" s="206"/>
      <c r="G38" s="188"/>
      <c r="H38" s="189"/>
      <c r="I38" s="205" t="s">
        <v>28</v>
      </c>
      <c r="J38" s="188"/>
      <c r="K38" s="189"/>
      <c r="L38" s="205" t="s">
        <v>52</v>
      </c>
      <c r="M38" s="188"/>
      <c r="N38" s="188"/>
      <c r="O38" s="188"/>
      <c r="P38" s="188"/>
      <c r="Q38" s="188"/>
      <c r="R38" s="188"/>
      <c r="S38" s="188"/>
      <c r="T38" s="189"/>
      <c r="V38" s="87" t="s">
        <v>31</v>
      </c>
      <c r="W38" s="88"/>
      <c r="X38" s="88"/>
      <c r="Y38" s="205" t="s">
        <v>27</v>
      </c>
      <c r="Z38" s="206"/>
      <c r="AA38" s="188"/>
      <c r="AB38" s="189"/>
      <c r="AC38" s="205" t="s">
        <v>28</v>
      </c>
      <c r="AD38" s="188"/>
      <c r="AE38" s="189"/>
      <c r="AF38" s="205" t="s">
        <v>52</v>
      </c>
      <c r="AG38" s="188"/>
      <c r="AH38" s="188"/>
      <c r="AI38" s="188"/>
      <c r="AJ38" s="188"/>
      <c r="AK38" s="188"/>
      <c r="AL38" s="188"/>
      <c r="AM38" s="188"/>
      <c r="AN38" s="189"/>
    </row>
    <row r="39" spans="1:40" ht="22.5" customHeight="1" x14ac:dyDescent="0.4">
      <c r="A39" s="11"/>
      <c r="B39" s="88"/>
      <c r="C39" s="88"/>
      <c r="D39" s="88"/>
      <c r="E39" s="207"/>
      <c r="F39" s="208"/>
      <c r="G39" s="192"/>
      <c r="H39" s="193"/>
      <c r="I39" s="209"/>
      <c r="J39" s="192"/>
      <c r="K39" s="193"/>
      <c r="L39" s="209"/>
      <c r="M39" s="192"/>
      <c r="N39" s="192"/>
      <c r="O39" s="192"/>
      <c r="P39" s="192"/>
      <c r="Q39" s="192"/>
      <c r="R39" s="192"/>
      <c r="S39" s="192"/>
      <c r="T39" s="193"/>
      <c r="V39" s="88"/>
      <c r="W39" s="88"/>
      <c r="X39" s="88"/>
      <c r="Y39" s="207"/>
      <c r="Z39" s="208"/>
      <c r="AA39" s="192"/>
      <c r="AB39" s="193"/>
      <c r="AC39" s="209"/>
      <c r="AD39" s="192"/>
      <c r="AE39" s="193"/>
      <c r="AF39" s="209"/>
      <c r="AG39" s="192"/>
      <c r="AH39" s="192"/>
      <c r="AI39" s="192"/>
      <c r="AJ39" s="192"/>
      <c r="AK39" s="192"/>
      <c r="AL39" s="192"/>
      <c r="AM39" s="192"/>
      <c r="AN39" s="193"/>
    </row>
    <row r="40" spans="1:40" ht="13.5" customHeight="1" x14ac:dyDescent="0.4">
      <c r="A40" s="11"/>
      <c r="B40" s="115">
        <v>44410</v>
      </c>
      <c r="C40" s="116"/>
      <c r="D40" s="15" t="s">
        <v>0</v>
      </c>
      <c r="E40" s="232"/>
      <c r="F40" s="233"/>
      <c r="G40" s="234"/>
      <c r="H40" s="235"/>
      <c r="I40" s="236" t="str">
        <f>IF(E40="時短①",$AH$24,IF(E40="時短②",$AH$28,IF(E40="時短③",$AH$32,IF(E40="","0",MAX($AH$24,$AH$28,$AH$32)))))</f>
        <v>0</v>
      </c>
      <c r="J40" s="237"/>
      <c r="K40" s="238"/>
      <c r="L40" s="239">
        <f>IF(E40="",0,ROUNDUP($AA$14*I40,-3))</f>
        <v>0</v>
      </c>
      <c r="M40" s="240"/>
      <c r="N40" s="240"/>
      <c r="O40" s="240"/>
      <c r="P40" s="240"/>
      <c r="Q40" s="240"/>
      <c r="R40" s="240"/>
      <c r="S40" s="240"/>
      <c r="T40" s="241"/>
      <c r="V40" s="242">
        <v>44431</v>
      </c>
      <c r="W40" s="243"/>
      <c r="X40" s="15" t="s">
        <v>0</v>
      </c>
      <c r="Y40" s="244"/>
      <c r="Z40" s="233"/>
      <c r="AA40" s="234"/>
      <c r="AB40" s="235"/>
      <c r="AC40" s="280" t="str">
        <f t="shared" ref="AC40" si="0">IF(Y40="時短①",$AH$24,IF(Y40="時短②",$AH$28,IF(Y40="時短③",$AH$32,IF(Y40="","0",MAX($AH$24,$AH$28,$AH$32)))))</f>
        <v>0</v>
      </c>
      <c r="AD40" s="281"/>
      <c r="AE40" s="282"/>
      <c r="AF40" s="283">
        <f t="shared" ref="AF40" si="1">IF(Y40="",0,ROUNDUP($AA$14*AC40,-3))</f>
        <v>0</v>
      </c>
      <c r="AG40" s="240"/>
      <c r="AH40" s="240"/>
      <c r="AI40" s="240"/>
      <c r="AJ40" s="240"/>
      <c r="AK40" s="240"/>
      <c r="AL40" s="240"/>
      <c r="AM40" s="240"/>
      <c r="AN40" s="241"/>
    </row>
    <row r="41" spans="1:40" ht="13.5" customHeight="1" x14ac:dyDescent="0.4">
      <c r="A41" s="11"/>
      <c r="B41" s="100">
        <v>44411</v>
      </c>
      <c r="C41" s="101"/>
      <c r="D41" s="16" t="s">
        <v>22</v>
      </c>
      <c r="E41" s="250"/>
      <c r="F41" s="251"/>
      <c r="G41" s="251"/>
      <c r="H41" s="252"/>
      <c r="I41" s="236" t="str">
        <f t="shared" ref="I41:I60" si="2">IF(E41="時短①",$AH$24,IF(E41="時短②",$AH$28,IF(E41="時短③",$AH$32,IF(E41="","0",MAX($AH$24,$AH$28,$AH$32)))))</f>
        <v>0</v>
      </c>
      <c r="J41" s="237"/>
      <c r="K41" s="238"/>
      <c r="L41" s="253">
        <f t="shared" ref="L41:L60" si="3">IF(E41="",0,ROUNDUP($AA$14*I41,-3))</f>
        <v>0</v>
      </c>
      <c r="M41" s="254"/>
      <c r="N41" s="254"/>
      <c r="O41" s="254"/>
      <c r="P41" s="254"/>
      <c r="Q41" s="254"/>
      <c r="R41" s="254"/>
      <c r="S41" s="254"/>
      <c r="T41" s="255"/>
      <c r="V41" s="100">
        <v>44432</v>
      </c>
      <c r="W41" s="101"/>
      <c r="X41" s="18" t="s">
        <v>53</v>
      </c>
      <c r="Y41" s="276"/>
      <c r="Z41" s="277"/>
      <c r="AA41" s="278"/>
      <c r="AB41" s="279"/>
      <c r="AC41" s="273" t="str">
        <f t="shared" ref="AC41:AC60" si="4">IF(Y41="時短①",$AH$24,IF(Y41="時短②",$AH$28,IF(Y41="時短③",$AH$32,IF(Y41="","0",MAX($AH$24,$AH$28,$AH$32)))))</f>
        <v>0</v>
      </c>
      <c r="AD41" s="237"/>
      <c r="AE41" s="274"/>
      <c r="AF41" s="275">
        <f>IF(Y41="",0,ROUNDUP($AA$14*AC41,-3))</f>
        <v>0</v>
      </c>
      <c r="AG41" s="254"/>
      <c r="AH41" s="254"/>
      <c r="AI41" s="254"/>
      <c r="AJ41" s="254"/>
      <c r="AK41" s="254"/>
      <c r="AL41" s="254"/>
      <c r="AM41" s="254"/>
      <c r="AN41" s="255"/>
    </row>
    <row r="42" spans="1:40" ht="13.5" customHeight="1" x14ac:dyDescent="0.4">
      <c r="A42" s="11"/>
      <c r="B42" s="100">
        <v>44412</v>
      </c>
      <c r="C42" s="101"/>
      <c r="D42" s="16" t="s">
        <v>23</v>
      </c>
      <c r="E42" s="250"/>
      <c r="F42" s="251"/>
      <c r="G42" s="251"/>
      <c r="H42" s="252"/>
      <c r="I42" s="236" t="str">
        <f t="shared" si="2"/>
        <v>0</v>
      </c>
      <c r="J42" s="237"/>
      <c r="K42" s="238"/>
      <c r="L42" s="253">
        <f t="shared" si="3"/>
        <v>0</v>
      </c>
      <c r="M42" s="254"/>
      <c r="N42" s="254"/>
      <c r="O42" s="254"/>
      <c r="P42" s="254"/>
      <c r="Q42" s="254"/>
      <c r="R42" s="254"/>
      <c r="S42" s="254"/>
      <c r="T42" s="255"/>
      <c r="V42" s="100">
        <v>44433</v>
      </c>
      <c r="W42" s="101"/>
      <c r="X42" s="18" t="s">
        <v>23</v>
      </c>
      <c r="Y42" s="276"/>
      <c r="Z42" s="277"/>
      <c r="AA42" s="278"/>
      <c r="AB42" s="279"/>
      <c r="AC42" s="273" t="str">
        <f>IF(Y42="時短①",$AH$24,IF(Y42="時短②",$AH$28,IF(Y42="時短③",$AH$32,IF(Y42="","0",MAX($AH$24,$AH$28,$AH$32)))))</f>
        <v>0</v>
      </c>
      <c r="AD42" s="237"/>
      <c r="AE42" s="274"/>
      <c r="AF42" s="275">
        <f t="shared" ref="AF42:AF60" si="5">IF(Y42="",0,ROUNDUP($AA$14*AC42,-3))</f>
        <v>0</v>
      </c>
      <c r="AG42" s="254"/>
      <c r="AH42" s="254"/>
      <c r="AI42" s="254"/>
      <c r="AJ42" s="254"/>
      <c r="AK42" s="254"/>
      <c r="AL42" s="254"/>
      <c r="AM42" s="254"/>
      <c r="AN42" s="255"/>
    </row>
    <row r="43" spans="1:40" ht="13.5" customHeight="1" x14ac:dyDescent="0.4">
      <c r="A43" s="11"/>
      <c r="B43" s="100">
        <v>44413</v>
      </c>
      <c r="C43" s="101"/>
      <c r="D43" s="16" t="s">
        <v>24</v>
      </c>
      <c r="E43" s="250"/>
      <c r="F43" s="251"/>
      <c r="G43" s="251"/>
      <c r="H43" s="252"/>
      <c r="I43" s="236" t="str">
        <f t="shared" si="2"/>
        <v>0</v>
      </c>
      <c r="J43" s="237"/>
      <c r="K43" s="238"/>
      <c r="L43" s="253">
        <f t="shared" si="3"/>
        <v>0</v>
      </c>
      <c r="M43" s="254"/>
      <c r="N43" s="254"/>
      <c r="O43" s="254"/>
      <c r="P43" s="254"/>
      <c r="Q43" s="254"/>
      <c r="R43" s="254"/>
      <c r="S43" s="254"/>
      <c r="T43" s="255"/>
      <c r="V43" s="100">
        <v>44434</v>
      </c>
      <c r="W43" s="101"/>
      <c r="X43" s="18" t="s">
        <v>54</v>
      </c>
      <c r="Y43" s="276"/>
      <c r="Z43" s="277"/>
      <c r="AA43" s="278"/>
      <c r="AB43" s="279"/>
      <c r="AC43" s="273" t="str">
        <f t="shared" si="4"/>
        <v>0</v>
      </c>
      <c r="AD43" s="237"/>
      <c r="AE43" s="274"/>
      <c r="AF43" s="275">
        <f t="shared" si="5"/>
        <v>0</v>
      </c>
      <c r="AG43" s="254"/>
      <c r="AH43" s="254"/>
      <c r="AI43" s="254"/>
      <c r="AJ43" s="254"/>
      <c r="AK43" s="254"/>
      <c r="AL43" s="254"/>
      <c r="AM43" s="254"/>
      <c r="AN43" s="255"/>
    </row>
    <row r="44" spans="1:40" ht="13.5" customHeight="1" x14ac:dyDescent="0.4">
      <c r="A44" s="11"/>
      <c r="B44" s="100">
        <v>44414</v>
      </c>
      <c r="C44" s="101"/>
      <c r="D44" s="16" t="s">
        <v>25</v>
      </c>
      <c r="E44" s="250"/>
      <c r="F44" s="251"/>
      <c r="G44" s="251"/>
      <c r="H44" s="252"/>
      <c r="I44" s="236" t="str">
        <f t="shared" si="2"/>
        <v>0</v>
      </c>
      <c r="J44" s="237"/>
      <c r="K44" s="238"/>
      <c r="L44" s="253">
        <f t="shared" si="3"/>
        <v>0</v>
      </c>
      <c r="M44" s="254"/>
      <c r="N44" s="254"/>
      <c r="O44" s="254"/>
      <c r="P44" s="254"/>
      <c r="Q44" s="254"/>
      <c r="R44" s="254"/>
      <c r="S44" s="254"/>
      <c r="T44" s="255"/>
      <c r="V44" s="100">
        <v>44435</v>
      </c>
      <c r="W44" s="101"/>
      <c r="X44" s="18" t="s">
        <v>25</v>
      </c>
      <c r="Y44" s="276"/>
      <c r="Z44" s="277"/>
      <c r="AA44" s="278"/>
      <c r="AB44" s="279"/>
      <c r="AC44" s="273" t="str">
        <f t="shared" si="4"/>
        <v>0</v>
      </c>
      <c r="AD44" s="237"/>
      <c r="AE44" s="274"/>
      <c r="AF44" s="275">
        <f t="shared" si="5"/>
        <v>0</v>
      </c>
      <c r="AG44" s="254"/>
      <c r="AH44" s="254"/>
      <c r="AI44" s="254"/>
      <c r="AJ44" s="254"/>
      <c r="AK44" s="254"/>
      <c r="AL44" s="254"/>
      <c r="AM44" s="254"/>
      <c r="AN44" s="255"/>
    </row>
    <row r="45" spans="1:40" ht="13.5" customHeight="1" x14ac:dyDescent="0.4">
      <c r="A45" s="11"/>
      <c r="B45" s="100">
        <v>44415</v>
      </c>
      <c r="C45" s="101"/>
      <c r="D45" s="16" t="s">
        <v>26</v>
      </c>
      <c r="E45" s="250"/>
      <c r="F45" s="251"/>
      <c r="G45" s="251"/>
      <c r="H45" s="252"/>
      <c r="I45" s="236" t="str">
        <f t="shared" si="2"/>
        <v>0</v>
      </c>
      <c r="J45" s="237"/>
      <c r="K45" s="238"/>
      <c r="L45" s="253">
        <f t="shared" si="3"/>
        <v>0</v>
      </c>
      <c r="M45" s="254"/>
      <c r="N45" s="254"/>
      <c r="O45" s="254"/>
      <c r="P45" s="254"/>
      <c r="Q45" s="254"/>
      <c r="R45" s="254"/>
      <c r="S45" s="254"/>
      <c r="T45" s="255"/>
      <c r="V45" s="100">
        <v>44436</v>
      </c>
      <c r="W45" s="101"/>
      <c r="X45" s="18" t="s">
        <v>26</v>
      </c>
      <c r="Y45" s="276"/>
      <c r="Z45" s="277"/>
      <c r="AA45" s="278"/>
      <c r="AB45" s="279"/>
      <c r="AC45" s="273" t="str">
        <f t="shared" si="4"/>
        <v>0</v>
      </c>
      <c r="AD45" s="237"/>
      <c r="AE45" s="274"/>
      <c r="AF45" s="275">
        <f t="shared" si="5"/>
        <v>0</v>
      </c>
      <c r="AG45" s="254"/>
      <c r="AH45" s="254"/>
      <c r="AI45" s="254"/>
      <c r="AJ45" s="254"/>
      <c r="AK45" s="254"/>
      <c r="AL45" s="254"/>
      <c r="AM45" s="254"/>
      <c r="AN45" s="255"/>
    </row>
    <row r="46" spans="1:40" ht="13.5" customHeight="1" x14ac:dyDescent="0.4">
      <c r="A46" s="11"/>
      <c r="B46" s="100">
        <v>44416</v>
      </c>
      <c r="C46" s="101"/>
      <c r="D46" s="16" t="s">
        <v>21</v>
      </c>
      <c r="E46" s="250"/>
      <c r="F46" s="251"/>
      <c r="G46" s="251"/>
      <c r="H46" s="252"/>
      <c r="I46" s="236" t="str">
        <f t="shared" si="2"/>
        <v>0</v>
      </c>
      <c r="J46" s="237"/>
      <c r="K46" s="238"/>
      <c r="L46" s="253">
        <f t="shared" si="3"/>
        <v>0</v>
      </c>
      <c r="M46" s="254"/>
      <c r="N46" s="254"/>
      <c r="O46" s="254"/>
      <c r="P46" s="254"/>
      <c r="Q46" s="254"/>
      <c r="R46" s="254"/>
      <c r="S46" s="254"/>
      <c r="T46" s="255"/>
      <c r="V46" s="100">
        <v>44437</v>
      </c>
      <c r="W46" s="101"/>
      <c r="X46" s="18" t="s">
        <v>21</v>
      </c>
      <c r="Y46" s="276"/>
      <c r="Z46" s="277"/>
      <c r="AA46" s="278"/>
      <c r="AB46" s="279"/>
      <c r="AC46" s="273" t="str">
        <f t="shared" si="4"/>
        <v>0</v>
      </c>
      <c r="AD46" s="237"/>
      <c r="AE46" s="274"/>
      <c r="AF46" s="275">
        <f t="shared" si="5"/>
        <v>0</v>
      </c>
      <c r="AG46" s="254"/>
      <c r="AH46" s="254"/>
      <c r="AI46" s="254"/>
      <c r="AJ46" s="254"/>
      <c r="AK46" s="254"/>
      <c r="AL46" s="254"/>
      <c r="AM46" s="254"/>
      <c r="AN46" s="255"/>
    </row>
    <row r="47" spans="1:40" ht="13.5" customHeight="1" x14ac:dyDescent="0.4">
      <c r="A47" s="11"/>
      <c r="B47" s="100">
        <v>44417</v>
      </c>
      <c r="C47" s="101"/>
      <c r="D47" s="16" t="s">
        <v>38</v>
      </c>
      <c r="E47" s="250"/>
      <c r="F47" s="251"/>
      <c r="G47" s="251"/>
      <c r="H47" s="252"/>
      <c r="I47" s="236" t="str">
        <f t="shared" si="2"/>
        <v>0</v>
      </c>
      <c r="J47" s="237"/>
      <c r="K47" s="238"/>
      <c r="L47" s="253">
        <f t="shared" si="3"/>
        <v>0</v>
      </c>
      <c r="M47" s="254"/>
      <c r="N47" s="254"/>
      <c r="O47" s="254"/>
      <c r="P47" s="254"/>
      <c r="Q47" s="254"/>
      <c r="R47" s="254"/>
      <c r="S47" s="254"/>
      <c r="T47" s="255"/>
      <c r="V47" s="100">
        <v>44438</v>
      </c>
      <c r="W47" s="101"/>
      <c r="X47" s="18" t="s">
        <v>38</v>
      </c>
      <c r="Y47" s="276"/>
      <c r="Z47" s="277"/>
      <c r="AA47" s="278"/>
      <c r="AB47" s="279"/>
      <c r="AC47" s="273" t="str">
        <f t="shared" si="4"/>
        <v>0</v>
      </c>
      <c r="AD47" s="237"/>
      <c r="AE47" s="274"/>
      <c r="AF47" s="275">
        <f t="shared" si="5"/>
        <v>0</v>
      </c>
      <c r="AG47" s="254"/>
      <c r="AH47" s="254"/>
      <c r="AI47" s="254"/>
      <c r="AJ47" s="254"/>
      <c r="AK47" s="254"/>
      <c r="AL47" s="254"/>
      <c r="AM47" s="254"/>
      <c r="AN47" s="255"/>
    </row>
    <row r="48" spans="1:40" ht="13.5" customHeight="1" x14ac:dyDescent="0.4">
      <c r="A48" s="11"/>
      <c r="B48" s="100">
        <v>44418</v>
      </c>
      <c r="C48" s="101"/>
      <c r="D48" s="16" t="s">
        <v>22</v>
      </c>
      <c r="E48" s="250"/>
      <c r="F48" s="251"/>
      <c r="G48" s="251"/>
      <c r="H48" s="252"/>
      <c r="I48" s="236" t="str">
        <f t="shared" si="2"/>
        <v>0</v>
      </c>
      <c r="J48" s="237"/>
      <c r="K48" s="238"/>
      <c r="L48" s="253">
        <f t="shared" si="3"/>
        <v>0</v>
      </c>
      <c r="M48" s="254"/>
      <c r="N48" s="254"/>
      <c r="O48" s="254"/>
      <c r="P48" s="254"/>
      <c r="Q48" s="254"/>
      <c r="R48" s="254"/>
      <c r="S48" s="254"/>
      <c r="T48" s="255"/>
      <c r="V48" s="100">
        <v>44439</v>
      </c>
      <c r="W48" s="101"/>
      <c r="X48" s="18" t="s">
        <v>22</v>
      </c>
      <c r="Y48" s="276"/>
      <c r="Z48" s="277"/>
      <c r="AA48" s="278"/>
      <c r="AB48" s="279"/>
      <c r="AC48" s="273" t="str">
        <f t="shared" si="4"/>
        <v>0</v>
      </c>
      <c r="AD48" s="237"/>
      <c r="AE48" s="274"/>
      <c r="AF48" s="275">
        <f t="shared" si="5"/>
        <v>0</v>
      </c>
      <c r="AG48" s="254"/>
      <c r="AH48" s="254"/>
      <c r="AI48" s="254"/>
      <c r="AJ48" s="254"/>
      <c r="AK48" s="254"/>
      <c r="AL48" s="254"/>
      <c r="AM48" s="254"/>
      <c r="AN48" s="255"/>
    </row>
    <row r="49" spans="1:40" ht="13.5" customHeight="1" x14ac:dyDescent="0.4">
      <c r="A49" s="11"/>
      <c r="B49" s="100">
        <v>44419</v>
      </c>
      <c r="C49" s="101"/>
      <c r="D49" s="16" t="s">
        <v>23</v>
      </c>
      <c r="E49" s="250"/>
      <c r="F49" s="251"/>
      <c r="G49" s="251"/>
      <c r="H49" s="252"/>
      <c r="I49" s="236" t="str">
        <f t="shared" si="2"/>
        <v>0</v>
      </c>
      <c r="J49" s="237"/>
      <c r="K49" s="238"/>
      <c r="L49" s="253">
        <f t="shared" si="3"/>
        <v>0</v>
      </c>
      <c r="M49" s="254"/>
      <c r="N49" s="254"/>
      <c r="O49" s="254"/>
      <c r="P49" s="254"/>
      <c r="Q49" s="254"/>
      <c r="R49" s="254"/>
      <c r="S49" s="254"/>
      <c r="T49" s="255"/>
      <c r="V49" s="100">
        <v>44440</v>
      </c>
      <c r="W49" s="101"/>
      <c r="X49" s="18" t="s">
        <v>23</v>
      </c>
      <c r="Y49" s="276"/>
      <c r="Z49" s="277"/>
      <c r="AA49" s="278"/>
      <c r="AB49" s="279"/>
      <c r="AC49" s="273" t="str">
        <f t="shared" si="4"/>
        <v>0</v>
      </c>
      <c r="AD49" s="237"/>
      <c r="AE49" s="274"/>
      <c r="AF49" s="275">
        <f t="shared" si="5"/>
        <v>0</v>
      </c>
      <c r="AG49" s="254"/>
      <c r="AH49" s="254"/>
      <c r="AI49" s="254"/>
      <c r="AJ49" s="254"/>
      <c r="AK49" s="254"/>
      <c r="AL49" s="254"/>
      <c r="AM49" s="254"/>
      <c r="AN49" s="255"/>
    </row>
    <row r="50" spans="1:40" ht="13.5" customHeight="1" x14ac:dyDescent="0.4">
      <c r="A50" s="11"/>
      <c r="B50" s="100">
        <v>44420</v>
      </c>
      <c r="C50" s="101"/>
      <c r="D50" s="16" t="s">
        <v>24</v>
      </c>
      <c r="E50" s="250"/>
      <c r="F50" s="251"/>
      <c r="G50" s="251"/>
      <c r="H50" s="252"/>
      <c r="I50" s="236" t="str">
        <f t="shared" si="2"/>
        <v>0</v>
      </c>
      <c r="J50" s="237"/>
      <c r="K50" s="238"/>
      <c r="L50" s="253">
        <f>IF(E50="",0,ROUNDUP($AA$14*I50,-3))</f>
        <v>0</v>
      </c>
      <c r="M50" s="254"/>
      <c r="N50" s="254"/>
      <c r="O50" s="254"/>
      <c r="P50" s="254"/>
      <c r="Q50" s="254"/>
      <c r="R50" s="254"/>
      <c r="S50" s="254"/>
      <c r="T50" s="255"/>
      <c r="V50" s="100">
        <v>44441</v>
      </c>
      <c r="W50" s="101"/>
      <c r="X50" s="18" t="s">
        <v>24</v>
      </c>
      <c r="Y50" s="276"/>
      <c r="Z50" s="277"/>
      <c r="AA50" s="278"/>
      <c r="AB50" s="279"/>
      <c r="AC50" s="273" t="str">
        <f t="shared" si="4"/>
        <v>0</v>
      </c>
      <c r="AD50" s="237"/>
      <c r="AE50" s="274"/>
      <c r="AF50" s="275">
        <f t="shared" si="5"/>
        <v>0</v>
      </c>
      <c r="AG50" s="254"/>
      <c r="AH50" s="254"/>
      <c r="AI50" s="254"/>
      <c r="AJ50" s="254"/>
      <c r="AK50" s="254"/>
      <c r="AL50" s="254"/>
      <c r="AM50" s="254"/>
      <c r="AN50" s="255"/>
    </row>
    <row r="51" spans="1:40" ht="13.5" customHeight="1" x14ac:dyDescent="0.4">
      <c r="A51" s="11"/>
      <c r="B51" s="100">
        <v>44421</v>
      </c>
      <c r="C51" s="101"/>
      <c r="D51" s="16" t="s">
        <v>25</v>
      </c>
      <c r="E51" s="250"/>
      <c r="F51" s="251"/>
      <c r="G51" s="251"/>
      <c r="H51" s="252"/>
      <c r="I51" s="236" t="str">
        <f t="shared" si="2"/>
        <v>0</v>
      </c>
      <c r="J51" s="237"/>
      <c r="K51" s="238"/>
      <c r="L51" s="253">
        <f t="shared" si="3"/>
        <v>0</v>
      </c>
      <c r="M51" s="254"/>
      <c r="N51" s="254"/>
      <c r="O51" s="254"/>
      <c r="P51" s="254"/>
      <c r="Q51" s="254"/>
      <c r="R51" s="254"/>
      <c r="S51" s="254"/>
      <c r="T51" s="255"/>
      <c r="V51" s="100">
        <v>44442</v>
      </c>
      <c r="W51" s="101"/>
      <c r="X51" s="18" t="s">
        <v>25</v>
      </c>
      <c r="Y51" s="276"/>
      <c r="Z51" s="277"/>
      <c r="AA51" s="278"/>
      <c r="AB51" s="279"/>
      <c r="AC51" s="273" t="str">
        <f t="shared" si="4"/>
        <v>0</v>
      </c>
      <c r="AD51" s="237"/>
      <c r="AE51" s="274"/>
      <c r="AF51" s="275">
        <f t="shared" si="5"/>
        <v>0</v>
      </c>
      <c r="AG51" s="254"/>
      <c r="AH51" s="254"/>
      <c r="AI51" s="254"/>
      <c r="AJ51" s="254"/>
      <c r="AK51" s="254"/>
      <c r="AL51" s="254"/>
      <c r="AM51" s="254"/>
      <c r="AN51" s="255"/>
    </row>
    <row r="52" spans="1:40" ht="13.5" customHeight="1" x14ac:dyDescent="0.4">
      <c r="A52" s="11"/>
      <c r="B52" s="100">
        <v>44422</v>
      </c>
      <c r="C52" s="101"/>
      <c r="D52" s="16" t="s">
        <v>26</v>
      </c>
      <c r="E52" s="250"/>
      <c r="F52" s="251"/>
      <c r="G52" s="251"/>
      <c r="H52" s="252"/>
      <c r="I52" s="236" t="str">
        <f t="shared" si="2"/>
        <v>0</v>
      </c>
      <c r="J52" s="237"/>
      <c r="K52" s="238"/>
      <c r="L52" s="253">
        <f t="shared" si="3"/>
        <v>0</v>
      </c>
      <c r="M52" s="254"/>
      <c r="N52" s="254"/>
      <c r="O52" s="254"/>
      <c r="P52" s="254"/>
      <c r="Q52" s="254"/>
      <c r="R52" s="254"/>
      <c r="S52" s="254"/>
      <c r="T52" s="255"/>
      <c r="V52" s="100">
        <v>44443</v>
      </c>
      <c r="W52" s="101"/>
      <c r="X52" s="18" t="s">
        <v>26</v>
      </c>
      <c r="Y52" s="276"/>
      <c r="Z52" s="277"/>
      <c r="AA52" s="278"/>
      <c r="AB52" s="279"/>
      <c r="AC52" s="273" t="str">
        <f t="shared" si="4"/>
        <v>0</v>
      </c>
      <c r="AD52" s="237"/>
      <c r="AE52" s="274"/>
      <c r="AF52" s="275">
        <f t="shared" si="5"/>
        <v>0</v>
      </c>
      <c r="AG52" s="254"/>
      <c r="AH52" s="254"/>
      <c r="AI52" s="254"/>
      <c r="AJ52" s="254"/>
      <c r="AK52" s="254"/>
      <c r="AL52" s="254"/>
      <c r="AM52" s="254"/>
      <c r="AN52" s="255"/>
    </row>
    <row r="53" spans="1:40" ht="13.5" customHeight="1" x14ac:dyDescent="0.4">
      <c r="A53" s="11"/>
      <c r="B53" s="100">
        <v>44423</v>
      </c>
      <c r="C53" s="101"/>
      <c r="D53" s="16" t="s">
        <v>21</v>
      </c>
      <c r="E53" s="250"/>
      <c r="F53" s="251"/>
      <c r="G53" s="251"/>
      <c r="H53" s="252"/>
      <c r="I53" s="236" t="str">
        <f t="shared" si="2"/>
        <v>0</v>
      </c>
      <c r="J53" s="237"/>
      <c r="K53" s="238"/>
      <c r="L53" s="253">
        <f t="shared" si="3"/>
        <v>0</v>
      </c>
      <c r="M53" s="254"/>
      <c r="N53" s="254"/>
      <c r="O53" s="254"/>
      <c r="P53" s="254"/>
      <c r="Q53" s="254"/>
      <c r="R53" s="254"/>
      <c r="S53" s="254"/>
      <c r="T53" s="255"/>
      <c r="V53" s="100">
        <v>44444</v>
      </c>
      <c r="W53" s="101"/>
      <c r="X53" s="18" t="s">
        <v>21</v>
      </c>
      <c r="Y53" s="276"/>
      <c r="Z53" s="277"/>
      <c r="AA53" s="278"/>
      <c r="AB53" s="279"/>
      <c r="AC53" s="273" t="str">
        <f t="shared" si="4"/>
        <v>0</v>
      </c>
      <c r="AD53" s="237"/>
      <c r="AE53" s="274"/>
      <c r="AF53" s="275">
        <f t="shared" si="5"/>
        <v>0</v>
      </c>
      <c r="AG53" s="254"/>
      <c r="AH53" s="254"/>
      <c r="AI53" s="254"/>
      <c r="AJ53" s="254"/>
      <c r="AK53" s="254"/>
      <c r="AL53" s="254"/>
      <c r="AM53" s="254"/>
      <c r="AN53" s="255"/>
    </row>
    <row r="54" spans="1:40" ht="13.5" customHeight="1" x14ac:dyDescent="0.4">
      <c r="A54" s="11"/>
      <c r="B54" s="100">
        <v>44424</v>
      </c>
      <c r="C54" s="101"/>
      <c r="D54" s="16" t="s">
        <v>38</v>
      </c>
      <c r="E54" s="250"/>
      <c r="F54" s="251"/>
      <c r="G54" s="251"/>
      <c r="H54" s="252"/>
      <c r="I54" s="236" t="str">
        <f t="shared" si="2"/>
        <v>0</v>
      </c>
      <c r="J54" s="237"/>
      <c r="K54" s="238"/>
      <c r="L54" s="253">
        <f t="shared" si="3"/>
        <v>0</v>
      </c>
      <c r="M54" s="254"/>
      <c r="N54" s="254"/>
      <c r="O54" s="254"/>
      <c r="P54" s="254"/>
      <c r="Q54" s="254"/>
      <c r="R54" s="254"/>
      <c r="S54" s="254"/>
      <c r="T54" s="255"/>
      <c r="V54" s="100">
        <v>44445</v>
      </c>
      <c r="W54" s="101"/>
      <c r="X54" s="18" t="s">
        <v>38</v>
      </c>
      <c r="Y54" s="276"/>
      <c r="Z54" s="277"/>
      <c r="AA54" s="278"/>
      <c r="AB54" s="279"/>
      <c r="AC54" s="273" t="str">
        <f t="shared" si="4"/>
        <v>0</v>
      </c>
      <c r="AD54" s="237"/>
      <c r="AE54" s="274"/>
      <c r="AF54" s="275">
        <f t="shared" si="5"/>
        <v>0</v>
      </c>
      <c r="AG54" s="254"/>
      <c r="AH54" s="254"/>
      <c r="AI54" s="254"/>
      <c r="AJ54" s="254"/>
      <c r="AK54" s="254"/>
      <c r="AL54" s="254"/>
      <c r="AM54" s="254"/>
      <c r="AN54" s="255"/>
    </row>
    <row r="55" spans="1:40" ht="13.5" customHeight="1" x14ac:dyDescent="0.4">
      <c r="A55" s="11"/>
      <c r="B55" s="100">
        <v>44425</v>
      </c>
      <c r="C55" s="101"/>
      <c r="D55" s="16" t="s">
        <v>22</v>
      </c>
      <c r="E55" s="250"/>
      <c r="F55" s="251"/>
      <c r="G55" s="251"/>
      <c r="H55" s="252"/>
      <c r="I55" s="236" t="str">
        <f t="shared" si="2"/>
        <v>0</v>
      </c>
      <c r="J55" s="237"/>
      <c r="K55" s="238"/>
      <c r="L55" s="253">
        <f t="shared" si="3"/>
        <v>0</v>
      </c>
      <c r="M55" s="254"/>
      <c r="N55" s="254"/>
      <c r="O55" s="254"/>
      <c r="P55" s="254"/>
      <c r="Q55" s="254"/>
      <c r="R55" s="254"/>
      <c r="S55" s="254"/>
      <c r="T55" s="255"/>
      <c r="V55" s="100">
        <v>44446</v>
      </c>
      <c r="W55" s="101"/>
      <c r="X55" s="18" t="s">
        <v>22</v>
      </c>
      <c r="Y55" s="276"/>
      <c r="Z55" s="277"/>
      <c r="AA55" s="278"/>
      <c r="AB55" s="279"/>
      <c r="AC55" s="273" t="str">
        <f t="shared" si="4"/>
        <v>0</v>
      </c>
      <c r="AD55" s="237"/>
      <c r="AE55" s="274"/>
      <c r="AF55" s="275">
        <f t="shared" si="5"/>
        <v>0</v>
      </c>
      <c r="AG55" s="254"/>
      <c r="AH55" s="254"/>
      <c r="AI55" s="254"/>
      <c r="AJ55" s="254"/>
      <c r="AK55" s="254"/>
      <c r="AL55" s="254"/>
      <c r="AM55" s="254"/>
      <c r="AN55" s="255"/>
    </row>
    <row r="56" spans="1:40" ht="13.5" customHeight="1" x14ac:dyDescent="0.4">
      <c r="A56" s="11"/>
      <c r="B56" s="100">
        <v>44426</v>
      </c>
      <c r="C56" s="101"/>
      <c r="D56" s="16" t="s">
        <v>23</v>
      </c>
      <c r="E56" s="250"/>
      <c r="F56" s="251"/>
      <c r="G56" s="251"/>
      <c r="H56" s="252"/>
      <c r="I56" s="236" t="str">
        <f t="shared" si="2"/>
        <v>0</v>
      </c>
      <c r="J56" s="237"/>
      <c r="K56" s="238"/>
      <c r="L56" s="253">
        <f t="shared" si="3"/>
        <v>0</v>
      </c>
      <c r="M56" s="254"/>
      <c r="N56" s="254"/>
      <c r="O56" s="254"/>
      <c r="P56" s="254"/>
      <c r="Q56" s="254"/>
      <c r="R56" s="254"/>
      <c r="S56" s="254"/>
      <c r="T56" s="255"/>
      <c r="V56" s="100">
        <v>44447</v>
      </c>
      <c r="W56" s="101"/>
      <c r="X56" s="18" t="s">
        <v>23</v>
      </c>
      <c r="Y56" s="276"/>
      <c r="Z56" s="277"/>
      <c r="AA56" s="278"/>
      <c r="AB56" s="279"/>
      <c r="AC56" s="273" t="str">
        <f t="shared" si="4"/>
        <v>0</v>
      </c>
      <c r="AD56" s="237"/>
      <c r="AE56" s="274"/>
      <c r="AF56" s="275">
        <f t="shared" si="5"/>
        <v>0</v>
      </c>
      <c r="AG56" s="254"/>
      <c r="AH56" s="254"/>
      <c r="AI56" s="254"/>
      <c r="AJ56" s="254"/>
      <c r="AK56" s="254"/>
      <c r="AL56" s="254"/>
      <c r="AM56" s="254"/>
      <c r="AN56" s="255"/>
    </row>
    <row r="57" spans="1:40" ht="13.5" customHeight="1" x14ac:dyDescent="0.4">
      <c r="A57" s="11"/>
      <c r="B57" s="100">
        <v>44427</v>
      </c>
      <c r="C57" s="101"/>
      <c r="D57" s="16" t="s">
        <v>24</v>
      </c>
      <c r="E57" s="250"/>
      <c r="F57" s="251"/>
      <c r="G57" s="251"/>
      <c r="H57" s="252"/>
      <c r="I57" s="236" t="str">
        <f t="shared" si="2"/>
        <v>0</v>
      </c>
      <c r="J57" s="237"/>
      <c r="K57" s="238"/>
      <c r="L57" s="253">
        <f t="shared" si="3"/>
        <v>0</v>
      </c>
      <c r="M57" s="254"/>
      <c r="N57" s="254"/>
      <c r="O57" s="254"/>
      <c r="P57" s="254"/>
      <c r="Q57" s="254"/>
      <c r="R57" s="254"/>
      <c r="S57" s="254"/>
      <c r="T57" s="255"/>
      <c r="V57" s="100">
        <v>44448</v>
      </c>
      <c r="W57" s="101"/>
      <c r="X57" s="18" t="s">
        <v>24</v>
      </c>
      <c r="Y57" s="276"/>
      <c r="Z57" s="277"/>
      <c r="AA57" s="278"/>
      <c r="AB57" s="279"/>
      <c r="AC57" s="273" t="str">
        <f t="shared" si="4"/>
        <v>0</v>
      </c>
      <c r="AD57" s="237"/>
      <c r="AE57" s="274"/>
      <c r="AF57" s="275">
        <f t="shared" si="5"/>
        <v>0</v>
      </c>
      <c r="AG57" s="254"/>
      <c r="AH57" s="254"/>
      <c r="AI57" s="254"/>
      <c r="AJ57" s="254"/>
      <c r="AK57" s="254"/>
      <c r="AL57" s="254"/>
      <c r="AM57" s="254"/>
      <c r="AN57" s="255"/>
    </row>
    <row r="58" spans="1:40" ht="13.5" customHeight="1" x14ac:dyDescent="0.4">
      <c r="A58" s="11"/>
      <c r="B58" s="100">
        <v>44428</v>
      </c>
      <c r="C58" s="101"/>
      <c r="D58" s="16" t="s">
        <v>25</v>
      </c>
      <c r="E58" s="250"/>
      <c r="F58" s="251"/>
      <c r="G58" s="251"/>
      <c r="H58" s="252"/>
      <c r="I58" s="236" t="str">
        <f t="shared" si="2"/>
        <v>0</v>
      </c>
      <c r="J58" s="237"/>
      <c r="K58" s="238"/>
      <c r="L58" s="253">
        <f t="shared" si="3"/>
        <v>0</v>
      </c>
      <c r="M58" s="254"/>
      <c r="N58" s="254"/>
      <c r="O58" s="254"/>
      <c r="P58" s="254"/>
      <c r="Q58" s="254"/>
      <c r="R58" s="254"/>
      <c r="S58" s="254"/>
      <c r="T58" s="255"/>
      <c r="V58" s="100">
        <v>44449</v>
      </c>
      <c r="W58" s="101"/>
      <c r="X58" s="18" t="s">
        <v>25</v>
      </c>
      <c r="Y58" s="276"/>
      <c r="Z58" s="277"/>
      <c r="AA58" s="278"/>
      <c r="AB58" s="279"/>
      <c r="AC58" s="273" t="str">
        <f t="shared" si="4"/>
        <v>0</v>
      </c>
      <c r="AD58" s="237"/>
      <c r="AE58" s="274"/>
      <c r="AF58" s="275">
        <f t="shared" si="5"/>
        <v>0</v>
      </c>
      <c r="AG58" s="254"/>
      <c r="AH58" s="254"/>
      <c r="AI58" s="254"/>
      <c r="AJ58" s="254"/>
      <c r="AK58" s="254"/>
      <c r="AL58" s="254"/>
      <c r="AM58" s="254"/>
      <c r="AN58" s="255"/>
    </row>
    <row r="59" spans="1:40" ht="13.5" customHeight="1" x14ac:dyDescent="0.4">
      <c r="A59" s="11"/>
      <c r="B59" s="100">
        <v>44429</v>
      </c>
      <c r="C59" s="101"/>
      <c r="D59" s="16" t="s">
        <v>26</v>
      </c>
      <c r="E59" s="250"/>
      <c r="F59" s="251"/>
      <c r="G59" s="251"/>
      <c r="H59" s="252"/>
      <c r="I59" s="236" t="str">
        <f t="shared" si="2"/>
        <v>0</v>
      </c>
      <c r="J59" s="237"/>
      <c r="K59" s="238"/>
      <c r="L59" s="253">
        <f t="shared" si="3"/>
        <v>0</v>
      </c>
      <c r="M59" s="254"/>
      <c r="N59" s="254"/>
      <c r="O59" s="254"/>
      <c r="P59" s="254"/>
      <c r="Q59" s="254"/>
      <c r="R59" s="254"/>
      <c r="S59" s="254"/>
      <c r="T59" s="255"/>
      <c r="V59" s="100">
        <v>44450</v>
      </c>
      <c r="W59" s="101"/>
      <c r="X59" s="18" t="s">
        <v>26</v>
      </c>
      <c r="Y59" s="276"/>
      <c r="Z59" s="277"/>
      <c r="AA59" s="278"/>
      <c r="AB59" s="279"/>
      <c r="AC59" s="299" t="str">
        <f t="shared" si="4"/>
        <v>0</v>
      </c>
      <c r="AD59" s="300"/>
      <c r="AE59" s="301"/>
      <c r="AF59" s="275">
        <f t="shared" si="5"/>
        <v>0</v>
      </c>
      <c r="AG59" s="254"/>
      <c r="AH59" s="254"/>
      <c r="AI59" s="254"/>
      <c r="AJ59" s="254"/>
      <c r="AK59" s="254"/>
      <c r="AL59" s="254"/>
      <c r="AM59" s="254"/>
      <c r="AN59" s="255"/>
    </row>
    <row r="60" spans="1:40" ht="13.5" customHeight="1" thickBot="1" x14ac:dyDescent="0.45">
      <c r="B60" s="121">
        <v>44430</v>
      </c>
      <c r="C60" s="122"/>
      <c r="D60" s="17" t="s">
        <v>21</v>
      </c>
      <c r="E60" s="256"/>
      <c r="F60" s="257"/>
      <c r="G60" s="257"/>
      <c r="H60" s="258"/>
      <c r="I60" s="259" t="str">
        <f t="shared" si="2"/>
        <v>0</v>
      </c>
      <c r="J60" s="260"/>
      <c r="K60" s="261"/>
      <c r="L60" s="262">
        <f t="shared" si="3"/>
        <v>0</v>
      </c>
      <c r="M60" s="263"/>
      <c r="N60" s="263"/>
      <c r="O60" s="263"/>
      <c r="P60" s="263"/>
      <c r="Q60" s="263"/>
      <c r="R60" s="263"/>
      <c r="S60" s="263"/>
      <c r="T60" s="264"/>
      <c r="V60" s="265">
        <v>44451</v>
      </c>
      <c r="W60" s="266"/>
      <c r="X60" s="19" t="s">
        <v>21</v>
      </c>
      <c r="Y60" s="284"/>
      <c r="Z60" s="285"/>
      <c r="AA60" s="286"/>
      <c r="AB60" s="287"/>
      <c r="AC60" s="288" t="str">
        <f t="shared" si="4"/>
        <v>0</v>
      </c>
      <c r="AD60" s="289"/>
      <c r="AE60" s="290"/>
      <c r="AF60" s="291">
        <f t="shared" si="5"/>
        <v>0</v>
      </c>
      <c r="AG60" s="292"/>
      <c r="AH60" s="292"/>
      <c r="AI60" s="292"/>
      <c r="AJ60" s="292"/>
      <c r="AK60" s="292"/>
      <c r="AL60" s="292"/>
      <c r="AM60" s="292"/>
      <c r="AN60" s="293"/>
    </row>
    <row r="61" spans="1:40" ht="15.75" customHeight="1" thickTop="1" x14ac:dyDescent="0.4">
      <c r="H61" s="43"/>
      <c r="I61" s="43"/>
      <c r="J61" s="43"/>
      <c r="K61" s="43"/>
      <c r="V61" s="294" t="s">
        <v>29</v>
      </c>
      <c r="W61" s="295"/>
      <c r="X61" s="295"/>
      <c r="Y61" s="295"/>
      <c r="Z61" s="295"/>
      <c r="AA61" s="295"/>
      <c r="AB61" s="295"/>
      <c r="AC61" s="295"/>
      <c r="AD61" s="295"/>
      <c r="AE61" s="296"/>
      <c r="AF61" s="297">
        <f>SUM(L40:T60,AF40:AN60)*2</f>
        <v>0</v>
      </c>
      <c r="AG61" s="297"/>
      <c r="AH61" s="297"/>
      <c r="AI61" s="297"/>
      <c r="AJ61" s="297"/>
      <c r="AK61" s="297"/>
      <c r="AL61" s="297"/>
      <c r="AM61" s="297"/>
      <c r="AN61" s="298"/>
    </row>
    <row r="62" spans="1:40" ht="10.5" customHeight="1" x14ac:dyDescent="0.4"/>
  </sheetData>
  <sheetProtection sheet="1" objects="1" scenarios="1"/>
  <mergeCells count="220">
    <mergeCell ref="Y60:AB60"/>
    <mergeCell ref="AC60:AE60"/>
    <mergeCell ref="AF60:AN60"/>
    <mergeCell ref="V61:AE61"/>
    <mergeCell ref="AF61:AN61"/>
    <mergeCell ref="Y58:AB58"/>
    <mergeCell ref="AC58:AE58"/>
    <mergeCell ref="AF58:AN58"/>
    <mergeCell ref="Y59:AB59"/>
    <mergeCell ref="AC59:AE59"/>
    <mergeCell ref="AF59:AN59"/>
    <mergeCell ref="Y56:AB56"/>
    <mergeCell ref="AC56:AE56"/>
    <mergeCell ref="AF56:AN56"/>
    <mergeCell ref="Y57:AB57"/>
    <mergeCell ref="AC57:AE57"/>
    <mergeCell ref="AF57:AN57"/>
    <mergeCell ref="Y54:AB54"/>
    <mergeCell ref="AC54:AE54"/>
    <mergeCell ref="AF54:AN54"/>
    <mergeCell ref="Y55:AB55"/>
    <mergeCell ref="AC55:AE55"/>
    <mergeCell ref="AF55:AN55"/>
    <mergeCell ref="Y52:AB52"/>
    <mergeCell ref="AC52:AE52"/>
    <mergeCell ref="AF52:AN52"/>
    <mergeCell ref="Y53:AB53"/>
    <mergeCell ref="AC53:AE53"/>
    <mergeCell ref="AF53:AN53"/>
    <mergeCell ref="Y50:AB50"/>
    <mergeCell ref="AC50:AE50"/>
    <mergeCell ref="AF50:AN50"/>
    <mergeCell ref="Y51:AB51"/>
    <mergeCell ref="AC51:AE51"/>
    <mergeCell ref="AF51:AN51"/>
    <mergeCell ref="Y48:AB48"/>
    <mergeCell ref="AC48:AE48"/>
    <mergeCell ref="AF48:AN48"/>
    <mergeCell ref="Y49:AB49"/>
    <mergeCell ref="AC49:AE49"/>
    <mergeCell ref="AF49:AN49"/>
    <mergeCell ref="Y46:AB46"/>
    <mergeCell ref="AC46:AE46"/>
    <mergeCell ref="AF46:AN46"/>
    <mergeCell ref="Y47:AB47"/>
    <mergeCell ref="AC47:AE47"/>
    <mergeCell ref="AF47:AN47"/>
    <mergeCell ref="AC43:AE43"/>
    <mergeCell ref="AF43:AN43"/>
    <mergeCell ref="Y44:AB44"/>
    <mergeCell ref="AC44:AE44"/>
    <mergeCell ref="AF44:AN44"/>
    <mergeCell ref="Y45:AB45"/>
    <mergeCell ref="AC45:AE45"/>
    <mergeCell ref="AF45:AN45"/>
    <mergeCell ref="AC40:AE40"/>
    <mergeCell ref="AF40:AN40"/>
    <mergeCell ref="Y41:AB41"/>
    <mergeCell ref="AC41:AE41"/>
    <mergeCell ref="AF41:AN41"/>
    <mergeCell ref="Y42:AB42"/>
    <mergeCell ref="AC42:AE42"/>
    <mergeCell ref="AF42:AN42"/>
    <mergeCell ref="Y43:AB43"/>
    <mergeCell ref="AH32:AL32"/>
    <mergeCell ref="Z23:AA23"/>
    <mergeCell ref="Z24:AA24"/>
    <mergeCell ref="Z27:AA27"/>
    <mergeCell ref="Z28:AA28"/>
    <mergeCell ref="Z31:AA31"/>
    <mergeCell ref="Z32:AA32"/>
    <mergeCell ref="AH23:AL23"/>
    <mergeCell ref="AH24:AL24"/>
    <mergeCell ref="AH27:AL27"/>
    <mergeCell ref="AH28:AL28"/>
    <mergeCell ref="AH31:AL31"/>
    <mergeCell ref="Q27:Y27"/>
    <mergeCell ref="Q28:Y28"/>
    <mergeCell ref="Q31:Y31"/>
    <mergeCell ref="Q32:Y32"/>
    <mergeCell ref="D27:F27"/>
    <mergeCell ref="D28:F28"/>
    <mergeCell ref="D30:F30"/>
    <mergeCell ref="G30:J30"/>
    <mergeCell ref="K30:N30"/>
    <mergeCell ref="D31:F31"/>
    <mergeCell ref="D32:F32"/>
    <mergeCell ref="G22:J22"/>
    <mergeCell ref="K22:N22"/>
    <mergeCell ref="D26:F26"/>
    <mergeCell ref="G26:J26"/>
    <mergeCell ref="K26:N26"/>
    <mergeCell ref="F14:M14"/>
    <mergeCell ref="N14:P14"/>
    <mergeCell ref="Q23:Y23"/>
    <mergeCell ref="Q24:Y24"/>
    <mergeCell ref="B58:C58"/>
    <mergeCell ref="E58:H58"/>
    <mergeCell ref="I58:K58"/>
    <mergeCell ref="L58:T58"/>
    <mergeCell ref="V58:W58"/>
    <mergeCell ref="B57:C57"/>
    <mergeCell ref="E57:H57"/>
    <mergeCell ref="I57:K57"/>
    <mergeCell ref="L57:T57"/>
    <mergeCell ref="V57:W57"/>
    <mergeCell ref="B60:C60"/>
    <mergeCell ref="E60:H60"/>
    <mergeCell ref="I60:K60"/>
    <mergeCell ref="L60:T60"/>
    <mergeCell ref="V60:W60"/>
    <mergeCell ref="B59:C59"/>
    <mergeCell ref="E59:H59"/>
    <mergeCell ref="I59:K59"/>
    <mergeCell ref="L59:T59"/>
    <mergeCell ref="V59:W59"/>
    <mergeCell ref="E56:H56"/>
    <mergeCell ref="I56:K56"/>
    <mergeCell ref="L56:T56"/>
    <mergeCell ref="V56:W56"/>
    <mergeCell ref="B55:C55"/>
    <mergeCell ref="E55:H55"/>
    <mergeCell ref="I55:K55"/>
    <mergeCell ref="L55:T55"/>
    <mergeCell ref="V55:W55"/>
    <mergeCell ref="B56:C56"/>
    <mergeCell ref="B54:C54"/>
    <mergeCell ref="E54:H54"/>
    <mergeCell ref="I54:K54"/>
    <mergeCell ref="L54:T54"/>
    <mergeCell ref="V54:W54"/>
    <mergeCell ref="B53:C53"/>
    <mergeCell ref="E53:H53"/>
    <mergeCell ref="I53:K53"/>
    <mergeCell ref="L53:T53"/>
    <mergeCell ref="V53:W53"/>
    <mergeCell ref="B52:C52"/>
    <mergeCell ref="E52:H52"/>
    <mergeCell ref="I52:K52"/>
    <mergeCell ref="L52:T52"/>
    <mergeCell ref="V52:W52"/>
    <mergeCell ref="B51:C51"/>
    <mergeCell ref="E51:H51"/>
    <mergeCell ref="I51:K51"/>
    <mergeCell ref="L51:T51"/>
    <mergeCell ref="V51:W51"/>
    <mergeCell ref="B50:C50"/>
    <mergeCell ref="E50:H50"/>
    <mergeCell ref="I50:K50"/>
    <mergeCell ref="L50:T50"/>
    <mergeCell ref="V50:W50"/>
    <mergeCell ref="B49:C49"/>
    <mergeCell ref="E49:H49"/>
    <mergeCell ref="I49:K49"/>
    <mergeCell ref="L49:T49"/>
    <mergeCell ref="V49:W49"/>
    <mergeCell ref="B48:C48"/>
    <mergeCell ref="E48:H48"/>
    <mergeCell ref="I48:K48"/>
    <mergeCell ref="L48:T48"/>
    <mergeCell ref="V48:W48"/>
    <mergeCell ref="B47:C47"/>
    <mergeCell ref="E47:H47"/>
    <mergeCell ref="I47:K47"/>
    <mergeCell ref="L47:T47"/>
    <mergeCell ref="V47:W47"/>
    <mergeCell ref="B46:C46"/>
    <mergeCell ref="E46:H46"/>
    <mergeCell ref="I46:K46"/>
    <mergeCell ref="L46:T46"/>
    <mergeCell ref="V46:W46"/>
    <mergeCell ref="B45:C45"/>
    <mergeCell ref="E45:H45"/>
    <mergeCell ref="I45:K45"/>
    <mergeCell ref="L45:T45"/>
    <mergeCell ref="V45:W45"/>
    <mergeCell ref="B44:C44"/>
    <mergeCell ref="E44:H44"/>
    <mergeCell ref="I44:K44"/>
    <mergeCell ref="L44:T44"/>
    <mergeCell ref="V44:W44"/>
    <mergeCell ref="B43:C43"/>
    <mergeCell ref="E43:H43"/>
    <mergeCell ref="I43:K43"/>
    <mergeCell ref="L43:T43"/>
    <mergeCell ref="V43:W43"/>
    <mergeCell ref="B42:C42"/>
    <mergeCell ref="E42:H42"/>
    <mergeCell ref="I42:K42"/>
    <mergeCell ref="L42:T42"/>
    <mergeCell ref="V42:W42"/>
    <mergeCell ref="B41:C41"/>
    <mergeCell ref="E41:H41"/>
    <mergeCell ref="I41:K41"/>
    <mergeCell ref="L41:T41"/>
    <mergeCell ref="V41:W41"/>
    <mergeCell ref="A1:AN2"/>
    <mergeCell ref="A5:O6"/>
    <mergeCell ref="P5:AL6"/>
    <mergeCell ref="A9:P10"/>
    <mergeCell ref="AC38:AE39"/>
    <mergeCell ref="AF38:AN39"/>
    <mergeCell ref="B40:C40"/>
    <mergeCell ref="E40:H40"/>
    <mergeCell ref="I40:K40"/>
    <mergeCell ref="L40:T40"/>
    <mergeCell ref="V40:W40"/>
    <mergeCell ref="B38:D39"/>
    <mergeCell ref="E38:H39"/>
    <mergeCell ref="I38:K39"/>
    <mergeCell ref="L38:T39"/>
    <mergeCell ref="V38:X39"/>
    <mergeCell ref="Y38:AB39"/>
    <mergeCell ref="Y40:AB40"/>
    <mergeCell ref="Q14:U14"/>
    <mergeCell ref="AA14:AD14"/>
    <mergeCell ref="AE14:AG14"/>
    <mergeCell ref="D22:F22"/>
    <mergeCell ref="D23:F23"/>
    <mergeCell ref="D24:F24"/>
  </mergeCells>
  <phoneticPr fontId="1"/>
  <dataValidations count="1">
    <dataValidation type="list" allowBlank="1" showInputMessage="1" showErrorMessage="1" sqref="E40:F60 Y40:Z60">
      <formula1>"時短①,時短②,時短③,休業/定休"</formula1>
    </dataValidation>
  </dataValidations>
  <pageMargins left="0.39370078740157483" right="0" top="0" bottom="0"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入力演算!$B$3:$B$27</xm:f>
          </x14:formula1>
          <xm:sqref>G23:G24 K23:K24 G27:G28 K27:K28 G31:G32 K31:K32</xm:sqref>
        </x14:dataValidation>
        <x14:dataValidation type="list" allowBlank="1" showInputMessage="1" showErrorMessage="1">
          <x14:formula1>
            <xm:f>入力演算!$D$3:$D$6</xm:f>
          </x14:formula1>
          <xm:sqref>I23:I24 M23:M24 I27:I28 M27:M28 I31:I32 M31:M32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H101"/>
  <sheetViews>
    <sheetView workbookViewId="0">
      <selection activeCell="C19" sqref="C19"/>
    </sheetView>
  </sheetViews>
  <sheetFormatPr defaultRowHeight="18.75" x14ac:dyDescent="0.4"/>
  <cols>
    <col min="8" max="8" width="10.25" bestFit="1" customWidth="1"/>
  </cols>
  <sheetData>
    <row r="2" spans="2:8" x14ac:dyDescent="0.4">
      <c r="B2" s="1" t="s">
        <v>3</v>
      </c>
      <c r="C2" s="1" t="s">
        <v>14</v>
      </c>
      <c r="D2" s="1" t="s">
        <v>4</v>
      </c>
      <c r="E2" s="1"/>
      <c r="F2" s="1" t="s">
        <v>7</v>
      </c>
      <c r="G2" s="1" t="s">
        <v>8</v>
      </c>
      <c r="H2" t="s">
        <v>6</v>
      </c>
    </row>
    <row r="3" spans="2:8" x14ac:dyDescent="0.4">
      <c r="B3">
        <v>24</v>
      </c>
      <c r="C3">
        <v>20</v>
      </c>
      <c r="D3" s="2" t="s">
        <v>5</v>
      </c>
      <c r="E3" s="2"/>
      <c r="F3" s="2">
        <v>10</v>
      </c>
      <c r="G3" s="4">
        <v>1</v>
      </c>
      <c r="H3" s="3">
        <v>44332</v>
      </c>
    </row>
    <row r="4" spans="2:8" x14ac:dyDescent="0.4">
      <c r="B4">
        <v>23</v>
      </c>
      <c r="C4">
        <v>21</v>
      </c>
      <c r="D4">
        <v>15</v>
      </c>
      <c r="F4" s="2">
        <v>11</v>
      </c>
      <c r="G4" s="4">
        <v>2</v>
      </c>
      <c r="H4" s="3">
        <v>44360</v>
      </c>
    </row>
    <row r="5" spans="2:8" x14ac:dyDescent="0.4">
      <c r="B5">
        <v>22</v>
      </c>
      <c r="C5">
        <v>22</v>
      </c>
      <c r="D5">
        <v>30</v>
      </c>
      <c r="F5" s="2">
        <v>12</v>
      </c>
      <c r="G5" s="4">
        <v>3</v>
      </c>
    </row>
    <row r="6" spans="2:8" x14ac:dyDescent="0.4">
      <c r="B6">
        <v>21</v>
      </c>
      <c r="C6">
        <v>23</v>
      </c>
      <c r="D6">
        <v>45</v>
      </c>
      <c r="F6" s="2">
        <v>13</v>
      </c>
      <c r="G6" s="4">
        <v>4</v>
      </c>
    </row>
    <row r="7" spans="2:8" x14ac:dyDescent="0.4">
      <c r="B7">
        <v>20</v>
      </c>
      <c r="C7">
        <v>24</v>
      </c>
      <c r="D7">
        <v>60</v>
      </c>
      <c r="F7" s="2">
        <v>14</v>
      </c>
      <c r="G7" s="4">
        <v>5</v>
      </c>
    </row>
    <row r="8" spans="2:8" x14ac:dyDescent="0.4">
      <c r="B8">
        <v>19</v>
      </c>
      <c r="C8">
        <v>25</v>
      </c>
      <c r="D8">
        <v>75</v>
      </c>
      <c r="F8" s="2">
        <v>15</v>
      </c>
      <c r="G8" s="4">
        <v>6</v>
      </c>
    </row>
    <row r="9" spans="2:8" x14ac:dyDescent="0.4">
      <c r="B9">
        <v>18</v>
      </c>
      <c r="C9">
        <v>26</v>
      </c>
      <c r="D9">
        <v>90</v>
      </c>
      <c r="F9" s="2">
        <v>16</v>
      </c>
      <c r="G9" s="4">
        <v>7</v>
      </c>
    </row>
    <row r="10" spans="2:8" x14ac:dyDescent="0.4">
      <c r="B10">
        <v>17</v>
      </c>
      <c r="C10">
        <v>27</v>
      </c>
      <c r="D10">
        <v>105</v>
      </c>
      <c r="F10" s="2">
        <v>17</v>
      </c>
      <c r="G10" s="4">
        <v>8</v>
      </c>
    </row>
    <row r="11" spans="2:8" x14ac:dyDescent="0.4">
      <c r="B11">
        <v>16</v>
      </c>
      <c r="C11">
        <v>28</v>
      </c>
      <c r="D11">
        <v>120</v>
      </c>
      <c r="F11" s="2">
        <v>18</v>
      </c>
      <c r="G11" s="4">
        <v>9</v>
      </c>
    </row>
    <row r="12" spans="2:8" x14ac:dyDescent="0.4">
      <c r="B12">
        <v>15</v>
      </c>
      <c r="C12">
        <v>29</v>
      </c>
      <c r="D12">
        <v>135</v>
      </c>
      <c r="F12" s="2">
        <v>19</v>
      </c>
      <c r="G12" s="4">
        <v>10</v>
      </c>
    </row>
    <row r="13" spans="2:8" x14ac:dyDescent="0.4">
      <c r="B13">
        <v>14</v>
      </c>
      <c r="C13">
        <v>30</v>
      </c>
      <c r="D13">
        <v>150</v>
      </c>
      <c r="F13" s="2">
        <v>20</v>
      </c>
      <c r="G13" s="4">
        <v>11</v>
      </c>
    </row>
    <row r="14" spans="2:8" x14ac:dyDescent="0.4">
      <c r="B14">
        <v>13</v>
      </c>
      <c r="C14">
        <v>31</v>
      </c>
      <c r="D14">
        <v>165</v>
      </c>
      <c r="F14" s="2">
        <v>21</v>
      </c>
      <c r="G14" s="4">
        <v>12</v>
      </c>
    </row>
    <row r="15" spans="2:8" x14ac:dyDescent="0.4">
      <c r="B15">
        <v>12</v>
      </c>
      <c r="C15">
        <v>32</v>
      </c>
      <c r="D15">
        <v>180</v>
      </c>
      <c r="F15" s="2">
        <v>22</v>
      </c>
      <c r="G15" s="4">
        <v>13</v>
      </c>
    </row>
    <row r="16" spans="2:8" x14ac:dyDescent="0.4">
      <c r="B16">
        <v>11</v>
      </c>
      <c r="C16">
        <v>33</v>
      </c>
      <c r="D16">
        <v>195</v>
      </c>
      <c r="F16" s="2">
        <v>23</v>
      </c>
      <c r="G16" s="4">
        <v>14</v>
      </c>
    </row>
    <row r="17" spans="2:7" x14ac:dyDescent="0.4">
      <c r="B17">
        <v>10</v>
      </c>
      <c r="C17">
        <v>34</v>
      </c>
      <c r="D17">
        <v>210</v>
      </c>
      <c r="F17" s="2">
        <v>24</v>
      </c>
      <c r="G17" s="4">
        <v>15</v>
      </c>
    </row>
    <row r="18" spans="2:7" x14ac:dyDescent="0.4">
      <c r="B18">
        <v>9</v>
      </c>
      <c r="C18">
        <v>35</v>
      </c>
      <c r="D18">
        <v>225</v>
      </c>
      <c r="F18" s="2">
        <v>25</v>
      </c>
      <c r="G18" s="4">
        <v>16</v>
      </c>
    </row>
    <row r="19" spans="2:7" x14ac:dyDescent="0.4">
      <c r="B19">
        <v>8</v>
      </c>
      <c r="C19">
        <v>36</v>
      </c>
      <c r="D19">
        <v>240</v>
      </c>
      <c r="F19" s="2">
        <v>26</v>
      </c>
      <c r="G19" s="4">
        <v>17</v>
      </c>
    </row>
    <row r="20" spans="2:7" x14ac:dyDescent="0.4">
      <c r="B20">
        <v>7</v>
      </c>
      <c r="D20">
        <v>255</v>
      </c>
      <c r="F20" s="2">
        <v>27</v>
      </c>
      <c r="G20" s="4">
        <v>18</v>
      </c>
    </row>
    <row r="21" spans="2:7" x14ac:dyDescent="0.4">
      <c r="B21">
        <v>6</v>
      </c>
      <c r="D21">
        <v>270</v>
      </c>
      <c r="F21" s="2">
        <v>28</v>
      </c>
      <c r="G21" s="4">
        <v>19</v>
      </c>
    </row>
    <row r="22" spans="2:7" x14ac:dyDescent="0.4">
      <c r="B22">
        <v>5</v>
      </c>
      <c r="D22">
        <v>285</v>
      </c>
      <c r="F22" s="2">
        <v>29</v>
      </c>
      <c r="G22" s="4">
        <v>20</v>
      </c>
    </row>
    <row r="23" spans="2:7" x14ac:dyDescent="0.4">
      <c r="B23">
        <v>4</v>
      </c>
      <c r="D23">
        <v>300</v>
      </c>
      <c r="F23" s="2">
        <v>30</v>
      </c>
      <c r="G23" s="4">
        <v>21</v>
      </c>
    </row>
    <row r="24" spans="2:7" x14ac:dyDescent="0.4">
      <c r="B24">
        <v>3</v>
      </c>
      <c r="D24">
        <v>315</v>
      </c>
      <c r="F24" s="2">
        <v>31</v>
      </c>
      <c r="G24" s="4">
        <v>22</v>
      </c>
    </row>
    <row r="25" spans="2:7" x14ac:dyDescent="0.4">
      <c r="B25">
        <v>2</v>
      </c>
      <c r="D25">
        <v>330</v>
      </c>
      <c r="F25" s="2">
        <v>32</v>
      </c>
      <c r="G25" s="4">
        <v>23</v>
      </c>
    </row>
    <row r="26" spans="2:7" x14ac:dyDescent="0.4">
      <c r="B26">
        <v>1</v>
      </c>
      <c r="D26">
        <v>345</v>
      </c>
      <c r="F26" s="2">
        <v>33</v>
      </c>
      <c r="G26" s="4">
        <v>24</v>
      </c>
    </row>
    <row r="27" spans="2:7" x14ac:dyDescent="0.4">
      <c r="B27">
        <v>0</v>
      </c>
      <c r="D27">
        <v>360</v>
      </c>
      <c r="F27" s="2">
        <v>34</v>
      </c>
      <c r="G27" s="4">
        <v>25</v>
      </c>
    </row>
    <row r="28" spans="2:7" x14ac:dyDescent="0.4">
      <c r="B28">
        <v>25</v>
      </c>
      <c r="D28">
        <v>375</v>
      </c>
      <c r="F28" s="2">
        <v>35</v>
      </c>
      <c r="G28" s="4">
        <v>26</v>
      </c>
    </row>
    <row r="29" spans="2:7" x14ac:dyDescent="0.4">
      <c r="B29">
        <v>26</v>
      </c>
      <c r="D29">
        <v>390</v>
      </c>
      <c r="F29" s="2">
        <v>36</v>
      </c>
      <c r="G29" s="4">
        <v>27</v>
      </c>
    </row>
    <row r="30" spans="2:7" x14ac:dyDescent="0.4">
      <c r="B30">
        <v>27</v>
      </c>
      <c r="D30">
        <v>405</v>
      </c>
      <c r="F30" s="2">
        <v>37</v>
      </c>
      <c r="G30" s="4">
        <v>28</v>
      </c>
    </row>
    <row r="31" spans="2:7" x14ac:dyDescent="0.4">
      <c r="B31">
        <v>28</v>
      </c>
      <c r="D31">
        <v>420</v>
      </c>
      <c r="F31" s="2">
        <v>38</v>
      </c>
      <c r="G31" s="4">
        <v>29</v>
      </c>
    </row>
    <row r="32" spans="2:7" x14ac:dyDescent="0.4">
      <c r="B32">
        <v>29</v>
      </c>
      <c r="D32">
        <v>435</v>
      </c>
      <c r="F32" s="2">
        <v>39</v>
      </c>
      <c r="G32" s="4">
        <v>30</v>
      </c>
    </row>
    <row r="33" spans="2:7" x14ac:dyDescent="0.4">
      <c r="B33">
        <v>30</v>
      </c>
      <c r="D33">
        <v>450</v>
      </c>
      <c r="F33" s="2">
        <v>40</v>
      </c>
      <c r="G33" s="4">
        <v>31</v>
      </c>
    </row>
    <row r="34" spans="2:7" x14ac:dyDescent="0.4">
      <c r="B34">
        <v>31</v>
      </c>
      <c r="D34">
        <v>465</v>
      </c>
      <c r="F34" s="2">
        <v>41</v>
      </c>
      <c r="G34" s="4">
        <v>32</v>
      </c>
    </row>
    <row r="35" spans="2:7" x14ac:dyDescent="0.4">
      <c r="B35">
        <v>32</v>
      </c>
      <c r="D35">
        <v>480</v>
      </c>
      <c r="F35" s="2">
        <v>42</v>
      </c>
      <c r="G35" s="4">
        <v>33</v>
      </c>
    </row>
    <row r="36" spans="2:7" x14ac:dyDescent="0.4">
      <c r="B36">
        <v>33</v>
      </c>
      <c r="F36" s="2">
        <v>43</v>
      </c>
      <c r="G36" s="4">
        <v>34</v>
      </c>
    </row>
    <row r="37" spans="2:7" x14ac:dyDescent="0.4">
      <c r="B37">
        <v>34</v>
      </c>
      <c r="F37" s="2">
        <v>44</v>
      </c>
      <c r="G37" s="4">
        <v>35</v>
      </c>
    </row>
    <row r="38" spans="2:7" x14ac:dyDescent="0.4">
      <c r="B38">
        <v>35</v>
      </c>
      <c r="F38" s="2">
        <v>45</v>
      </c>
      <c r="G38" s="4">
        <v>36</v>
      </c>
    </row>
    <row r="39" spans="2:7" x14ac:dyDescent="0.4">
      <c r="B39">
        <v>36</v>
      </c>
      <c r="F39" s="2">
        <v>46</v>
      </c>
      <c r="G39" s="4">
        <v>37</v>
      </c>
    </row>
    <row r="40" spans="2:7" x14ac:dyDescent="0.4">
      <c r="F40" s="2">
        <v>47</v>
      </c>
      <c r="G40" s="4">
        <v>38</v>
      </c>
    </row>
    <row r="41" spans="2:7" x14ac:dyDescent="0.4">
      <c r="F41" s="2">
        <v>48</v>
      </c>
      <c r="G41" s="4">
        <v>39</v>
      </c>
    </row>
    <row r="42" spans="2:7" x14ac:dyDescent="0.4">
      <c r="F42" s="2">
        <v>49</v>
      </c>
      <c r="G42" s="4">
        <v>40</v>
      </c>
    </row>
    <row r="43" spans="2:7" x14ac:dyDescent="0.4">
      <c r="F43" s="2">
        <v>50</v>
      </c>
      <c r="G43" s="4">
        <v>41</v>
      </c>
    </row>
    <row r="44" spans="2:7" x14ac:dyDescent="0.4">
      <c r="F44" s="2">
        <v>51</v>
      </c>
      <c r="G44" s="4">
        <v>42</v>
      </c>
    </row>
    <row r="45" spans="2:7" x14ac:dyDescent="0.4">
      <c r="F45" s="2">
        <v>52</v>
      </c>
      <c r="G45" s="4">
        <v>43</v>
      </c>
    </row>
    <row r="46" spans="2:7" x14ac:dyDescent="0.4">
      <c r="F46" s="2">
        <v>53</v>
      </c>
      <c r="G46" s="4">
        <v>44</v>
      </c>
    </row>
    <row r="47" spans="2:7" x14ac:dyDescent="0.4">
      <c r="F47" s="2">
        <v>54</v>
      </c>
      <c r="G47" s="4">
        <v>45</v>
      </c>
    </row>
    <row r="48" spans="2:7" x14ac:dyDescent="0.4">
      <c r="F48" s="2">
        <v>55</v>
      </c>
      <c r="G48" s="4">
        <v>46</v>
      </c>
    </row>
    <row r="49" spans="6:7" x14ac:dyDescent="0.4">
      <c r="F49" s="2">
        <v>56</v>
      </c>
      <c r="G49" s="4">
        <v>47</v>
      </c>
    </row>
    <row r="50" spans="6:7" x14ac:dyDescent="0.4">
      <c r="F50" s="2">
        <v>57</v>
      </c>
      <c r="G50" s="4">
        <v>48</v>
      </c>
    </row>
    <row r="51" spans="6:7" x14ac:dyDescent="0.4">
      <c r="F51" s="2">
        <v>58</v>
      </c>
      <c r="G51" s="4">
        <v>49</v>
      </c>
    </row>
    <row r="52" spans="6:7" x14ac:dyDescent="0.4">
      <c r="F52" s="2">
        <v>59</v>
      </c>
      <c r="G52" s="4">
        <v>50</v>
      </c>
    </row>
    <row r="53" spans="6:7" x14ac:dyDescent="0.4">
      <c r="F53" s="2">
        <v>60</v>
      </c>
      <c r="G53" s="4">
        <v>51</v>
      </c>
    </row>
    <row r="54" spans="6:7" x14ac:dyDescent="0.4">
      <c r="F54" s="2">
        <v>61</v>
      </c>
      <c r="G54" s="4">
        <v>52</v>
      </c>
    </row>
    <row r="55" spans="6:7" x14ac:dyDescent="0.4">
      <c r="F55" s="2">
        <v>62</v>
      </c>
      <c r="G55" s="4">
        <v>53</v>
      </c>
    </row>
    <row r="56" spans="6:7" x14ac:dyDescent="0.4">
      <c r="F56" s="2">
        <v>63</v>
      </c>
      <c r="G56" s="4">
        <v>54</v>
      </c>
    </row>
    <row r="57" spans="6:7" x14ac:dyDescent="0.4">
      <c r="F57" s="2">
        <v>64</v>
      </c>
      <c r="G57" s="4">
        <v>55</v>
      </c>
    </row>
    <row r="58" spans="6:7" x14ac:dyDescent="0.4">
      <c r="F58" s="2">
        <v>65</v>
      </c>
      <c r="G58" s="4">
        <v>56</v>
      </c>
    </row>
    <row r="59" spans="6:7" x14ac:dyDescent="0.4">
      <c r="F59" s="2">
        <v>66</v>
      </c>
      <c r="G59" s="4">
        <v>57</v>
      </c>
    </row>
    <row r="60" spans="6:7" x14ac:dyDescent="0.4">
      <c r="F60" s="2">
        <v>67</v>
      </c>
      <c r="G60" s="4">
        <v>58</v>
      </c>
    </row>
    <row r="61" spans="6:7" x14ac:dyDescent="0.4">
      <c r="F61" s="2">
        <v>68</v>
      </c>
      <c r="G61" s="4">
        <v>59</v>
      </c>
    </row>
    <row r="62" spans="6:7" x14ac:dyDescent="0.4">
      <c r="F62" s="2">
        <v>69</v>
      </c>
      <c r="G62" s="4">
        <v>60</v>
      </c>
    </row>
    <row r="63" spans="6:7" x14ac:dyDescent="0.4">
      <c r="F63" s="2">
        <v>70</v>
      </c>
      <c r="G63" s="4">
        <v>61</v>
      </c>
    </row>
    <row r="64" spans="6:7" x14ac:dyDescent="0.4">
      <c r="F64" s="2">
        <v>71</v>
      </c>
      <c r="G64" s="4">
        <v>62</v>
      </c>
    </row>
    <row r="65" spans="6:7" x14ac:dyDescent="0.4">
      <c r="F65" s="2">
        <v>72</v>
      </c>
      <c r="G65" s="4">
        <v>63</v>
      </c>
    </row>
    <row r="66" spans="6:7" x14ac:dyDescent="0.4">
      <c r="F66" s="2">
        <v>73</v>
      </c>
      <c r="G66" s="4">
        <v>64</v>
      </c>
    </row>
    <row r="67" spans="6:7" x14ac:dyDescent="0.4">
      <c r="F67" s="2">
        <v>74</v>
      </c>
      <c r="G67" s="4">
        <v>65</v>
      </c>
    </row>
    <row r="68" spans="6:7" x14ac:dyDescent="0.4">
      <c r="F68" s="2">
        <v>75</v>
      </c>
      <c r="G68" s="4">
        <v>66</v>
      </c>
    </row>
    <row r="69" spans="6:7" x14ac:dyDescent="0.4">
      <c r="F69" s="2">
        <v>76</v>
      </c>
      <c r="G69" s="4">
        <v>67</v>
      </c>
    </row>
    <row r="70" spans="6:7" x14ac:dyDescent="0.4">
      <c r="F70" s="2">
        <v>77</v>
      </c>
      <c r="G70" s="4">
        <v>68</v>
      </c>
    </row>
    <row r="71" spans="6:7" x14ac:dyDescent="0.4">
      <c r="F71" s="2">
        <v>78</v>
      </c>
      <c r="G71" s="4">
        <v>69</v>
      </c>
    </row>
    <row r="72" spans="6:7" x14ac:dyDescent="0.4">
      <c r="F72" s="2">
        <v>79</v>
      </c>
      <c r="G72" s="4">
        <v>70</v>
      </c>
    </row>
    <row r="73" spans="6:7" x14ac:dyDescent="0.4">
      <c r="F73" s="2">
        <v>80</v>
      </c>
      <c r="G73" s="4">
        <v>71</v>
      </c>
    </row>
    <row r="74" spans="6:7" x14ac:dyDescent="0.4">
      <c r="F74" s="2">
        <v>81</v>
      </c>
      <c r="G74" s="4">
        <v>72</v>
      </c>
    </row>
    <row r="75" spans="6:7" x14ac:dyDescent="0.4">
      <c r="F75" s="2">
        <v>82</v>
      </c>
      <c r="G75" s="4">
        <v>73</v>
      </c>
    </row>
    <row r="76" spans="6:7" x14ac:dyDescent="0.4">
      <c r="F76" s="2">
        <v>83</v>
      </c>
      <c r="G76" s="4">
        <v>74</v>
      </c>
    </row>
    <row r="77" spans="6:7" x14ac:dyDescent="0.4">
      <c r="F77" s="2">
        <v>84</v>
      </c>
      <c r="G77" s="4">
        <v>75</v>
      </c>
    </row>
    <row r="78" spans="6:7" x14ac:dyDescent="0.4">
      <c r="F78" s="2">
        <v>85</v>
      </c>
      <c r="G78" s="4">
        <v>76</v>
      </c>
    </row>
    <row r="79" spans="6:7" x14ac:dyDescent="0.4">
      <c r="F79" s="2">
        <v>86</v>
      </c>
      <c r="G79" s="4">
        <v>77</v>
      </c>
    </row>
    <row r="80" spans="6:7" x14ac:dyDescent="0.4">
      <c r="F80" s="2">
        <v>87</v>
      </c>
      <c r="G80" s="4">
        <v>78</v>
      </c>
    </row>
    <row r="81" spans="6:7" x14ac:dyDescent="0.4">
      <c r="F81" s="2">
        <v>88</v>
      </c>
      <c r="G81" s="4">
        <v>79</v>
      </c>
    </row>
    <row r="82" spans="6:7" x14ac:dyDescent="0.4">
      <c r="F82" s="2">
        <v>89</v>
      </c>
      <c r="G82" s="4">
        <v>80</v>
      </c>
    </row>
    <row r="83" spans="6:7" x14ac:dyDescent="0.4">
      <c r="F83" s="2">
        <v>90</v>
      </c>
      <c r="G83" s="4">
        <v>81</v>
      </c>
    </row>
    <row r="84" spans="6:7" x14ac:dyDescent="0.4">
      <c r="F84" s="2">
        <v>91</v>
      </c>
      <c r="G84" s="4">
        <v>82</v>
      </c>
    </row>
    <row r="85" spans="6:7" x14ac:dyDescent="0.4">
      <c r="F85" s="2">
        <v>92</v>
      </c>
      <c r="G85" s="4">
        <v>83</v>
      </c>
    </row>
    <row r="86" spans="6:7" x14ac:dyDescent="0.4">
      <c r="F86" s="2">
        <v>93</v>
      </c>
      <c r="G86" s="4">
        <v>84</v>
      </c>
    </row>
    <row r="87" spans="6:7" x14ac:dyDescent="0.4">
      <c r="F87" s="2">
        <v>94</v>
      </c>
      <c r="G87" s="4">
        <v>85</v>
      </c>
    </row>
    <row r="88" spans="6:7" x14ac:dyDescent="0.4">
      <c r="F88" s="2">
        <v>95</v>
      </c>
      <c r="G88" s="4">
        <v>86</v>
      </c>
    </row>
    <row r="89" spans="6:7" x14ac:dyDescent="0.4">
      <c r="F89" s="2">
        <v>96</v>
      </c>
      <c r="G89" s="4">
        <v>87</v>
      </c>
    </row>
    <row r="90" spans="6:7" x14ac:dyDescent="0.4">
      <c r="F90" s="2">
        <v>97</v>
      </c>
      <c r="G90" s="4">
        <v>88</v>
      </c>
    </row>
    <row r="91" spans="6:7" x14ac:dyDescent="0.4">
      <c r="F91" s="2">
        <v>98</v>
      </c>
      <c r="G91" s="4">
        <v>89</v>
      </c>
    </row>
    <row r="92" spans="6:7" x14ac:dyDescent="0.4">
      <c r="F92" s="2">
        <v>99</v>
      </c>
      <c r="G92" s="4">
        <v>90</v>
      </c>
    </row>
    <row r="93" spans="6:7" x14ac:dyDescent="0.4">
      <c r="F93" s="4"/>
      <c r="G93" s="4">
        <v>91</v>
      </c>
    </row>
    <row r="94" spans="6:7" x14ac:dyDescent="0.4">
      <c r="F94" s="4"/>
      <c r="G94" s="4">
        <v>92</v>
      </c>
    </row>
    <row r="95" spans="6:7" x14ac:dyDescent="0.4">
      <c r="F95" s="4"/>
      <c r="G95" s="4">
        <v>93</v>
      </c>
    </row>
    <row r="96" spans="6:7" x14ac:dyDescent="0.4">
      <c r="F96" s="4"/>
      <c r="G96" s="4">
        <v>94</v>
      </c>
    </row>
    <row r="97" spans="6:7" x14ac:dyDescent="0.4">
      <c r="F97" s="4"/>
      <c r="G97" s="4">
        <v>95</v>
      </c>
    </row>
    <row r="98" spans="6:7" x14ac:dyDescent="0.4">
      <c r="F98" s="4"/>
      <c r="G98" s="4">
        <v>96</v>
      </c>
    </row>
    <row r="99" spans="6:7" x14ac:dyDescent="0.4">
      <c r="F99" s="4"/>
      <c r="G99" s="4">
        <v>97</v>
      </c>
    </row>
    <row r="100" spans="6:7" x14ac:dyDescent="0.4">
      <c r="F100" s="4"/>
      <c r="G100" s="4">
        <v>98</v>
      </c>
    </row>
    <row r="101" spans="6:7" x14ac:dyDescent="0.4">
      <c r="F101" s="4"/>
      <c r="G101" s="4">
        <v>99</v>
      </c>
    </row>
  </sheetData>
  <phoneticPr fontId="1"/>
  <pageMargins left="0.7" right="0.7" top="0.75" bottom="0.75" header="0.3" footer="0.3"/>
  <pageSetup paperSize="9" orientation="portrait" verticalDpi="0"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大規模</vt:lpstr>
      <vt:lpstr>一般テナント</vt:lpstr>
      <vt:lpstr>映画</vt:lpstr>
      <vt:lpstr>入力演算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聡</dc:creator>
  <cp:lastModifiedBy>石川県_越坂</cp:lastModifiedBy>
  <cp:lastPrinted>2021-09-07T09:01:28Z</cp:lastPrinted>
  <dcterms:created xsi:type="dcterms:W3CDTF">2021-05-05T00:02:03Z</dcterms:created>
  <dcterms:modified xsi:type="dcterms:W3CDTF">2021-09-13T05:03:24Z</dcterms:modified>
</cp:coreProperties>
</file>