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koshizaka\Desktop\"/>
    </mc:Choice>
  </mc:AlternateContent>
  <bookViews>
    <workbookView xWindow="0" yWindow="0" windowWidth="18855" windowHeight="6435"/>
  </bookViews>
  <sheets>
    <sheet name="別紙４（減少額方式）" sheetId="3" r:id="rId1"/>
    <sheet name="別紙５（減少額・新規）" sheetId="4" r:id="rId2"/>
    <sheet name="リスト" sheetId="5" state="hidden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6" i="3" l="1"/>
  <c r="AM38" i="4" l="1"/>
  <c r="I45" i="4" s="1"/>
  <c r="AM45" i="4" s="1"/>
  <c r="BA23" i="4"/>
  <c r="BA21" i="4"/>
  <c r="AM25" i="4" l="1"/>
  <c r="Z25" i="4" s="1"/>
  <c r="X30" i="4" s="1"/>
  <c r="AM31" i="4" s="1"/>
  <c r="I52" i="4" s="1"/>
  <c r="W52" i="4"/>
  <c r="AO52" i="4" l="1"/>
  <c r="I60" i="4" s="1"/>
  <c r="I72" i="4" s="1"/>
  <c r="AM72" i="4" s="1"/>
  <c r="AN39" i="3"/>
  <c r="J45" i="3" s="1"/>
  <c r="AN45" i="3" s="1"/>
  <c r="Y51" i="3" s="1"/>
  <c r="AN28" i="3"/>
  <c r="J34" i="3" l="1"/>
  <c r="AN34" i="3" l="1"/>
  <c r="J51" i="3" s="1"/>
  <c r="AN51" i="3" l="1"/>
  <c r="J58" i="3" s="1"/>
  <c r="AN58" i="3" s="1"/>
  <c r="J65" i="3" l="1"/>
  <c r="J76" i="3" s="1"/>
</calcChain>
</file>

<file path=xl/sharedStrings.xml><?xml version="1.0" encoding="utf-8"?>
<sst xmlns="http://schemas.openxmlformats.org/spreadsheetml/2006/main" count="142" uniqueCount="66">
  <si>
    <t>申請店舗名</t>
    <rPh sb="0" eb="2">
      <t>シンセイ</t>
    </rPh>
    <rPh sb="2" eb="4">
      <t>テンポ</t>
    </rPh>
    <rPh sb="4" eb="5">
      <t>メイ</t>
    </rPh>
    <phoneticPr fontId="1"/>
  </si>
  <si>
    <t>①</t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</si>
  <si>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</si>
  <si>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</si>
  <si>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</si>
  <si>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日</t>
    <rPh sb="0" eb="1">
      <t>ニチ</t>
    </rPh>
    <phoneticPr fontId="1"/>
  </si>
  <si>
    <t>④</t>
    <phoneticPr fontId="1"/>
  </si>
  <si>
    <t>⑤</t>
    <phoneticPr fontId="1"/>
  </si>
  <si>
    <t>⑥</t>
    <phoneticPr fontId="1"/>
  </si>
  <si>
    <t>時短協力日数</t>
    <rPh sb="0" eb="2">
      <t>ジタン</t>
    </rPh>
    <rPh sb="2" eb="4">
      <t>キョウリョク</t>
    </rPh>
    <rPh sb="4" eb="6">
      <t>ニッスウ</t>
    </rPh>
    <phoneticPr fontId="1"/>
  </si>
  <si>
    <t>⑦</t>
    <phoneticPr fontId="1"/>
  </si>
  <si>
    <t>⑧</t>
    <phoneticPr fontId="1"/>
  </si>
  <si>
    <t>⑨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</si>
  <si>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</si>
  <si>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</si>
  <si>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</si>
  <si>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</si>
  <si>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期間中に応じた要請内容に○をつけてください。</t>
    <rPh sb="0" eb="3">
      <t>キカンチュウ</t>
    </rPh>
    <rPh sb="4" eb="5">
      <t>オウ</t>
    </rPh>
    <rPh sb="7" eb="9">
      <t>ヨウセイ</t>
    </rPh>
    <rPh sb="9" eb="11">
      <t>ナイヨウ</t>
    </rPh>
    <phoneticPr fontId="1"/>
  </si>
  <si>
    <r>
      <rPr>
        <b/>
        <u/>
        <sz val="12"/>
        <color rgb="FFC00000"/>
        <rFont val="ＭＳ ゴシック"/>
        <family val="3"/>
        <charset val="128"/>
      </rPr>
      <t>認証店</t>
    </r>
    <r>
      <rPr>
        <b/>
        <sz val="12"/>
        <color rgb="FFC00000"/>
        <rFont val="ＭＳ ゴシック"/>
        <family val="3"/>
        <charset val="128"/>
      </rPr>
      <t>で</t>
    </r>
    <r>
      <rPr>
        <sz val="9"/>
        <color theme="1"/>
        <rFont val="ＭＳ 明朝"/>
        <family val="1"/>
        <charset val="128"/>
      </rPr>
      <t>期間中に</t>
    </r>
    <r>
      <rPr>
        <b/>
        <u/>
        <sz val="12"/>
        <color rgb="FFC00000"/>
        <rFont val="ＭＳ ゴシック"/>
        <family val="3"/>
        <charset val="128"/>
      </rPr>
      <t>１日でも２１時までの営業や酒類の提供を行った場合は「</t>
    </r>
    <r>
      <rPr>
        <b/>
        <u/>
        <sz val="14"/>
        <color theme="8"/>
        <rFont val="ＭＳ ゴシック"/>
        <family val="3"/>
        <charset val="128"/>
      </rPr>
      <t>Ⓐ</t>
    </r>
    <r>
      <rPr>
        <b/>
        <u/>
        <sz val="12"/>
        <color rgb="FFC00000"/>
        <rFont val="ＭＳ ゴシック"/>
        <family val="3"/>
        <charset val="128"/>
      </rPr>
      <t>」を選択</t>
    </r>
    <r>
      <rPr>
        <sz val="9"/>
        <color theme="1"/>
        <rFont val="ＭＳ 明朝"/>
        <family val="1"/>
        <charset val="128"/>
      </rPr>
      <t>してください</t>
    </r>
    <rPh sb="0" eb="2">
      <t>ニンショウ</t>
    </rPh>
    <rPh sb="2" eb="3">
      <t>テン</t>
    </rPh>
    <rPh sb="4" eb="7">
      <t>キカンチュウ</t>
    </rPh>
    <rPh sb="9" eb="10">
      <t>ニチ</t>
    </rPh>
    <rPh sb="14" eb="15">
      <t>ジ</t>
    </rPh>
    <rPh sb="18" eb="20">
      <t>エイギョウ</t>
    </rPh>
    <rPh sb="21" eb="23">
      <t>サケルイ</t>
    </rPh>
    <rPh sb="24" eb="26">
      <t>テイキョウ</t>
    </rPh>
    <rPh sb="27" eb="28">
      <t>オコナ</t>
    </rPh>
    <rPh sb="30" eb="32">
      <t>バアイ</t>
    </rPh>
    <rPh sb="37" eb="39">
      <t>センタク</t>
    </rPh>
    <phoneticPr fontId="1"/>
  </si>
  <si>
    <r>
      <rPr>
        <sz val="10"/>
        <color theme="1"/>
        <rFont val="ＭＳ ゴシック"/>
        <family val="3"/>
        <charset val="128"/>
      </rPr>
      <t>　　</t>
    </r>
    <r>
      <rPr>
        <sz val="10"/>
        <color theme="1"/>
        <rFont val="ＭＳ 明朝"/>
        <family val="1"/>
        <charset val="128"/>
      </rPr>
      <t xml:space="preserve"> </t>
    </r>
    <r>
      <rPr>
        <b/>
        <u/>
        <sz val="10"/>
        <color theme="1"/>
        <rFont val="ＭＳ ゴシック"/>
        <family val="3"/>
        <charset val="128"/>
      </rPr>
      <t>＜認証店のみ選択可＞</t>
    </r>
    <r>
      <rPr>
        <sz val="12"/>
        <color theme="1"/>
        <rFont val="ＭＳ 明朝"/>
        <family val="1"/>
        <charset val="128"/>
      </rPr>
      <t xml:space="preserve">
　　　　営業時間：　５時～２１時
　　 　 酒類提供：２０時まで</t>
    </r>
    <rPh sb="4" eb="6">
      <t>ニンショウ</t>
    </rPh>
    <rPh sb="6" eb="7">
      <t>テン</t>
    </rPh>
    <rPh sb="9" eb="11">
      <t>センタク</t>
    </rPh>
    <rPh sb="11" eb="12">
      <t>カ</t>
    </rPh>
    <rPh sb="18" eb="20">
      <t>エイギョウ</t>
    </rPh>
    <rPh sb="20" eb="22">
      <t>ジカン</t>
    </rPh>
    <rPh sb="25" eb="26">
      <t>ジ</t>
    </rPh>
    <rPh sb="29" eb="30">
      <t>ジ</t>
    </rPh>
    <rPh sb="36" eb="38">
      <t>サケルイ</t>
    </rPh>
    <rPh sb="38" eb="40">
      <t>テイキョウ</t>
    </rPh>
    <rPh sb="43" eb="44">
      <t>ジ</t>
    </rPh>
    <phoneticPr fontId="1"/>
  </si>
  <si>
    <t>2019年、2020年または2021年のいずれかの年を選択し、〇を記入してください</t>
    <rPh sb="4" eb="5">
      <t>ネン</t>
    </rPh>
    <rPh sb="10" eb="11">
      <t>ネン</t>
    </rPh>
    <rPh sb="18" eb="19">
      <t>ネン</t>
    </rPh>
    <rPh sb="25" eb="26">
      <t>トシ</t>
    </rPh>
    <rPh sb="27" eb="29">
      <t>センタク</t>
    </rPh>
    <rPh sb="33" eb="35">
      <t>キニュウ</t>
    </rPh>
    <phoneticPr fontId="1"/>
  </si>
  <si>
    <t>2019年の売上高を使用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</si>
  <si>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2020年の売上高を使用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</si>
  <si>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2021年の売上高を使用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</si>
  <si>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</si>
  <si>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t>１日当たりの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</si>
  <si>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1日当たりの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</si>
  <si>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協力金申請額</t>
    <rPh sb="0" eb="3">
      <t>キョウリョクキン</t>
    </rPh>
    <rPh sb="3" eb="5">
      <t>シンセイ</t>
    </rPh>
    <rPh sb="5" eb="6">
      <t>ガク</t>
    </rPh>
    <phoneticPr fontId="1"/>
  </si>
  <si>
    <t>以下を記入して協力金の申請額を算出してください。</t>
    <rPh sb="0" eb="2">
      <t>イカ</t>
    </rPh>
    <rPh sb="3" eb="5">
      <t>キニュウ</t>
    </rPh>
    <rPh sb="7" eb="10">
      <t>キョウリョクキン</t>
    </rPh>
    <rPh sb="11" eb="13">
      <t>シンセイ</t>
    </rPh>
    <rPh sb="13" eb="14">
      <t>ガク</t>
    </rPh>
    <rPh sb="15" eb="17">
      <t>サンシュツ</t>
    </rPh>
    <phoneticPr fontId="1"/>
  </si>
  <si>
    <t>・・・(Ⅲ)</t>
    <phoneticPr fontId="1"/>
  </si>
  <si>
    <t>〇開業年月日(Ⅰ)</t>
    <rPh sb="1" eb="3">
      <t>カイギョウ</t>
    </rPh>
    <rPh sb="3" eb="6">
      <t>ネンガッピ</t>
    </rPh>
    <phoneticPr fontId="1"/>
  </si>
  <si>
    <t>〇時短要請の開始前日(Ⅱ)</t>
    <rPh sb="1" eb="3">
      <t>ジタン</t>
    </rPh>
    <rPh sb="3" eb="5">
      <t>ヨウセイ</t>
    </rPh>
    <rPh sb="6" eb="8">
      <t>カイシ</t>
    </rPh>
    <rPh sb="8" eb="9">
      <t>マエ</t>
    </rPh>
    <rPh sb="9" eb="10">
      <t>ニチ</t>
    </rPh>
    <phoneticPr fontId="1"/>
  </si>
  <si>
    <t>●開業後の総日数(Ⅱ)－(Ⅰ)</t>
    <rPh sb="1" eb="3">
      <t>カイギョウ</t>
    </rPh>
    <rPh sb="3" eb="4">
      <t>アト</t>
    </rPh>
    <rPh sb="5" eb="6">
      <t>ソウ</t>
    </rPh>
    <rPh sb="6" eb="8">
      <t>ニッスウ</t>
    </rPh>
    <phoneticPr fontId="1"/>
  </si>
  <si>
    <t>上記で算出された
(Ⅲ)の日数</t>
    <phoneticPr fontId="1"/>
  </si>
  <si>
    <t>⑩</t>
    <phoneticPr fontId="1"/>
  </si>
  <si>
    <r>
      <rPr>
        <b/>
        <sz val="8"/>
        <color rgb="FFC00000"/>
        <rFont val="ＭＳ ゴシック"/>
        <family val="3"/>
        <charset val="128"/>
      </rPr>
      <t>2019年</t>
    </r>
    <r>
      <rPr>
        <sz val="6"/>
        <color theme="1"/>
        <rFont val="ＭＳ 明朝"/>
        <family val="1"/>
        <charset val="128"/>
      </rPr>
      <t>・</t>
    </r>
    <r>
      <rPr>
        <b/>
        <sz val="8"/>
        <color rgb="FFC00000"/>
        <rFont val="ＭＳ ゴシック"/>
        <family val="3"/>
        <charset val="128"/>
      </rPr>
      <t>2021</t>
    </r>
    <r>
      <rPr>
        <b/>
        <sz val="8"/>
        <color rgb="FFC00000"/>
        <rFont val="ＭＳ 明朝"/>
        <family val="1"/>
        <charset val="128"/>
      </rPr>
      <t>年</t>
    </r>
    <r>
      <rPr>
        <sz val="6"/>
        <color theme="1"/>
        <rFont val="ＭＳ 明朝"/>
        <family val="1"/>
        <charset val="128"/>
      </rPr>
      <t xml:space="preserve">
選択した場合</t>
    </r>
    <rPh sb="4" eb="5">
      <t>ネン</t>
    </rPh>
    <rPh sb="12" eb="14">
      <t>センタク</t>
    </rPh>
    <rPh sb="16" eb="18">
      <t>バアイ</t>
    </rPh>
    <phoneticPr fontId="1"/>
  </si>
  <si>
    <r>
      <rPr>
        <b/>
        <sz val="8"/>
        <color rgb="FFC00000"/>
        <rFont val="ＭＳ ゴシック"/>
        <family val="3"/>
        <charset val="128"/>
      </rPr>
      <t>2020年</t>
    </r>
    <r>
      <rPr>
        <sz val="8"/>
        <color theme="1"/>
        <rFont val="ＭＳ 明朝"/>
        <family val="1"/>
        <charset val="128"/>
      </rPr>
      <t>を
選択した場合</t>
    </r>
    <rPh sb="4" eb="5">
      <t>ネン</t>
    </rPh>
    <rPh sb="7" eb="9">
      <t>センタク</t>
    </rPh>
    <rPh sb="11" eb="13">
      <t>バアイ</t>
    </rPh>
    <phoneticPr fontId="1"/>
  </si>
  <si>
    <t>１日当たりの
協力金支給額</t>
    <rPh sb="7" eb="10">
      <t>キョウリョクキン</t>
    </rPh>
    <rPh sb="10" eb="13">
      <t>シキュウガク</t>
    </rPh>
    <phoneticPr fontId="1"/>
  </si>
  <si>
    <t>⑪</t>
    <phoneticPr fontId="1"/>
  </si>
  <si>
    <t>⑫</t>
    <phoneticPr fontId="1"/>
  </si>
  <si>
    <t>⑬</t>
    <phoneticPr fontId="1"/>
  </si>
  <si>
    <r>
      <rPr>
        <b/>
        <sz val="10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ゴシック"/>
        <family val="3"/>
        <charset val="128"/>
      </rPr>
      <t>　  ＜非認証店(認証店も選択可)＞</t>
    </r>
    <r>
      <rPr>
        <sz val="12"/>
        <color theme="1"/>
        <rFont val="ＭＳ 明朝"/>
        <family val="1"/>
        <charset val="128"/>
      </rPr>
      <t xml:space="preserve">
　　   営業時間：５時～２０時
　     酒類提供：終日自粛
</t>
    </r>
    <r>
      <rPr>
        <b/>
        <u/>
        <sz val="10"/>
        <color rgb="FFC00000"/>
        <rFont val="ＭＳ ゴシック"/>
        <family val="3"/>
        <charset val="128"/>
      </rPr>
      <t>終日店舗を休業した場合はこちらを選択</t>
    </r>
    <rPh sb="5" eb="6">
      <t>ヒ</t>
    </rPh>
    <rPh sb="6" eb="8">
      <t>ニンショウ</t>
    </rPh>
    <rPh sb="8" eb="9">
      <t>テン</t>
    </rPh>
    <rPh sb="10" eb="12">
      <t>ニンショウ</t>
    </rPh>
    <rPh sb="12" eb="13">
      <t>ミセ</t>
    </rPh>
    <rPh sb="14" eb="16">
      <t>センタク</t>
    </rPh>
    <rPh sb="16" eb="17">
      <t>カ</t>
    </rPh>
    <rPh sb="25" eb="27">
      <t>エイギョウ</t>
    </rPh>
    <rPh sb="27" eb="29">
      <t>ジカン</t>
    </rPh>
    <rPh sb="31" eb="32">
      <t>ジ</t>
    </rPh>
    <rPh sb="35" eb="36">
      <t>ジ</t>
    </rPh>
    <rPh sb="43" eb="45">
      <t>サケルイ</t>
    </rPh>
    <rPh sb="45" eb="47">
      <t>テイキョウ</t>
    </rPh>
    <rPh sb="48" eb="50">
      <t>シュウジツ</t>
    </rPh>
    <rPh sb="50" eb="52">
      <t>ジシュク</t>
    </rPh>
    <phoneticPr fontId="1"/>
  </si>
  <si>
    <t>選択</t>
    <rPh sb="0" eb="2">
      <t>センタク</t>
    </rPh>
    <phoneticPr fontId="1"/>
  </si>
  <si>
    <t>〇</t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</si>
  <si>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３月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</si>
  <si>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２～３月</t>
    </r>
    <r>
      <rPr>
        <sz val="12"/>
        <color theme="1"/>
        <rFont val="ＭＳ 明朝"/>
        <family val="1"/>
        <charset val="128"/>
      </rPr>
      <t>の合計売上高</t>
    </r>
    <rPh sb="0" eb="2">
      <t>センタク</t>
    </rPh>
    <rPh sb="4" eb="5">
      <t>トシ</t>
    </rPh>
    <rPh sb="10" eb="11">
      <t>ガツ</t>
    </rPh>
    <rPh sb="12" eb="14">
      <t>ゴウケイ</t>
    </rPh>
    <rPh sb="14" eb="16">
      <t>ウリアゲ</t>
    </rPh>
    <rPh sb="16" eb="17">
      <t>ダカ</t>
    </rPh>
    <phoneticPr fontId="1"/>
  </si>
  <si>
    <r>
      <t xml:space="preserve">２０２２年の
</t>
    </r>
    <r>
      <rPr>
        <b/>
        <sz val="12"/>
        <color rgb="FFC00000"/>
        <rFont val="ＭＳ 明朝"/>
        <family val="1"/>
        <charset val="128"/>
      </rPr>
      <t>２月</t>
    </r>
    <r>
      <rPr>
        <sz val="12"/>
        <color theme="1"/>
        <rFont val="ＭＳ 明朝"/>
        <family val="1"/>
        <charset val="128"/>
      </rPr>
      <t>の売上高</t>
    </r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</si>
  <si>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t xml:space="preserve">２０２２年の
</t>
    </r>
    <r>
      <rPr>
        <b/>
        <sz val="12"/>
        <color rgb="FFC00000"/>
        <rFont val="ＭＳ 明朝"/>
        <family val="1"/>
        <charset val="128"/>
      </rPr>
      <t>３月</t>
    </r>
    <r>
      <rPr>
        <sz val="12"/>
        <color theme="1"/>
        <rFont val="ＭＳ 明朝"/>
        <family val="1"/>
        <charset val="128"/>
      </rPr>
      <t>の売上高</t>
    </r>
    <rPh sb="4" eb="5">
      <t>ネン</t>
    </rPh>
    <rPh sb="8" eb="9">
      <t>ガツ</t>
    </rPh>
    <rPh sb="10" eb="12">
      <t>ウリアゲ</t>
    </rPh>
    <rPh sb="12" eb="13">
      <t>ダカ</t>
    </rPh>
    <phoneticPr fontId="1"/>
  </si>
  <si>
    <r>
      <t xml:space="preserve">２０２２年の
</t>
    </r>
    <r>
      <rPr>
        <b/>
        <sz val="12"/>
        <color rgb="FFC00000"/>
        <rFont val="ＭＳ 明朝"/>
        <family val="1"/>
        <charset val="128"/>
      </rPr>
      <t>２～３月</t>
    </r>
    <r>
      <rPr>
        <sz val="12"/>
        <color theme="1"/>
        <rFont val="ＭＳ 明朝"/>
        <family val="1"/>
        <charset val="128"/>
      </rPr>
      <t>の合計売上高</t>
    </r>
    <rPh sb="4" eb="5">
      <t>トシ</t>
    </rPh>
    <rPh sb="10" eb="11">
      <t>ガツ</t>
    </rPh>
    <rPh sb="12" eb="14">
      <t>ゴウケイ</t>
    </rPh>
    <rPh sb="14" eb="16">
      <t>ウリアゲ</t>
    </rPh>
    <rPh sb="16" eb="17">
      <t>ダカ</t>
    </rPh>
    <phoneticPr fontId="1"/>
  </si>
  <si>
    <r>
      <t>開業日から</t>
    </r>
    <r>
      <rPr>
        <b/>
        <sz val="12"/>
        <color rgb="FFC00000"/>
        <rFont val="ＭＳ 明朝"/>
        <family val="1"/>
        <charset val="128"/>
      </rPr>
      <t>２０２２年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２月２０日</t>
    </r>
    <r>
      <rPr>
        <sz val="12"/>
        <color theme="1"/>
        <rFont val="ＭＳ 明朝"/>
        <family val="1"/>
        <charset val="128"/>
      </rPr>
      <t>までの売上高</t>
    </r>
    <rPh sb="0" eb="3">
      <t>カイギョウビ</t>
    </rPh>
    <rPh sb="9" eb="10">
      <t>ネン</t>
    </rPh>
    <rPh sb="12" eb="13">
      <t>ガツ</t>
    </rPh>
    <rPh sb="15" eb="16">
      <t>ニチ</t>
    </rPh>
    <rPh sb="19" eb="21">
      <t>ウリアゲ</t>
    </rPh>
    <rPh sb="21" eb="22">
      <t>ダカ</t>
    </rPh>
    <phoneticPr fontId="1"/>
  </si>
  <si>
    <t>開業日から２０２２年
２月２０日までの
１日あたりの売上高</t>
    <rPh sb="0" eb="3">
      <t>カイギョウビ</t>
    </rPh>
    <rPh sb="9" eb="10">
      <t>ネン</t>
    </rPh>
    <rPh sb="12" eb="13">
      <t>ガツ</t>
    </rPh>
    <rPh sb="15" eb="16">
      <t>ニチ</t>
    </rPh>
    <rPh sb="21" eb="22">
      <t>ニチ</t>
    </rPh>
    <rPh sb="26" eb="28">
      <t>ウリアゲ</t>
    </rPh>
    <rPh sb="28" eb="29">
      <t>ダカ</t>
    </rPh>
    <phoneticPr fontId="1"/>
  </si>
  <si>
    <r>
      <rPr>
        <b/>
        <sz val="12"/>
        <color rgb="FFC00000"/>
        <rFont val="ＭＳ 明朝"/>
        <family val="1"/>
        <charset val="128"/>
      </rPr>
      <t>２０２２年の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２月</t>
    </r>
    <r>
      <rPr>
        <sz val="12"/>
        <color theme="1"/>
        <rFont val="ＭＳ 明朝"/>
        <family val="1"/>
        <charset val="128"/>
      </rPr>
      <t>の売上高</t>
    </r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</si>
  <si>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rPr>
        <b/>
        <sz val="12"/>
        <color rgb="FFC00000"/>
        <rFont val="ＭＳ 明朝"/>
        <family val="1"/>
        <charset val="128"/>
      </rPr>
      <t>２０２２年の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３月</t>
    </r>
    <r>
      <rPr>
        <sz val="12"/>
        <color theme="1"/>
        <rFont val="ＭＳ 明朝"/>
        <family val="1"/>
        <charset val="128"/>
      </rPr>
      <t>の売上高</t>
    </r>
    <rPh sb="4" eb="5">
      <t>ネン</t>
    </rPh>
    <rPh sb="8" eb="9">
      <t>ガツ</t>
    </rPh>
    <rPh sb="10" eb="12">
      <t>ウリアゲ</t>
    </rPh>
    <rPh sb="12" eb="13">
      <t>ダカ</t>
    </rPh>
    <phoneticPr fontId="1"/>
  </si>
  <si>
    <r>
      <rPr>
        <b/>
        <sz val="12"/>
        <color rgb="FFC00000"/>
        <rFont val="ＭＳ 明朝"/>
        <family val="1"/>
        <charset val="128"/>
      </rPr>
      <t>２０２２年の
２月～３月</t>
    </r>
    <r>
      <rPr>
        <sz val="12"/>
        <color theme="1"/>
        <rFont val="ＭＳ 明朝"/>
        <family val="1"/>
        <charset val="128"/>
      </rPr>
      <t>の合計売上高</t>
    </r>
    <rPh sb="4" eb="5">
      <t>トシ</t>
    </rPh>
    <rPh sb="8" eb="9">
      <t>ツキ</t>
    </rPh>
    <rPh sb="11" eb="12">
      <t>ガツ</t>
    </rPh>
    <rPh sb="13" eb="15">
      <t>ゴウケイ</t>
    </rPh>
    <rPh sb="15" eb="17">
      <t>ウリアゲ</t>
    </rPh>
    <rPh sb="17" eb="18">
      <t>ダカ</t>
    </rPh>
    <phoneticPr fontId="1"/>
  </si>
  <si>
    <r>
      <rPr>
        <b/>
        <sz val="12"/>
        <color rgb="FFC00000"/>
        <rFont val="ＭＳ 明朝"/>
        <family val="1"/>
        <charset val="128"/>
      </rPr>
      <t>２０２２年の
２月～３月</t>
    </r>
    <r>
      <rPr>
        <sz val="12"/>
        <color theme="1"/>
        <rFont val="ＭＳ 明朝"/>
        <family val="1"/>
        <charset val="128"/>
      </rPr>
      <t>の合計売上高</t>
    </r>
    <rPh sb="4" eb="5">
      <t>トシ</t>
    </rPh>
    <rPh sb="8" eb="9">
      <t>ガツ</t>
    </rPh>
    <rPh sb="11" eb="12">
      <t>ガツ</t>
    </rPh>
    <rPh sb="13" eb="15">
      <t>ゴウケイ</t>
    </rPh>
    <rPh sb="15" eb="17">
      <t>ウリアゲ</t>
    </rPh>
    <rPh sb="17" eb="18">
      <t>ダカ</t>
    </rPh>
    <phoneticPr fontId="1"/>
  </si>
  <si>
    <t>２０２２年の２月～３月の
１日あたり売上高</t>
    <rPh sb="4" eb="5">
      <t>トシ</t>
    </rPh>
    <rPh sb="7" eb="8">
      <t>ガツ</t>
    </rPh>
    <rPh sb="10" eb="11">
      <t>ガツ</t>
    </rPh>
    <rPh sb="14" eb="15">
      <t>ニチ</t>
    </rPh>
    <rPh sb="18" eb="20">
      <t>ウリアゲ</t>
    </rPh>
    <rPh sb="20" eb="21">
      <t>ダカ</t>
    </rPh>
    <phoneticPr fontId="1"/>
  </si>
  <si>
    <t>開業日から２０２２年
２月２０日までの
１日当たりの売上高</t>
    <rPh sb="0" eb="3">
      <t>カイギョウビ</t>
    </rPh>
    <rPh sb="9" eb="10">
      <t>ネン</t>
    </rPh>
    <rPh sb="12" eb="13">
      <t>ガツ</t>
    </rPh>
    <rPh sb="15" eb="16">
      <t>ニチ</t>
    </rPh>
    <rPh sb="21" eb="22">
      <t>ニチ</t>
    </rPh>
    <rPh sb="22" eb="23">
      <t>ア</t>
    </rPh>
    <rPh sb="26" eb="28">
      <t>ウリアゲ</t>
    </rPh>
    <rPh sb="28" eb="29">
      <t>ダカ</t>
    </rPh>
    <phoneticPr fontId="1"/>
  </si>
  <si>
    <t>２０２２年の２月～３月の
１日あたり売上高</t>
    <rPh sb="4" eb="5">
      <t>ネン</t>
    </rPh>
    <rPh sb="7" eb="8">
      <t>ガツ</t>
    </rPh>
    <rPh sb="10" eb="11">
      <t>ガツ</t>
    </rPh>
    <rPh sb="14" eb="15">
      <t>ニチ</t>
    </rPh>
    <rPh sb="18" eb="20">
      <t>ウリアゲ</t>
    </rPh>
    <rPh sb="20" eb="21">
      <t>ダカ</t>
    </rPh>
    <phoneticPr fontId="1"/>
  </si>
  <si>
    <r>
      <t xml:space="preserve">２０２２年の
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の合計売上高</t>
    </r>
    <rPh sb="4" eb="5">
      <t>トシ</t>
    </rPh>
    <rPh sb="8" eb="9">
      <t>ツキ</t>
    </rPh>
    <rPh sb="11" eb="12">
      <t>ガツ</t>
    </rPh>
    <rPh sb="13" eb="15">
      <t>ゴウケイ</t>
    </rPh>
    <rPh sb="15" eb="17">
      <t>ウリアゲ</t>
    </rPh>
    <rPh sb="17" eb="18">
      <t>ダカ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</si>
  <si>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の合計売上高</t>
    </r>
    <rPh sb="0" eb="2">
      <t>センタク</t>
    </rPh>
    <rPh sb="4" eb="5">
      <t>トシ</t>
    </rPh>
    <rPh sb="8" eb="9">
      <t>ツキ</t>
    </rPh>
    <rPh sb="11" eb="12">
      <t>ガツ</t>
    </rPh>
    <rPh sb="13" eb="15">
      <t>ゴウケイ</t>
    </rPh>
    <rPh sb="15" eb="17">
      <t>ウリアゲ</t>
    </rPh>
    <rPh sb="17" eb="18">
      <t>ダカ</t>
    </rPh>
    <phoneticPr fontId="1"/>
  </si>
  <si>
    <r>
      <t>選択した年の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の１日当たり売上高</t>
    </r>
    <rPh sb="0" eb="2">
      <t>センタク</t>
    </rPh>
    <rPh sb="4" eb="5">
      <t>トシ</t>
    </rPh>
    <rPh sb="7" eb="8">
      <t>ツキ</t>
    </rPh>
    <rPh sb="10" eb="11">
      <t>ガツ</t>
    </rPh>
    <rPh sb="13" eb="14">
      <t>ニチ</t>
    </rPh>
    <rPh sb="14" eb="15">
      <t>ア</t>
    </rPh>
    <rPh sb="17" eb="19">
      <t>ウリアゲ</t>
    </rPh>
    <rPh sb="19" eb="20">
      <t>ダカ</t>
    </rPh>
    <phoneticPr fontId="1"/>
  </si>
  <si>
    <r>
      <t>２０２２年の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
１日当たり売上高</t>
    </r>
    <rPh sb="4" eb="5">
      <t>トシ</t>
    </rPh>
    <rPh sb="7" eb="8">
      <t>ツキ</t>
    </rPh>
    <rPh sb="10" eb="11">
      <t>ガツ</t>
    </rPh>
    <rPh sb="14" eb="15">
      <t>ニチ</t>
    </rPh>
    <rPh sb="15" eb="16">
      <t>ア</t>
    </rPh>
    <rPh sb="18" eb="20">
      <t>ウリアゲ</t>
    </rPh>
    <rPh sb="20" eb="21">
      <t>ダカ</t>
    </rPh>
    <phoneticPr fontId="1"/>
  </si>
  <si>
    <t>２０２２年と選択した年の
２月～３月の
１日当たり売上高減少額</t>
    <rPh sb="4" eb="5">
      <t>ネン</t>
    </rPh>
    <rPh sb="6" eb="8">
      <t>センタク</t>
    </rPh>
    <rPh sb="10" eb="11">
      <t>トシ</t>
    </rPh>
    <rPh sb="14" eb="15">
      <t>ツキ</t>
    </rPh>
    <rPh sb="17" eb="18">
      <t>ガツ</t>
    </rPh>
    <rPh sb="21" eb="22">
      <t>ニチ</t>
    </rPh>
    <rPh sb="22" eb="23">
      <t>ア</t>
    </rPh>
    <rPh sb="25" eb="27">
      <t>ウリアゲ</t>
    </rPh>
    <rPh sb="27" eb="28">
      <t>ダカ</t>
    </rPh>
    <rPh sb="28" eb="30">
      <t>ゲンショウ</t>
    </rPh>
    <rPh sb="30" eb="31">
      <t>ガク</t>
    </rPh>
    <phoneticPr fontId="1"/>
  </si>
  <si>
    <r>
      <t>選択した年の</t>
    </r>
    <r>
      <rPr>
        <b/>
        <sz val="11"/>
        <color rgb="FFC00000"/>
        <rFont val="ＭＳ 明朝"/>
        <family val="1"/>
        <charset val="128"/>
      </rPr>
      <t xml:space="preserve">２月～３月
</t>
    </r>
    <r>
      <rPr>
        <sz val="11"/>
        <color theme="1"/>
        <rFont val="ＭＳ 明朝"/>
        <family val="1"/>
        <charset val="128"/>
      </rPr>
      <t>の１日当たり売上高</t>
    </r>
    <rPh sb="0" eb="2">
      <t>センタク</t>
    </rPh>
    <rPh sb="4" eb="5">
      <t>トシ</t>
    </rPh>
    <rPh sb="7" eb="8">
      <t>ツキ</t>
    </rPh>
    <rPh sb="10" eb="11">
      <t>ツキ</t>
    </rPh>
    <rPh sb="14" eb="15">
      <t>ニチ</t>
    </rPh>
    <rPh sb="15" eb="16">
      <t>ア</t>
    </rPh>
    <rPh sb="18" eb="20">
      <t>ウリアゲ</t>
    </rPh>
    <rPh sb="20" eb="21">
      <t>ダカ</t>
    </rPh>
    <phoneticPr fontId="1"/>
  </si>
  <si>
    <r>
      <t>２０２２年の</t>
    </r>
    <r>
      <rPr>
        <b/>
        <sz val="11"/>
        <color rgb="FFC00000"/>
        <rFont val="ＭＳ 明朝"/>
        <family val="1"/>
        <charset val="128"/>
      </rPr>
      <t xml:space="preserve">２月～３月
</t>
    </r>
    <r>
      <rPr>
        <sz val="11"/>
        <color theme="1"/>
        <rFont val="ＭＳ 明朝"/>
        <family val="1"/>
        <charset val="128"/>
      </rPr>
      <t>の１日当たり売上高</t>
    </r>
    <rPh sb="4" eb="5">
      <t>トシ</t>
    </rPh>
    <rPh sb="7" eb="8">
      <t>ツキ</t>
    </rPh>
    <rPh sb="10" eb="11">
      <t>ガツ</t>
    </rPh>
    <rPh sb="14" eb="15">
      <t>ニチ</t>
    </rPh>
    <rPh sb="15" eb="16">
      <t>ア</t>
    </rPh>
    <rPh sb="18" eb="20">
      <t>ウリアゲ</t>
    </rPh>
    <rPh sb="20" eb="21">
      <t>ダカ</t>
    </rPh>
    <phoneticPr fontId="1"/>
  </si>
  <si>
    <r>
      <t>※算出に用いる売上高はすべて</t>
    </r>
    <r>
      <rPr>
        <b/>
        <sz val="12"/>
        <color theme="1"/>
        <rFont val="ＭＳ 明朝"/>
        <family val="1"/>
        <charset val="128"/>
      </rPr>
      <t>税抜</t>
    </r>
    <r>
      <rPr>
        <sz val="12"/>
        <color theme="1"/>
        <rFont val="ＭＳ 明朝"/>
        <family val="1"/>
        <charset val="128"/>
      </rPr>
      <t>で記載してください。(テイクアウトの売上は除いてください）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</si>
</sst>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u/>
      <sz val="12"/>
      <color rgb="FFC00000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  <font>
      <b/>
      <u/>
      <sz val="14"/>
      <color theme="8"/>
      <name val="ＭＳ ゴシック"/>
      <family val="3"/>
      <charset val="128"/>
    </font>
    <font>
      <b/>
      <sz val="11"/>
      <color rgb="FFC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8"/>
      <color rgb="FFC00000"/>
      <name val="ＭＳ ゴシック"/>
      <family val="3"/>
      <charset val="128"/>
    </font>
    <font>
      <b/>
      <sz val="8"/>
      <color rgb="FFC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0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b/>
      <u/>
      <sz val="10"/>
      <color rgb="FFC0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b/>
      <sz val="11"/>
      <color rgb="FFC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0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indexed="64"/>
      </bottom>
      <diagonal/>
    </border>
    <border>
      <left style="thick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5" fillId="0" borderId="0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6" fillId="0" borderId="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/>
    <xf numFmtId="0" fontId="29" fillId="0" borderId="0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vertical="center"/>
    </xf>
    <xf numFmtId="3" fontId="4" fillId="0" borderId="23" xfId="0" applyNumberFormat="1" applyFont="1" applyFill="1" applyBorder="1" applyAlignment="1" applyProtection="1">
      <alignment vertical="center"/>
    </xf>
    <xf numFmtId="3" fontId="4" fillId="0" borderId="2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4" fillId="0" borderId="21" xfId="0" applyNumberFormat="1" applyFont="1" applyFill="1" applyBorder="1" applyAlignment="1" applyProtection="1">
      <alignment vertical="center"/>
    </xf>
    <xf numFmtId="3" fontId="4" fillId="0" borderId="27" xfId="0" applyNumberFormat="1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/>
    </xf>
    <xf numFmtId="0" fontId="32" fillId="3" borderId="65" xfId="0" applyFont="1" applyFill="1" applyBorder="1" applyAlignment="1" applyProtection="1">
      <alignment horizontal="center" vertical="center"/>
    </xf>
    <xf numFmtId="0" fontId="32" fillId="3" borderId="24" xfId="0" applyFont="1" applyFill="1" applyBorder="1" applyAlignment="1" applyProtection="1">
      <alignment horizontal="center" vertical="center"/>
    </xf>
    <xf numFmtId="0" fontId="32" fillId="3" borderId="57" xfId="0" applyFont="1" applyFill="1" applyBorder="1" applyAlignment="1" applyProtection="1">
      <alignment horizontal="center" vertical="center"/>
    </xf>
    <xf numFmtId="0" fontId="32" fillId="3" borderId="67" xfId="0" applyFont="1" applyFill="1" applyBorder="1" applyAlignment="1" applyProtection="1">
      <alignment horizontal="center" vertical="center"/>
    </xf>
    <xf numFmtId="3" fontId="4" fillId="0" borderId="68" xfId="0" applyNumberFormat="1" applyFont="1" applyFill="1" applyBorder="1" applyAlignment="1" applyProtection="1">
      <alignment vertical="center"/>
    </xf>
    <xf numFmtId="3" fontId="4" fillId="0" borderId="58" xfId="0" applyNumberFormat="1" applyFont="1" applyFill="1" applyBorder="1" applyAlignment="1" applyProtection="1">
      <alignment vertical="center"/>
    </xf>
    <xf numFmtId="3" fontId="4" fillId="0" borderId="67" xfId="0" applyNumberFormat="1" applyFont="1" applyFill="1" applyBorder="1" applyAlignment="1" applyProtection="1">
      <alignment vertical="center"/>
    </xf>
    <xf numFmtId="0" fontId="2" fillId="0" borderId="66" xfId="0" applyFont="1" applyBorder="1" applyAlignment="1" applyProtection="1">
      <alignment vertical="center"/>
    </xf>
    <xf numFmtId="0" fontId="2" fillId="0" borderId="68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vertical="center"/>
    </xf>
    <xf numFmtId="3" fontId="4" fillId="4" borderId="25" xfId="0" applyNumberFormat="1" applyFont="1" applyFill="1" applyBorder="1" applyAlignment="1" applyProtection="1">
      <alignment vertical="center"/>
      <protection locked="0"/>
    </xf>
    <xf numFmtId="3" fontId="4" fillId="4" borderId="23" xfId="0" applyNumberFormat="1" applyFont="1" applyFill="1" applyBorder="1" applyAlignment="1" applyProtection="1">
      <alignment vertical="center"/>
      <protection locked="0"/>
    </xf>
    <xf numFmtId="3" fontId="4" fillId="4" borderId="24" xfId="0" applyNumberFormat="1" applyFont="1" applyFill="1" applyBorder="1" applyAlignment="1" applyProtection="1">
      <alignment vertical="center"/>
      <protection locked="0"/>
    </xf>
    <xf numFmtId="3" fontId="4" fillId="4" borderId="5" xfId="0" applyNumberFormat="1" applyFont="1" applyFill="1" applyBorder="1" applyAlignment="1" applyProtection="1">
      <alignment vertical="center"/>
      <protection locked="0"/>
    </xf>
    <xf numFmtId="3" fontId="4" fillId="4" borderId="21" xfId="0" applyNumberFormat="1" applyFont="1" applyFill="1" applyBorder="1" applyAlignment="1" applyProtection="1">
      <alignment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0" fontId="21" fillId="0" borderId="25" xfId="0" applyFont="1" applyBorder="1" applyAlignment="1" applyProtection="1">
      <alignment vertical="center"/>
    </xf>
    <xf numFmtId="0" fontId="21" fillId="0" borderId="23" xfId="0" applyFont="1" applyBorder="1" applyAlignment="1" applyProtection="1">
      <alignment vertical="center"/>
    </xf>
    <xf numFmtId="0" fontId="21" fillId="0" borderId="24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21" fillId="0" borderId="21" xfId="0" applyFont="1" applyBorder="1" applyAlignment="1" applyProtection="1">
      <alignment vertical="center"/>
    </xf>
    <xf numFmtId="0" fontId="21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right" vertical="center"/>
    </xf>
    <xf numFmtId="3" fontId="4" fillId="0" borderId="26" xfId="0" applyNumberFormat="1" applyFont="1" applyBorder="1" applyAlignment="1" applyProtection="1">
      <alignment horizontal="right" vertical="center"/>
    </xf>
    <xf numFmtId="3" fontId="4" fillId="0" borderId="37" xfId="0" applyNumberFormat="1" applyFont="1" applyBorder="1" applyAlignment="1" applyProtection="1">
      <alignment horizontal="right" vertical="center"/>
    </xf>
    <xf numFmtId="3" fontId="4" fillId="0" borderId="42" xfId="0" applyNumberFormat="1" applyFont="1" applyBorder="1" applyAlignment="1" applyProtection="1">
      <alignment horizontal="right" vertical="center"/>
    </xf>
    <xf numFmtId="3" fontId="4" fillId="0" borderId="43" xfId="0" applyNumberFormat="1" applyFont="1" applyBorder="1" applyAlignment="1" applyProtection="1">
      <alignment horizontal="right" vertical="center"/>
    </xf>
    <xf numFmtId="3" fontId="4" fillId="0" borderId="41" xfId="0" applyNumberFormat="1" applyFont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3" fontId="4" fillId="0" borderId="25" xfId="0" applyNumberFormat="1" applyFont="1" applyBorder="1" applyAlignment="1" applyProtection="1">
      <alignment vertical="center"/>
    </xf>
    <xf numFmtId="3" fontId="4" fillId="0" borderId="23" xfId="0" applyNumberFormat="1" applyFont="1" applyBorder="1" applyAlignment="1" applyProtection="1">
      <alignment vertical="center"/>
    </xf>
    <xf numFmtId="3" fontId="4" fillId="0" borderId="24" xfId="0" applyNumberFormat="1" applyFont="1" applyBorder="1" applyAlignment="1" applyProtection="1">
      <alignment vertical="center"/>
    </xf>
    <xf numFmtId="3" fontId="4" fillId="0" borderId="5" xfId="0" applyNumberFormat="1" applyFont="1" applyBorder="1" applyAlignment="1" applyProtection="1">
      <alignment vertical="center"/>
    </xf>
    <xf numFmtId="3" fontId="4" fillId="0" borderId="21" xfId="0" applyNumberFormat="1" applyFont="1" applyBorder="1" applyAlignment="1" applyProtection="1">
      <alignment vertical="center"/>
    </xf>
    <xf numFmtId="3" fontId="4" fillId="0" borderId="27" xfId="0" applyNumberFormat="1" applyFont="1" applyBorder="1" applyAlignment="1" applyProtection="1">
      <alignment vertical="center"/>
    </xf>
    <xf numFmtId="0" fontId="3" fillId="0" borderId="60" xfId="0" applyFont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70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3" fontId="37" fillId="0" borderId="13" xfId="0" applyNumberFormat="1" applyFont="1" applyBorder="1" applyAlignment="1" applyProtection="1">
      <alignment vertical="center"/>
    </xf>
    <xf numFmtId="3" fontId="37" fillId="0" borderId="26" xfId="0" applyNumberFormat="1" applyFont="1" applyBorder="1" applyAlignment="1" applyProtection="1">
      <alignment vertical="center"/>
    </xf>
    <xf numFmtId="3" fontId="37" fillId="0" borderId="37" xfId="0" applyNumberFormat="1" applyFont="1" applyBorder="1" applyAlignment="1" applyProtection="1">
      <alignment vertical="center"/>
    </xf>
    <xf numFmtId="3" fontId="37" fillId="0" borderId="5" xfId="0" applyNumberFormat="1" applyFont="1" applyBorder="1" applyAlignment="1" applyProtection="1">
      <alignment vertical="center"/>
    </xf>
    <xf numFmtId="3" fontId="37" fillId="0" borderId="21" xfId="0" applyNumberFormat="1" applyFont="1" applyBorder="1" applyAlignment="1" applyProtection="1">
      <alignment vertical="center"/>
    </xf>
    <xf numFmtId="3" fontId="37" fillId="0" borderId="27" xfId="0" applyNumberFormat="1" applyFont="1" applyBorder="1" applyAlignment="1" applyProtection="1">
      <alignment vertical="center"/>
    </xf>
    <xf numFmtId="3" fontId="4" fillId="0" borderId="25" xfId="0" applyNumberFormat="1" applyFont="1" applyBorder="1" applyAlignment="1" applyProtection="1">
      <alignment horizontal="right" vertical="center"/>
    </xf>
    <xf numFmtId="3" fontId="4" fillId="0" borderId="23" xfId="0" applyNumberFormat="1" applyFont="1" applyBorder="1" applyAlignment="1" applyProtection="1">
      <alignment horizontal="right" vertical="center"/>
    </xf>
    <xf numFmtId="3" fontId="4" fillId="0" borderId="24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>
      <alignment horizontal="right" vertical="center"/>
    </xf>
    <xf numFmtId="3" fontId="4" fillId="0" borderId="21" xfId="0" applyNumberFormat="1" applyFont="1" applyBorder="1" applyAlignment="1" applyProtection="1">
      <alignment horizontal="right" vertical="center"/>
    </xf>
    <xf numFmtId="3" fontId="4" fillId="0" borderId="27" xfId="0" applyNumberFormat="1" applyFont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32" fillId="2" borderId="65" xfId="0" applyFont="1" applyFill="1" applyBorder="1" applyAlignment="1" applyProtection="1">
      <alignment horizontal="center" vertical="center"/>
    </xf>
    <xf numFmtId="0" fontId="32" fillId="2" borderId="24" xfId="0" applyFont="1" applyFill="1" applyBorder="1" applyAlignment="1" applyProtection="1">
      <alignment horizontal="center" vertical="center"/>
    </xf>
    <xf numFmtId="0" fontId="32" fillId="2" borderId="57" xfId="0" applyFont="1" applyFill="1" applyBorder="1" applyAlignment="1" applyProtection="1">
      <alignment horizontal="center" vertical="center"/>
    </xf>
    <xf numFmtId="0" fontId="32" fillId="2" borderId="67" xfId="0" applyFont="1" applyFill="1" applyBorder="1" applyAlignment="1" applyProtection="1">
      <alignment horizontal="center" vertical="center"/>
    </xf>
    <xf numFmtId="3" fontId="4" fillId="0" borderId="68" xfId="0" applyNumberFormat="1" applyFont="1" applyBorder="1" applyAlignment="1" applyProtection="1">
      <alignment vertical="center"/>
    </xf>
    <xf numFmtId="3" fontId="4" fillId="0" borderId="58" xfId="0" applyNumberFormat="1" applyFont="1" applyBorder="1" applyAlignment="1" applyProtection="1">
      <alignment vertical="center"/>
    </xf>
    <xf numFmtId="3" fontId="4" fillId="0" borderId="67" xfId="0" applyNumberFormat="1" applyFont="1" applyBorder="1" applyAlignment="1" applyProtection="1">
      <alignment vertical="center"/>
    </xf>
    <xf numFmtId="0" fontId="3" fillId="0" borderId="70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3" fillId="4" borderId="14" xfId="0" applyFont="1" applyFill="1" applyBorder="1" applyAlignment="1" applyProtection="1">
      <alignment vertical="center"/>
      <protection locked="0"/>
    </xf>
    <xf numFmtId="0" fontId="3" fillId="4" borderId="15" xfId="0" applyFont="1" applyFill="1" applyBorder="1" applyAlignment="1" applyProtection="1">
      <alignment vertical="center"/>
      <protection locked="0"/>
    </xf>
    <xf numFmtId="0" fontId="4" fillId="4" borderId="15" xfId="0" applyFont="1" applyFill="1" applyBorder="1" applyAlignment="1" applyProtection="1">
      <alignment vertic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3" fillId="4" borderId="17" xfId="0" applyFont="1" applyFill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4" fillId="4" borderId="19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10" xfId="0" applyBorder="1" applyAlignment="1" applyProtection="1">
      <alignment horizontal="left" vertical="top"/>
    </xf>
    <xf numFmtId="0" fontId="3" fillId="0" borderId="11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9" fillId="0" borderId="3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37" fillId="0" borderId="13" xfId="0" applyNumberFormat="1" applyFont="1" applyBorder="1" applyAlignment="1" applyProtection="1">
      <alignment horizontal="right" vertical="center"/>
    </xf>
    <xf numFmtId="177" fontId="37" fillId="0" borderId="26" xfId="0" applyNumberFormat="1" applyFont="1" applyBorder="1" applyAlignment="1" applyProtection="1">
      <alignment horizontal="right" vertical="center"/>
    </xf>
    <xf numFmtId="177" fontId="37" fillId="0" borderId="37" xfId="0" applyNumberFormat="1" applyFont="1" applyBorder="1" applyAlignment="1" applyProtection="1">
      <alignment horizontal="right" vertical="center"/>
    </xf>
    <xf numFmtId="177" fontId="37" fillId="0" borderId="5" xfId="0" applyNumberFormat="1" applyFont="1" applyBorder="1" applyAlignment="1" applyProtection="1">
      <alignment horizontal="right" vertical="center"/>
    </xf>
    <xf numFmtId="177" fontId="37" fillId="0" borderId="21" xfId="0" applyNumberFormat="1" applyFont="1" applyBorder="1" applyAlignment="1" applyProtection="1">
      <alignment horizontal="right" vertical="center"/>
    </xf>
    <xf numFmtId="177" fontId="37" fillId="0" borderId="27" xfId="0" applyNumberFormat="1" applyFont="1" applyBorder="1" applyAlignment="1" applyProtection="1">
      <alignment horizontal="righ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77" fontId="4" fillId="0" borderId="25" xfId="0" applyNumberFormat="1" applyFont="1" applyBorder="1" applyAlignment="1" applyProtection="1">
      <alignment horizontal="right" vertical="center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4" xfId="0" applyNumberFormat="1" applyFont="1" applyBorder="1" applyAlignment="1" applyProtection="1">
      <alignment horizontal="right" vertical="center"/>
    </xf>
    <xf numFmtId="177" fontId="4" fillId="0" borderId="42" xfId="0" applyNumberFormat="1" applyFont="1" applyBorder="1" applyAlignment="1" applyProtection="1">
      <alignment horizontal="right" vertical="center"/>
    </xf>
    <xf numFmtId="177" fontId="4" fillId="0" borderId="43" xfId="0" applyNumberFormat="1" applyFont="1" applyBorder="1" applyAlignment="1" applyProtection="1">
      <alignment horizontal="right" vertical="center"/>
    </xf>
    <xf numFmtId="177" fontId="4" fillId="0" borderId="41" xfId="0" applyNumberFormat="1" applyFont="1" applyBorder="1" applyAlignment="1" applyProtection="1">
      <alignment horizontal="right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177" fontId="4" fillId="0" borderId="13" xfId="0" applyNumberFormat="1" applyFont="1" applyBorder="1" applyAlignment="1" applyProtection="1">
      <alignment horizontal="right" vertical="center"/>
    </xf>
    <xf numFmtId="177" fontId="4" fillId="0" borderId="26" xfId="0" applyNumberFormat="1" applyFont="1" applyBorder="1" applyAlignment="1" applyProtection="1">
      <alignment horizontal="right" vertical="center"/>
    </xf>
    <xf numFmtId="177" fontId="4" fillId="0" borderId="37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84" xfId="0" applyBorder="1" applyAlignment="1" applyProtection="1">
      <alignment vertical="center"/>
    </xf>
    <xf numFmtId="0" fontId="0" fillId="0" borderId="85" xfId="0" applyBorder="1" applyAlignment="1" applyProtection="1">
      <alignment vertical="center"/>
    </xf>
    <xf numFmtId="0" fontId="0" fillId="0" borderId="83" xfId="0" applyBorder="1" applyAlignment="1" applyProtection="1">
      <alignment vertical="center"/>
    </xf>
    <xf numFmtId="0" fontId="11" fillId="0" borderId="73" xfId="0" applyFont="1" applyBorder="1" applyAlignment="1" applyProtection="1">
      <alignment horizontal="center" vertical="center" wrapText="1"/>
    </xf>
    <xf numFmtId="0" fontId="12" fillId="0" borderId="74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12" fillId="0" borderId="7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77" xfId="0" applyBorder="1" applyAlignment="1" applyProtection="1">
      <alignment horizontal="left" vertical="center"/>
    </xf>
    <xf numFmtId="0" fontId="0" fillId="0" borderId="85" xfId="0" applyBorder="1" applyAlignment="1" applyProtection="1">
      <alignment horizontal="left" vertical="center"/>
    </xf>
    <xf numFmtId="0" fontId="0" fillId="0" borderId="86" xfId="0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center" vertical="center" wrapText="1"/>
    </xf>
    <xf numFmtId="0" fontId="10" fillId="0" borderId="74" xfId="0" applyFont="1" applyBorder="1" applyAlignment="1" applyProtection="1">
      <alignment horizontal="center" vertical="center"/>
    </xf>
    <xf numFmtId="0" fontId="10" fillId="0" borderId="75" xfId="0" applyFont="1" applyBorder="1" applyAlignment="1" applyProtection="1">
      <alignment horizontal="center" vertical="center"/>
    </xf>
    <xf numFmtId="0" fontId="10" fillId="0" borderId="7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7" xfId="0" applyFont="1" applyBorder="1" applyAlignment="1" applyProtection="1">
      <alignment horizontal="center" vertical="center"/>
    </xf>
    <xf numFmtId="0" fontId="10" fillId="0" borderId="78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32" fillId="2" borderId="76" xfId="0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82" xfId="0" applyFont="1" applyFill="1" applyBorder="1" applyAlignment="1" applyProtection="1">
      <alignment horizontal="center" vertical="center"/>
    </xf>
    <xf numFmtId="0" fontId="33" fillId="2" borderId="83" xfId="0" applyFont="1" applyFill="1" applyBorder="1" applyAlignment="1" applyProtection="1">
      <alignment horizontal="center" vertical="center"/>
    </xf>
    <xf numFmtId="3" fontId="4" fillId="0" borderId="68" xfId="0" applyNumberFormat="1" applyFont="1" applyBorder="1" applyAlignment="1" applyProtection="1">
      <alignment horizontal="right" vertical="center"/>
    </xf>
    <xf numFmtId="3" fontId="4" fillId="0" borderId="58" xfId="0" applyNumberFormat="1" applyFont="1" applyBorder="1" applyAlignment="1" applyProtection="1">
      <alignment horizontal="right" vertical="center"/>
    </xf>
    <xf numFmtId="3" fontId="4" fillId="0" borderId="67" xfId="0" applyNumberFormat="1" applyFont="1" applyBorder="1" applyAlignment="1" applyProtection="1">
      <alignment horizontal="right" vertical="center"/>
    </xf>
    <xf numFmtId="177" fontId="36" fillId="0" borderId="53" xfId="0" applyNumberFormat="1" applyFont="1" applyBorder="1" applyAlignment="1" applyProtection="1">
      <alignment horizontal="right" vertical="center"/>
    </xf>
    <xf numFmtId="177" fontId="36" fillId="0" borderId="54" xfId="0" applyNumberFormat="1" applyFont="1" applyBorder="1" applyAlignment="1" applyProtection="1">
      <alignment horizontal="right" vertical="center"/>
    </xf>
    <xf numFmtId="177" fontId="36" fillId="0" borderId="51" xfId="0" applyNumberFormat="1" applyFont="1" applyBorder="1" applyAlignment="1" applyProtection="1">
      <alignment horizontal="right" vertical="center"/>
    </xf>
    <xf numFmtId="177" fontId="36" fillId="0" borderId="56" xfId="0" applyNumberFormat="1" applyFont="1" applyBorder="1" applyAlignment="1" applyProtection="1">
      <alignment horizontal="right" vertical="center"/>
    </xf>
    <xf numFmtId="177" fontId="36" fillId="0" borderId="12" xfId="0" applyNumberFormat="1" applyFont="1" applyBorder="1" applyAlignment="1" applyProtection="1">
      <alignment horizontal="right" vertical="center"/>
    </xf>
    <xf numFmtId="177" fontId="36" fillId="0" borderId="52" xfId="0" applyNumberFormat="1" applyFont="1" applyBorder="1" applyAlignment="1" applyProtection="1">
      <alignment horizontal="right" vertical="center"/>
    </xf>
    <xf numFmtId="0" fontId="2" fillId="0" borderId="54" xfId="0" applyFont="1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 wrapText="1"/>
    </xf>
    <xf numFmtId="0" fontId="6" fillId="0" borderId="75" xfId="0" applyFont="1" applyBorder="1" applyAlignment="1" applyProtection="1">
      <alignment horizontal="center" vertical="center" wrapText="1"/>
    </xf>
    <xf numFmtId="0" fontId="6" fillId="0" borderId="7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77" xfId="0" applyFont="1" applyBorder="1" applyAlignment="1" applyProtection="1">
      <alignment horizontal="center" vertical="center" wrapText="1"/>
    </xf>
    <xf numFmtId="0" fontId="6" fillId="0" borderId="78" xfId="0" applyFont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7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B1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0</xdr:row>
      <xdr:rowOff>59308</xdr:rowOff>
    </xdr:from>
    <xdr:to>
      <xdr:col>51</xdr:col>
      <xdr:colOff>54428</xdr:colOff>
      <xdr:row>4</xdr:row>
      <xdr:rowOff>49262</xdr:rowOff>
    </xdr:to>
    <xdr:sp macro="" textlink="">
      <xdr:nvSpPr>
        <xdr:cNvPr id="2" name="正方形/長方形 1"/>
        <xdr:cNvSpPr/>
      </xdr:nvSpPr>
      <xdr:spPr>
        <a:xfrm>
          <a:off x="59871" y="59308"/>
          <a:ext cx="7300232" cy="5614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石川県新型コロナウイルス感染拡大防止協力金（第９次）計算シート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減少額方式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（大企業、減少額が大きい中小企業向け）</a:t>
          </a:r>
        </a:p>
      </xdr:txBody>
    </xdr:sp>
    <xdr:clientData/>
  </xdr:twoCellAnchor>
  <xdr:twoCellAnchor>
    <xdr:from>
      <xdr:col>34</xdr:col>
      <xdr:colOff>57979</xdr:colOff>
      <xdr:row>37</xdr:row>
      <xdr:rowOff>0</xdr:rowOff>
    </xdr:from>
    <xdr:to>
      <xdr:col>36</xdr:col>
      <xdr:colOff>157370</xdr:colOff>
      <xdr:row>41</xdr:row>
      <xdr:rowOff>16564</xdr:rowOff>
    </xdr:to>
    <xdr:sp macro="" textlink="">
      <xdr:nvSpPr>
        <xdr:cNvPr id="18" name="テキスト ボックス 17"/>
        <xdr:cNvSpPr txBox="1"/>
      </xdr:nvSpPr>
      <xdr:spPr>
        <a:xfrm>
          <a:off x="4803914" y="5010978"/>
          <a:ext cx="438978" cy="53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19</xdr:col>
      <xdr:colOff>49695</xdr:colOff>
      <xdr:row>49</xdr:row>
      <xdr:rowOff>91108</xdr:rowOff>
    </xdr:from>
    <xdr:to>
      <xdr:col>21</xdr:col>
      <xdr:colOff>149086</xdr:colOff>
      <xdr:row>61</xdr:row>
      <xdr:rowOff>82826</xdr:rowOff>
    </xdr:to>
    <xdr:sp macro="" textlink="">
      <xdr:nvSpPr>
        <xdr:cNvPr id="19" name="テキスト ボックス 18"/>
        <xdr:cNvSpPr txBox="1"/>
      </xdr:nvSpPr>
      <xdr:spPr>
        <a:xfrm>
          <a:off x="2575891" y="6766891"/>
          <a:ext cx="405847" cy="2029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34</xdr:col>
      <xdr:colOff>74543</xdr:colOff>
      <xdr:row>49</xdr:row>
      <xdr:rowOff>66260</xdr:rowOff>
    </xdr:from>
    <xdr:to>
      <xdr:col>36</xdr:col>
      <xdr:colOff>173934</xdr:colOff>
      <xdr:row>53</xdr:row>
      <xdr:rowOff>107674</xdr:rowOff>
    </xdr:to>
    <xdr:sp macro="" textlink="">
      <xdr:nvSpPr>
        <xdr:cNvPr id="20" name="テキスト ボックス 19"/>
        <xdr:cNvSpPr txBox="1"/>
      </xdr:nvSpPr>
      <xdr:spPr>
        <a:xfrm>
          <a:off x="4820478" y="6742043"/>
          <a:ext cx="438978" cy="704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6</xdr:col>
      <xdr:colOff>38930</xdr:colOff>
      <xdr:row>60</xdr:row>
      <xdr:rowOff>120451</xdr:rowOff>
    </xdr:from>
    <xdr:to>
      <xdr:col>49</xdr:col>
      <xdr:colOff>99393</xdr:colOff>
      <xdr:row>72</xdr:row>
      <xdr:rowOff>66260</xdr:rowOff>
    </xdr:to>
    <xdr:sp macro="" textlink="">
      <xdr:nvSpPr>
        <xdr:cNvPr id="21" name="正方形/長方形 20"/>
        <xdr:cNvSpPr/>
      </xdr:nvSpPr>
      <xdr:spPr>
        <a:xfrm>
          <a:off x="444778" y="9049103"/>
          <a:ext cx="6686550" cy="1825961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4386</xdr:colOff>
      <xdr:row>61</xdr:row>
      <xdr:rowOff>30638</xdr:rowOff>
    </xdr:from>
    <xdr:to>
      <xdr:col>50</xdr:col>
      <xdr:colOff>115956</xdr:colOff>
      <xdr:row>73</xdr:row>
      <xdr:rowOff>8283</xdr:rowOff>
    </xdr:to>
    <xdr:sp macro="" textlink="">
      <xdr:nvSpPr>
        <xdr:cNvPr id="22" name="テキスト ボックス 21"/>
        <xdr:cNvSpPr txBox="1"/>
      </xdr:nvSpPr>
      <xdr:spPr>
        <a:xfrm>
          <a:off x="2837038" y="7816290"/>
          <a:ext cx="4393679" cy="1808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＜上限について＞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を選択した場合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を選択した場合</a:t>
          </a: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上限２０万円</a:t>
          </a:r>
          <a:r>
            <a:rPr kumimoji="1" lang="ja-JP" altLang="ja-JP" sz="1050" b="1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または、上記の</a:t>
          </a:r>
          <a:r>
            <a:rPr kumimoji="1" lang="ja-JP" altLang="en-US" sz="1050" b="1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④</a:t>
          </a:r>
          <a:r>
            <a:rPr kumimoji="1" lang="en-US" altLang="ja-JP" sz="1050" b="1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×0.3</a:t>
          </a: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をして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算出された額の千円未満を切上げた額のいずれか低い額</a:t>
          </a:r>
          <a:endParaRPr kumimoji="1" lang="en-US" altLang="ja-JP" sz="1000" b="1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B119C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Ⓑ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を選択した場合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上限２０万円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10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41412</xdr:colOff>
      <xdr:row>58</xdr:row>
      <xdr:rowOff>132522</xdr:rowOff>
    </xdr:from>
    <xdr:to>
      <xdr:col>48</xdr:col>
      <xdr:colOff>3810</xdr:colOff>
      <xdr:row>61</xdr:row>
      <xdr:rowOff>39881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393962" y="9543222"/>
          <a:ext cx="5601198" cy="383609"/>
          <a:chOff x="4684059" y="4926733"/>
          <a:chExt cx="4224617" cy="1218015"/>
        </a:xfrm>
      </xdr:grpSpPr>
      <xdr:cxnSp macro="">
        <xdr:nvCxnSpPr>
          <xdr:cNvPr id="28" name="カギ線コネクタ 2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9" idx="2"/>
            <a:endCxn id="30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133103</xdr:colOff>
      <xdr:row>66</xdr:row>
      <xdr:rowOff>43730</xdr:rowOff>
    </xdr:from>
    <xdr:to>
      <xdr:col>13</xdr:col>
      <xdr:colOff>133103</xdr:colOff>
      <xdr:row>73</xdr:row>
      <xdr:rowOff>43731</xdr:rowOff>
    </xdr:to>
    <xdr:cxnSp macro="">
      <xdr:nvCxnSpPr>
        <xdr:cNvPr id="31" name="直線矢印コネクタ 30"/>
        <xdr:cNvCxnSpPr/>
      </xdr:nvCxnSpPr>
      <xdr:spPr>
        <a:xfrm>
          <a:off x="1799978" y="10292630"/>
          <a:ext cx="0" cy="2857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74</xdr:row>
      <xdr:rowOff>0</xdr:rowOff>
    </xdr:from>
    <xdr:to>
      <xdr:col>21</xdr:col>
      <xdr:colOff>156541</xdr:colOff>
      <xdr:row>77</xdr:row>
      <xdr:rowOff>7040</xdr:rowOff>
    </xdr:to>
    <xdr:sp macro="" textlink="">
      <xdr:nvSpPr>
        <xdr:cNvPr id="32" name="テキスト ボックス 31"/>
        <xdr:cNvSpPr txBox="1"/>
      </xdr:nvSpPr>
      <xdr:spPr>
        <a:xfrm>
          <a:off x="2600325" y="1081087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47625</xdr:colOff>
      <xdr:row>74</xdr:row>
      <xdr:rowOff>19050</xdr:rowOff>
    </xdr:from>
    <xdr:to>
      <xdr:col>36</xdr:col>
      <xdr:colOff>147016</xdr:colOff>
      <xdr:row>77</xdr:row>
      <xdr:rowOff>35615</xdr:rowOff>
    </xdr:to>
    <xdr:sp macro="" textlink="">
      <xdr:nvSpPr>
        <xdr:cNvPr id="33" name="テキスト ボックス 32"/>
        <xdr:cNvSpPr txBox="1"/>
      </xdr:nvSpPr>
      <xdr:spPr>
        <a:xfrm>
          <a:off x="4829175" y="1083945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20825</xdr:colOff>
      <xdr:row>14</xdr:row>
      <xdr:rowOff>2897</xdr:rowOff>
    </xdr:from>
    <xdr:to>
      <xdr:col>57</xdr:col>
      <xdr:colOff>85726</xdr:colOff>
      <xdr:row>79</xdr:row>
      <xdr:rowOff>95250</xdr:rowOff>
    </xdr:to>
    <xdr:sp macro="" textlink="">
      <xdr:nvSpPr>
        <xdr:cNvPr id="35" name="正方形/長方形 34"/>
        <xdr:cNvSpPr/>
      </xdr:nvSpPr>
      <xdr:spPr>
        <a:xfrm>
          <a:off x="249425" y="2422247"/>
          <a:ext cx="7999226" cy="10360303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22184</xdr:colOff>
      <xdr:row>13</xdr:row>
      <xdr:rowOff>104301</xdr:rowOff>
    </xdr:from>
    <xdr:to>
      <xdr:col>57</xdr:col>
      <xdr:colOff>66674</xdr:colOff>
      <xdr:row>15</xdr:row>
      <xdr:rowOff>99625</xdr:rowOff>
    </xdr:to>
    <xdr:sp macro="" textlink="">
      <xdr:nvSpPr>
        <xdr:cNvPr id="36" name="正方形/長方形 35"/>
        <xdr:cNvSpPr/>
      </xdr:nvSpPr>
      <xdr:spPr>
        <a:xfrm>
          <a:off x="250784" y="2418876"/>
          <a:ext cx="7978815" cy="242974"/>
        </a:xfrm>
        <a:prstGeom prst="rect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5</xdr:col>
      <xdr:colOff>6569</xdr:colOff>
      <xdr:row>10</xdr:row>
      <xdr:rowOff>6571</xdr:rowOff>
    </xdr:from>
    <xdr:to>
      <xdr:col>7</xdr:col>
      <xdr:colOff>46755</xdr:colOff>
      <xdr:row>11</xdr:row>
      <xdr:rowOff>137948</xdr:rowOff>
    </xdr:to>
    <xdr:sp macro="" textlink="">
      <xdr:nvSpPr>
        <xdr:cNvPr id="37" name="テキスト ボックス 36"/>
        <xdr:cNvSpPr txBox="1"/>
      </xdr:nvSpPr>
      <xdr:spPr>
        <a:xfrm>
          <a:off x="503526" y="1621680"/>
          <a:ext cx="222403" cy="330159"/>
        </a:xfrm>
        <a:prstGeom prst="rect">
          <a:avLst/>
        </a:prstGeom>
        <a:solidFill>
          <a:schemeClr val="accen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51</xdr:col>
      <xdr:colOff>112843</xdr:colOff>
      <xdr:row>0</xdr:row>
      <xdr:rowOff>68546</xdr:rowOff>
    </xdr:from>
    <xdr:to>
      <xdr:col>57</xdr:col>
      <xdr:colOff>106591</xdr:colOff>
      <xdr:row>2</xdr:row>
      <xdr:rowOff>61823</xdr:rowOff>
    </xdr:to>
    <xdr:sp macro="" textlink="">
      <xdr:nvSpPr>
        <xdr:cNvPr id="38" name="正方形/長方形 37"/>
        <xdr:cNvSpPr/>
      </xdr:nvSpPr>
      <xdr:spPr>
        <a:xfrm>
          <a:off x="7532818" y="68546"/>
          <a:ext cx="736698" cy="279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別紙４</a:t>
          </a:r>
        </a:p>
      </xdr:txBody>
    </xdr:sp>
    <xdr:clientData/>
  </xdr:twoCellAnchor>
  <xdr:twoCellAnchor>
    <xdr:from>
      <xdr:col>19</xdr:col>
      <xdr:colOff>91965</xdr:colOff>
      <xdr:row>25</xdr:row>
      <xdr:rowOff>59121</xdr:rowOff>
    </xdr:from>
    <xdr:to>
      <xdr:col>22</xdr:col>
      <xdr:colOff>20563</xdr:colOff>
      <xdr:row>28</xdr:row>
      <xdr:rowOff>151656</xdr:rowOff>
    </xdr:to>
    <xdr:sp macro="" textlink="">
      <xdr:nvSpPr>
        <xdr:cNvPr id="39" name="テキスト ボックス 38"/>
        <xdr:cNvSpPr txBox="1"/>
      </xdr:nvSpPr>
      <xdr:spPr>
        <a:xfrm>
          <a:off x="2386248" y="4059621"/>
          <a:ext cx="483532" cy="56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59120</xdr:colOff>
      <xdr:row>26</xdr:row>
      <xdr:rowOff>0</xdr:rowOff>
    </xdr:from>
    <xdr:to>
      <xdr:col>36</xdr:col>
      <xdr:colOff>158511</xdr:colOff>
      <xdr:row>30</xdr:row>
      <xdr:rowOff>33414</xdr:rowOff>
    </xdr:to>
    <xdr:sp macro="" textlink="">
      <xdr:nvSpPr>
        <xdr:cNvPr id="40" name="テキスト ボックス 39"/>
        <xdr:cNvSpPr txBox="1"/>
      </xdr:nvSpPr>
      <xdr:spPr>
        <a:xfrm>
          <a:off x="4840670" y="6684251"/>
          <a:ext cx="432766" cy="55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30</xdr:col>
      <xdr:colOff>6569</xdr:colOff>
      <xdr:row>10</xdr:row>
      <xdr:rowOff>1</xdr:rowOff>
    </xdr:from>
    <xdr:to>
      <xdr:col>32</xdr:col>
      <xdr:colOff>46755</xdr:colOff>
      <xdr:row>11</xdr:row>
      <xdr:rowOff>124811</xdr:rowOff>
    </xdr:to>
    <xdr:sp macro="" textlink="">
      <xdr:nvSpPr>
        <xdr:cNvPr id="46" name="テキスト ボックス 45"/>
        <xdr:cNvSpPr txBox="1"/>
      </xdr:nvSpPr>
      <xdr:spPr>
        <a:xfrm>
          <a:off x="4216619" y="1533526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35</xdr:col>
      <xdr:colOff>57883</xdr:colOff>
      <xdr:row>77</xdr:row>
      <xdr:rowOff>2931</xdr:rowOff>
    </xdr:from>
    <xdr:to>
      <xdr:col>51</xdr:col>
      <xdr:colOff>19050</xdr:colOff>
      <xdr:row>80</xdr:row>
      <xdr:rowOff>9525</xdr:rowOff>
    </xdr:to>
    <xdr:sp macro="" textlink="">
      <xdr:nvSpPr>
        <xdr:cNvPr id="50" name="テキスト ボックス 49"/>
        <xdr:cNvSpPr txBox="1"/>
      </xdr:nvSpPr>
      <xdr:spPr>
        <a:xfrm>
          <a:off x="5001358" y="11251956"/>
          <a:ext cx="2323367" cy="108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107260</xdr:colOff>
      <xdr:row>77</xdr:row>
      <xdr:rowOff>45140</xdr:rowOff>
    </xdr:from>
    <xdr:to>
      <xdr:col>38</xdr:col>
      <xdr:colOff>8282</xdr:colOff>
      <xdr:row>78</xdr:row>
      <xdr:rowOff>57978</xdr:rowOff>
    </xdr:to>
    <xdr:sp macro="" textlink="">
      <xdr:nvSpPr>
        <xdr:cNvPr id="51" name="正方形/長方形 50"/>
        <xdr:cNvSpPr/>
      </xdr:nvSpPr>
      <xdr:spPr>
        <a:xfrm>
          <a:off x="5018847" y="11673923"/>
          <a:ext cx="389696" cy="15364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99391</xdr:colOff>
      <xdr:row>37</xdr:row>
      <xdr:rowOff>16566</xdr:rowOff>
    </xdr:from>
    <xdr:to>
      <xdr:col>22</xdr:col>
      <xdr:colOff>27989</xdr:colOff>
      <xdr:row>41</xdr:row>
      <xdr:rowOff>34557</xdr:rowOff>
    </xdr:to>
    <xdr:sp macro="" textlink="">
      <xdr:nvSpPr>
        <xdr:cNvPr id="52" name="テキスト ボックス 51"/>
        <xdr:cNvSpPr txBox="1"/>
      </xdr:nvSpPr>
      <xdr:spPr>
        <a:xfrm>
          <a:off x="2393674" y="5184914"/>
          <a:ext cx="483532" cy="539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19</xdr:col>
      <xdr:colOff>69987</xdr:colOff>
      <xdr:row>56</xdr:row>
      <xdr:rowOff>13666</xdr:rowOff>
    </xdr:from>
    <xdr:to>
      <xdr:col>22</xdr:col>
      <xdr:colOff>54664</xdr:colOff>
      <xdr:row>58</xdr:row>
      <xdr:rowOff>98147</xdr:rowOff>
    </xdr:to>
    <xdr:sp macro="" textlink="">
      <xdr:nvSpPr>
        <xdr:cNvPr id="54" name="テキスト ボックス 53"/>
        <xdr:cNvSpPr txBox="1"/>
      </xdr:nvSpPr>
      <xdr:spPr>
        <a:xfrm>
          <a:off x="2596183" y="9281905"/>
          <a:ext cx="465068" cy="432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57978</xdr:colOff>
      <xdr:row>56</xdr:row>
      <xdr:rowOff>16566</xdr:rowOff>
    </xdr:from>
    <xdr:to>
      <xdr:col>36</xdr:col>
      <xdr:colOff>157369</xdr:colOff>
      <xdr:row>60</xdr:row>
      <xdr:rowOff>24848</xdr:rowOff>
    </xdr:to>
    <xdr:sp macro="" textlink="">
      <xdr:nvSpPr>
        <xdr:cNvPr id="55" name="テキスト ボックス 54"/>
        <xdr:cNvSpPr txBox="1"/>
      </xdr:nvSpPr>
      <xdr:spPr>
        <a:xfrm>
          <a:off x="4803913" y="7098196"/>
          <a:ext cx="4389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10</xdr:col>
      <xdr:colOff>41413</xdr:colOff>
      <xdr:row>51</xdr:row>
      <xdr:rowOff>165653</xdr:rowOff>
    </xdr:from>
    <xdr:to>
      <xdr:col>48</xdr:col>
      <xdr:colOff>3811</xdr:colOff>
      <xdr:row>54</xdr:row>
      <xdr:rowOff>155839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393963" y="8490503"/>
          <a:ext cx="5601198" cy="409286"/>
          <a:chOff x="4684059" y="4926733"/>
          <a:chExt cx="4224617" cy="1218015"/>
        </a:xfrm>
      </xdr:grpSpPr>
      <xdr:cxnSp macro="">
        <xdr:nvCxnSpPr>
          <xdr:cNvPr id="41" name="カギ線コネクタ 4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42" idx="2"/>
            <a:endCxn id="43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34</xdr:col>
      <xdr:colOff>59120</xdr:colOff>
      <xdr:row>32</xdr:row>
      <xdr:rowOff>0</xdr:rowOff>
    </xdr:from>
    <xdr:to>
      <xdr:col>36</xdr:col>
      <xdr:colOff>158511</xdr:colOff>
      <xdr:row>35</xdr:row>
      <xdr:rowOff>33414</xdr:rowOff>
    </xdr:to>
    <xdr:sp macro="" textlink="">
      <xdr:nvSpPr>
        <xdr:cNvPr id="45" name="テキスト ボックス 44"/>
        <xdr:cNvSpPr txBox="1"/>
      </xdr:nvSpPr>
      <xdr:spPr>
        <a:xfrm>
          <a:off x="4805055" y="4282109"/>
          <a:ext cx="438978" cy="555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25</xdr:col>
      <xdr:colOff>27214</xdr:colOff>
      <xdr:row>31</xdr:row>
      <xdr:rowOff>19707</xdr:rowOff>
    </xdr:from>
    <xdr:to>
      <xdr:col>30</xdr:col>
      <xdr:colOff>131379</xdr:colOff>
      <xdr:row>32</xdr:row>
      <xdr:rowOff>223345</xdr:rowOff>
    </xdr:to>
    <xdr:sp macro="" textlink="">
      <xdr:nvSpPr>
        <xdr:cNvPr id="47" name="大かっこ 46"/>
        <xdr:cNvSpPr/>
      </xdr:nvSpPr>
      <xdr:spPr>
        <a:xfrm>
          <a:off x="3618139" y="7573032"/>
          <a:ext cx="866165" cy="3465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33</xdr:row>
      <xdr:rowOff>19707</xdr:rowOff>
    </xdr:from>
    <xdr:to>
      <xdr:col>30</xdr:col>
      <xdr:colOff>131379</xdr:colOff>
      <xdr:row>34</xdr:row>
      <xdr:rowOff>223345</xdr:rowOff>
    </xdr:to>
    <xdr:sp macro="" textlink="">
      <xdr:nvSpPr>
        <xdr:cNvPr id="48" name="大かっこ 47"/>
        <xdr:cNvSpPr/>
      </xdr:nvSpPr>
      <xdr:spPr>
        <a:xfrm>
          <a:off x="3618139" y="7954032"/>
          <a:ext cx="866165" cy="2703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33130</xdr:colOff>
      <xdr:row>31</xdr:row>
      <xdr:rowOff>91109</xdr:rowOff>
    </xdr:from>
    <xdr:to>
      <xdr:col>21</xdr:col>
      <xdr:colOff>132521</xdr:colOff>
      <xdr:row>34</xdr:row>
      <xdr:rowOff>107674</xdr:rowOff>
    </xdr:to>
    <xdr:sp macro="" textlink="">
      <xdr:nvSpPr>
        <xdr:cNvPr id="49" name="テキスト ボックス 48"/>
        <xdr:cNvSpPr txBox="1"/>
      </xdr:nvSpPr>
      <xdr:spPr>
        <a:xfrm>
          <a:off x="2559326" y="5027544"/>
          <a:ext cx="405847" cy="53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59120</xdr:colOff>
      <xdr:row>43</xdr:row>
      <xdr:rowOff>0</xdr:rowOff>
    </xdr:from>
    <xdr:to>
      <xdr:col>36</xdr:col>
      <xdr:colOff>158511</xdr:colOff>
      <xdr:row>46</xdr:row>
      <xdr:rowOff>33414</xdr:rowOff>
    </xdr:to>
    <xdr:sp macro="" textlink="">
      <xdr:nvSpPr>
        <xdr:cNvPr id="56" name="テキスト ボックス 55"/>
        <xdr:cNvSpPr txBox="1"/>
      </xdr:nvSpPr>
      <xdr:spPr>
        <a:xfrm>
          <a:off x="4805055" y="5110370"/>
          <a:ext cx="438978" cy="555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19</xdr:col>
      <xdr:colOff>33130</xdr:colOff>
      <xdr:row>42</xdr:row>
      <xdr:rowOff>91109</xdr:rowOff>
    </xdr:from>
    <xdr:to>
      <xdr:col>21</xdr:col>
      <xdr:colOff>132521</xdr:colOff>
      <xdr:row>45</xdr:row>
      <xdr:rowOff>107674</xdr:rowOff>
    </xdr:to>
    <xdr:sp macro="" textlink="">
      <xdr:nvSpPr>
        <xdr:cNvPr id="59" name="テキスト ボックス 58"/>
        <xdr:cNvSpPr txBox="1"/>
      </xdr:nvSpPr>
      <xdr:spPr>
        <a:xfrm>
          <a:off x="2559326" y="5027544"/>
          <a:ext cx="405847" cy="53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74544</xdr:colOff>
      <xdr:row>29</xdr:row>
      <xdr:rowOff>57150</xdr:rowOff>
    </xdr:from>
    <xdr:to>
      <xdr:col>46</xdr:col>
      <xdr:colOff>110574</xdr:colOff>
      <xdr:row>31</xdr:row>
      <xdr:rowOff>104775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141344" y="4914900"/>
          <a:ext cx="5674830" cy="257175"/>
          <a:chOff x="4684059" y="4926733"/>
          <a:chExt cx="4224617" cy="1218015"/>
        </a:xfrm>
      </xdr:grpSpPr>
      <xdr:cxnSp macro="">
        <xdr:nvCxnSpPr>
          <xdr:cNvPr id="61" name="カギ線コネクタ 6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62" idx="2"/>
            <a:endCxn id="6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正方形/長方形 6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74544</xdr:colOff>
      <xdr:row>40</xdr:row>
      <xdr:rowOff>47625</xdr:rowOff>
    </xdr:from>
    <xdr:to>
      <xdr:col>46</xdr:col>
      <xdr:colOff>110574</xdr:colOff>
      <xdr:row>42</xdr:row>
      <xdr:rowOff>95250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141344" y="6629400"/>
          <a:ext cx="5674830" cy="276225"/>
          <a:chOff x="4684059" y="4926733"/>
          <a:chExt cx="4224617" cy="1218015"/>
        </a:xfrm>
      </xdr:grpSpPr>
      <xdr:cxnSp macro="">
        <xdr:nvCxnSpPr>
          <xdr:cNvPr id="65" name="カギ線コネクタ 64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66" idx="2"/>
            <a:endCxn id="67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0</xdr:row>
      <xdr:rowOff>59309</xdr:rowOff>
    </xdr:from>
    <xdr:to>
      <xdr:col>50</xdr:col>
      <xdr:colOff>54428</xdr:colOff>
      <xdr:row>4</xdr:row>
      <xdr:rowOff>9526</xdr:rowOff>
    </xdr:to>
    <xdr:sp macro="" textlink="">
      <xdr:nvSpPr>
        <xdr:cNvPr id="2" name="正方形/長方形 1"/>
        <xdr:cNvSpPr/>
      </xdr:nvSpPr>
      <xdr:spPr>
        <a:xfrm>
          <a:off x="59871" y="59309"/>
          <a:ext cx="7300232" cy="4931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石川県新型コロナウイルス感染拡大防止協力金（第９次）計算シート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開業１年未満の大企業等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（開業日から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2022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日までの売上高による算出）</a:t>
          </a:r>
        </a:p>
      </xdr:txBody>
    </xdr:sp>
    <xdr:clientData/>
  </xdr:twoCellAnchor>
  <xdr:twoCellAnchor>
    <xdr:from>
      <xdr:col>33</xdr:col>
      <xdr:colOff>57979</xdr:colOff>
      <xdr:row>36</xdr:row>
      <xdr:rowOff>0</xdr:rowOff>
    </xdr:from>
    <xdr:to>
      <xdr:col>35</xdr:col>
      <xdr:colOff>157370</xdr:colOff>
      <xdr:row>39</xdr:row>
      <xdr:rowOff>16564</xdr:rowOff>
    </xdr:to>
    <xdr:sp macro="" textlink="">
      <xdr:nvSpPr>
        <xdr:cNvPr id="3" name="テキスト ボックス 2"/>
        <xdr:cNvSpPr txBox="1"/>
      </xdr:nvSpPr>
      <xdr:spPr>
        <a:xfrm>
          <a:off x="4839529" y="5553075"/>
          <a:ext cx="432766" cy="530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33</xdr:col>
      <xdr:colOff>52562</xdr:colOff>
      <xdr:row>43</xdr:row>
      <xdr:rowOff>66260</xdr:rowOff>
    </xdr:from>
    <xdr:to>
      <xdr:col>35</xdr:col>
      <xdr:colOff>151953</xdr:colOff>
      <xdr:row>47</xdr:row>
      <xdr:rowOff>107674</xdr:rowOff>
    </xdr:to>
    <xdr:sp macro="" textlink="">
      <xdr:nvSpPr>
        <xdr:cNvPr id="5" name="テキスト ボックス 4"/>
        <xdr:cNvSpPr txBox="1"/>
      </xdr:nvSpPr>
      <xdr:spPr>
        <a:xfrm>
          <a:off x="4932293" y="6924260"/>
          <a:ext cx="429102" cy="64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10355</xdr:colOff>
      <xdr:row>54</xdr:row>
      <xdr:rowOff>101401</xdr:rowOff>
    </xdr:from>
    <xdr:to>
      <xdr:col>48</xdr:col>
      <xdr:colOff>70818</xdr:colOff>
      <xdr:row>67</xdr:row>
      <xdr:rowOff>47210</xdr:rowOff>
    </xdr:to>
    <xdr:sp macro="" textlink="">
      <xdr:nvSpPr>
        <xdr:cNvPr id="6" name="正方形/長方形 5"/>
        <xdr:cNvSpPr/>
      </xdr:nvSpPr>
      <xdr:spPr>
        <a:xfrm>
          <a:off x="677105" y="8883451"/>
          <a:ext cx="6413638" cy="1879384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4386</xdr:colOff>
      <xdr:row>55</xdr:row>
      <xdr:rowOff>30638</xdr:rowOff>
    </xdr:from>
    <xdr:to>
      <xdr:col>49</xdr:col>
      <xdr:colOff>115956</xdr:colOff>
      <xdr:row>68</xdr:row>
      <xdr:rowOff>8283</xdr:rowOff>
    </xdr:to>
    <xdr:sp macro="" textlink="">
      <xdr:nvSpPr>
        <xdr:cNvPr id="7" name="テキスト ボックス 6"/>
        <xdr:cNvSpPr txBox="1"/>
      </xdr:nvSpPr>
      <xdr:spPr>
        <a:xfrm>
          <a:off x="2852361" y="8746013"/>
          <a:ext cx="4426395" cy="1977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＜上限について＞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10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を選択した場合を選択した場合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上限２０万円</a:t>
          </a:r>
          <a:r>
            <a:rPr kumimoji="1" lang="ja-JP" altLang="ja-JP" sz="105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または、上記の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  <a:r>
            <a:rPr kumimoji="1" lang="en-US" altLang="ja-JP" sz="105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×0.3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をして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算出された額の千円未満を切上げた額のいずれか低い額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B119C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Ⓑ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を選択した場合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上限２０万円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9</xdr:col>
      <xdr:colOff>50937</xdr:colOff>
      <xdr:row>53</xdr:row>
      <xdr:rowOff>8697</xdr:rowOff>
    </xdr:from>
    <xdr:to>
      <xdr:col>47</xdr:col>
      <xdr:colOff>13335</xdr:colOff>
      <xdr:row>55</xdr:row>
      <xdr:rowOff>87506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89187" y="8619297"/>
          <a:ext cx="5601198" cy="440759"/>
          <a:chOff x="4684059" y="4926733"/>
          <a:chExt cx="4224617" cy="1218015"/>
        </a:xfrm>
      </xdr:grpSpPr>
      <xdr:cxnSp macro="">
        <xdr:nvCxnSpPr>
          <xdr:cNvPr id="9" name="カギ線コネクタ 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10" idx="2"/>
            <a:endCxn id="11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133103</xdr:colOff>
      <xdr:row>61</xdr:row>
      <xdr:rowOff>43730</xdr:rowOff>
    </xdr:from>
    <xdr:to>
      <xdr:col>12</xdr:col>
      <xdr:colOff>133103</xdr:colOff>
      <xdr:row>68</xdr:row>
      <xdr:rowOff>43731</xdr:rowOff>
    </xdr:to>
    <xdr:cxnSp macro="">
      <xdr:nvCxnSpPr>
        <xdr:cNvPr id="12" name="直線矢印コネクタ 11"/>
        <xdr:cNvCxnSpPr/>
      </xdr:nvCxnSpPr>
      <xdr:spPr>
        <a:xfrm>
          <a:off x="1799978" y="9759230"/>
          <a:ext cx="0" cy="100012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69</xdr:row>
      <xdr:rowOff>133350</xdr:rowOff>
    </xdr:from>
    <xdr:to>
      <xdr:col>20</xdr:col>
      <xdr:colOff>156541</xdr:colOff>
      <xdr:row>73</xdr:row>
      <xdr:rowOff>7040</xdr:rowOff>
    </xdr:to>
    <xdr:sp macro="" textlink="">
      <xdr:nvSpPr>
        <xdr:cNvPr id="13" name="テキスト ボックス 12"/>
        <xdr:cNvSpPr txBox="1"/>
      </xdr:nvSpPr>
      <xdr:spPr>
        <a:xfrm>
          <a:off x="2600325" y="11020425"/>
          <a:ext cx="404191" cy="55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70</xdr:row>
      <xdr:rowOff>19050</xdr:rowOff>
    </xdr:from>
    <xdr:to>
      <xdr:col>35</xdr:col>
      <xdr:colOff>147016</xdr:colOff>
      <xdr:row>73</xdr:row>
      <xdr:rowOff>35615</xdr:rowOff>
    </xdr:to>
    <xdr:sp macro="" textlink="">
      <xdr:nvSpPr>
        <xdr:cNvPr id="14" name="テキスト ボックス 13"/>
        <xdr:cNvSpPr txBox="1"/>
      </xdr:nvSpPr>
      <xdr:spPr>
        <a:xfrm>
          <a:off x="4829175" y="11077575"/>
          <a:ext cx="432766" cy="530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</xdr:col>
      <xdr:colOff>116075</xdr:colOff>
      <xdr:row>13</xdr:row>
      <xdr:rowOff>152749</xdr:rowOff>
    </xdr:from>
    <xdr:to>
      <xdr:col>53</xdr:col>
      <xdr:colOff>92555</xdr:colOff>
      <xdr:row>75</xdr:row>
      <xdr:rowOff>124557</xdr:rowOff>
    </xdr:to>
    <xdr:sp macro="" textlink="">
      <xdr:nvSpPr>
        <xdr:cNvPr id="15" name="正方形/長方形 14"/>
        <xdr:cNvSpPr/>
      </xdr:nvSpPr>
      <xdr:spPr>
        <a:xfrm>
          <a:off x="233306" y="2306864"/>
          <a:ext cx="7713711" cy="9665328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22185</xdr:colOff>
      <xdr:row>13</xdr:row>
      <xdr:rowOff>151926</xdr:rowOff>
    </xdr:from>
    <xdr:to>
      <xdr:col>54</xdr:col>
      <xdr:colOff>236</xdr:colOff>
      <xdr:row>15</xdr:row>
      <xdr:rowOff>99625</xdr:rowOff>
    </xdr:to>
    <xdr:sp macro="" textlink="">
      <xdr:nvSpPr>
        <xdr:cNvPr id="16" name="正方形/長方形 15"/>
        <xdr:cNvSpPr/>
      </xdr:nvSpPr>
      <xdr:spPr>
        <a:xfrm>
          <a:off x="250785" y="2447451"/>
          <a:ext cx="7569476" cy="242974"/>
        </a:xfrm>
        <a:prstGeom prst="rect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17" name="テキスト ボックス 16"/>
        <xdr:cNvSpPr txBox="1"/>
      </xdr:nvSpPr>
      <xdr:spPr>
        <a:xfrm>
          <a:off x="530444" y="1616296"/>
          <a:ext cx="325936" cy="331402"/>
        </a:xfrm>
        <a:prstGeom prst="rect">
          <a:avLst/>
        </a:prstGeom>
        <a:solidFill>
          <a:schemeClr val="accen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48</xdr:col>
      <xdr:colOff>100802</xdr:colOff>
      <xdr:row>0</xdr:row>
      <xdr:rowOff>54243</xdr:rowOff>
    </xdr:from>
    <xdr:to>
      <xdr:col>54</xdr:col>
      <xdr:colOff>31666</xdr:colOff>
      <xdr:row>2</xdr:row>
      <xdr:rowOff>47520</xdr:rowOff>
    </xdr:to>
    <xdr:sp macro="" textlink="">
      <xdr:nvSpPr>
        <xdr:cNvPr id="18" name="正方形/長方形 17"/>
        <xdr:cNvSpPr/>
      </xdr:nvSpPr>
      <xdr:spPr>
        <a:xfrm>
          <a:off x="7251879" y="54243"/>
          <a:ext cx="751479" cy="28635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別紙５</a:t>
          </a:r>
        </a:p>
      </xdr:txBody>
    </xdr:sp>
    <xdr:clientData/>
  </xdr:twoCellAnchor>
  <xdr:twoCellAnchor>
    <xdr:from>
      <xdr:col>18</xdr:col>
      <xdr:colOff>75399</xdr:colOff>
      <xdr:row>29</xdr:row>
      <xdr:rowOff>75687</xdr:rowOff>
    </xdr:from>
    <xdr:to>
      <xdr:col>21</xdr:col>
      <xdr:colOff>3997</xdr:colOff>
      <xdr:row>34</xdr:row>
      <xdr:rowOff>93678</xdr:rowOff>
    </xdr:to>
    <xdr:sp macro="" textlink="">
      <xdr:nvSpPr>
        <xdr:cNvPr id="19" name="テキスト ボックス 18"/>
        <xdr:cNvSpPr txBox="1"/>
      </xdr:nvSpPr>
      <xdr:spPr>
        <a:xfrm>
          <a:off x="2601595" y="5235752"/>
          <a:ext cx="408989" cy="788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61987</xdr:colOff>
      <xdr:row>29</xdr:row>
      <xdr:rowOff>75971</xdr:rowOff>
    </xdr:from>
    <xdr:to>
      <xdr:col>35</xdr:col>
      <xdr:colOff>155963</xdr:colOff>
      <xdr:row>34</xdr:row>
      <xdr:rowOff>8566</xdr:rowOff>
    </xdr:to>
    <xdr:sp macro="" textlink="">
      <xdr:nvSpPr>
        <xdr:cNvPr id="20" name="テキスト ボックス 19"/>
        <xdr:cNvSpPr txBox="1"/>
      </xdr:nvSpPr>
      <xdr:spPr>
        <a:xfrm>
          <a:off x="4941718" y="4919067"/>
          <a:ext cx="423687" cy="66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21" name="テキスト ボックス 20"/>
        <xdr:cNvSpPr txBox="1"/>
      </xdr:nvSpPr>
      <xdr:spPr>
        <a:xfrm>
          <a:off x="4216619" y="1609726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34</xdr:col>
      <xdr:colOff>57883</xdr:colOff>
      <xdr:row>73</xdr:row>
      <xdr:rowOff>2931</xdr:rowOff>
    </xdr:from>
    <xdr:to>
      <xdr:col>50</xdr:col>
      <xdr:colOff>19050</xdr:colOff>
      <xdr:row>76</xdr:row>
      <xdr:rowOff>9525</xdr:rowOff>
    </xdr:to>
    <xdr:sp macro="" textlink="">
      <xdr:nvSpPr>
        <xdr:cNvPr id="22" name="テキスト ボックス 21"/>
        <xdr:cNvSpPr txBox="1"/>
      </xdr:nvSpPr>
      <xdr:spPr>
        <a:xfrm>
          <a:off x="5001358" y="11575806"/>
          <a:ext cx="2323367" cy="42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123825</xdr:colOff>
      <xdr:row>73</xdr:row>
      <xdr:rowOff>28575</xdr:rowOff>
    </xdr:from>
    <xdr:to>
      <xdr:col>37</xdr:col>
      <xdr:colOff>9525</xdr:colOff>
      <xdr:row>74</xdr:row>
      <xdr:rowOff>38100</xdr:rowOff>
    </xdr:to>
    <xdr:sp macro="" textlink="">
      <xdr:nvSpPr>
        <xdr:cNvPr id="23" name="正方形/長方形 22"/>
        <xdr:cNvSpPr/>
      </xdr:nvSpPr>
      <xdr:spPr>
        <a:xfrm>
          <a:off x="5067300" y="11601450"/>
          <a:ext cx="37147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99391</xdr:colOff>
      <xdr:row>35</xdr:row>
      <xdr:rowOff>97161</xdr:rowOff>
    </xdr:from>
    <xdr:to>
      <xdr:col>21</xdr:col>
      <xdr:colOff>27989</xdr:colOff>
      <xdr:row>38</xdr:row>
      <xdr:rowOff>151788</xdr:rowOff>
    </xdr:to>
    <xdr:sp macro="" textlink="">
      <xdr:nvSpPr>
        <xdr:cNvPr id="24" name="テキスト ボックス 23"/>
        <xdr:cNvSpPr txBox="1"/>
      </xdr:nvSpPr>
      <xdr:spPr>
        <a:xfrm>
          <a:off x="2700449" y="5841469"/>
          <a:ext cx="404848" cy="457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57150</xdr:colOff>
      <xdr:row>50</xdr:row>
      <xdr:rowOff>56450</xdr:rowOff>
    </xdr:from>
    <xdr:to>
      <xdr:col>37</xdr:col>
      <xdr:colOff>123537</xdr:colOff>
      <xdr:row>54</xdr:row>
      <xdr:rowOff>64732</xdr:rowOff>
    </xdr:to>
    <xdr:sp macro="" textlink="">
      <xdr:nvSpPr>
        <xdr:cNvPr id="27" name="テキスト ボックス 26"/>
        <xdr:cNvSpPr txBox="1"/>
      </xdr:nvSpPr>
      <xdr:spPr>
        <a:xfrm>
          <a:off x="5172075" y="8000300"/>
          <a:ext cx="380712" cy="694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13</xdr:col>
      <xdr:colOff>8283</xdr:colOff>
      <xdr:row>39</xdr:row>
      <xdr:rowOff>8282</xdr:rowOff>
    </xdr:from>
    <xdr:to>
      <xdr:col>42</xdr:col>
      <xdr:colOff>158512</xdr:colOff>
      <xdr:row>40</xdr:row>
      <xdr:rowOff>107570</xdr:rowOff>
    </xdr:to>
    <xdr:cxnSp macro="">
      <xdr:nvCxnSpPr>
        <xdr:cNvPr id="28" name="カギ線コネクタ 2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5400000">
          <a:off x="3914156" y="4699757"/>
          <a:ext cx="240092" cy="4457186"/>
        </a:xfrm>
        <a:prstGeom prst="bentConnector3">
          <a:avLst>
            <a:gd name="adj1" fmla="val 50000"/>
          </a:avLst>
        </a:prstGeom>
        <a:ln w="9525">
          <a:prstDash val="soli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57022</xdr:colOff>
      <xdr:row>43</xdr:row>
      <xdr:rowOff>51607</xdr:rowOff>
    </xdr:from>
    <xdr:to>
      <xdr:col>20</xdr:col>
      <xdr:colOff>156413</xdr:colOff>
      <xdr:row>46</xdr:row>
      <xdr:rowOff>109585</xdr:rowOff>
    </xdr:to>
    <xdr:sp macro="" textlink="">
      <xdr:nvSpPr>
        <xdr:cNvPr id="29" name="テキスト ボックス 28"/>
        <xdr:cNvSpPr txBox="1"/>
      </xdr:nvSpPr>
      <xdr:spPr>
        <a:xfrm>
          <a:off x="2658080" y="6909607"/>
          <a:ext cx="407121" cy="51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</xdr:col>
      <xdr:colOff>109904</xdr:colOff>
      <xdr:row>50</xdr:row>
      <xdr:rowOff>56385</xdr:rowOff>
    </xdr:from>
    <xdr:to>
      <xdr:col>19</xdr:col>
      <xdr:colOff>97129</xdr:colOff>
      <xdr:row>52</xdr:row>
      <xdr:rowOff>118886</xdr:rowOff>
    </xdr:to>
    <xdr:sp macro="" textlink="">
      <xdr:nvSpPr>
        <xdr:cNvPr id="30" name="テキスト ボックス 29"/>
        <xdr:cNvSpPr txBox="1"/>
      </xdr:nvSpPr>
      <xdr:spPr>
        <a:xfrm>
          <a:off x="2417885" y="8006097"/>
          <a:ext cx="426840" cy="399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31</xdr:col>
      <xdr:colOff>55332</xdr:colOff>
      <xdr:row>50</xdr:row>
      <xdr:rowOff>55492</xdr:rowOff>
    </xdr:from>
    <xdr:to>
      <xdr:col>34</xdr:col>
      <xdr:colOff>19716</xdr:colOff>
      <xdr:row>53</xdr:row>
      <xdr:rowOff>113470</xdr:rowOff>
    </xdr:to>
    <xdr:sp macro="" textlink="">
      <xdr:nvSpPr>
        <xdr:cNvPr id="31" name="テキスト ボックス 30"/>
        <xdr:cNvSpPr txBox="1"/>
      </xdr:nvSpPr>
      <xdr:spPr>
        <a:xfrm>
          <a:off x="4551132" y="7999342"/>
          <a:ext cx="412059" cy="57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32" name="テキスト ボックス 31"/>
        <xdr:cNvSpPr txBox="1"/>
      </xdr:nvSpPr>
      <xdr:spPr>
        <a:xfrm>
          <a:off x="4216619" y="1609726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4</xdr:col>
      <xdr:colOff>28575</xdr:colOff>
      <xdr:row>46</xdr:row>
      <xdr:rowOff>104775</xdr:rowOff>
    </xdr:from>
    <xdr:to>
      <xdr:col>32</xdr:col>
      <xdr:colOff>0</xdr:colOff>
      <xdr:row>53</xdr:row>
      <xdr:rowOff>76200</xdr:rowOff>
    </xdr:to>
    <xdr:sp macro="" textlink="">
      <xdr:nvSpPr>
        <xdr:cNvPr id="4" name="大かっこ 3"/>
        <xdr:cNvSpPr/>
      </xdr:nvSpPr>
      <xdr:spPr>
        <a:xfrm>
          <a:off x="552450" y="7419975"/>
          <a:ext cx="4086225" cy="1114425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2:B4" totalsRowShown="0" headerRowDxfId="5" dataDxfId="4">
  <autoFilter ref="B2:B4"/>
  <tableColumns count="1">
    <tableColumn id="1" name="選択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2:D4" totalsRowShown="0" headerRowDxfId="2">
  <autoFilter ref="D2:D4"/>
  <tableColumns count="1">
    <tableColumn id="1" name="年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2:E14" totalsRowShown="0" headerRowDxfId="1">
  <autoFilter ref="E2:E14"/>
  <tableColumns count="1">
    <tableColumn id="1" name="月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2:F33" totalsRowShown="0" headerRowDxfId="0">
  <autoFilter ref="F2:F33"/>
  <tableColumns count="1">
    <tableColumn id="1" name="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F1:BB181"/>
  <sheetViews>
    <sheetView tabSelected="1" view="pageLayout" zoomScaleNormal="115" workbookViewId="0">
      <selection activeCell="X5" sqref="X5:AY6"/>
    </sheetView>
  </sheetViews>
  <sheetFormatPr defaultColWidth="1.5" defaultRowHeight="18.75" x14ac:dyDescent="0.4"/>
  <cols>
    <col min="1" max="4" width="1.5" style="2" customWidth="1"/>
    <col min="5" max="5" width="2.375" style="2" customWidth="1"/>
    <col min="6" max="16" width="1.875" style="2" customWidth="1"/>
    <col min="17" max="17" width="2.125" style="2" customWidth="1"/>
    <col min="18" max="20" width="1.875" style="2" customWidth="1"/>
    <col min="21" max="21" width="2.125" style="2" customWidth="1"/>
    <col min="22" max="22" width="2.25" style="2" customWidth="1"/>
    <col min="23" max="29" width="1.875" style="2" customWidth="1"/>
    <col min="30" max="30" width="2.5" style="2" customWidth="1"/>
    <col min="31" max="34" width="1.875" style="2" customWidth="1"/>
    <col min="35" max="35" width="2.125" style="2" customWidth="1"/>
    <col min="36" max="37" width="2.25" style="2" customWidth="1"/>
    <col min="38" max="43" width="1.875" style="2" customWidth="1"/>
    <col min="44" max="44" width="2.125" style="2" customWidth="1"/>
    <col min="45" max="53" width="1.875" style="2" customWidth="1"/>
    <col min="54" max="16384" width="1.5" style="2"/>
  </cols>
  <sheetData>
    <row r="1" spans="6:54" ht="11.25" customHeight="1" x14ac:dyDescent="0.4"/>
    <row r="2" spans="6:54" ht="11.25" customHeight="1" x14ac:dyDescent="0.4"/>
    <row r="3" spans="6:54" ht="11.25" customHeight="1" x14ac:dyDescent="0.4"/>
    <row r="4" spans="6:54" ht="11.25" customHeight="1" x14ac:dyDescent="0.4"/>
    <row r="5" spans="6:54" ht="12.75" customHeight="1" x14ac:dyDescent="0.4">
      <c r="G5" s="167" t="s">
        <v>0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9"/>
      <c r="U5" s="169"/>
      <c r="V5" s="169"/>
      <c r="W5" s="170"/>
      <c r="X5" s="175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7"/>
      <c r="AX5" s="177"/>
      <c r="AY5" s="178"/>
    </row>
    <row r="6" spans="6:54" ht="13.5" customHeight="1" x14ac:dyDescent="0.4">
      <c r="G6" s="171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3"/>
      <c r="U6" s="173"/>
      <c r="V6" s="173"/>
      <c r="W6" s="174"/>
      <c r="X6" s="179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1"/>
      <c r="AX6" s="181"/>
      <c r="AY6" s="182"/>
    </row>
    <row r="7" spans="6:54" ht="9" customHeight="1" x14ac:dyDescent="0.4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5"/>
      <c r="AX7" s="6"/>
      <c r="AY7" s="6"/>
    </row>
    <row r="8" spans="6:54" ht="15.75" customHeight="1" x14ac:dyDescent="0.4">
      <c r="F8" s="183" t="s">
        <v>17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7"/>
    </row>
    <row r="9" spans="6:54" ht="18" customHeight="1" x14ac:dyDescent="0.4">
      <c r="F9" s="185" t="s">
        <v>18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7"/>
    </row>
    <row r="10" spans="6:54" ht="10.5" customHeight="1" x14ac:dyDescent="0.4"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6:54" ht="19.5" customHeight="1" x14ac:dyDescent="0.4">
      <c r="F11" s="186" t="s">
        <v>19</v>
      </c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8"/>
      <c r="X11" s="189"/>
      <c r="Y11" s="198"/>
      <c r="Z11" s="198"/>
      <c r="AA11" s="198"/>
      <c r="AB11" s="199"/>
      <c r="AC11" s="9"/>
      <c r="AD11" s="10"/>
      <c r="AE11" s="186" t="s">
        <v>41</v>
      </c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9"/>
      <c r="AW11" s="198"/>
      <c r="AX11" s="198"/>
      <c r="AY11" s="198"/>
      <c r="AZ11" s="199"/>
      <c r="BA11" s="7"/>
      <c r="BB11" s="7"/>
    </row>
    <row r="12" spans="6:54" ht="20.25" customHeight="1" x14ac:dyDescent="0.4"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2"/>
      <c r="X12" s="193"/>
      <c r="Y12" s="200"/>
      <c r="Z12" s="200"/>
      <c r="AA12" s="200"/>
      <c r="AB12" s="201"/>
      <c r="AC12" s="9"/>
      <c r="AD12" s="10"/>
      <c r="AE12" s="190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3"/>
      <c r="AW12" s="200"/>
      <c r="AX12" s="200"/>
      <c r="AY12" s="200"/>
      <c r="AZ12" s="201"/>
      <c r="BA12" s="7"/>
      <c r="BB12" s="7"/>
    </row>
    <row r="13" spans="6:54" ht="18" customHeight="1" x14ac:dyDescent="0.4">
      <c r="F13" s="194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6"/>
      <c r="X13" s="197"/>
      <c r="Y13" s="202"/>
      <c r="Z13" s="202"/>
      <c r="AA13" s="202"/>
      <c r="AB13" s="203"/>
      <c r="AC13" s="9"/>
      <c r="AD13" s="10"/>
      <c r="AE13" s="194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7"/>
      <c r="AW13" s="202"/>
      <c r="AX13" s="202"/>
      <c r="AY13" s="202"/>
      <c r="AZ13" s="203"/>
      <c r="BA13" s="7"/>
      <c r="BB13" s="7"/>
    </row>
    <row r="14" spans="6:54" ht="8.25" customHeight="1" x14ac:dyDescent="0.4"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7"/>
      <c r="AX14" s="7"/>
      <c r="AY14" s="7"/>
      <c r="AZ14" s="7"/>
      <c r="BA14" s="7"/>
    </row>
    <row r="15" spans="6:54" ht="11.25" customHeight="1" x14ac:dyDescent="0.4"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7"/>
      <c r="AX15" s="7"/>
      <c r="AY15" s="7"/>
      <c r="AZ15" s="7"/>
      <c r="BA15" s="7"/>
    </row>
    <row r="16" spans="6:54" ht="8.25" customHeight="1" x14ac:dyDescent="0.4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7"/>
      <c r="AX16" s="7"/>
      <c r="AY16" s="7"/>
      <c r="AZ16" s="7"/>
      <c r="BA16" s="7"/>
    </row>
    <row r="17" spans="6:53" ht="11.25" customHeight="1" x14ac:dyDescent="0.4">
      <c r="F17" s="12"/>
      <c r="G17" s="13"/>
      <c r="H17" s="13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6"/>
      <c r="BA17" s="16"/>
    </row>
    <row r="18" spans="6:53" ht="16.5" customHeight="1" x14ac:dyDescent="0.4">
      <c r="F18" s="12"/>
      <c r="G18" s="17"/>
      <c r="H18" s="18" t="s">
        <v>28</v>
      </c>
      <c r="I18" s="1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5"/>
      <c r="AZ18" s="16"/>
      <c r="BA18" s="16"/>
    </row>
    <row r="19" spans="6:53" ht="18" customHeight="1" x14ac:dyDescent="0.4">
      <c r="F19" s="12"/>
      <c r="G19" s="17"/>
      <c r="H19" s="19"/>
      <c r="I19" s="19"/>
      <c r="J19" s="19" t="s">
        <v>65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5"/>
      <c r="AZ19" s="16"/>
      <c r="BA19" s="16"/>
    </row>
    <row r="20" spans="6:53" ht="11.25" customHeight="1" x14ac:dyDescent="0.4">
      <c r="F20" s="12"/>
      <c r="G20" s="17"/>
      <c r="H20" s="17"/>
      <c r="I20" s="1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5"/>
      <c r="AZ20" s="16"/>
      <c r="BA20" s="16"/>
    </row>
    <row r="21" spans="6:53" ht="16.5" customHeight="1" x14ac:dyDescent="0.4">
      <c r="F21" s="12"/>
      <c r="G21" s="17"/>
      <c r="H21" s="17"/>
      <c r="I21" s="19" t="s">
        <v>20</v>
      </c>
      <c r="J21" s="17"/>
      <c r="K21" s="5"/>
      <c r="L21" s="19"/>
      <c r="N21" s="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5"/>
      <c r="AZ21" s="16"/>
      <c r="BA21" s="16"/>
    </row>
    <row r="22" spans="6:53" ht="6.75" customHeight="1" x14ac:dyDescent="0.4">
      <c r="F22" s="12"/>
      <c r="G22" s="17"/>
      <c r="H22" s="17"/>
      <c r="I22" s="17"/>
      <c r="J22" s="32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32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5"/>
      <c r="AZ22" s="16"/>
      <c r="BA22" s="16"/>
    </row>
    <row r="23" spans="6:53" ht="21.75" customHeight="1" x14ac:dyDescent="0.4">
      <c r="F23" s="12"/>
      <c r="G23" s="17"/>
      <c r="I23" s="204" t="s">
        <v>21</v>
      </c>
      <c r="J23" s="205"/>
      <c r="K23" s="205"/>
      <c r="L23" s="205"/>
      <c r="M23" s="205"/>
      <c r="N23" s="205"/>
      <c r="O23" s="205"/>
      <c r="P23" s="205"/>
      <c r="Q23" s="205"/>
      <c r="R23" s="205"/>
      <c r="S23" s="206"/>
      <c r="T23" s="165"/>
      <c r="U23" s="207"/>
      <c r="V23" s="12"/>
      <c r="W23" s="208" t="s">
        <v>22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  <c r="AH23" s="165"/>
      <c r="AI23" s="207"/>
      <c r="AK23" s="211" t="s">
        <v>23</v>
      </c>
      <c r="AL23" s="212"/>
      <c r="AM23" s="212"/>
      <c r="AN23" s="212"/>
      <c r="AO23" s="212"/>
      <c r="AP23" s="212"/>
      <c r="AQ23" s="212"/>
      <c r="AR23" s="212"/>
      <c r="AS23" s="212"/>
      <c r="AT23" s="212"/>
      <c r="AU23" s="213"/>
      <c r="AV23" s="165"/>
      <c r="AW23" s="166"/>
      <c r="AX23" s="39"/>
      <c r="AY23" s="15"/>
      <c r="AZ23" s="16"/>
      <c r="BA23" s="16"/>
    </row>
    <row r="24" spans="6:53" ht="9" customHeight="1" x14ac:dyDescent="0.4">
      <c r="F24" s="1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5"/>
      <c r="AZ24" s="16"/>
      <c r="BA24" s="16"/>
    </row>
    <row r="25" spans="6:53" ht="7.5" customHeight="1" x14ac:dyDescent="0.4">
      <c r="F25" s="1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5"/>
      <c r="AZ25" s="16"/>
      <c r="BA25" s="16"/>
    </row>
    <row r="26" spans="6:53" ht="14.1" customHeight="1" x14ac:dyDescent="0.4">
      <c r="F26" s="12"/>
      <c r="G26" s="17"/>
      <c r="H26" s="42" t="s">
        <v>24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17"/>
      <c r="V26" s="17"/>
      <c r="W26" s="42" t="s">
        <v>44</v>
      </c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17"/>
      <c r="AK26" s="17"/>
      <c r="AL26" s="42" t="s">
        <v>45</v>
      </c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15"/>
      <c r="AZ26" s="16"/>
      <c r="BA26" s="16"/>
    </row>
    <row r="27" spans="6:53" ht="14.1" customHeight="1" x14ac:dyDescent="0.4">
      <c r="F27" s="12"/>
      <c r="G27" s="17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17"/>
      <c r="V27" s="17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17"/>
      <c r="AK27" s="17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15"/>
      <c r="AZ27" s="16"/>
      <c r="BA27" s="16"/>
    </row>
    <row r="28" spans="6:53" ht="14.1" customHeight="1" x14ac:dyDescent="0.4">
      <c r="F28" s="12"/>
      <c r="G28" s="17"/>
      <c r="H28" s="45" t="s">
        <v>1</v>
      </c>
      <c r="I28" s="46"/>
      <c r="J28" s="86"/>
      <c r="K28" s="87"/>
      <c r="L28" s="87"/>
      <c r="M28" s="87"/>
      <c r="N28" s="87"/>
      <c r="O28" s="87"/>
      <c r="P28" s="87"/>
      <c r="Q28" s="87"/>
      <c r="R28" s="88"/>
      <c r="S28" s="70" t="s">
        <v>2</v>
      </c>
      <c r="T28" s="71"/>
      <c r="U28" s="17"/>
      <c r="V28" s="17"/>
      <c r="W28" s="45" t="s">
        <v>3</v>
      </c>
      <c r="X28" s="46"/>
      <c r="Y28" s="86"/>
      <c r="Z28" s="87"/>
      <c r="AA28" s="87"/>
      <c r="AB28" s="87"/>
      <c r="AC28" s="87"/>
      <c r="AD28" s="87"/>
      <c r="AE28" s="87"/>
      <c r="AF28" s="87"/>
      <c r="AG28" s="88"/>
      <c r="AH28" s="70" t="s">
        <v>2</v>
      </c>
      <c r="AI28" s="71"/>
      <c r="AJ28" s="17"/>
      <c r="AK28" s="17"/>
      <c r="AL28" s="45" t="s">
        <v>4</v>
      </c>
      <c r="AM28" s="46"/>
      <c r="AN28" s="64">
        <f>$J$28+$Y$28</f>
        <v>0</v>
      </c>
      <c r="AO28" s="65"/>
      <c r="AP28" s="65"/>
      <c r="AQ28" s="65"/>
      <c r="AR28" s="65"/>
      <c r="AS28" s="65"/>
      <c r="AT28" s="65"/>
      <c r="AU28" s="65"/>
      <c r="AV28" s="66"/>
      <c r="AW28" s="70" t="s">
        <v>2</v>
      </c>
      <c r="AX28" s="71"/>
      <c r="AY28" s="15"/>
      <c r="AZ28" s="16"/>
      <c r="BA28" s="16"/>
    </row>
    <row r="29" spans="6:53" ht="14.1" customHeight="1" x14ac:dyDescent="0.4">
      <c r="F29" s="12"/>
      <c r="G29" s="17"/>
      <c r="H29" s="47"/>
      <c r="I29" s="48"/>
      <c r="J29" s="89"/>
      <c r="K29" s="90"/>
      <c r="L29" s="90"/>
      <c r="M29" s="90"/>
      <c r="N29" s="90"/>
      <c r="O29" s="90"/>
      <c r="P29" s="90"/>
      <c r="Q29" s="90"/>
      <c r="R29" s="91"/>
      <c r="S29" s="72"/>
      <c r="T29" s="73"/>
      <c r="U29" s="17"/>
      <c r="V29" s="17"/>
      <c r="W29" s="47"/>
      <c r="X29" s="48"/>
      <c r="Y29" s="89"/>
      <c r="Z29" s="90"/>
      <c r="AA29" s="90"/>
      <c r="AB29" s="90"/>
      <c r="AC29" s="90"/>
      <c r="AD29" s="90"/>
      <c r="AE29" s="90"/>
      <c r="AF29" s="90"/>
      <c r="AG29" s="91"/>
      <c r="AH29" s="72"/>
      <c r="AI29" s="73"/>
      <c r="AJ29" s="17"/>
      <c r="AK29" s="17"/>
      <c r="AL29" s="47"/>
      <c r="AM29" s="48"/>
      <c r="AN29" s="67"/>
      <c r="AO29" s="68"/>
      <c r="AP29" s="68"/>
      <c r="AQ29" s="68"/>
      <c r="AR29" s="68"/>
      <c r="AS29" s="68"/>
      <c r="AT29" s="68"/>
      <c r="AU29" s="68"/>
      <c r="AV29" s="69"/>
      <c r="AW29" s="72"/>
      <c r="AX29" s="73"/>
      <c r="AY29" s="15"/>
      <c r="AZ29" s="16"/>
      <c r="BA29" s="16"/>
    </row>
    <row r="30" spans="6:53" ht="8.25" customHeight="1" x14ac:dyDescent="0.4">
      <c r="F30" s="12"/>
      <c r="G30" s="17"/>
      <c r="H30" s="8"/>
      <c r="I30" s="8"/>
      <c r="J30" s="40"/>
      <c r="K30" s="40"/>
      <c r="L30" s="40"/>
      <c r="M30" s="40"/>
      <c r="N30" s="40"/>
      <c r="O30" s="40"/>
      <c r="P30" s="40"/>
      <c r="Q30" s="40"/>
      <c r="R30" s="40"/>
      <c r="S30" s="18"/>
      <c r="T30" s="18"/>
      <c r="U30" s="17"/>
      <c r="V30" s="17"/>
      <c r="W30" s="8"/>
      <c r="X30" s="8"/>
      <c r="Y30" s="40"/>
      <c r="Z30" s="40"/>
      <c r="AA30" s="40"/>
      <c r="AB30" s="40"/>
      <c r="AC30" s="40"/>
      <c r="AD30" s="40"/>
      <c r="AE30" s="40"/>
      <c r="AF30" s="40"/>
      <c r="AG30" s="40"/>
      <c r="AH30" s="18"/>
      <c r="AI30" s="18"/>
      <c r="AJ30" s="17"/>
      <c r="AK30" s="17"/>
      <c r="AL30" s="8"/>
      <c r="AM30" s="8"/>
      <c r="AN30" s="40"/>
      <c r="AO30" s="40"/>
      <c r="AP30" s="40"/>
      <c r="AQ30" s="40"/>
      <c r="AR30" s="40"/>
      <c r="AS30" s="40"/>
      <c r="AT30" s="40"/>
      <c r="AU30" s="40"/>
      <c r="AV30" s="40"/>
      <c r="AW30" s="18"/>
      <c r="AX30" s="18"/>
      <c r="AY30" s="15"/>
      <c r="AZ30" s="16"/>
      <c r="BA30" s="16"/>
    </row>
    <row r="31" spans="6:53" ht="8.25" customHeight="1" thickBot="1" x14ac:dyDescent="0.45">
      <c r="F31" s="1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5"/>
      <c r="AZ31" s="16"/>
      <c r="BA31" s="16"/>
    </row>
    <row r="32" spans="6:53" ht="14.1" customHeight="1" thickTop="1" x14ac:dyDescent="0.4">
      <c r="F32" s="12"/>
      <c r="G32" s="17"/>
      <c r="H32" s="42" t="s">
        <v>59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17"/>
      <c r="V32" s="17"/>
      <c r="W32" s="56">
        <v>60</v>
      </c>
      <c r="X32" s="52"/>
      <c r="Y32" s="52"/>
      <c r="Z32" s="57" t="s">
        <v>36</v>
      </c>
      <c r="AA32" s="58"/>
      <c r="AB32" s="58"/>
      <c r="AC32" s="58"/>
      <c r="AD32" s="58"/>
      <c r="AE32" s="58"/>
      <c r="AF32" s="17"/>
      <c r="AG32" s="17"/>
      <c r="AH32" s="17"/>
      <c r="AI32" s="19"/>
      <c r="AJ32" s="17"/>
      <c r="AK32" s="17"/>
      <c r="AL32" s="59" t="s">
        <v>63</v>
      </c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5"/>
      <c r="AY32" s="15"/>
      <c r="AZ32" s="16"/>
      <c r="BA32" s="16"/>
    </row>
    <row r="33" spans="6:53" ht="14.1" customHeight="1" x14ac:dyDescent="0.4">
      <c r="F33" s="12"/>
      <c r="G33" s="17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17"/>
      <c r="V33" s="17"/>
      <c r="W33" s="52"/>
      <c r="X33" s="52"/>
      <c r="Y33" s="52"/>
      <c r="Z33" s="58"/>
      <c r="AA33" s="58"/>
      <c r="AB33" s="58"/>
      <c r="AC33" s="58"/>
      <c r="AD33" s="58"/>
      <c r="AE33" s="58"/>
      <c r="AF33" s="49" t="s">
        <v>5</v>
      </c>
      <c r="AG33" s="50"/>
      <c r="AH33" s="17"/>
      <c r="AI33" s="19"/>
      <c r="AJ33" s="17"/>
      <c r="AK33" s="17"/>
      <c r="AL33" s="129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130"/>
      <c r="AY33" s="15"/>
      <c r="AZ33" s="16"/>
      <c r="BA33" s="16"/>
    </row>
    <row r="34" spans="6:53" ht="14.1" customHeight="1" x14ac:dyDescent="0.4">
      <c r="F34" s="12"/>
      <c r="G34" s="17"/>
      <c r="H34" s="45" t="s">
        <v>4</v>
      </c>
      <c r="I34" s="46"/>
      <c r="J34" s="64">
        <f t="shared" ref="J34" si="0">$AN$28</f>
        <v>0</v>
      </c>
      <c r="K34" s="65"/>
      <c r="L34" s="65"/>
      <c r="M34" s="65"/>
      <c r="N34" s="65"/>
      <c r="O34" s="65"/>
      <c r="P34" s="65"/>
      <c r="Q34" s="65"/>
      <c r="R34" s="66"/>
      <c r="S34" s="70" t="s">
        <v>2</v>
      </c>
      <c r="T34" s="71"/>
      <c r="U34" s="17"/>
      <c r="V34" s="17"/>
      <c r="W34" s="51">
        <v>59</v>
      </c>
      <c r="X34" s="52"/>
      <c r="Y34" s="52"/>
      <c r="Z34" s="53" t="s">
        <v>35</v>
      </c>
      <c r="AA34" s="52"/>
      <c r="AB34" s="52"/>
      <c r="AC34" s="52"/>
      <c r="AD34" s="52"/>
      <c r="AE34" s="52"/>
      <c r="AF34" s="50"/>
      <c r="AG34" s="50"/>
      <c r="AH34" s="17"/>
      <c r="AI34" s="18"/>
      <c r="AJ34" s="17"/>
      <c r="AK34" s="17"/>
      <c r="AL34" s="155" t="s">
        <v>6</v>
      </c>
      <c r="AM34" s="156"/>
      <c r="AN34" s="64">
        <f>IF($AH$23="〇",ROUNDUP($J$34/$W$32,0),ROUNDUP($J$34/$W$34,0))</f>
        <v>0</v>
      </c>
      <c r="AO34" s="65"/>
      <c r="AP34" s="65"/>
      <c r="AQ34" s="65"/>
      <c r="AR34" s="65"/>
      <c r="AS34" s="65"/>
      <c r="AT34" s="65"/>
      <c r="AU34" s="65"/>
      <c r="AV34" s="66"/>
      <c r="AW34" s="70" t="s">
        <v>2</v>
      </c>
      <c r="AX34" s="83"/>
      <c r="AY34" s="15"/>
      <c r="AZ34" s="16"/>
      <c r="BA34" s="16"/>
    </row>
    <row r="35" spans="6:53" ht="14.1" customHeight="1" thickBot="1" x14ac:dyDescent="0.45">
      <c r="F35" s="12"/>
      <c r="G35" s="17"/>
      <c r="H35" s="47"/>
      <c r="I35" s="48"/>
      <c r="J35" s="67"/>
      <c r="K35" s="68"/>
      <c r="L35" s="68"/>
      <c r="M35" s="68"/>
      <c r="N35" s="68"/>
      <c r="O35" s="68"/>
      <c r="P35" s="68"/>
      <c r="Q35" s="68"/>
      <c r="R35" s="69"/>
      <c r="S35" s="72"/>
      <c r="T35" s="73"/>
      <c r="U35" s="17"/>
      <c r="V35" s="17"/>
      <c r="W35" s="52"/>
      <c r="X35" s="52"/>
      <c r="Y35" s="52"/>
      <c r="Z35" s="52"/>
      <c r="AA35" s="52"/>
      <c r="AB35" s="52"/>
      <c r="AC35" s="52"/>
      <c r="AD35" s="52"/>
      <c r="AE35" s="52"/>
      <c r="AF35" s="50"/>
      <c r="AG35" s="50"/>
      <c r="AH35" s="17"/>
      <c r="AI35" s="18"/>
      <c r="AJ35" s="17"/>
      <c r="AK35" s="17"/>
      <c r="AL35" s="157"/>
      <c r="AM35" s="158"/>
      <c r="AN35" s="80"/>
      <c r="AO35" s="81"/>
      <c r="AP35" s="81"/>
      <c r="AQ35" s="81"/>
      <c r="AR35" s="81"/>
      <c r="AS35" s="81"/>
      <c r="AT35" s="81"/>
      <c r="AU35" s="81"/>
      <c r="AV35" s="82"/>
      <c r="AW35" s="84"/>
      <c r="AX35" s="85"/>
      <c r="AY35" s="15"/>
      <c r="AZ35" s="16"/>
      <c r="BA35" s="16"/>
    </row>
    <row r="36" spans="6:53" ht="11.25" customHeight="1" thickTop="1" x14ac:dyDescent="0.4">
      <c r="F36" s="12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5"/>
      <c r="AZ36" s="16"/>
      <c r="BA36" s="16"/>
    </row>
    <row r="37" spans="6:53" ht="14.1" customHeight="1" x14ac:dyDescent="0.4">
      <c r="F37" s="12"/>
      <c r="G37" s="17"/>
      <c r="H37" s="42" t="s">
        <v>46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17"/>
      <c r="V37" s="17"/>
      <c r="W37" s="42" t="s">
        <v>47</v>
      </c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17"/>
      <c r="AK37" s="17"/>
      <c r="AL37" s="42" t="s">
        <v>48</v>
      </c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29"/>
      <c r="AZ37" s="16"/>
      <c r="BA37" s="16"/>
    </row>
    <row r="38" spans="6:53" ht="14.1" customHeight="1" x14ac:dyDescent="0.4">
      <c r="F38" s="12"/>
      <c r="G38" s="17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17"/>
      <c r="V38" s="17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17"/>
      <c r="AK38" s="17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29"/>
      <c r="AZ38" s="16"/>
      <c r="BA38" s="16"/>
    </row>
    <row r="39" spans="6:53" ht="14.1" customHeight="1" x14ac:dyDescent="0.4">
      <c r="F39" s="12"/>
      <c r="G39" s="17"/>
      <c r="H39" s="45" t="s">
        <v>7</v>
      </c>
      <c r="I39" s="46"/>
      <c r="J39" s="86"/>
      <c r="K39" s="87"/>
      <c r="L39" s="87"/>
      <c r="M39" s="87"/>
      <c r="N39" s="87"/>
      <c r="O39" s="87"/>
      <c r="P39" s="87"/>
      <c r="Q39" s="87"/>
      <c r="R39" s="88"/>
      <c r="S39" s="70" t="s">
        <v>2</v>
      </c>
      <c r="T39" s="71"/>
      <c r="U39" s="17"/>
      <c r="V39" s="17"/>
      <c r="W39" s="45" t="s">
        <v>8</v>
      </c>
      <c r="X39" s="46"/>
      <c r="Y39" s="86"/>
      <c r="Z39" s="87"/>
      <c r="AA39" s="87"/>
      <c r="AB39" s="87"/>
      <c r="AC39" s="87"/>
      <c r="AD39" s="87"/>
      <c r="AE39" s="87"/>
      <c r="AF39" s="87"/>
      <c r="AG39" s="88"/>
      <c r="AH39" s="70" t="s">
        <v>2</v>
      </c>
      <c r="AI39" s="71"/>
      <c r="AJ39" s="17"/>
      <c r="AK39" s="17"/>
      <c r="AL39" s="45" t="s">
        <v>10</v>
      </c>
      <c r="AM39" s="46"/>
      <c r="AN39" s="117">
        <f>$J$39+$Y$39</f>
        <v>0</v>
      </c>
      <c r="AO39" s="118"/>
      <c r="AP39" s="118"/>
      <c r="AQ39" s="118"/>
      <c r="AR39" s="118"/>
      <c r="AS39" s="118"/>
      <c r="AT39" s="118"/>
      <c r="AU39" s="118"/>
      <c r="AV39" s="119"/>
      <c r="AW39" s="70" t="s">
        <v>2</v>
      </c>
      <c r="AX39" s="71"/>
      <c r="AY39" s="29"/>
      <c r="AZ39" s="30"/>
      <c r="BA39" s="16"/>
    </row>
    <row r="40" spans="6:53" ht="14.1" customHeight="1" x14ac:dyDescent="0.4">
      <c r="F40" s="12"/>
      <c r="G40" s="17"/>
      <c r="H40" s="47"/>
      <c r="I40" s="48"/>
      <c r="J40" s="89"/>
      <c r="K40" s="90"/>
      <c r="L40" s="90"/>
      <c r="M40" s="90"/>
      <c r="N40" s="90"/>
      <c r="O40" s="90"/>
      <c r="P40" s="90"/>
      <c r="Q40" s="90"/>
      <c r="R40" s="91"/>
      <c r="S40" s="72"/>
      <c r="T40" s="73"/>
      <c r="U40" s="17"/>
      <c r="V40" s="17"/>
      <c r="W40" s="47"/>
      <c r="X40" s="48"/>
      <c r="Y40" s="89"/>
      <c r="Z40" s="90"/>
      <c r="AA40" s="90"/>
      <c r="AB40" s="90"/>
      <c r="AC40" s="90"/>
      <c r="AD40" s="90"/>
      <c r="AE40" s="90"/>
      <c r="AF40" s="90"/>
      <c r="AG40" s="91"/>
      <c r="AH40" s="72"/>
      <c r="AI40" s="73"/>
      <c r="AJ40" s="17"/>
      <c r="AK40" s="17"/>
      <c r="AL40" s="47"/>
      <c r="AM40" s="48"/>
      <c r="AN40" s="120"/>
      <c r="AO40" s="121"/>
      <c r="AP40" s="121"/>
      <c r="AQ40" s="121"/>
      <c r="AR40" s="121"/>
      <c r="AS40" s="121"/>
      <c r="AT40" s="121"/>
      <c r="AU40" s="121"/>
      <c r="AV40" s="122"/>
      <c r="AW40" s="72"/>
      <c r="AX40" s="73"/>
      <c r="AY40" s="29"/>
      <c r="AZ40" s="30"/>
      <c r="BA40" s="30"/>
    </row>
    <row r="41" spans="6:53" ht="8.25" customHeight="1" x14ac:dyDescent="0.4">
      <c r="F41" s="12"/>
      <c r="G41" s="17"/>
      <c r="H41" s="8"/>
      <c r="I41" s="8"/>
      <c r="J41" s="40"/>
      <c r="K41" s="40"/>
      <c r="L41" s="40"/>
      <c r="M41" s="40"/>
      <c r="N41" s="40"/>
      <c r="O41" s="40"/>
      <c r="P41" s="40"/>
      <c r="Q41" s="40"/>
      <c r="R41" s="40"/>
      <c r="S41" s="18"/>
      <c r="T41" s="18"/>
      <c r="U41" s="17"/>
      <c r="V41" s="17"/>
      <c r="W41" s="8"/>
      <c r="X41" s="8"/>
      <c r="Y41" s="40"/>
      <c r="Z41" s="40"/>
      <c r="AA41" s="40"/>
      <c r="AB41" s="40"/>
      <c r="AC41" s="40"/>
      <c r="AD41" s="40"/>
      <c r="AE41" s="40"/>
      <c r="AF41" s="40"/>
      <c r="AG41" s="40"/>
      <c r="AH41" s="18"/>
      <c r="AI41" s="18"/>
      <c r="AJ41" s="17"/>
      <c r="AK41" s="17"/>
      <c r="AL41" s="8"/>
      <c r="AM41" s="8"/>
      <c r="AN41" s="33"/>
      <c r="AO41" s="33"/>
      <c r="AP41" s="33"/>
      <c r="AQ41" s="33"/>
      <c r="AR41" s="33"/>
      <c r="AS41" s="33"/>
      <c r="AT41" s="33"/>
      <c r="AU41" s="33"/>
      <c r="AV41" s="33"/>
      <c r="AW41" s="18"/>
      <c r="AX41" s="18"/>
      <c r="AY41" s="29"/>
      <c r="AZ41" s="30"/>
      <c r="BA41" s="30"/>
    </row>
    <row r="42" spans="6:53" ht="9.75" customHeight="1" thickBot="1" x14ac:dyDescent="0.45">
      <c r="F42" s="12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29"/>
      <c r="AZ42" s="30"/>
      <c r="BA42" s="30"/>
    </row>
    <row r="43" spans="6:53" ht="14.1" customHeight="1" thickTop="1" x14ac:dyDescent="0.4">
      <c r="F43" s="12"/>
      <c r="G43" s="17"/>
      <c r="H43" s="42" t="s">
        <v>58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17"/>
      <c r="V43" s="17"/>
      <c r="W43" s="56"/>
      <c r="X43" s="52"/>
      <c r="Y43" s="52"/>
      <c r="Z43" s="57"/>
      <c r="AA43" s="58"/>
      <c r="AB43" s="58"/>
      <c r="AC43" s="58"/>
      <c r="AD43" s="58"/>
      <c r="AE43" s="58"/>
      <c r="AF43" s="17"/>
      <c r="AG43" s="17"/>
      <c r="AH43" s="17"/>
      <c r="AI43" s="19"/>
      <c r="AJ43" s="17"/>
      <c r="AK43" s="17"/>
      <c r="AL43" s="59" t="s">
        <v>64</v>
      </c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1"/>
      <c r="AY43" s="15"/>
      <c r="AZ43" s="16"/>
      <c r="BA43" s="16"/>
    </row>
    <row r="44" spans="6:53" ht="14.1" customHeight="1" x14ac:dyDescent="0.4">
      <c r="F44" s="12"/>
      <c r="G44" s="17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17"/>
      <c r="V44" s="17"/>
      <c r="W44" s="52"/>
      <c r="X44" s="52"/>
      <c r="Y44" s="52"/>
      <c r="Z44" s="58"/>
      <c r="AA44" s="58"/>
      <c r="AB44" s="58"/>
      <c r="AC44" s="58"/>
      <c r="AD44" s="58"/>
      <c r="AE44" s="58"/>
      <c r="AF44" s="49" t="s">
        <v>5</v>
      </c>
      <c r="AG44" s="50"/>
      <c r="AH44" s="17"/>
      <c r="AI44" s="19"/>
      <c r="AJ44" s="17"/>
      <c r="AK44" s="17"/>
      <c r="AL44" s="62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63"/>
      <c r="AY44" s="15"/>
      <c r="AZ44" s="16"/>
      <c r="BA44" s="16"/>
    </row>
    <row r="45" spans="6:53" ht="14.1" customHeight="1" x14ac:dyDescent="0.4">
      <c r="F45" s="12"/>
      <c r="G45" s="17"/>
      <c r="H45" s="45" t="s">
        <v>10</v>
      </c>
      <c r="I45" s="46"/>
      <c r="J45" s="64">
        <f>$AN$39</f>
        <v>0</v>
      </c>
      <c r="K45" s="65"/>
      <c r="L45" s="65"/>
      <c r="M45" s="65"/>
      <c r="N45" s="65"/>
      <c r="O45" s="65"/>
      <c r="P45" s="65"/>
      <c r="Q45" s="65"/>
      <c r="R45" s="66"/>
      <c r="S45" s="70" t="s">
        <v>2</v>
      </c>
      <c r="T45" s="71"/>
      <c r="U45" s="17"/>
      <c r="V45" s="17"/>
      <c r="W45" s="51"/>
      <c r="X45" s="52"/>
      <c r="Y45" s="52"/>
      <c r="Z45" s="74">
        <v>59</v>
      </c>
      <c r="AA45" s="75"/>
      <c r="AB45" s="75"/>
      <c r="AC45" s="75"/>
      <c r="AD45" s="75"/>
      <c r="AE45" s="75"/>
      <c r="AF45" s="50"/>
      <c r="AG45" s="50"/>
      <c r="AH45" s="17"/>
      <c r="AI45" s="18"/>
      <c r="AJ45" s="17"/>
      <c r="AK45" s="17"/>
      <c r="AL45" s="76" t="s">
        <v>11</v>
      </c>
      <c r="AM45" s="77"/>
      <c r="AN45" s="64">
        <f>ROUNDUP($J$45/$Z$45,0)</f>
        <v>0</v>
      </c>
      <c r="AO45" s="65"/>
      <c r="AP45" s="65"/>
      <c r="AQ45" s="65"/>
      <c r="AR45" s="65"/>
      <c r="AS45" s="65"/>
      <c r="AT45" s="65"/>
      <c r="AU45" s="65"/>
      <c r="AV45" s="66"/>
      <c r="AW45" s="70" t="s">
        <v>2</v>
      </c>
      <c r="AX45" s="83"/>
      <c r="AY45" s="15"/>
      <c r="AZ45" s="16"/>
      <c r="BA45" s="16"/>
    </row>
    <row r="46" spans="6:53" ht="14.1" customHeight="1" thickBot="1" x14ac:dyDescent="0.45">
      <c r="F46" s="12"/>
      <c r="G46" s="17"/>
      <c r="H46" s="47"/>
      <c r="I46" s="48"/>
      <c r="J46" s="67"/>
      <c r="K46" s="68"/>
      <c r="L46" s="68"/>
      <c r="M46" s="68"/>
      <c r="N46" s="68"/>
      <c r="O46" s="68"/>
      <c r="P46" s="68"/>
      <c r="Q46" s="68"/>
      <c r="R46" s="69"/>
      <c r="S46" s="72"/>
      <c r="T46" s="73"/>
      <c r="U46" s="17"/>
      <c r="V46" s="17"/>
      <c r="W46" s="52"/>
      <c r="X46" s="52"/>
      <c r="Y46" s="52"/>
      <c r="Z46" s="75"/>
      <c r="AA46" s="75"/>
      <c r="AB46" s="75"/>
      <c r="AC46" s="75"/>
      <c r="AD46" s="75"/>
      <c r="AE46" s="75"/>
      <c r="AF46" s="50"/>
      <c r="AG46" s="50"/>
      <c r="AH46" s="17"/>
      <c r="AI46" s="18"/>
      <c r="AJ46" s="17"/>
      <c r="AK46" s="17"/>
      <c r="AL46" s="78"/>
      <c r="AM46" s="79"/>
      <c r="AN46" s="80"/>
      <c r="AO46" s="81"/>
      <c r="AP46" s="81"/>
      <c r="AQ46" s="81"/>
      <c r="AR46" s="81"/>
      <c r="AS46" s="81"/>
      <c r="AT46" s="81"/>
      <c r="AU46" s="81"/>
      <c r="AV46" s="82"/>
      <c r="AW46" s="84"/>
      <c r="AX46" s="85"/>
      <c r="AY46" s="15"/>
      <c r="AZ46" s="16"/>
      <c r="BA46" s="16"/>
    </row>
    <row r="47" spans="6:53" ht="11.25" customHeight="1" thickTop="1" thickBot="1" x14ac:dyDescent="0.45">
      <c r="F47" s="1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5"/>
      <c r="AZ47" s="30"/>
      <c r="BA47" s="30"/>
    </row>
    <row r="48" spans="6:53" ht="14.1" customHeight="1" thickTop="1" x14ac:dyDescent="0.4">
      <c r="F48" s="12"/>
      <c r="G48" s="17"/>
      <c r="H48" s="123" t="s">
        <v>60</v>
      </c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5"/>
      <c r="U48" s="17"/>
      <c r="V48" s="17"/>
      <c r="W48" s="123" t="s">
        <v>61</v>
      </c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5"/>
      <c r="AJ48" s="32"/>
      <c r="AK48" s="17"/>
      <c r="AL48" s="133" t="s">
        <v>62</v>
      </c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15"/>
      <c r="AZ48" s="30"/>
      <c r="BA48" s="30"/>
    </row>
    <row r="49" spans="6:53" ht="14.1" customHeight="1" x14ac:dyDescent="0.4">
      <c r="F49" s="12"/>
      <c r="G49" s="17"/>
      <c r="H49" s="126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8"/>
      <c r="U49" s="17"/>
      <c r="V49" s="17"/>
      <c r="W49" s="126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8"/>
      <c r="AJ49" s="32"/>
      <c r="AK49" s="17"/>
      <c r="AL49" s="134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5"/>
      <c r="AZ49" s="30"/>
      <c r="BA49" s="30"/>
    </row>
    <row r="50" spans="6:53" ht="14.1" customHeight="1" x14ac:dyDescent="0.4">
      <c r="F50" s="12"/>
      <c r="G50" s="17"/>
      <c r="H50" s="129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130"/>
      <c r="U50" s="17"/>
      <c r="V50" s="17"/>
      <c r="W50" s="129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130"/>
      <c r="AJ50" s="19"/>
      <c r="AK50" s="17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15"/>
      <c r="AZ50" s="30"/>
      <c r="BA50" s="30"/>
    </row>
    <row r="51" spans="6:53" ht="14.1" customHeight="1" x14ac:dyDescent="0.4">
      <c r="F51" s="12"/>
      <c r="G51" s="17"/>
      <c r="H51" s="155" t="s">
        <v>6</v>
      </c>
      <c r="I51" s="156"/>
      <c r="J51" s="117">
        <f t="shared" ref="J51" si="1">$AN$34</f>
        <v>0</v>
      </c>
      <c r="K51" s="118"/>
      <c r="L51" s="118"/>
      <c r="M51" s="118"/>
      <c r="N51" s="118"/>
      <c r="O51" s="118"/>
      <c r="P51" s="118"/>
      <c r="Q51" s="118"/>
      <c r="R51" s="119"/>
      <c r="S51" s="70" t="s">
        <v>2</v>
      </c>
      <c r="T51" s="83"/>
      <c r="U51" s="17"/>
      <c r="V51" s="17"/>
      <c r="W51" s="76" t="s">
        <v>11</v>
      </c>
      <c r="X51" s="77"/>
      <c r="Y51" s="117">
        <f t="shared" ref="Y51" si="2">$AN$45</f>
        <v>0</v>
      </c>
      <c r="Z51" s="118"/>
      <c r="AA51" s="118"/>
      <c r="AB51" s="118"/>
      <c r="AC51" s="118"/>
      <c r="AD51" s="118"/>
      <c r="AE51" s="118"/>
      <c r="AF51" s="118"/>
      <c r="AG51" s="119"/>
      <c r="AH51" s="70" t="s">
        <v>2</v>
      </c>
      <c r="AI51" s="83"/>
      <c r="AJ51" s="19"/>
      <c r="AK51" s="17"/>
      <c r="AL51" s="45" t="s">
        <v>12</v>
      </c>
      <c r="AM51" s="46"/>
      <c r="AN51" s="143">
        <f t="shared" ref="AN51" si="3">$J$51-$Y$51</f>
        <v>0</v>
      </c>
      <c r="AO51" s="144"/>
      <c r="AP51" s="144"/>
      <c r="AQ51" s="144"/>
      <c r="AR51" s="144"/>
      <c r="AS51" s="144"/>
      <c r="AT51" s="144"/>
      <c r="AU51" s="144"/>
      <c r="AV51" s="145"/>
      <c r="AW51" s="70" t="s">
        <v>2</v>
      </c>
      <c r="AX51" s="71"/>
      <c r="AY51" s="15"/>
      <c r="AZ51" s="30"/>
      <c r="BA51" s="30"/>
    </row>
    <row r="52" spans="6:53" ht="14.1" customHeight="1" thickBot="1" x14ac:dyDescent="0.45">
      <c r="F52" s="12"/>
      <c r="G52" s="17"/>
      <c r="H52" s="157"/>
      <c r="I52" s="158"/>
      <c r="J52" s="159"/>
      <c r="K52" s="160"/>
      <c r="L52" s="160"/>
      <c r="M52" s="160"/>
      <c r="N52" s="160"/>
      <c r="O52" s="160"/>
      <c r="P52" s="160"/>
      <c r="Q52" s="160"/>
      <c r="R52" s="161"/>
      <c r="S52" s="84"/>
      <c r="T52" s="85"/>
      <c r="U52" s="17"/>
      <c r="V52" s="17"/>
      <c r="W52" s="78"/>
      <c r="X52" s="79"/>
      <c r="Y52" s="159"/>
      <c r="Z52" s="160"/>
      <c r="AA52" s="160"/>
      <c r="AB52" s="160"/>
      <c r="AC52" s="160"/>
      <c r="AD52" s="160"/>
      <c r="AE52" s="160"/>
      <c r="AF52" s="160"/>
      <c r="AG52" s="161"/>
      <c r="AH52" s="84"/>
      <c r="AI52" s="85"/>
      <c r="AJ52" s="19"/>
      <c r="AK52" s="17"/>
      <c r="AL52" s="47"/>
      <c r="AM52" s="48"/>
      <c r="AN52" s="146"/>
      <c r="AO52" s="147"/>
      <c r="AP52" s="147"/>
      <c r="AQ52" s="147"/>
      <c r="AR52" s="147"/>
      <c r="AS52" s="147"/>
      <c r="AT52" s="147"/>
      <c r="AU52" s="147"/>
      <c r="AV52" s="148"/>
      <c r="AW52" s="72"/>
      <c r="AX52" s="73"/>
      <c r="AY52" s="15"/>
      <c r="AZ52" s="30"/>
      <c r="BA52" s="30"/>
    </row>
    <row r="53" spans="6:53" ht="9.75" customHeight="1" thickTop="1" x14ac:dyDescent="0.4">
      <c r="F53" s="12"/>
      <c r="G53" s="17"/>
      <c r="H53" s="8"/>
      <c r="I53" s="8"/>
      <c r="J53" s="33"/>
      <c r="K53" s="33"/>
      <c r="L53" s="33"/>
      <c r="M53" s="33"/>
      <c r="N53" s="33"/>
      <c r="O53" s="33"/>
      <c r="P53" s="33"/>
      <c r="Q53" s="33"/>
      <c r="R53" s="33"/>
      <c r="S53" s="18"/>
      <c r="T53" s="18"/>
      <c r="U53" s="17"/>
      <c r="V53" s="17"/>
      <c r="W53" s="8"/>
      <c r="X53" s="8"/>
      <c r="Y53" s="33"/>
      <c r="Z53" s="33"/>
      <c r="AA53" s="33"/>
      <c r="AB53" s="33"/>
      <c r="AC53" s="33"/>
      <c r="AD53" s="33"/>
      <c r="AE53" s="33"/>
      <c r="AF53" s="33"/>
      <c r="AG53" s="33"/>
      <c r="AH53" s="18"/>
      <c r="AI53" s="18"/>
      <c r="AJ53" s="19"/>
      <c r="AK53" s="17"/>
      <c r="AL53" s="8"/>
      <c r="AM53" s="8"/>
      <c r="AN53" s="34"/>
      <c r="AO53" s="34"/>
      <c r="AP53" s="34"/>
      <c r="AQ53" s="34"/>
      <c r="AR53" s="34"/>
      <c r="AS53" s="34"/>
      <c r="AT53" s="34"/>
      <c r="AU53" s="34"/>
      <c r="AV53" s="34"/>
      <c r="AW53" s="18"/>
      <c r="AX53" s="18"/>
      <c r="AY53" s="15"/>
      <c r="AZ53" s="30"/>
      <c r="BA53" s="30"/>
    </row>
    <row r="54" spans="6:53" ht="9.75" customHeight="1" x14ac:dyDescent="0.4">
      <c r="F54" s="12"/>
      <c r="G54" s="17"/>
      <c r="H54" s="8"/>
      <c r="I54" s="8"/>
      <c r="J54" s="33"/>
      <c r="K54" s="33"/>
      <c r="L54" s="33"/>
      <c r="M54" s="33"/>
      <c r="N54" s="33"/>
      <c r="O54" s="33"/>
      <c r="P54" s="33"/>
      <c r="Q54" s="33"/>
      <c r="R54" s="33"/>
      <c r="S54" s="18"/>
      <c r="T54" s="18"/>
      <c r="U54" s="17"/>
      <c r="V54" s="17"/>
      <c r="W54" s="8"/>
      <c r="X54" s="8"/>
      <c r="Y54" s="33"/>
      <c r="Z54" s="33"/>
      <c r="AA54" s="33"/>
      <c r="AB54" s="33"/>
      <c r="AC54" s="33"/>
      <c r="AD54" s="33"/>
      <c r="AE54" s="33"/>
      <c r="AF54" s="33"/>
      <c r="AG54" s="33"/>
      <c r="AH54" s="18"/>
      <c r="AI54" s="18"/>
      <c r="AJ54" s="19"/>
      <c r="AK54" s="17"/>
      <c r="AL54" s="8"/>
      <c r="AM54" s="8"/>
      <c r="AN54" s="34"/>
      <c r="AO54" s="34"/>
      <c r="AP54" s="34"/>
      <c r="AQ54" s="34"/>
      <c r="AR54" s="34"/>
      <c r="AS54" s="34"/>
      <c r="AT54" s="34"/>
      <c r="AU54" s="34"/>
      <c r="AV54" s="34"/>
      <c r="AW54" s="18"/>
      <c r="AX54" s="18"/>
      <c r="AY54" s="15"/>
      <c r="AZ54" s="30"/>
      <c r="BA54" s="30"/>
    </row>
    <row r="55" spans="6:53" ht="14.1" customHeight="1" x14ac:dyDescent="0.4">
      <c r="F55" s="12"/>
      <c r="G55" s="17"/>
      <c r="H55" s="133" t="s">
        <v>62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7"/>
      <c r="V55" s="17"/>
      <c r="W55" s="27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2"/>
      <c r="AK55" s="17"/>
      <c r="AL55" s="42" t="s">
        <v>37</v>
      </c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15"/>
      <c r="AZ55" s="30"/>
      <c r="BA55" s="30"/>
    </row>
    <row r="56" spans="6:53" ht="12" customHeight="1" x14ac:dyDescent="0.4">
      <c r="F56" s="12"/>
      <c r="G56" s="17"/>
      <c r="H56" s="134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7"/>
      <c r="V56" s="17"/>
      <c r="W56" s="27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2"/>
      <c r="AK56" s="17"/>
      <c r="AL56" s="162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5"/>
      <c r="AZ56" s="30"/>
      <c r="BA56" s="30"/>
    </row>
    <row r="57" spans="6:53" ht="14.1" customHeight="1" x14ac:dyDescent="0.4">
      <c r="F57" s="12"/>
      <c r="G57" s="17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17"/>
      <c r="V57" s="17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19"/>
      <c r="AK57" s="17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15"/>
      <c r="AZ57" s="30"/>
      <c r="BA57" s="30"/>
    </row>
    <row r="58" spans="6:53" ht="14.1" customHeight="1" x14ac:dyDescent="0.4">
      <c r="F58" s="12"/>
      <c r="G58" s="17"/>
      <c r="H58" s="45" t="s">
        <v>12</v>
      </c>
      <c r="I58" s="46"/>
      <c r="J58" s="117">
        <f t="shared" ref="J58" si="4">$AN$51</f>
        <v>0</v>
      </c>
      <c r="K58" s="118"/>
      <c r="L58" s="118"/>
      <c r="M58" s="118"/>
      <c r="N58" s="118"/>
      <c r="O58" s="118"/>
      <c r="P58" s="118"/>
      <c r="Q58" s="118"/>
      <c r="R58" s="119"/>
      <c r="S58" s="70" t="s">
        <v>2</v>
      </c>
      <c r="T58" s="71"/>
      <c r="U58" s="17"/>
      <c r="V58" s="17"/>
      <c r="W58" s="136">
        <v>0.4</v>
      </c>
      <c r="X58" s="136"/>
      <c r="Y58" s="136"/>
      <c r="Z58" s="136"/>
      <c r="AA58" s="136"/>
      <c r="AB58" s="17"/>
      <c r="AC58" s="17"/>
      <c r="AD58" s="17"/>
      <c r="AE58" s="18"/>
      <c r="AF58" s="131"/>
      <c r="AG58" s="132"/>
      <c r="AH58" s="132"/>
      <c r="AI58" s="52"/>
      <c r="AJ58" s="19"/>
      <c r="AK58" s="17"/>
      <c r="AL58" s="45" t="s">
        <v>34</v>
      </c>
      <c r="AM58" s="46"/>
      <c r="AN58" s="143">
        <f>ROUNDUP($J$58*$W$58,0)</f>
        <v>0</v>
      </c>
      <c r="AO58" s="144"/>
      <c r="AP58" s="144"/>
      <c r="AQ58" s="144"/>
      <c r="AR58" s="144"/>
      <c r="AS58" s="144"/>
      <c r="AT58" s="144"/>
      <c r="AU58" s="144"/>
      <c r="AV58" s="145"/>
      <c r="AW58" s="70" t="s">
        <v>2</v>
      </c>
      <c r="AX58" s="71"/>
      <c r="AY58" s="15"/>
      <c r="AZ58" s="30"/>
      <c r="BA58" s="30"/>
    </row>
    <row r="59" spans="6:53" ht="14.1" customHeight="1" x14ac:dyDescent="0.4">
      <c r="F59" s="12"/>
      <c r="G59" s="17"/>
      <c r="H59" s="47"/>
      <c r="I59" s="48"/>
      <c r="J59" s="120"/>
      <c r="K59" s="121"/>
      <c r="L59" s="121"/>
      <c r="M59" s="121"/>
      <c r="N59" s="121"/>
      <c r="O59" s="121"/>
      <c r="P59" s="121"/>
      <c r="Q59" s="121"/>
      <c r="R59" s="122"/>
      <c r="S59" s="72"/>
      <c r="T59" s="73"/>
      <c r="U59" s="17"/>
      <c r="V59" s="17"/>
      <c r="W59" s="136"/>
      <c r="X59" s="136"/>
      <c r="Y59" s="136"/>
      <c r="Z59" s="136"/>
      <c r="AA59" s="136"/>
      <c r="AB59" s="17"/>
      <c r="AC59" s="17"/>
      <c r="AD59" s="17"/>
      <c r="AE59" s="41"/>
      <c r="AF59" s="132"/>
      <c r="AG59" s="132"/>
      <c r="AH59" s="132"/>
      <c r="AI59" s="52"/>
      <c r="AJ59" s="19"/>
      <c r="AK59" s="17"/>
      <c r="AL59" s="47"/>
      <c r="AM59" s="48"/>
      <c r="AN59" s="146"/>
      <c r="AO59" s="147"/>
      <c r="AP59" s="147"/>
      <c r="AQ59" s="147"/>
      <c r="AR59" s="147"/>
      <c r="AS59" s="147"/>
      <c r="AT59" s="147"/>
      <c r="AU59" s="147"/>
      <c r="AV59" s="148"/>
      <c r="AW59" s="72"/>
      <c r="AX59" s="73"/>
      <c r="AY59" s="15"/>
      <c r="AZ59" s="30"/>
      <c r="BA59" s="30"/>
    </row>
    <row r="60" spans="6:53" ht="11.25" customHeight="1" x14ac:dyDescent="0.4">
      <c r="F60" s="12"/>
      <c r="G60" s="17"/>
      <c r="H60" s="8"/>
      <c r="I60" s="8"/>
      <c r="J60" s="33"/>
      <c r="K60" s="33"/>
      <c r="L60" s="33"/>
      <c r="M60" s="33"/>
      <c r="N60" s="33"/>
      <c r="O60" s="33"/>
      <c r="P60" s="33"/>
      <c r="Q60" s="33"/>
      <c r="R60" s="33"/>
      <c r="S60" s="18"/>
      <c r="T60" s="18"/>
      <c r="U60" s="17"/>
      <c r="V60" s="17"/>
      <c r="W60" s="8"/>
      <c r="X60" s="8"/>
      <c r="Y60" s="33"/>
      <c r="Z60" s="33"/>
      <c r="AA60" s="33"/>
      <c r="AB60" s="33"/>
      <c r="AC60" s="33"/>
      <c r="AD60" s="33"/>
      <c r="AE60" s="33"/>
      <c r="AF60" s="33"/>
      <c r="AG60" s="33"/>
      <c r="AH60" s="18"/>
      <c r="AI60" s="18"/>
      <c r="AJ60" s="19"/>
      <c r="AK60" s="17"/>
      <c r="AL60" s="8"/>
      <c r="AM60" s="8"/>
      <c r="AN60" s="34"/>
      <c r="AO60" s="34"/>
      <c r="AP60" s="34"/>
      <c r="AQ60" s="34"/>
      <c r="AR60" s="34"/>
      <c r="AS60" s="34"/>
      <c r="AT60" s="34"/>
      <c r="AU60" s="34"/>
      <c r="AV60" s="34"/>
      <c r="AW60" s="18"/>
      <c r="AX60" s="18"/>
      <c r="AY60" s="15"/>
      <c r="AZ60" s="30"/>
      <c r="BA60" s="30"/>
    </row>
    <row r="61" spans="6:53" ht="12.75" customHeight="1" x14ac:dyDescent="0.4">
      <c r="F61" s="12"/>
      <c r="G61" s="17"/>
      <c r="H61" s="8"/>
      <c r="I61" s="8"/>
      <c r="J61" s="33"/>
      <c r="K61" s="33"/>
      <c r="L61" s="33"/>
      <c r="M61" s="33"/>
      <c r="N61" s="33"/>
      <c r="O61" s="33"/>
      <c r="P61" s="33"/>
      <c r="Q61" s="33"/>
      <c r="R61" s="33"/>
      <c r="S61" s="18"/>
      <c r="T61" s="18"/>
      <c r="U61" s="17"/>
      <c r="V61" s="17"/>
      <c r="W61" s="8"/>
      <c r="X61" s="8"/>
      <c r="Y61" s="33"/>
      <c r="Z61" s="33"/>
      <c r="AA61" s="33"/>
      <c r="AB61" s="33"/>
      <c r="AC61" s="33"/>
      <c r="AD61" s="33"/>
      <c r="AE61" s="33"/>
      <c r="AF61" s="33"/>
      <c r="AG61" s="33"/>
      <c r="AH61" s="18"/>
      <c r="AI61" s="18"/>
      <c r="AJ61" s="19"/>
      <c r="AK61" s="17"/>
      <c r="AL61" s="8"/>
      <c r="AM61" s="8"/>
      <c r="AN61" s="34"/>
      <c r="AO61" s="34"/>
      <c r="AP61" s="34"/>
      <c r="AQ61" s="34"/>
      <c r="AR61" s="34"/>
      <c r="AS61" s="34"/>
      <c r="AT61" s="34"/>
      <c r="AU61" s="34"/>
      <c r="AV61" s="34"/>
      <c r="AW61" s="18"/>
      <c r="AX61" s="18"/>
      <c r="AY61" s="15"/>
      <c r="AZ61" s="30"/>
      <c r="BA61" s="30"/>
    </row>
    <row r="62" spans="6:53" ht="11.25" customHeight="1" thickBot="1" x14ac:dyDescent="0.45">
      <c r="F62" s="12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5"/>
      <c r="AZ62" s="16"/>
      <c r="BA62" s="16"/>
    </row>
    <row r="63" spans="6:53" ht="14.1" customHeight="1" thickTop="1" x14ac:dyDescent="0.4">
      <c r="F63" s="12"/>
      <c r="G63" s="17"/>
      <c r="H63" s="149" t="s">
        <v>26</v>
      </c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1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3"/>
      <c r="AZ63" s="16"/>
      <c r="BA63" s="16"/>
    </row>
    <row r="64" spans="6:53" ht="14.1" customHeight="1" x14ac:dyDescent="0.4">
      <c r="F64" s="12"/>
      <c r="G64" s="5"/>
      <c r="H64" s="152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4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2"/>
      <c r="AZ64" s="16"/>
      <c r="BA64" s="16"/>
    </row>
    <row r="65" spans="6:53" ht="14.1" customHeight="1" x14ac:dyDescent="0.4">
      <c r="F65" s="12"/>
      <c r="G65" s="5"/>
      <c r="H65" s="103" t="s">
        <v>38</v>
      </c>
      <c r="I65" s="104"/>
      <c r="J65" s="107">
        <f t="shared" ref="J65" si="5">IF($Y$11="〇",IF(ROUNDUP($AN$58,-3)&gt;200000,IF(ROUNDUP($AN$34*0.3,-3)&gt;ROUNDUP($AN$58,-3),"200000",IF(ROUNDUP($AN$34*0.3,-3)&gt;200000,"200,000",ROUNDUP($AN$34*0.3,-3))),IF(ROUNDUP($AN$34*0.3,-3)&gt;ROUNDUP($AN$58,-3),ROUNDUP($AN$58,-3),ROUNDUP($AN$34*0.3,-3))),IF(ROUNDUP($AN$58,-3)&gt;200000,"200,000",ROUNDUP($AN$58,-3)))</f>
        <v>0</v>
      </c>
      <c r="K65" s="108"/>
      <c r="L65" s="108"/>
      <c r="M65" s="108"/>
      <c r="N65" s="108"/>
      <c r="O65" s="108"/>
      <c r="P65" s="108"/>
      <c r="Q65" s="108"/>
      <c r="R65" s="109"/>
      <c r="S65" s="113" t="s">
        <v>2</v>
      </c>
      <c r="T65" s="114"/>
      <c r="U65" s="5"/>
      <c r="V65" s="5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2"/>
      <c r="AZ65" s="16"/>
      <c r="BA65" s="16"/>
    </row>
    <row r="66" spans="6:53" ht="14.1" customHeight="1" thickBot="1" x14ac:dyDescent="0.45">
      <c r="F66" s="12"/>
      <c r="G66" s="5"/>
      <c r="H66" s="105"/>
      <c r="I66" s="106"/>
      <c r="J66" s="110"/>
      <c r="K66" s="111"/>
      <c r="L66" s="111"/>
      <c r="M66" s="111"/>
      <c r="N66" s="111"/>
      <c r="O66" s="111"/>
      <c r="P66" s="111"/>
      <c r="Q66" s="111"/>
      <c r="R66" s="112"/>
      <c r="S66" s="115"/>
      <c r="T66" s="116"/>
      <c r="U66" s="5"/>
      <c r="V66" s="5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2"/>
      <c r="AZ66" s="16"/>
      <c r="BA66" s="16"/>
    </row>
    <row r="67" spans="6:53" ht="11.25" customHeight="1" thickTop="1" x14ac:dyDescent="0.4">
      <c r="F67" s="12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12"/>
      <c r="AZ67" s="16"/>
      <c r="BA67" s="16"/>
    </row>
    <row r="68" spans="6:53" ht="11.25" customHeight="1" x14ac:dyDescent="0.4">
      <c r="F68" s="12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12"/>
      <c r="AZ68" s="16"/>
      <c r="BA68" s="16"/>
    </row>
    <row r="69" spans="6:53" ht="11.25" customHeight="1" x14ac:dyDescent="0.4">
      <c r="F69" s="1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12"/>
      <c r="AZ69" s="16"/>
      <c r="BA69" s="16"/>
    </row>
    <row r="70" spans="6:53" ht="11.25" customHeight="1" x14ac:dyDescent="0.4">
      <c r="F70" s="1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12"/>
      <c r="AZ70" s="16"/>
      <c r="BA70" s="16"/>
    </row>
    <row r="71" spans="6:53" ht="11.25" customHeight="1" x14ac:dyDescent="0.4">
      <c r="F71" s="12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12"/>
      <c r="AZ71" s="16"/>
      <c r="BA71" s="16"/>
    </row>
    <row r="72" spans="6:53" ht="11.25" customHeight="1" x14ac:dyDescent="0.4">
      <c r="F72" s="1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12"/>
      <c r="AZ72" s="16"/>
      <c r="BA72" s="16"/>
    </row>
    <row r="73" spans="6:53" ht="11.25" customHeight="1" thickBot="1" x14ac:dyDescent="0.45">
      <c r="F73" s="1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12"/>
      <c r="AZ73" s="7"/>
      <c r="BA73" s="16"/>
    </row>
    <row r="74" spans="6:53" ht="14.1" customHeight="1" thickTop="1" x14ac:dyDescent="0.4">
      <c r="F74" s="12"/>
      <c r="G74" s="5"/>
      <c r="H74" s="98" t="s">
        <v>26</v>
      </c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100"/>
      <c r="U74" s="5"/>
      <c r="V74" s="5"/>
      <c r="W74" s="43" t="s">
        <v>9</v>
      </c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5"/>
      <c r="AK74" s="5"/>
      <c r="AL74" s="42" t="s">
        <v>27</v>
      </c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12"/>
      <c r="AZ74" s="7"/>
      <c r="BA74" s="7"/>
    </row>
    <row r="75" spans="6:53" ht="14.1" customHeight="1" x14ac:dyDescent="0.4">
      <c r="F75" s="12"/>
      <c r="G75" s="5"/>
      <c r="H75" s="101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102"/>
      <c r="U75" s="5"/>
      <c r="V75" s="5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5"/>
      <c r="AK75" s="5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12"/>
    </row>
    <row r="76" spans="6:53" ht="14.1" customHeight="1" x14ac:dyDescent="0.4">
      <c r="F76" s="12"/>
      <c r="G76" s="5"/>
      <c r="H76" s="163" t="s">
        <v>38</v>
      </c>
      <c r="I76" s="46"/>
      <c r="J76" s="143">
        <f t="shared" ref="J76" si="6">$J$65</f>
        <v>0</v>
      </c>
      <c r="K76" s="144"/>
      <c r="L76" s="144"/>
      <c r="M76" s="144"/>
      <c r="N76" s="144"/>
      <c r="O76" s="144"/>
      <c r="P76" s="144"/>
      <c r="Q76" s="144"/>
      <c r="R76" s="145"/>
      <c r="S76" s="70" t="s">
        <v>2</v>
      </c>
      <c r="T76" s="114"/>
      <c r="U76" s="5"/>
      <c r="V76" s="5"/>
      <c r="W76" s="45" t="s">
        <v>39</v>
      </c>
      <c r="X76" s="46"/>
      <c r="Y76" s="92">
        <v>29</v>
      </c>
      <c r="Z76" s="93"/>
      <c r="AA76" s="93"/>
      <c r="AB76" s="93"/>
      <c r="AC76" s="93"/>
      <c r="AD76" s="93"/>
      <c r="AE76" s="93"/>
      <c r="AF76" s="93"/>
      <c r="AG76" s="94"/>
      <c r="AH76" s="70" t="s">
        <v>5</v>
      </c>
      <c r="AI76" s="71"/>
      <c r="AJ76" s="5"/>
      <c r="AK76" s="5"/>
      <c r="AL76" s="45" t="s">
        <v>40</v>
      </c>
      <c r="AM76" s="46"/>
      <c r="AN76" s="137">
        <f t="shared" ref="AN76" si="7">$J$76*$Y$76</f>
        <v>0</v>
      </c>
      <c r="AO76" s="138"/>
      <c r="AP76" s="138"/>
      <c r="AQ76" s="138"/>
      <c r="AR76" s="138"/>
      <c r="AS76" s="138"/>
      <c r="AT76" s="138"/>
      <c r="AU76" s="138"/>
      <c r="AV76" s="139"/>
      <c r="AW76" s="70" t="s">
        <v>2</v>
      </c>
      <c r="AX76" s="71"/>
      <c r="AY76" s="12"/>
    </row>
    <row r="77" spans="6:53" ht="14.1" customHeight="1" thickBot="1" x14ac:dyDescent="0.45">
      <c r="F77" s="12"/>
      <c r="G77" s="5"/>
      <c r="H77" s="105"/>
      <c r="I77" s="106"/>
      <c r="J77" s="110"/>
      <c r="K77" s="111"/>
      <c r="L77" s="111"/>
      <c r="M77" s="111"/>
      <c r="N77" s="111"/>
      <c r="O77" s="111"/>
      <c r="P77" s="111"/>
      <c r="Q77" s="111"/>
      <c r="R77" s="112"/>
      <c r="S77" s="164"/>
      <c r="T77" s="116"/>
      <c r="U77" s="5"/>
      <c r="V77" s="5"/>
      <c r="W77" s="47"/>
      <c r="X77" s="48"/>
      <c r="Y77" s="95"/>
      <c r="Z77" s="96"/>
      <c r="AA77" s="96"/>
      <c r="AB77" s="96"/>
      <c r="AC77" s="96"/>
      <c r="AD77" s="96"/>
      <c r="AE77" s="96"/>
      <c r="AF77" s="96"/>
      <c r="AG77" s="97"/>
      <c r="AH77" s="72"/>
      <c r="AI77" s="73"/>
      <c r="AJ77" s="5"/>
      <c r="AK77" s="5"/>
      <c r="AL77" s="47"/>
      <c r="AM77" s="48"/>
      <c r="AN77" s="140"/>
      <c r="AO77" s="141"/>
      <c r="AP77" s="141"/>
      <c r="AQ77" s="141"/>
      <c r="AR77" s="141"/>
      <c r="AS77" s="141"/>
      <c r="AT77" s="141"/>
      <c r="AU77" s="141"/>
      <c r="AV77" s="142"/>
      <c r="AW77" s="72"/>
      <c r="AX77" s="73"/>
      <c r="AY77" s="12"/>
    </row>
    <row r="78" spans="6:53" ht="11.25" customHeight="1" thickTop="1" x14ac:dyDescent="0.4">
      <c r="F78" s="12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12"/>
    </row>
    <row r="79" spans="6:53" ht="11.25" customHeight="1" x14ac:dyDescent="0.4">
      <c r="F79" s="1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12"/>
    </row>
    <row r="80" spans="6:53" ht="10.5" customHeight="1" x14ac:dyDescent="0.4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</row>
    <row r="81" ht="0.7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</sheetData>
  <sheetProtection sheet="1" objects="1" scenarios="1"/>
  <mergeCells count="102">
    <mergeCell ref="Z32:AE33"/>
    <mergeCell ref="AV23:AW23"/>
    <mergeCell ref="G5:W6"/>
    <mergeCell ref="X5:AY6"/>
    <mergeCell ref="F8:AZ8"/>
    <mergeCell ref="F9:AZ9"/>
    <mergeCell ref="F11:X13"/>
    <mergeCell ref="Y11:AB13"/>
    <mergeCell ref="AE11:AV13"/>
    <mergeCell ref="AW11:AZ13"/>
    <mergeCell ref="I23:S23"/>
    <mergeCell ref="T23:U23"/>
    <mergeCell ref="W23:AG23"/>
    <mergeCell ref="AH23:AI23"/>
    <mergeCell ref="AK23:AU23"/>
    <mergeCell ref="H76:I77"/>
    <mergeCell ref="J76:R77"/>
    <mergeCell ref="S76:T77"/>
    <mergeCell ref="H26:T27"/>
    <mergeCell ref="W26:AI27"/>
    <mergeCell ref="AL26:AX27"/>
    <mergeCell ref="H28:I29"/>
    <mergeCell ref="J28:R29"/>
    <mergeCell ref="S28:T29"/>
    <mergeCell ref="W28:X29"/>
    <mergeCell ref="Y28:AG29"/>
    <mergeCell ref="AH28:AI29"/>
    <mergeCell ref="AL28:AM29"/>
    <mergeCell ref="AN28:AV29"/>
    <mergeCell ref="AW28:AX29"/>
    <mergeCell ref="H32:T33"/>
    <mergeCell ref="AL32:AX33"/>
    <mergeCell ref="H34:I35"/>
    <mergeCell ref="J34:R35"/>
    <mergeCell ref="S34:T35"/>
    <mergeCell ref="AL34:AM35"/>
    <mergeCell ref="AN34:AV35"/>
    <mergeCell ref="AW34:AX35"/>
    <mergeCell ref="W32:Y33"/>
    <mergeCell ref="AL48:AX50"/>
    <mergeCell ref="AN51:AV52"/>
    <mergeCell ref="AW51:AX52"/>
    <mergeCell ref="H63:T64"/>
    <mergeCell ref="H51:I52"/>
    <mergeCell ref="J51:R52"/>
    <mergeCell ref="S51:T52"/>
    <mergeCell ref="AL51:AM52"/>
    <mergeCell ref="W51:X52"/>
    <mergeCell ref="Y51:AG52"/>
    <mergeCell ref="AH51:AI52"/>
    <mergeCell ref="AL55:AX57"/>
    <mergeCell ref="H58:I59"/>
    <mergeCell ref="AL58:AM59"/>
    <mergeCell ref="AN58:AV59"/>
    <mergeCell ref="W76:X77"/>
    <mergeCell ref="Y76:AG77"/>
    <mergeCell ref="H74:T75"/>
    <mergeCell ref="W74:AI75"/>
    <mergeCell ref="H65:I66"/>
    <mergeCell ref="J65:R66"/>
    <mergeCell ref="S65:T66"/>
    <mergeCell ref="AN39:AV40"/>
    <mergeCell ref="AW39:AX40"/>
    <mergeCell ref="W48:AI50"/>
    <mergeCell ref="J58:R59"/>
    <mergeCell ref="S58:T59"/>
    <mergeCell ref="AF58:AI59"/>
    <mergeCell ref="H55:T57"/>
    <mergeCell ref="W58:AA59"/>
    <mergeCell ref="AW58:AX59"/>
    <mergeCell ref="Y39:AG40"/>
    <mergeCell ref="AH39:AI40"/>
    <mergeCell ref="AN76:AV77"/>
    <mergeCell ref="AW76:AX77"/>
    <mergeCell ref="AL74:AX75"/>
    <mergeCell ref="AH76:AI77"/>
    <mergeCell ref="AL76:AM77"/>
    <mergeCell ref="H48:T50"/>
    <mergeCell ref="W37:AI38"/>
    <mergeCell ref="W39:X40"/>
    <mergeCell ref="AF33:AG35"/>
    <mergeCell ref="W34:Y35"/>
    <mergeCell ref="Z34:AE35"/>
    <mergeCell ref="H43:T44"/>
    <mergeCell ref="W43:Y44"/>
    <mergeCell ref="Z43:AE44"/>
    <mergeCell ref="AL43:AX44"/>
    <mergeCell ref="AF44:AG46"/>
    <mergeCell ref="H45:I46"/>
    <mergeCell ref="J45:R46"/>
    <mergeCell ref="S45:T46"/>
    <mergeCell ref="W45:Y46"/>
    <mergeCell ref="Z45:AE46"/>
    <mergeCell ref="AL45:AM46"/>
    <mergeCell ref="AN45:AV46"/>
    <mergeCell ref="AW45:AX46"/>
    <mergeCell ref="H37:T38"/>
    <mergeCell ref="AL37:AX38"/>
    <mergeCell ref="H39:I40"/>
    <mergeCell ref="J39:R40"/>
    <mergeCell ref="S39:T40"/>
    <mergeCell ref="AL39:AM40"/>
  </mergeCells>
  <phoneticPr fontId="1"/>
  <pageMargins left="0.31496062992125984" right="0.31496062992125984" top="0" bottom="0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リスト!$B$3:$B$4</xm:f>
          </x14:formula1>
          <xm:sqref>AH23:AI23 T23:U23 AV23:AW23 AW11:AZ13 Y11:AB13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E1:BA177"/>
  <sheetViews>
    <sheetView view="pageLayout" topLeftCell="A11" zoomScaleNormal="115" workbookViewId="0">
      <selection activeCell="E21" sqref="E21:P21"/>
    </sheetView>
  </sheetViews>
  <sheetFormatPr defaultColWidth="1.5" defaultRowHeight="18.75" x14ac:dyDescent="0.4"/>
  <cols>
    <col min="1" max="3" width="1.5" style="2" customWidth="1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5:53" ht="11.25" customHeight="1" x14ac:dyDescent="0.4"/>
    <row r="2" spans="5:53" ht="11.25" customHeight="1" x14ac:dyDescent="0.4"/>
    <row r="3" spans="5:53" ht="11.25" customHeight="1" x14ac:dyDescent="0.4"/>
    <row r="4" spans="5:53" ht="9" customHeight="1" x14ac:dyDescent="0.4"/>
    <row r="5" spans="5:53" ht="12.75" customHeight="1" x14ac:dyDescent="0.4">
      <c r="F5" s="167" t="s">
        <v>0</v>
      </c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9"/>
      <c r="T5" s="169"/>
      <c r="U5" s="169"/>
      <c r="V5" s="170"/>
      <c r="W5" s="175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7"/>
      <c r="AW5" s="177"/>
      <c r="AX5" s="178"/>
    </row>
    <row r="6" spans="5:53" ht="13.5" customHeight="1" x14ac:dyDescent="0.4">
      <c r="F6" s="171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3"/>
      <c r="T6" s="173"/>
      <c r="U6" s="173"/>
      <c r="V6" s="174"/>
      <c r="W6" s="179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1"/>
      <c r="AW6" s="181"/>
      <c r="AX6" s="182"/>
    </row>
    <row r="7" spans="5:53" ht="9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5:53" ht="18" customHeight="1" x14ac:dyDescent="0.4">
      <c r="E8" s="183" t="s">
        <v>17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7"/>
    </row>
    <row r="9" spans="5:53" ht="18" customHeight="1" x14ac:dyDescent="0.4">
      <c r="E9" s="185" t="s">
        <v>18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7"/>
    </row>
    <row r="10" spans="5:53" ht="10.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5:53" ht="16.5" customHeight="1" x14ac:dyDescent="0.4">
      <c r="E11" s="186" t="s">
        <v>19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8"/>
      <c r="W11" s="189"/>
      <c r="X11" s="198"/>
      <c r="Y11" s="198"/>
      <c r="Z11" s="198"/>
      <c r="AA11" s="199"/>
      <c r="AB11" s="9"/>
      <c r="AC11" s="10"/>
      <c r="AD11" s="186" t="s">
        <v>41</v>
      </c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9"/>
      <c r="AV11" s="198"/>
      <c r="AW11" s="198"/>
      <c r="AX11" s="198"/>
      <c r="AY11" s="199"/>
      <c r="AZ11" s="7"/>
      <c r="BA11" s="7"/>
    </row>
    <row r="12" spans="5:53" ht="20.25" customHeight="1" x14ac:dyDescent="0.4">
      <c r="E12" s="190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2"/>
      <c r="W12" s="193"/>
      <c r="X12" s="200"/>
      <c r="Y12" s="200"/>
      <c r="Z12" s="200"/>
      <c r="AA12" s="201"/>
      <c r="AB12" s="9"/>
      <c r="AC12" s="10"/>
      <c r="AD12" s="190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3"/>
      <c r="AV12" s="200"/>
      <c r="AW12" s="200"/>
      <c r="AX12" s="200"/>
      <c r="AY12" s="201"/>
      <c r="AZ12" s="7"/>
      <c r="BA12" s="7"/>
    </row>
    <row r="13" spans="5:53" ht="19.5" customHeight="1" x14ac:dyDescent="0.4">
      <c r="E13" s="194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6"/>
      <c r="W13" s="197"/>
      <c r="X13" s="202"/>
      <c r="Y13" s="202"/>
      <c r="Z13" s="202"/>
      <c r="AA13" s="203"/>
      <c r="AB13" s="9"/>
      <c r="AC13" s="10"/>
      <c r="AD13" s="194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7"/>
      <c r="AV13" s="202"/>
      <c r="AW13" s="202"/>
      <c r="AX13" s="202"/>
      <c r="AY13" s="203"/>
      <c r="AZ13" s="7"/>
      <c r="BA13" s="7"/>
    </row>
    <row r="14" spans="5:53" ht="12" customHeight="1" x14ac:dyDescent="0.4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"/>
      <c r="AW14" s="7"/>
      <c r="AX14" s="7"/>
      <c r="AY14" s="7"/>
      <c r="AZ14" s="7"/>
    </row>
    <row r="15" spans="5:53" ht="11.25" customHeight="1" x14ac:dyDescent="0.4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7"/>
      <c r="AW15" s="7"/>
      <c r="AX15" s="7"/>
      <c r="AY15" s="7"/>
      <c r="AZ15" s="7"/>
    </row>
    <row r="16" spans="5:53" ht="8.25" customHeight="1" x14ac:dyDescent="0.4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7"/>
      <c r="AW16" s="7"/>
      <c r="AX16" s="7"/>
      <c r="AY16" s="7"/>
      <c r="AZ16" s="7"/>
    </row>
    <row r="17" spans="5:53" ht="11.25" customHeight="1" x14ac:dyDescent="0.4">
      <c r="E17" s="12"/>
      <c r="F17" s="13"/>
      <c r="G17" s="13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6"/>
      <c r="AZ17" s="16"/>
    </row>
    <row r="18" spans="5:53" ht="16.5" customHeight="1" x14ac:dyDescent="0.4">
      <c r="E18" s="12"/>
      <c r="F18" s="17"/>
      <c r="G18" s="18" t="s">
        <v>28</v>
      </c>
      <c r="H18" s="19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5"/>
      <c r="AY18" s="16"/>
      <c r="AZ18" s="16"/>
    </row>
    <row r="19" spans="5:53" ht="18" customHeight="1" x14ac:dyDescent="0.4">
      <c r="E19" s="12"/>
      <c r="F19" s="17"/>
      <c r="G19" s="19"/>
      <c r="H19" s="19"/>
      <c r="I19" s="19" t="s">
        <v>65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5"/>
      <c r="AY19" s="16"/>
      <c r="AZ19" s="16"/>
    </row>
    <row r="20" spans="5:53" ht="9.75" customHeight="1" x14ac:dyDescent="0.4">
      <c r="E20" s="12"/>
      <c r="F20" s="17"/>
      <c r="G20" s="19"/>
      <c r="H20" s="19"/>
      <c r="I20" s="1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5"/>
      <c r="AY20" s="16"/>
      <c r="AZ20" s="16"/>
    </row>
    <row r="21" spans="5:53" ht="18" customHeight="1" x14ac:dyDescent="0.4">
      <c r="E21" s="225" t="s">
        <v>30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20"/>
      <c r="R21" s="20"/>
      <c r="S21" s="20"/>
      <c r="T21" s="20"/>
      <c r="U21" s="20"/>
      <c r="V21" s="20"/>
      <c r="W21" s="20"/>
      <c r="X21" s="17"/>
      <c r="Y21" s="50" t="s">
        <v>13</v>
      </c>
      <c r="Z21" s="52"/>
      <c r="AA21" s="52"/>
      <c r="AB21" s="17"/>
      <c r="AC21" s="214"/>
      <c r="AD21" s="215"/>
      <c r="AE21" s="215"/>
      <c r="AF21" s="215"/>
      <c r="AG21" s="216"/>
      <c r="AH21" s="21" t="s">
        <v>14</v>
      </c>
      <c r="AI21" s="17"/>
      <c r="AJ21" s="17"/>
      <c r="AK21" s="214"/>
      <c r="AL21" s="215"/>
      <c r="AM21" s="215"/>
      <c r="AN21" s="215"/>
      <c r="AO21" s="216"/>
      <c r="AP21" s="21" t="s">
        <v>15</v>
      </c>
      <c r="AQ21" s="17"/>
      <c r="AR21" s="17"/>
      <c r="AS21" s="214"/>
      <c r="AT21" s="215"/>
      <c r="AU21" s="215"/>
      <c r="AV21" s="215"/>
      <c r="AW21" s="216"/>
      <c r="AX21" s="21" t="s">
        <v>16</v>
      </c>
      <c r="AY21" s="16"/>
      <c r="AZ21" s="16"/>
      <c r="BA21" s="22" t="str">
        <f>AC21&amp;"/"&amp;AK21&amp;"/"&amp;AS21</f>
        <v>//</v>
      </c>
    </row>
    <row r="22" spans="5:53" ht="14.25" customHeight="1" x14ac:dyDescent="0.4">
      <c r="E22" s="20"/>
      <c r="F22" s="20"/>
      <c r="G22" s="20"/>
      <c r="H22" s="20"/>
      <c r="I22" s="20"/>
      <c r="J22" s="20"/>
      <c r="K22" s="7"/>
      <c r="L22" s="7"/>
      <c r="M22" s="7"/>
      <c r="N22" s="7"/>
      <c r="O22" s="7"/>
      <c r="P22" s="7"/>
      <c r="Q22" s="20"/>
      <c r="R22" s="20"/>
      <c r="S22" s="20"/>
      <c r="T22" s="20"/>
      <c r="U22" s="20"/>
      <c r="V22" s="20"/>
      <c r="W22" s="20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5"/>
      <c r="AY22" s="16"/>
      <c r="AZ22" s="16"/>
    </row>
    <row r="23" spans="5:53" ht="18" customHeight="1" x14ac:dyDescent="0.4">
      <c r="E23" s="225" t="s">
        <v>31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17"/>
      <c r="Y23" s="50" t="s">
        <v>13</v>
      </c>
      <c r="Z23" s="52"/>
      <c r="AA23" s="52"/>
      <c r="AB23" s="17"/>
      <c r="AC23" s="217">
        <v>2022</v>
      </c>
      <c r="AD23" s="218"/>
      <c r="AE23" s="218"/>
      <c r="AF23" s="218"/>
      <c r="AG23" s="219"/>
      <c r="AH23" s="21" t="s">
        <v>14</v>
      </c>
      <c r="AI23" s="17"/>
      <c r="AJ23" s="17"/>
      <c r="AK23" s="217">
        <v>2</v>
      </c>
      <c r="AL23" s="218"/>
      <c r="AM23" s="218"/>
      <c r="AN23" s="218"/>
      <c r="AO23" s="219"/>
      <c r="AP23" s="21" t="s">
        <v>15</v>
      </c>
      <c r="AQ23" s="17"/>
      <c r="AR23" s="17"/>
      <c r="AS23" s="217">
        <v>20</v>
      </c>
      <c r="AT23" s="218"/>
      <c r="AU23" s="218"/>
      <c r="AV23" s="218"/>
      <c r="AW23" s="219"/>
      <c r="AX23" s="21" t="s">
        <v>16</v>
      </c>
      <c r="AY23" s="16"/>
      <c r="AZ23" s="16"/>
      <c r="BA23" s="22" t="str">
        <f>AC23&amp;"/"&amp;AK23&amp;"/"&amp;AS23</f>
        <v>2022/2/20</v>
      </c>
    </row>
    <row r="24" spans="5:53" ht="18" customHeight="1" x14ac:dyDescent="0.4">
      <c r="E24" s="2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0"/>
      <c r="W24" s="23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5"/>
      <c r="AY24" s="16"/>
      <c r="AZ24" s="16"/>
    </row>
    <row r="25" spans="5:53" ht="18" customHeight="1" x14ac:dyDescent="0.4">
      <c r="E25" s="20" t="s">
        <v>32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0"/>
      <c r="W25" s="23"/>
      <c r="X25" s="17"/>
      <c r="Y25" s="17"/>
      <c r="Z25" s="220" t="e">
        <f t="shared" ref="Z25" si="0">AM25</f>
        <v>#VALUE!</v>
      </c>
      <c r="AA25" s="221"/>
      <c r="AB25" s="222"/>
      <c r="AC25" s="223" t="s">
        <v>5</v>
      </c>
      <c r="AD25" s="224"/>
      <c r="AE25" s="223" t="s">
        <v>29</v>
      </c>
      <c r="AF25" s="224"/>
      <c r="AG25" s="224"/>
      <c r="AH25" s="224"/>
      <c r="AI25" s="224"/>
      <c r="AJ25" s="224"/>
      <c r="AK25" s="17"/>
      <c r="AL25" s="17"/>
      <c r="AM25" s="24" t="e">
        <f>DATEDIF(BA21,BA23,"D")+1</f>
        <v>#VALUE!</v>
      </c>
      <c r="AN25" s="25"/>
      <c r="AO25" s="25"/>
      <c r="AP25" s="25"/>
      <c r="AQ25" s="25"/>
      <c r="AR25" s="25"/>
      <c r="AS25" s="25"/>
      <c r="AT25" s="25"/>
      <c r="AU25" s="25"/>
      <c r="AV25" s="17"/>
      <c r="AW25" s="17"/>
      <c r="AX25" s="15"/>
      <c r="AY25" s="16"/>
      <c r="AZ25" s="16"/>
      <c r="BA25" s="26"/>
    </row>
    <row r="26" spans="5:53" ht="6.75" customHeight="1" x14ac:dyDescent="0.4">
      <c r="E26" s="12"/>
      <c r="F26" s="17"/>
      <c r="G26" s="19"/>
      <c r="H26" s="19"/>
      <c r="I26" s="19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5"/>
      <c r="AY26" s="16"/>
      <c r="AZ26" s="16"/>
    </row>
    <row r="27" spans="5:53" ht="7.5" customHeight="1" thickBot="1" x14ac:dyDescent="0.45">
      <c r="E27" s="12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5"/>
      <c r="AY27" s="16"/>
      <c r="AZ27" s="16"/>
    </row>
    <row r="28" spans="5:53" ht="14.1" customHeight="1" thickTop="1" x14ac:dyDescent="0.4">
      <c r="E28" s="12"/>
      <c r="F28" s="17"/>
      <c r="G28" s="42" t="s">
        <v>49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17"/>
      <c r="U28" s="17"/>
      <c r="V28" s="27"/>
      <c r="W28" s="28"/>
      <c r="X28" s="321" t="s">
        <v>33</v>
      </c>
      <c r="Y28" s="322"/>
      <c r="Z28" s="322"/>
      <c r="AA28" s="322"/>
      <c r="AB28" s="322"/>
      <c r="AC28" s="322"/>
      <c r="AD28" s="322"/>
      <c r="AE28" s="322"/>
      <c r="AF28" s="322"/>
      <c r="AG28" s="28"/>
      <c r="AH28" s="28"/>
      <c r="AI28" s="17"/>
      <c r="AJ28" s="17"/>
      <c r="AK28" s="266" t="s">
        <v>50</v>
      </c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4"/>
      <c r="AX28" s="15"/>
      <c r="AY28" s="16"/>
      <c r="AZ28" s="16"/>
    </row>
    <row r="29" spans="5:53" ht="10.5" customHeight="1" x14ac:dyDescent="0.4">
      <c r="E29" s="12"/>
      <c r="F29" s="17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17"/>
      <c r="U29" s="17"/>
      <c r="V29" s="28"/>
      <c r="W29" s="28"/>
      <c r="X29" s="322"/>
      <c r="Y29" s="322"/>
      <c r="Z29" s="322"/>
      <c r="AA29" s="322"/>
      <c r="AB29" s="322"/>
      <c r="AC29" s="322"/>
      <c r="AD29" s="322"/>
      <c r="AE29" s="322"/>
      <c r="AF29" s="322"/>
      <c r="AG29" s="28"/>
      <c r="AH29" s="28"/>
      <c r="AI29" s="17"/>
      <c r="AJ29" s="17"/>
      <c r="AK29" s="315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7"/>
      <c r="AX29" s="15"/>
      <c r="AY29" s="16"/>
      <c r="AZ29" s="16"/>
    </row>
    <row r="30" spans="5:53" ht="11.25" customHeight="1" x14ac:dyDescent="0.4">
      <c r="E30" s="12"/>
      <c r="F30" s="1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7"/>
      <c r="U30" s="17"/>
      <c r="V30" s="28"/>
      <c r="W30" s="28"/>
      <c r="X30" s="323" t="e">
        <f t="shared" ref="X30" si="1">Z25</f>
        <v>#VALUE!</v>
      </c>
      <c r="Y30" s="324"/>
      <c r="Z30" s="324"/>
      <c r="AA30" s="324"/>
      <c r="AB30" s="324"/>
      <c r="AC30" s="324"/>
      <c r="AD30" s="325"/>
      <c r="AE30" s="27"/>
      <c r="AF30" s="27"/>
      <c r="AG30" s="28"/>
      <c r="AH30" s="28"/>
      <c r="AI30" s="17"/>
      <c r="AJ30" s="17"/>
      <c r="AK30" s="318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20"/>
      <c r="AX30" s="15"/>
      <c r="AY30" s="16"/>
      <c r="AZ30" s="16"/>
    </row>
    <row r="31" spans="5:53" ht="14.1" customHeight="1" x14ac:dyDescent="0.4">
      <c r="E31" s="12"/>
      <c r="F31" s="17"/>
      <c r="G31" s="45" t="s">
        <v>1</v>
      </c>
      <c r="H31" s="46"/>
      <c r="I31" s="86"/>
      <c r="J31" s="87"/>
      <c r="K31" s="87"/>
      <c r="L31" s="87"/>
      <c r="M31" s="87"/>
      <c r="N31" s="87"/>
      <c r="O31" s="87"/>
      <c r="P31" s="87"/>
      <c r="Q31" s="88"/>
      <c r="R31" s="70" t="s">
        <v>2</v>
      </c>
      <c r="S31" s="71"/>
      <c r="T31" s="17"/>
      <c r="U31" s="17"/>
      <c r="V31" s="8"/>
      <c r="W31" s="8"/>
      <c r="X31" s="326"/>
      <c r="Y31" s="327"/>
      <c r="Z31" s="327"/>
      <c r="AA31" s="327"/>
      <c r="AB31" s="327"/>
      <c r="AC31" s="327"/>
      <c r="AD31" s="328"/>
      <c r="AE31" s="223" t="s">
        <v>5</v>
      </c>
      <c r="AF31" s="224"/>
      <c r="AG31" s="18"/>
      <c r="AH31" s="18"/>
      <c r="AI31" s="17"/>
      <c r="AJ31" s="17"/>
      <c r="AK31" s="155" t="s">
        <v>3</v>
      </c>
      <c r="AL31" s="156"/>
      <c r="AM31" s="64" t="e">
        <f>ROUNDUP($I$31/$X$30,0)</f>
        <v>#VALUE!</v>
      </c>
      <c r="AN31" s="65"/>
      <c r="AO31" s="65"/>
      <c r="AP31" s="65"/>
      <c r="AQ31" s="65"/>
      <c r="AR31" s="65"/>
      <c r="AS31" s="65"/>
      <c r="AT31" s="65"/>
      <c r="AU31" s="66"/>
      <c r="AV31" s="70" t="s">
        <v>2</v>
      </c>
      <c r="AW31" s="83"/>
      <c r="AX31" s="15"/>
      <c r="AY31" s="16"/>
      <c r="AZ31" s="16"/>
    </row>
    <row r="32" spans="5:53" ht="14.1" customHeight="1" thickBot="1" x14ac:dyDescent="0.45">
      <c r="E32" s="12"/>
      <c r="F32" s="17"/>
      <c r="G32" s="47"/>
      <c r="H32" s="48"/>
      <c r="I32" s="89"/>
      <c r="J32" s="90"/>
      <c r="K32" s="90"/>
      <c r="L32" s="90"/>
      <c r="M32" s="90"/>
      <c r="N32" s="90"/>
      <c r="O32" s="90"/>
      <c r="P32" s="90"/>
      <c r="Q32" s="91"/>
      <c r="R32" s="72"/>
      <c r="S32" s="73"/>
      <c r="T32" s="17"/>
      <c r="U32" s="17"/>
      <c r="V32" s="8"/>
      <c r="W32" s="8"/>
      <c r="X32" s="329"/>
      <c r="Y32" s="330"/>
      <c r="Z32" s="330"/>
      <c r="AA32" s="330"/>
      <c r="AB32" s="330"/>
      <c r="AC32" s="330"/>
      <c r="AD32" s="70"/>
      <c r="AE32" s="224"/>
      <c r="AF32" s="224"/>
      <c r="AG32" s="18"/>
      <c r="AH32" s="18"/>
      <c r="AI32" s="17"/>
      <c r="AJ32" s="17"/>
      <c r="AK32" s="157"/>
      <c r="AL32" s="158"/>
      <c r="AM32" s="80"/>
      <c r="AN32" s="81"/>
      <c r="AO32" s="81"/>
      <c r="AP32" s="81"/>
      <c r="AQ32" s="81"/>
      <c r="AR32" s="81"/>
      <c r="AS32" s="81"/>
      <c r="AT32" s="81"/>
      <c r="AU32" s="82"/>
      <c r="AV32" s="84"/>
      <c r="AW32" s="85"/>
      <c r="AX32" s="15"/>
      <c r="AY32" s="16"/>
      <c r="AZ32" s="16"/>
    </row>
    <row r="33" spans="5:52" ht="10.5" customHeight="1" thickTop="1" x14ac:dyDescent="0.4">
      <c r="E33" s="12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5"/>
      <c r="AY33" s="16"/>
      <c r="AZ33" s="16"/>
    </row>
    <row r="34" spans="5:52" ht="9" customHeight="1" x14ac:dyDescent="0.4">
      <c r="E34" s="12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5"/>
      <c r="AY34" s="16"/>
      <c r="AZ34" s="16"/>
    </row>
    <row r="35" spans="5:52" ht="14.1" customHeight="1" x14ac:dyDescent="0.4">
      <c r="E35" s="12"/>
      <c r="F35" s="17"/>
      <c r="G35" s="42" t="s">
        <v>51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17"/>
      <c r="U35" s="17"/>
      <c r="V35" s="42" t="s">
        <v>52</v>
      </c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17"/>
      <c r="AJ35" s="17"/>
      <c r="AK35" s="42" t="s">
        <v>53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29"/>
      <c r="AY35" s="16"/>
      <c r="AZ35" s="16"/>
    </row>
    <row r="36" spans="5:52" ht="10.5" customHeight="1" x14ac:dyDescent="0.4">
      <c r="E36" s="12"/>
      <c r="F36" s="17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17"/>
      <c r="U36" s="17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17"/>
      <c r="AJ36" s="17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29"/>
      <c r="AY36" s="16"/>
      <c r="AZ36" s="16"/>
    </row>
    <row r="37" spans="5:52" ht="8.25" customHeight="1" x14ac:dyDescent="0.4">
      <c r="E37" s="12"/>
      <c r="F37" s="1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17"/>
      <c r="U37" s="17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17"/>
      <c r="AJ37" s="17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29"/>
      <c r="AY37" s="16"/>
      <c r="AZ37" s="16"/>
    </row>
    <row r="38" spans="5:52" ht="14.1" customHeight="1" x14ac:dyDescent="0.4">
      <c r="E38" s="12"/>
      <c r="F38" s="17"/>
      <c r="G38" s="45" t="s">
        <v>4</v>
      </c>
      <c r="H38" s="46"/>
      <c r="I38" s="86"/>
      <c r="J38" s="87"/>
      <c r="K38" s="87"/>
      <c r="L38" s="87"/>
      <c r="M38" s="87"/>
      <c r="N38" s="87"/>
      <c r="O38" s="87"/>
      <c r="P38" s="87"/>
      <c r="Q38" s="88"/>
      <c r="R38" s="70" t="s">
        <v>2</v>
      </c>
      <c r="S38" s="71"/>
      <c r="T38" s="17"/>
      <c r="U38" s="17"/>
      <c r="V38" s="45" t="s">
        <v>6</v>
      </c>
      <c r="W38" s="46"/>
      <c r="X38" s="86"/>
      <c r="Y38" s="87"/>
      <c r="Z38" s="87"/>
      <c r="AA38" s="87"/>
      <c r="AB38" s="87"/>
      <c r="AC38" s="87"/>
      <c r="AD38" s="87"/>
      <c r="AE38" s="87"/>
      <c r="AF38" s="88"/>
      <c r="AG38" s="70" t="s">
        <v>2</v>
      </c>
      <c r="AH38" s="71"/>
      <c r="AI38" s="17"/>
      <c r="AJ38" s="17"/>
      <c r="AK38" s="45" t="s">
        <v>7</v>
      </c>
      <c r="AL38" s="46"/>
      <c r="AM38" s="117">
        <f>I38+X38</f>
        <v>0</v>
      </c>
      <c r="AN38" s="118"/>
      <c r="AO38" s="118"/>
      <c r="AP38" s="118"/>
      <c r="AQ38" s="118"/>
      <c r="AR38" s="118"/>
      <c r="AS38" s="118"/>
      <c r="AT38" s="118"/>
      <c r="AU38" s="119"/>
      <c r="AV38" s="70" t="s">
        <v>2</v>
      </c>
      <c r="AW38" s="71"/>
      <c r="AX38" s="29"/>
      <c r="AY38" s="30"/>
      <c r="AZ38" s="16"/>
    </row>
    <row r="39" spans="5:52" ht="14.1" customHeight="1" x14ac:dyDescent="0.4">
      <c r="E39" s="12"/>
      <c r="F39" s="17"/>
      <c r="G39" s="47"/>
      <c r="H39" s="48"/>
      <c r="I39" s="89"/>
      <c r="J39" s="90"/>
      <c r="K39" s="90"/>
      <c r="L39" s="90"/>
      <c r="M39" s="90"/>
      <c r="N39" s="90"/>
      <c r="O39" s="90"/>
      <c r="P39" s="90"/>
      <c r="Q39" s="91"/>
      <c r="R39" s="72"/>
      <c r="S39" s="73"/>
      <c r="T39" s="17"/>
      <c r="U39" s="17"/>
      <c r="V39" s="47"/>
      <c r="W39" s="48"/>
      <c r="X39" s="89"/>
      <c r="Y39" s="90"/>
      <c r="Z39" s="90"/>
      <c r="AA39" s="90"/>
      <c r="AB39" s="90"/>
      <c r="AC39" s="90"/>
      <c r="AD39" s="90"/>
      <c r="AE39" s="90"/>
      <c r="AF39" s="91"/>
      <c r="AG39" s="72"/>
      <c r="AH39" s="73"/>
      <c r="AI39" s="17"/>
      <c r="AJ39" s="17"/>
      <c r="AK39" s="47"/>
      <c r="AL39" s="48"/>
      <c r="AM39" s="120"/>
      <c r="AN39" s="121"/>
      <c r="AO39" s="121"/>
      <c r="AP39" s="121"/>
      <c r="AQ39" s="121"/>
      <c r="AR39" s="121"/>
      <c r="AS39" s="121"/>
      <c r="AT39" s="121"/>
      <c r="AU39" s="122"/>
      <c r="AV39" s="72"/>
      <c r="AW39" s="73"/>
      <c r="AX39" s="29"/>
      <c r="AY39" s="30"/>
      <c r="AZ39" s="30"/>
    </row>
    <row r="40" spans="5:52" ht="11.25" customHeight="1" x14ac:dyDescent="0.4">
      <c r="E40" s="1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29"/>
      <c r="AY40" s="30"/>
      <c r="AZ40" s="30"/>
    </row>
    <row r="41" spans="5:52" ht="9" customHeight="1" thickBot="1" x14ac:dyDescent="0.45">
      <c r="E41" s="12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5"/>
      <c r="AY41" s="30"/>
      <c r="AZ41" s="30"/>
    </row>
    <row r="42" spans="5:52" ht="11.25" customHeight="1" thickTop="1" x14ac:dyDescent="0.4">
      <c r="E42" s="12"/>
      <c r="F42" s="17"/>
      <c r="G42" s="42" t="s">
        <v>54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17"/>
      <c r="U42" s="17"/>
      <c r="V42" s="27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  <c r="AJ42" s="17"/>
      <c r="AK42" s="304" t="s">
        <v>55</v>
      </c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6"/>
      <c r="AX42" s="15"/>
      <c r="AY42" s="30"/>
      <c r="AZ42" s="30"/>
    </row>
    <row r="43" spans="5:52" ht="10.5" customHeight="1" x14ac:dyDescent="0.4">
      <c r="E43" s="12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17"/>
      <c r="U43" s="17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17"/>
      <c r="AJ43" s="17"/>
      <c r="AK43" s="307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9"/>
      <c r="AX43" s="15"/>
      <c r="AY43" s="30"/>
      <c r="AZ43" s="30"/>
    </row>
    <row r="44" spans="5:52" ht="9.75" customHeight="1" x14ac:dyDescent="0.4">
      <c r="E44" s="12"/>
      <c r="F44" s="17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17"/>
      <c r="U44" s="17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19"/>
      <c r="AJ44" s="17"/>
      <c r="AK44" s="310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2"/>
      <c r="AX44" s="15"/>
      <c r="AY44" s="30"/>
      <c r="AZ44" s="30"/>
    </row>
    <row r="45" spans="5:52" ht="14.1" customHeight="1" x14ac:dyDescent="0.4">
      <c r="E45" s="12"/>
      <c r="F45" s="17"/>
      <c r="G45" s="45" t="s">
        <v>7</v>
      </c>
      <c r="H45" s="46"/>
      <c r="I45" s="117">
        <f>$AM$38</f>
        <v>0</v>
      </c>
      <c r="J45" s="118"/>
      <c r="K45" s="118"/>
      <c r="L45" s="118"/>
      <c r="M45" s="118"/>
      <c r="N45" s="118"/>
      <c r="O45" s="118"/>
      <c r="P45" s="118"/>
      <c r="Q45" s="119"/>
      <c r="R45" s="70" t="s">
        <v>2</v>
      </c>
      <c r="S45" s="71"/>
      <c r="T45" s="17"/>
      <c r="U45" s="17"/>
      <c r="V45" s="8"/>
      <c r="W45" s="8"/>
      <c r="X45" s="33"/>
      <c r="Y45" s="246">
        <v>59</v>
      </c>
      <c r="Z45" s="49"/>
      <c r="AA45" s="49"/>
      <c r="AB45" s="50" t="s">
        <v>5</v>
      </c>
      <c r="AC45" s="50"/>
      <c r="AD45" s="33"/>
      <c r="AE45" s="33"/>
      <c r="AF45" s="33"/>
      <c r="AG45" s="18"/>
      <c r="AH45" s="18"/>
      <c r="AI45" s="19"/>
      <c r="AJ45" s="17"/>
      <c r="AK45" s="155" t="s">
        <v>8</v>
      </c>
      <c r="AL45" s="156"/>
      <c r="AM45" s="143">
        <f t="shared" ref="AM45" si="2">ROUNDUP($I$45/$Y$45,0)</f>
        <v>0</v>
      </c>
      <c r="AN45" s="144"/>
      <c r="AO45" s="144"/>
      <c r="AP45" s="144"/>
      <c r="AQ45" s="144"/>
      <c r="AR45" s="144"/>
      <c r="AS45" s="144"/>
      <c r="AT45" s="144"/>
      <c r="AU45" s="145"/>
      <c r="AV45" s="70" t="s">
        <v>2</v>
      </c>
      <c r="AW45" s="83"/>
      <c r="AX45" s="15"/>
      <c r="AY45" s="30"/>
      <c r="AZ45" s="30"/>
    </row>
    <row r="46" spans="5:52" ht="14.1" customHeight="1" thickBot="1" x14ac:dyDescent="0.45">
      <c r="E46" s="12"/>
      <c r="F46" s="17"/>
      <c r="G46" s="47"/>
      <c r="H46" s="48"/>
      <c r="I46" s="120"/>
      <c r="J46" s="121"/>
      <c r="K46" s="121"/>
      <c r="L46" s="121"/>
      <c r="M46" s="121"/>
      <c r="N46" s="121"/>
      <c r="O46" s="121"/>
      <c r="P46" s="121"/>
      <c r="Q46" s="122"/>
      <c r="R46" s="72"/>
      <c r="S46" s="73"/>
      <c r="T46" s="17"/>
      <c r="U46" s="17"/>
      <c r="V46" s="8"/>
      <c r="W46" s="8"/>
      <c r="X46" s="33"/>
      <c r="Y46" s="49"/>
      <c r="Z46" s="49"/>
      <c r="AA46" s="49"/>
      <c r="AB46" s="50"/>
      <c r="AC46" s="50"/>
      <c r="AD46" s="33"/>
      <c r="AE46" s="33"/>
      <c r="AF46" s="33"/>
      <c r="AG46" s="18"/>
      <c r="AH46" s="18"/>
      <c r="AI46" s="19"/>
      <c r="AJ46" s="17"/>
      <c r="AK46" s="157"/>
      <c r="AL46" s="158"/>
      <c r="AM46" s="279"/>
      <c r="AN46" s="280"/>
      <c r="AO46" s="280"/>
      <c r="AP46" s="280"/>
      <c r="AQ46" s="280"/>
      <c r="AR46" s="280"/>
      <c r="AS46" s="280"/>
      <c r="AT46" s="280"/>
      <c r="AU46" s="281"/>
      <c r="AV46" s="84"/>
      <c r="AW46" s="85"/>
      <c r="AX46" s="15"/>
      <c r="AY46" s="30"/>
      <c r="AZ46" s="30"/>
    </row>
    <row r="47" spans="5:52" ht="11.25" customHeight="1" thickTop="1" x14ac:dyDescent="0.4">
      <c r="E47" s="12"/>
      <c r="F47" s="17"/>
      <c r="G47" s="8"/>
      <c r="H47" s="8"/>
      <c r="I47" s="33"/>
      <c r="J47" s="33"/>
      <c r="K47" s="33"/>
      <c r="L47" s="33"/>
      <c r="M47" s="33"/>
      <c r="N47" s="33"/>
      <c r="O47" s="33"/>
      <c r="P47" s="33"/>
      <c r="Q47" s="33"/>
      <c r="R47" s="18"/>
      <c r="S47" s="18"/>
      <c r="T47" s="17"/>
      <c r="U47" s="17"/>
      <c r="V47" s="8"/>
      <c r="W47" s="8"/>
      <c r="X47" s="33"/>
      <c r="Y47" s="33"/>
      <c r="Z47" s="33"/>
      <c r="AA47" s="33"/>
      <c r="AB47" s="33"/>
      <c r="AC47" s="33"/>
      <c r="AD47" s="33"/>
      <c r="AE47" s="33"/>
      <c r="AF47" s="33"/>
      <c r="AG47" s="18"/>
      <c r="AH47" s="18"/>
      <c r="AI47" s="19"/>
      <c r="AJ47" s="17"/>
      <c r="AK47" s="8"/>
      <c r="AL47" s="8"/>
      <c r="AM47" s="34"/>
      <c r="AN47" s="34"/>
      <c r="AO47" s="34"/>
      <c r="AP47" s="34"/>
      <c r="AQ47" s="34"/>
      <c r="AR47" s="34"/>
      <c r="AS47" s="34"/>
      <c r="AT47" s="34"/>
      <c r="AU47" s="34"/>
      <c r="AV47" s="18"/>
      <c r="AW47" s="18"/>
      <c r="AX47" s="15"/>
      <c r="AY47" s="30"/>
      <c r="AZ47" s="30"/>
    </row>
    <row r="48" spans="5:52" ht="11.25" customHeight="1" thickBot="1" x14ac:dyDescent="0.45">
      <c r="E48" s="12"/>
      <c r="F48" s="17"/>
      <c r="G48" s="8"/>
      <c r="H48" s="8"/>
      <c r="I48" s="33"/>
      <c r="J48" s="33"/>
      <c r="K48" s="33"/>
      <c r="L48" s="33"/>
      <c r="M48" s="33"/>
      <c r="N48" s="33"/>
      <c r="O48" s="33"/>
      <c r="P48" s="33"/>
      <c r="Q48" s="33"/>
      <c r="R48" s="18"/>
      <c r="S48" s="18"/>
      <c r="T48" s="17"/>
      <c r="U48" s="17"/>
      <c r="V48" s="8"/>
      <c r="W48" s="8"/>
      <c r="X48" s="33"/>
      <c r="Y48" s="33"/>
      <c r="Z48" s="33"/>
      <c r="AA48" s="33"/>
      <c r="AB48" s="33"/>
      <c r="AC48" s="33"/>
      <c r="AD48" s="33"/>
      <c r="AE48" s="33"/>
      <c r="AF48" s="33"/>
      <c r="AG48" s="18"/>
      <c r="AH48" s="18"/>
      <c r="AI48" s="19"/>
      <c r="AJ48" s="17"/>
      <c r="AK48" s="8"/>
      <c r="AL48" s="8"/>
      <c r="AM48" s="34"/>
      <c r="AN48" s="34"/>
      <c r="AO48" s="34"/>
      <c r="AP48" s="34"/>
      <c r="AQ48" s="34"/>
      <c r="AR48" s="34"/>
      <c r="AS48" s="34"/>
      <c r="AT48" s="34"/>
      <c r="AU48" s="34"/>
      <c r="AV48" s="18"/>
      <c r="AW48" s="18"/>
      <c r="AX48" s="15"/>
      <c r="AY48" s="30"/>
      <c r="AZ48" s="30"/>
    </row>
    <row r="49" spans="5:53" ht="14.1" customHeight="1" thickTop="1" x14ac:dyDescent="0.4">
      <c r="E49" s="12"/>
      <c r="F49" s="17"/>
      <c r="G49" s="253" t="s">
        <v>56</v>
      </c>
      <c r="H49" s="254"/>
      <c r="I49" s="254"/>
      <c r="J49" s="254"/>
      <c r="K49" s="254"/>
      <c r="L49" s="254"/>
      <c r="M49" s="254"/>
      <c r="N49" s="254"/>
      <c r="O49" s="254"/>
      <c r="P49" s="254"/>
      <c r="Q49" s="255"/>
      <c r="R49" s="28"/>
      <c r="S49" s="28"/>
      <c r="T49" s="35"/>
      <c r="U49" s="266" t="s">
        <v>57</v>
      </c>
      <c r="V49" s="267"/>
      <c r="W49" s="267"/>
      <c r="X49" s="267"/>
      <c r="Y49" s="267"/>
      <c r="Z49" s="267"/>
      <c r="AA49" s="267"/>
      <c r="AB49" s="267"/>
      <c r="AC49" s="267"/>
      <c r="AD49" s="267"/>
      <c r="AE49" s="268"/>
      <c r="AF49" s="28"/>
      <c r="AG49" s="28"/>
      <c r="AH49" s="28"/>
      <c r="AI49" s="32"/>
      <c r="AJ49" s="32"/>
      <c r="AK49" s="17"/>
      <c r="AL49" s="36"/>
      <c r="AM49" s="298" t="s">
        <v>25</v>
      </c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300"/>
      <c r="AY49" s="15"/>
      <c r="AZ49" s="30"/>
      <c r="BA49" s="30"/>
    </row>
    <row r="50" spans="5:53" ht="14.1" customHeight="1" x14ac:dyDescent="0.4">
      <c r="E50" s="12"/>
      <c r="F50" s="17"/>
      <c r="G50" s="256"/>
      <c r="H50" s="257"/>
      <c r="I50" s="257"/>
      <c r="J50" s="257"/>
      <c r="K50" s="257"/>
      <c r="L50" s="257"/>
      <c r="M50" s="257"/>
      <c r="N50" s="257"/>
      <c r="O50" s="257"/>
      <c r="P50" s="257"/>
      <c r="Q50" s="258"/>
      <c r="R50" s="28"/>
      <c r="S50" s="28"/>
      <c r="T50" s="37"/>
      <c r="U50" s="269"/>
      <c r="V50" s="270"/>
      <c r="W50" s="270"/>
      <c r="X50" s="270"/>
      <c r="Y50" s="270"/>
      <c r="Z50" s="270"/>
      <c r="AA50" s="270"/>
      <c r="AB50" s="270"/>
      <c r="AC50" s="270"/>
      <c r="AD50" s="270"/>
      <c r="AE50" s="271"/>
      <c r="AF50" s="28"/>
      <c r="AG50" s="28"/>
      <c r="AH50" s="28"/>
      <c r="AI50" s="17"/>
      <c r="AJ50" s="17"/>
      <c r="AK50" s="17"/>
      <c r="AL50" s="28"/>
      <c r="AM50" s="301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3"/>
      <c r="AY50" s="15"/>
      <c r="AZ50" s="30"/>
      <c r="BA50" s="30"/>
    </row>
    <row r="51" spans="5:53" ht="14.1" customHeight="1" x14ac:dyDescent="0.4">
      <c r="E51" s="12"/>
      <c r="F51" s="17"/>
      <c r="G51" s="259"/>
      <c r="H51" s="260"/>
      <c r="I51" s="260"/>
      <c r="J51" s="260"/>
      <c r="K51" s="260"/>
      <c r="L51" s="260"/>
      <c r="M51" s="260"/>
      <c r="N51" s="260"/>
      <c r="O51" s="260"/>
      <c r="P51" s="260"/>
      <c r="Q51" s="261"/>
      <c r="R51" s="28"/>
      <c r="S51" s="28"/>
      <c r="T51" s="37"/>
      <c r="U51" s="272"/>
      <c r="V51" s="273"/>
      <c r="W51" s="273"/>
      <c r="X51" s="273"/>
      <c r="Y51" s="273"/>
      <c r="Z51" s="273"/>
      <c r="AA51" s="273"/>
      <c r="AB51" s="273"/>
      <c r="AC51" s="273"/>
      <c r="AD51" s="273"/>
      <c r="AE51" s="274"/>
      <c r="AF51" s="28"/>
      <c r="AG51" s="28"/>
      <c r="AH51" s="28"/>
      <c r="AI51" s="19"/>
      <c r="AJ51" s="19"/>
      <c r="AK51" s="17"/>
      <c r="AL51" s="28"/>
      <c r="AM51" s="301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3"/>
      <c r="AY51" s="15"/>
      <c r="AZ51" s="30"/>
      <c r="BA51" s="30"/>
    </row>
    <row r="52" spans="5:53" ht="14.1" customHeight="1" x14ac:dyDescent="0.4">
      <c r="E52" s="12"/>
      <c r="F52" s="17"/>
      <c r="G52" s="275" t="s">
        <v>3</v>
      </c>
      <c r="H52" s="276"/>
      <c r="I52" s="247" t="e">
        <f t="shared" ref="I52" si="3">$AM$31</f>
        <v>#VALUE!</v>
      </c>
      <c r="J52" s="248"/>
      <c r="K52" s="248"/>
      <c r="L52" s="248"/>
      <c r="M52" s="248"/>
      <c r="N52" s="248"/>
      <c r="O52" s="249"/>
      <c r="P52" s="262" t="s">
        <v>2</v>
      </c>
      <c r="Q52" s="263"/>
      <c r="R52" s="33"/>
      <c r="S52" s="18"/>
      <c r="T52" s="37"/>
      <c r="U52" s="275" t="s">
        <v>8</v>
      </c>
      <c r="V52" s="276"/>
      <c r="W52" s="247">
        <f t="shared" ref="W52" si="4">$AM$45</f>
        <v>0</v>
      </c>
      <c r="X52" s="248"/>
      <c r="Y52" s="248"/>
      <c r="Z52" s="248"/>
      <c r="AA52" s="248"/>
      <c r="AB52" s="248"/>
      <c r="AC52" s="249"/>
      <c r="AD52" s="262" t="s">
        <v>2</v>
      </c>
      <c r="AE52" s="263"/>
      <c r="AF52" s="33"/>
      <c r="AG52" s="18"/>
      <c r="AH52" s="28"/>
      <c r="AI52" s="292">
        <v>0.4</v>
      </c>
      <c r="AJ52" s="293"/>
      <c r="AK52" s="7"/>
      <c r="AL52" s="7"/>
      <c r="AM52" s="294" t="s">
        <v>10</v>
      </c>
      <c r="AN52" s="295"/>
      <c r="AO52" s="282" t="e">
        <f>(I52-W52)*AI52</f>
        <v>#VALUE!</v>
      </c>
      <c r="AP52" s="283"/>
      <c r="AQ52" s="283"/>
      <c r="AR52" s="283"/>
      <c r="AS52" s="283"/>
      <c r="AT52" s="283"/>
      <c r="AU52" s="283"/>
      <c r="AV52" s="284"/>
      <c r="AW52" s="288" t="s">
        <v>2</v>
      </c>
      <c r="AX52" s="289"/>
      <c r="AY52" s="15"/>
      <c r="AZ52" s="30"/>
      <c r="BA52" s="30"/>
    </row>
    <row r="53" spans="5:53" ht="14.1" customHeight="1" thickBot="1" x14ac:dyDescent="0.45">
      <c r="E53" s="12"/>
      <c r="F53" s="17"/>
      <c r="G53" s="277"/>
      <c r="H53" s="278"/>
      <c r="I53" s="250"/>
      <c r="J53" s="251"/>
      <c r="K53" s="251"/>
      <c r="L53" s="251"/>
      <c r="M53" s="251"/>
      <c r="N53" s="251"/>
      <c r="O53" s="252"/>
      <c r="P53" s="264"/>
      <c r="Q53" s="265"/>
      <c r="R53" s="33"/>
      <c r="S53" s="18"/>
      <c r="T53" s="13"/>
      <c r="U53" s="277"/>
      <c r="V53" s="278"/>
      <c r="W53" s="250"/>
      <c r="X53" s="251"/>
      <c r="Y53" s="251"/>
      <c r="Z53" s="251"/>
      <c r="AA53" s="251"/>
      <c r="AB53" s="251"/>
      <c r="AC53" s="252"/>
      <c r="AD53" s="264"/>
      <c r="AE53" s="265"/>
      <c r="AF53" s="33"/>
      <c r="AG53" s="7"/>
      <c r="AH53" s="38"/>
      <c r="AI53" s="293"/>
      <c r="AJ53" s="293"/>
      <c r="AK53" s="7"/>
      <c r="AL53" s="7"/>
      <c r="AM53" s="296"/>
      <c r="AN53" s="297"/>
      <c r="AO53" s="285"/>
      <c r="AP53" s="286"/>
      <c r="AQ53" s="286"/>
      <c r="AR53" s="286"/>
      <c r="AS53" s="286"/>
      <c r="AT53" s="286"/>
      <c r="AU53" s="286"/>
      <c r="AV53" s="287"/>
      <c r="AW53" s="290"/>
      <c r="AX53" s="291"/>
      <c r="AY53" s="15"/>
      <c r="AZ53" s="30"/>
      <c r="BA53" s="30"/>
    </row>
    <row r="54" spans="5:53" ht="13.5" customHeight="1" thickTop="1" x14ac:dyDescent="0.4">
      <c r="E54" s="12"/>
      <c r="F54" s="17"/>
      <c r="G54" s="8"/>
      <c r="H54" s="8"/>
      <c r="I54" s="33"/>
      <c r="J54" s="33"/>
      <c r="K54" s="33"/>
      <c r="L54" s="33"/>
      <c r="M54" s="33"/>
      <c r="N54" s="33"/>
      <c r="O54" s="33"/>
      <c r="P54" s="33"/>
      <c r="Q54" s="33"/>
      <c r="R54" s="18"/>
      <c r="S54" s="18"/>
      <c r="T54" s="17"/>
      <c r="U54" s="17"/>
      <c r="V54" s="8"/>
      <c r="W54" s="8"/>
      <c r="X54" s="33"/>
      <c r="Y54" s="33"/>
      <c r="Z54" s="33"/>
      <c r="AA54" s="33"/>
      <c r="AB54" s="33"/>
      <c r="AC54" s="33"/>
      <c r="AD54" s="33"/>
      <c r="AE54" s="33"/>
      <c r="AF54" s="33"/>
      <c r="AG54" s="18"/>
      <c r="AH54" s="18"/>
      <c r="AI54" s="19"/>
      <c r="AJ54" s="17"/>
      <c r="AK54" s="8"/>
      <c r="AL54" s="8"/>
      <c r="AM54" s="34"/>
      <c r="AN54" s="34"/>
      <c r="AO54" s="34"/>
      <c r="AP54" s="34"/>
      <c r="AQ54" s="34"/>
      <c r="AR54" s="34"/>
      <c r="AS54" s="34"/>
      <c r="AT54" s="34"/>
      <c r="AU54" s="34"/>
      <c r="AV54" s="18"/>
      <c r="AW54" s="18"/>
      <c r="AX54" s="15"/>
      <c r="AY54" s="30"/>
      <c r="AZ54" s="30"/>
    </row>
    <row r="55" spans="5:53" ht="15" customHeight="1" x14ac:dyDescent="0.4">
      <c r="E55" s="12"/>
      <c r="F55" s="17"/>
      <c r="G55" s="8"/>
      <c r="H55" s="8"/>
      <c r="I55" s="33"/>
      <c r="J55" s="33"/>
      <c r="K55" s="33"/>
      <c r="L55" s="33"/>
      <c r="M55" s="33"/>
      <c r="N55" s="33"/>
      <c r="O55" s="33"/>
      <c r="P55" s="33"/>
      <c r="Q55" s="33"/>
      <c r="R55" s="18"/>
      <c r="S55" s="18"/>
      <c r="T55" s="17"/>
      <c r="U55" s="17"/>
      <c r="V55" s="8"/>
      <c r="W55" s="8"/>
      <c r="X55" s="33"/>
      <c r="Y55" s="33"/>
      <c r="Z55" s="33"/>
      <c r="AA55" s="33"/>
      <c r="AB55" s="33"/>
      <c r="AC55" s="33"/>
      <c r="AD55" s="33"/>
      <c r="AE55" s="33"/>
      <c r="AF55" s="33"/>
      <c r="AG55" s="18"/>
      <c r="AH55" s="18"/>
      <c r="AI55" s="19"/>
      <c r="AJ55" s="17"/>
      <c r="AK55" s="8"/>
      <c r="AL55" s="8"/>
      <c r="AM55" s="34"/>
      <c r="AN55" s="34"/>
      <c r="AO55" s="34"/>
      <c r="AP55" s="34"/>
      <c r="AQ55" s="34"/>
      <c r="AR55" s="34"/>
      <c r="AS55" s="34"/>
      <c r="AT55" s="34"/>
      <c r="AU55" s="34"/>
      <c r="AV55" s="18"/>
      <c r="AW55" s="18"/>
      <c r="AX55" s="15"/>
      <c r="AY55" s="30"/>
      <c r="AZ55" s="30"/>
    </row>
    <row r="56" spans="5:53" ht="11.25" customHeight="1" thickBot="1" x14ac:dyDescent="0.45">
      <c r="E56" s="12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5"/>
      <c r="AY56" s="16"/>
      <c r="AZ56" s="16"/>
    </row>
    <row r="57" spans="5:53" ht="14.1" customHeight="1" thickTop="1" x14ac:dyDescent="0.4">
      <c r="E57" s="12"/>
      <c r="F57" s="17"/>
      <c r="G57" s="149" t="s">
        <v>26</v>
      </c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1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3"/>
      <c r="AY57" s="16"/>
      <c r="AZ57" s="16"/>
    </row>
    <row r="58" spans="5:53" ht="14.1" customHeight="1" x14ac:dyDescent="0.4">
      <c r="E58" s="12"/>
      <c r="F58" s="17"/>
      <c r="G58" s="240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2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3"/>
      <c r="AY58" s="16"/>
      <c r="AZ58" s="16"/>
    </row>
    <row r="59" spans="5:53" ht="14.1" customHeight="1" x14ac:dyDescent="0.4">
      <c r="E59" s="12"/>
      <c r="F59" s="5"/>
      <c r="G59" s="152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4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2"/>
      <c r="AY59" s="16"/>
      <c r="AZ59" s="16"/>
    </row>
    <row r="60" spans="5:53" ht="14.1" customHeight="1" x14ac:dyDescent="0.4">
      <c r="E60" s="12"/>
      <c r="F60" s="5"/>
      <c r="G60" s="103" t="s">
        <v>11</v>
      </c>
      <c r="H60" s="104"/>
      <c r="I60" s="243" t="e">
        <f>IF($X$11="〇",IF(ROUNDUP($AO$52,-3)&gt;200000,IF(ROUNDUP($AM$31*0.3,-3)&gt;ROUNDUP($AO$52,-3),"200000",IF(ROUNDUP($AM$31*0.3,-3)&gt;200000,"200,000",ROUNDUP($AM$31*0.3,-3))),IF(ROUNDUP($AM$31*0.3,-3)&gt;ROUNDUP($AO$52,-3),ROUNDUP($AO$52,-3),ROUNDUP($AM$31*0.3,-3))),IF(ROUNDUP($AO$52,-3)&gt;200000,"200,000",ROUNDUP($AO$52,-3)))</f>
        <v>#VALUE!</v>
      </c>
      <c r="J60" s="244"/>
      <c r="K60" s="244"/>
      <c r="L60" s="244"/>
      <c r="M60" s="244"/>
      <c r="N60" s="244"/>
      <c r="O60" s="244"/>
      <c r="P60" s="244"/>
      <c r="Q60" s="245"/>
      <c r="R60" s="113" t="s">
        <v>2</v>
      </c>
      <c r="S60" s="114"/>
      <c r="T60" s="5"/>
      <c r="U60" s="5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2"/>
      <c r="AY60" s="16"/>
      <c r="AZ60" s="16"/>
    </row>
    <row r="61" spans="5:53" ht="14.1" customHeight="1" thickBot="1" x14ac:dyDescent="0.45">
      <c r="E61" s="12"/>
      <c r="F61" s="5"/>
      <c r="G61" s="105"/>
      <c r="H61" s="106"/>
      <c r="I61" s="237"/>
      <c r="J61" s="238"/>
      <c r="K61" s="238"/>
      <c r="L61" s="238"/>
      <c r="M61" s="238"/>
      <c r="N61" s="238"/>
      <c r="O61" s="238"/>
      <c r="P61" s="238"/>
      <c r="Q61" s="239"/>
      <c r="R61" s="115"/>
      <c r="S61" s="116"/>
      <c r="T61" s="5"/>
      <c r="U61" s="5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2"/>
      <c r="AY61" s="16"/>
      <c r="AZ61" s="16"/>
    </row>
    <row r="62" spans="5:53" ht="11.25" customHeight="1" thickTop="1" x14ac:dyDescent="0.4">
      <c r="E62" s="1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12"/>
      <c r="AY62" s="16"/>
      <c r="AZ62" s="16"/>
    </row>
    <row r="63" spans="5:53" ht="11.25" customHeight="1" x14ac:dyDescent="0.4">
      <c r="E63" s="1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12"/>
      <c r="AY63" s="16"/>
      <c r="AZ63" s="16"/>
    </row>
    <row r="64" spans="5:53" ht="11.25" customHeight="1" x14ac:dyDescent="0.4">
      <c r="E64" s="1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12"/>
      <c r="AY64" s="16"/>
      <c r="AZ64" s="16"/>
    </row>
    <row r="65" spans="5:52" ht="11.25" customHeight="1" x14ac:dyDescent="0.4">
      <c r="E65" s="1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12"/>
      <c r="AY65" s="16"/>
      <c r="AZ65" s="16"/>
    </row>
    <row r="66" spans="5:52" ht="11.25" customHeight="1" x14ac:dyDescent="0.4">
      <c r="E66" s="1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12"/>
      <c r="AY66" s="16"/>
      <c r="AZ66" s="16"/>
    </row>
    <row r="67" spans="5:52" ht="2.25" customHeight="1" x14ac:dyDescent="0.4">
      <c r="E67" s="1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12"/>
      <c r="AY67" s="16"/>
      <c r="AZ67" s="16"/>
    </row>
    <row r="68" spans="5:52" ht="11.25" customHeight="1" thickBot="1" x14ac:dyDescent="0.45">
      <c r="E68" s="1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12"/>
      <c r="AY68" s="7"/>
      <c r="AZ68" s="16"/>
    </row>
    <row r="69" spans="5:52" ht="14.1" customHeight="1" thickTop="1" x14ac:dyDescent="0.4">
      <c r="E69" s="12"/>
      <c r="F69" s="5"/>
      <c r="G69" s="98" t="s">
        <v>26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100"/>
      <c r="T69" s="5"/>
      <c r="U69" s="5"/>
      <c r="V69" s="43" t="s">
        <v>9</v>
      </c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5"/>
      <c r="AJ69" s="5"/>
      <c r="AK69" s="42" t="s">
        <v>27</v>
      </c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12"/>
      <c r="AY69" s="7"/>
      <c r="AZ69" s="7"/>
    </row>
    <row r="70" spans="5:52" ht="14.1" customHeight="1" x14ac:dyDescent="0.4">
      <c r="E70" s="12"/>
      <c r="F70" s="5"/>
      <c r="G70" s="232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233"/>
      <c r="T70" s="5"/>
      <c r="U70" s="5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5"/>
      <c r="AJ70" s="5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12"/>
      <c r="AZ70" s="7"/>
    </row>
    <row r="71" spans="5:52" ht="14.1" customHeight="1" x14ac:dyDescent="0.4">
      <c r="E71" s="12"/>
      <c r="F71" s="5"/>
      <c r="G71" s="101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102"/>
      <c r="T71" s="5"/>
      <c r="U71" s="5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5"/>
      <c r="AJ71" s="5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12"/>
    </row>
    <row r="72" spans="5:52" ht="14.1" customHeight="1" x14ac:dyDescent="0.4">
      <c r="E72" s="12"/>
      <c r="F72" s="5"/>
      <c r="G72" s="163" t="s">
        <v>11</v>
      </c>
      <c r="H72" s="46"/>
      <c r="I72" s="234" t="e">
        <f t="shared" ref="I72" si="5">$I$60</f>
        <v>#VALUE!</v>
      </c>
      <c r="J72" s="235"/>
      <c r="K72" s="235"/>
      <c r="L72" s="235"/>
      <c r="M72" s="235"/>
      <c r="N72" s="235"/>
      <c r="O72" s="235"/>
      <c r="P72" s="235"/>
      <c r="Q72" s="236"/>
      <c r="R72" s="70" t="s">
        <v>2</v>
      </c>
      <c r="S72" s="114"/>
      <c r="T72" s="5"/>
      <c r="U72" s="5"/>
      <c r="V72" s="45" t="s">
        <v>12</v>
      </c>
      <c r="W72" s="46"/>
      <c r="X72" s="92">
        <v>29</v>
      </c>
      <c r="Y72" s="93"/>
      <c r="Z72" s="93"/>
      <c r="AA72" s="93"/>
      <c r="AB72" s="93"/>
      <c r="AC72" s="93"/>
      <c r="AD72" s="93"/>
      <c r="AE72" s="93"/>
      <c r="AF72" s="94"/>
      <c r="AG72" s="70" t="s">
        <v>5</v>
      </c>
      <c r="AH72" s="71"/>
      <c r="AI72" s="5"/>
      <c r="AJ72" s="5"/>
      <c r="AK72" s="45" t="s">
        <v>34</v>
      </c>
      <c r="AL72" s="46"/>
      <c r="AM72" s="226" t="e">
        <f t="shared" ref="AM72" si="6">$I$72*$X$72</f>
        <v>#VALUE!</v>
      </c>
      <c r="AN72" s="227"/>
      <c r="AO72" s="227"/>
      <c r="AP72" s="227"/>
      <c r="AQ72" s="227"/>
      <c r="AR72" s="227"/>
      <c r="AS72" s="227"/>
      <c r="AT72" s="227"/>
      <c r="AU72" s="228"/>
      <c r="AV72" s="70" t="s">
        <v>2</v>
      </c>
      <c r="AW72" s="71"/>
      <c r="AX72" s="12"/>
    </row>
    <row r="73" spans="5:52" ht="14.1" customHeight="1" thickBot="1" x14ac:dyDescent="0.45">
      <c r="E73" s="12"/>
      <c r="F73" s="5"/>
      <c r="G73" s="105"/>
      <c r="H73" s="106"/>
      <c r="I73" s="237"/>
      <c r="J73" s="238"/>
      <c r="K73" s="238"/>
      <c r="L73" s="238"/>
      <c r="M73" s="238"/>
      <c r="N73" s="238"/>
      <c r="O73" s="238"/>
      <c r="P73" s="238"/>
      <c r="Q73" s="239"/>
      <c r="R73" s="164"/>
      <c r="S73" s="116"/>
      <c r="T73" s="5"/>
      <c r="U73" s="5"/>
      <c r="V73" s="47"/>
      <c r="W73" s="48"/>
      <c r="X73" s="95"/>
      <c r="Y73" s="96"/>
      <c r="Z73" s="96"/>
      <c r="AA73" s="96"/>
      <c r="AB73" s="96"/>
      <c r="AC73" s="96"/>
      <c r="AD73" s="96"/>
      <c r="AE73" s="96"/>
      <c r="AF73" s="97"/>
      <c r="AG73" s="72"/>
      <c r="AH73" s="73"/>
      <c r="AI73" s="5"/>
      <c r="AJ73" s="5"/>
      <c r="AK73" s="47"/>
      <c r="AL73" s="48"/>
      <c r="AM73" s="229"/>
      <c r="AN73" s="230"/>
      <c r="AO73" s="230"/>
      <c r="AP73" s="230"/>
      <c r="AQ73" s="230"/>
      <c r="AR73" s="230"/>
      <c r="AS73" s="230"/>
      <c r="AT73" s="230"/>
      <c r="AU73" s="231"/>
      <c r="AV73" s="72"/>
      <c r="AW73" s="73"/>
      <c r="AX73" s="12"/>
    </row>
    <row r="74" spans="5:52" ht="11.25" customHeight="1" thickTop="1" x14ac:dyDescent="0.4">
      <c r="E74" s="1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12"/>
    </row>
    <row r="75" spans="5:52" ht="11.25" customHeight="1" x14ac:dyDescent="0.4">
      <c r="E75" s="1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12"/>
    </row>
    <row r="76" spans="5:52" ht="10.5" customHeight="1" x14ac:dyDescent="0.4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5:52" ht="0.75" customHeight="1" x14ac:dyDescent="0.4"/>
    <row r="78" spans="5:52" ht="11.25" customHeight="1" x14ac:dyDescent="0.4"/>
    <row r="79" spans="5:52" ht="11.25" customHeight="1" x14ac:dyDescent="0.4"/>
    <row r="80" spans="5:52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</sheetData>
  <sheetProtection sheet="1" objects="1" scenarios="1"/>
  <mergeCells count="83">
    <mergeCell ref="F5:V6"/>
    <mergeCell ref="W5:AX6"/>
    <mergeCell ref="E8:AY8"/>
    <mergeCell ref="E9:AY9"/>
    <mergeCell ref="E11:W13"/>
    <mergeCell ref="X11:AA13"/>
    <mergeCell ref="AD11:AU13"/>
    <mergeCell ref="AV11:AY13"/>
    <mergeCell ref="G28:S30"/>
    <mergeCell ref="AK28:AW30"/>
    <mergeCell ref="G31:H32"/>
    <mergeCell ref="I31:Q32"/>
    <mergeCell ref="R31:S32"/>
    <mergeCell ref="AK31:AL32"/>
    <mergeCell ref="AM31:AU32"/>
    <mergeCell ref="AV31:AW32"/>
    <mergeCell ref="X28:AF29"/>
    <mergeCell ref="X30:AD32"/>
    <mergeCell ref="AE31:AF32"/>
    <mergeCell ref="G35:S37"/>
    <mergeCell ref="V35:AH37"/>
    <mergeCell ref="AK35:AW37"/>
    <mergeCell ref="AG38:AH39"/>
    <mergeCell ref="AK38:AL39"/>
    <mergeCell ref="AM38:AU39"/>
    <mergeCell ref="AV38:AW39"/>
    <mergeCell ref="G42:S44"/>
    <mergeCell ref="AK42:AW44"/>
    <mergeCell ref="G38:H39"/>
    <mergeCell ref="I38:Q39"/>
    <mergeCell ref="R38:S39"/>
    <mergeCell ref="V38:W39"/>
    <mergeCell ref="X38:AF39"/>
    <mergeCell ref="AM45:AU46"/>
    <mergeCell ref="AV45:AW46"/>
    <mergeCell ref="G52:H53"/>
    <mergeCell ref="G45:H46"/>
    <mergeCell ref="I45:Q46"/>
    <mergeCell ref="R45:S46"/>
    <mergeCell ref="AO52:AV53"/>
    <mergeCell ref="P52:Q53"/>
    <mergeCell ref="AW52:AX53"/>
    <mergeCell ref="AI52:AJ53"/>
    <mergeCell ref="AM52:AN53"/>
    <mergeCell ref="AM49:AX51"/>
    <mergeCell ref="G57:S59"/>
    <mergeCell ref="G60:H61"/>
    <mergeCell ref="I60:Q61"/>
    <mergeCell ref="R60:S61"/>
    <mergeCell ref="AK45:AL46"/>
    <mergeCell ref="Y45:AA46"/>
    <mergeCell ref="AB45:AC46"/>
    <mergeCell ref="I52:O53"/>
    <mergeCell ref="G49:Q51"/>
    <mergeCell ref="AD52:AE53"/>
    <mergeCell ref="U49:AE51"/>
    <mergeCell ref="W52:AC53"/>
    <mergeCell ref="U52:V53"/>
    <mergeCell ref="AM72:AU73"/>
    <mergeCell ref="AV72:AW73"/>
    <mergeCell ref="G69:S71"/>
    <mergeCell ref="V69:AH71"/>
    <mergeCell ref="AK69:AW71"/>
    <mergeCell ref="G72:H73"/>
    <mergeCell ref="I72:Q73"/>
    <mergeCell ref="R72:S73"/>
    <mergeCell ref="V72:W73"/>
    <mergeCell ref="X72:AF73"/>
    <mergeCell ref="AG72:AH73"/>
    <mergeCell ref="AK72:AL73"/>
    <mergeCell ref="E21:P21"/>
    <mergeCell ref="E23:W23"/>
    <mergeCell ref="Y21:AA21"/>
    <mergeCell ref="Y23:AA23"/>
    <mergeCell ref="AC21:AG21"/>
    <mergeCell ref="AC23:AG23"/>
    <mergeCell ref="AK21:AO21"/>
    <mergeCell ref="AK23:AO23"/>
    <mergeCell ref="AS21:AW21"/>
    <mergeCell ref="AS23:AW23"/>
    <mergeCell ref="Z25:AB25"/>
    <mergeCell ref="AC25:AD25"/>
    <mergeCell ref="AE25:AJ25"/>
  </mergeCells>
  <phoneticPr fontId="1"/>
  <pageMargins left="0.31496062992125984" right="0.31496062992125984" top="0" bottom="0" header="0" footer="0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リスト!$D$3:$D$4</xm:f>
          </x14:formula1>
          <xm:sqref>AC21:AG21</xm:sqref>
        </x14:dataValidation>
        <x14:dataValidation type="list" allowBlank="1" showInputMessage="1" showErrorMessage="1">
          <x14:formula1>
            <xm:f>リスト!$E$3:$E$14</xm:f>
          </x14:formula1>
          <xm:sqref>AK21:AO21</xm:sqref>
        </x14:dataValidation>
        <x14:dataValidation type="list" allowBlank="1" showInputMessage="1" showErrorMessage="1">
          <x14:formula1>
            <xm:f>リスト!$F$3:$F$33</xm:f>
          </x14:formula1>
          <xm:sqref>AS21:AW21</xm:sqref>
        </x14:dataValidation>
        <x14:dataValidation type="list" allowBlank="1" showInputMessage="1" showErrorMessage="1">
          <x14:formula1>
            <xm:f>リスト!$B$3:$B$4</xm:f>
          </x14:formula1>
          <xm:sqref>X11:AA13 AV11:AY13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33"/>
  <sheetViews>
    <sheetView workbookViewId="0">
      <selection activeCell="B31" sqref="B31"/>
    </sheetView>
  </sheetViews>
  <sheetFormatPr defaultRowHeight="18.75" x14ac:dyDescent="0.4"/>
  <sheetData>
    <row r="2" spans="2:6" x14ac:dyDescent="0.4">
      <c r="B2" s="1" t="s">
        <v>42</v>
      </c>
      <c r="D2" s="1" t="s">
        <v>14</v>
      </c>
      <c r="E2" s="1" t="s">
        <v>15</v>
      </c>
      <c r="F2" s="1" t="s">
        <v>16</v>
      </c>
    </row>
    <row r="3" spans="2:6" x14ac:dyDescent="0.4">
      <c r="B3" s="1" t="s">
        <v>43</v>
      </c>
      <c r="D3">
        <v>2021</v>
      </c>
      <c r="E3">
        <v>1</v>
      </c>
      <c r="F3">
        <v>1</v>
      </c>
    </row>
    <row r="4" spans="2:6" x14ac:dyDescent="0.4">
      <c r="B4" s="1"/>
      <c r="D4">
        <v>2022</v>
      </c>
      <c r="E4">
        <v>2</v>
      </c>
      <c r="F4">
        <v>2</v>
      </c>
    </row>
    <row r="5" spans="2:6" x14ac:dyDescent="0.4">
      <c r="E5">
        <v>3</v>
      </c>
      <c r="F5">
        <v>3</v>
      </c>
    </row>
    <row r="6" spans="2:6" x14ac:dyDescent="0.4">
      <c r="E6">
        <v>4</v>
      </c>
      <c r="F6">
        <v>4</v>
      </c>
    </row>
    <row r="7" spans="2:6" x14ac:dyDescent="0.4">
      <c r="E7">
        <v>5</v>
      </c>
      <c r="F7">
        <v>5</v>
      </c>
    </row>
    <row r="8" spans="2:6" x14ac:dyDescent="0.4">
      <c r="E8">
        <v>6</v>
      </c>
      <c r="F8">
        <v>6</v>
      </c>
    </row>
    <row r="9" spans="2:6" x14ac:dyDescent="0.4">
      <c r="E9">
        <v>7</v>
      </c>
      <c r="F9">
        <v>7</v>
      </c>
    </row>
    <row r="10" spans="2:6" x14ac:dyDescent="0.4">
      <c r="E10">
        <v>8</v>
      </c>
      <c r="F10">
        <v>8</v>
      </c>
    </row>
    <row r="11" spans="2:6" x14ac:dyDescent="0.4">
      <c r="E11">
        <v>9</v>
      </c>
      <c r="F11">
        <v>9</v>
      </c>
    </row>
    <row r="12" spans="2:6" x14ac:dyDescent="0.4">
      <c r="E12">
        <v>10</v>
      </c>
      <c r="F12">
        <v>10</v>
      </c>
    </row>
    <row r="13" spans="2:6" x14ac:dyDescent="0.4">
      <c r="E13">
        <v>11</v>
      </c>
      <c r="F13">
        <v>11</v>
      </c>
    </row>
    <row r="14" spans="2:6" x14ac:dyDescent="0.4">
      <c r="E14">
        <v>12</v>
      </c>
      <c r="F14">
        <v>12</v>
      </c>
    </row>
    <row r="15" spans="2:6" x14ac:dyDescent="0.4">
      <c r="F15">
        <v>13</v>
      </c>
    </row>
    <row r="16" spans="2:6" x14ac:dyDescent="0.4">
      <c r="F16">
        <v>14</v>
      </c>
    </row>
    <row r="17" spans="6:6" x14ac:dyDescent="0.4">
      <c r="F17">
        <v>15</v>
      </c>
    </row>
    <row r="18" spans="6:6" x14ac:dyDescent="0.4">
      <c r="F18">
        <v>16</v>
      </c>
    </row>
    <row r="19" spans="6:6" x14ac:dyDescent="0.4">
      <c r="F19">
        <v>17</v>
      </c>
    </row>
    <row r="20" spans="6:6" x14ac:dyDescent="0.4">
      <c r="F20">
        <v>18</v>
      </c>
    </row>
    <row r="21" spans="6:6" x14ac:dyDescent="0.4">
      <c r="F21">
        <v>19</v>
      </c>
    </row>
    <row r="22" spans="6:6" x14ac:dyDescent="0.4">
      <c r="F22">
        <v>20</v>
      </c>
    </row>
    <row r="23" spans="6:6" x14ac:dyDescent="0.4">
      <c r="F23">
        <v>21</v>
      </c>
    </row>
    <row r="24" spans="6:6" x14ac:dyDescent="0.4">
      <c r="F24">
        <v>22</v>
      </c>
    </row>
    <row r="25" spans="6:6" x14ac:dyDescent="0.4">
      <c r="F25">
        <v>23</v>
      </c>
    </row>
    <row r="26" spans="6:6" x14ac:dyDescent="0.4">
      <c r="F26">
        <v>24</v>
      </c>
    </row>
    <row r="27" spans="6:6" x14ac:dyDescent="0.4">
      <c r="F27">
        <v>25</v>
      </c>
    </row>
    <row r="28" spans="6:6" x14ac:dyDescent="0.4">
      <c r="F28">
        <v>26</v>
      </c>
    </row>
    <row r="29" spans="6:6" x14ac:dyDescent="0.4">
      <c r="F29">
        <v>27</v>
      </c>
    </row>
    <row r="30" spans="6:6" x14ac:dyDescent="0.4">
      <c r="F30">
        <v>28</v>
      </c>
    </row>
    <row r="31" spans="6:6" x14ac:dyDescent="0.4">
      <c r="F31">
        <v>29</v>
      </c>
    </row>
    <row r="32" spans="6:6" x14ac:dyDescent="0.4">
      <c r="F32">
        <v>30</v>
      </c>
    </row>
    <row r="33" spans="6:6" x14ac:dyDescent="0.4">
      <c r="F33">
        <v>31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別紙４（減少額方式）</vt:lpstr>
      <vt:lpstr>別紙５（減少額・新規）</vt:lpstr>
      <vt:lpstr>リスト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石川県_越坂</cp:lastModifiedBy>
  <cp:lastPrinted>2022-04-04T02:24:50Z</cp:lastPrinted>
  <dcterms:created xsi:type="dcterms:W3CDTF">2021-09-01T10:26:18Z</dcterms:created>
  <dcterms:modified xsi:type="dcterms:W3CDTF">2022-04-04T02:33:39Z</dcterms:modified>
</cp:coreProperties>
</file>