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26"/>
  <workbookPr/>
  <mc:AlternateContent xmlns:mc="http://schemas.openxmlformats.org/markup-compatibility/2006">
    <mc:Choice Requires="x15">
      <x15ac:absPath xmlns:x15ac="http://schemas.microsoft.com/office/spreadsheetml/2010/11/ac" url="C:\Users\U5767N0028\Desktop\"/>
    </mc:Choice>
  </mc:AlternateContent>
  <xr:revisionPtr revIDLastSave="0" documentId="13_ncr:1_{F8EEA26B-6732-446F-86C6-43A7C643C31E}" xr6:coauthVersionLast="47" xr6:coauthVersionMax="47" xr10:uidLastSave="{00000000-0000-0000-0000-000000000000}"/>
  <bookViews>
    <workbookView xWindow="28680" yWindow="2535" windowWidth="24240" windowHeight="13020" xr2:uid="{00000000-000D-0000-FFFF-FFFF00000000}"/>
  </bookViews>
  <sheets>
    <sheet name="5号様式" sheetId="28" r:id="rId1"/>
    <sheet name="5号様式②" sheetId="29" r:id="rId2"/>
  </sheets>
  <definedNames>
    <definedName name="_xlnm.Print_Area" localSheetId="0">'5号様式'!$A$1:$K$37</definedName>
    <definedName name="_xlnm.Print_Area" localSheetId="1">'5号様式②'!$A$1:$F$56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29" l="1"/>
  <c r="D46" i="29"/>
  <c r="D47" i="29"/>
  <c r="D48" i="29"/>
  <c r="D49" i="29"/>
  <c r="D50" i="29"/>
  <c r="D51" i="29"/>
  <c r="D52" i="29"/>
  <c r="D53" i="29"/>
  <c r="D54" i="29"/>
  <c r="D55" i="29"/>
  <c r="D56" i="29"/>
  <c r="H31" i="29"/>
  <c r="F72" i="29"/>
  <c r="F27" i="29"/>
  <c r="F71" i="29"/>
  <c r="F70" i="29"/>
  <c r="F69" i="29"/>
  <c r="C33" i="29" s="1"/>
  <c r="F68" i="29"/>
  <c r="F67" i="29"/>
  <c r="F66" i="29"/>
  <c r="C34" i="29" s="1"/>
  <c r="F65" i="29"/>
  <c r="F64" i="29"/>
  <c r="F63" i="29"/>
  <c r="F62" i="29"/>
  <c r="F61" i="29"/>
  <c r="H34" i="29" l="1"/>
  <c r="E34" i="29" s="1"/>
  <c r="H33" i="29"/>
  <c r="E33" i="29" s="1"/>
  <c r="C32" i="29"/>
  <c r="E32" i="29" s="1"/>
  <c r="H35" i="29" l="1"/>
  <c r="E35" i="29" s="1"/>
</calcChain>
</file>

<file path=xl/sharedStrings.xml><?xml version="1.0" encoding="utf-8"?>
<sst xmlns="http://schemas.openxmlformats.org/spreadsheetml/2006/main" count="95" uniqueCount="65">
  <si>
    <t>第５号様式</t>
    <rPh sb="0" eb="1">
      <t>ダイ</t>
    </rPh>
    <phoneticPr fontId="1"/>
  </si>
  <si>
    <t>令和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</si>
  <si>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</si>
  <si>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</si>
  <si>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</si>
  <si>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石川県チャレンジ支援補助金事務局　御中</t>
    <rPh sb="0" eb="3">
      <t>イシカワケン</t>
    </rPh>
    <rPh sb="8" eb="10">
      <t>シエン</t>
    </rPh>
    <rPh sb="10" eb="13">
      <t>ホジョキン</t>
    </rPh>
    <rPh sb="13" eb="16">
      <t>ジムキョク</t>
    </rPh>
    <rPh sb="17" eb="19">
      <t>オンチュウ</t>
    </rPh>
    <phoneticPr fontId="1"/>
  </si>
  <si>
    <t>＜申請者＞</t>
    <rPh sb="1" eb="4">
      <t>シンセイシャ</t>
    </rPh>
    <phoneticPr fontId="1"/>
  </si>
  <si>
    <t>郵便番号　〒</t>
    <rPh sb="0" eb="4">
      <t>ユウビンバンゴウ</t>
    </rPh>
    <phoneticPr fontId="1"/>
  </si>
  <si>
    <t>（要ハイフン入力）</t>
    <rPh sb="1" eb="2">
      <t>ヨウ</t>
    </rPh>
    <rPh sb="6" eb="8">
      <t>ニュウリョク</t>
    </rPh>
    <phoneticPr fontId="1"/>
  </si>
  <si>
    <t>←半角数字</t>
    <phoneticPr fontId="1"/>
  </si>
  <si>
    <t>登記住所・所在地</t>
    <rPh sb="0" eb="2">
      <t>トウキ</t>
    </rPh>
    <rPh sb="2" eb="4">
      <t>ジュウショ</t>
    </rPh>
    <rPh sb="5" eb="8">
      <t>ショザイチ</t>
    </rPh>
    <phoneticPr fontId="1"/>
  </si>
  <si>
    <t>←都道府県名から記載</t>
    <phoneticPr fontId="1"/>
  </si>
  <si>
    <t>企業名又は屋号</t>
    <rPh sb="0" eb="2">
      <t>キギョウ</t>
    </rPh>
    <rPh sb="2" eb="3">
      <t>メイ</t>
    </rPh>
    <rPh sb="3" eb="4">
      <t>マタ</t>
    </rPh>
    <rPh sb="5" eb="7">
      <t>ヤゴウ</t>
    </rPh>
    <phoneticPr fontId="1"/>
  </si>
  <si>
    <t>代表者役職・氏名</t>
    <rPh sb="0" eb="3">
      <t>ダイヒョウシャ</t>
    </rPh>
    <rPh sb="3" eb="4">
      <t>ヤク</t>
    </rPh>
    <rPh sb="4" eb="5">
      <t>ショク</t>
    </rPh>
    <rPh sb="6" eb="8">
      <t>シメイ</t>
    </rPh>
    <phoneticPr fontId="1"/>
  </si>
  <si>
    <t>・</t>
    <phoneticPr fontId="1"/>
  </si>
  <si>
    <t>印</t>
    <rPh sb="0" eb="1">
      <t>イン</t>
    </rPh>
    <phoneticPr fontId="1"/>
  </si>
  <si>
    <t>←姓名の間は全角スペース</t>
    <rPh sb="1" eb="3">
      <t>セイメイ</t>
    </rPh>
    <rPh sb="4" eb="5">
      <t>アイダ</t>
    </rPh>
    <rPh sb="6" eb="8">
      <t>ゼンカク</t>
    </rPh>
    <phoneticPr fontId="1"/>
  </si>
  <si>
    <t>チャレンジ支援補助金　実績報告書</t>
    <rPh sb="5" eb="7">
      <t>シエン</t>
    </rPh>
    <rPh sb="7" eb="10">
      <t>ホジョキン</t>
    </rPh>
    <phoneticPr fontId="1"/>
  </si>
  <si>
    <t>　チャレンジ支援補助金事業を下記のとおり実施したので、関係書類を添えて報告いたします。</t>
    <rPh sb="6" eb="8">
      <t>シエン</t>
    </rPh>
    <rPh sb="8" eb="11">
      <t>ホジョキン</t>
    </rPh>
    <phoneticPr fontId="1"/>
  </si>
  <si>
    <t>1  事業の内容(具体的な取組み内容）</t>
    <rPh sb="3" eb="5">
      <t>ジギョウ</t>
    </rPh>
    <rPh sb="6" eb="8">
      <t>ナイヨウ</t>
    </rPh>
    <rPh sb="9" eb="11">
      <t>グタイ</t>
    </rPh>
    <rPh sb="11" eb="12">
      <t>テキ</t>
    </rPh>
    <rPh sb="13" eb="15">
      <t>トリク</t>
    </rPh>
    <rPh sb="16" eb="18">
      <t>ナイヨウ</t>
    </rPh>
    <phoneticPr fontId="1"/>
  </si>
  <si>
    <t>２  経費の配分</t>
    <rPh sb="3" eb="5">
      <t>ケイヒ</t>
    </rPh>
    <rPh sb="6" eb="8">
      <t>ハイブン</t>
    </rPh>
    <phoneticPr fontId="1"/>
  </si>
  <si>
    <t>№</t>
    <phoneticPr fontId="1"/>
  </si>
  <si>
    <t>経費項目</t>
    <rPh sb="0" eb="2">
      <t>ケイヒ</t>
    </rPh>
    <rPh sb="2" eb="4">
      <t>コウモク</t>
    </rPh>
    <phoneticPr fontId="1"/>
  </si>
  <si>
    <t>経費内容</t>
    <rPh sb="0" eb="2">
      <t>ケイヒ</t>
    </rPh>
    <rPh sb="2" eb="4">
      <t>ナイヨウ</t>
    </rPh>
    <phoneticPr fontId="1"/>
  </si>
  <si>
    <t>支出先</t>
    <rPh sb="0" eb="2">
      <t>シシュツ</t>
    </rPh>
    <rPh sb="2" eb="3">
      <t>サキ</t>
    </rPh>
    <phoneticPr fontId="1"/>
  </si>
  <si>
    <t>支払完了日</t>
    <rPh sb="0" eb="2">
      <t>シハラ</t>
    </rPh>
    <rPh sb="2" eb="5">
      <t>カンリョウビ</t>
    </rPh>
    <phoneticPr fontId="1"/>
  </si>
  <si>
    <r>
      <t>支出額</t>
    </r>
    <r>
      <rPr>
        <sz val="9"/>
        <color theme="1"/>
        <rFont val="ＭＳ ゴシック"/>
        <family val="3"/>
        <charset val="128"/>
      </rPr>
      <t>(税抜)</t>
    </r>
    <rPh sb="5" eb="6">
      <t>ヌ</t>
    </rPh>
    <phoneticPr fontId="1"/>
  </si>
  <si>
    <t>例</t>
    <rPh sb="0" eb="1">
      <t>レイ</t>
    </rPh>
    <phoneticPr fontId="1"/>
  </si>
  <si>
    <t>①システム構築費</t>
    <rPh sb="5" eb="8">
      <t>コウチクヒ</t>
    </rPh>
    <phoneticPr fontId="1"/>
  </si>
  <si>
    <t>予約管理システム開発委託費</t>
    <rPh sb="0" eb="2">
      <t>ヨヤク</t>
    </rPh>
    <rPh sb="2" eb="4">
      <t>カンリ</t>
    </rPh>
    <rPh sb="8" eb="10">
      <t>カイハツ</t>
    </rPh>
    <rPh sb="10" eb="13">
      <t>イタクヒ</t>
    </rPh>
    <phoneticPr fontId="1"/>
  </si>
  <si>
    <t>●×㈱</t>
    <phoneticPr fontId="1"/>
  </si>
  <si>
    <t>⑤-１備品購入費</t>
    <rPh sb="3" eb="5">
      <t>ビヒン</t>
    </rPh>
    <rPh sb="5" eb="8">
      <t>コウニュウヒ</t>
    </rPh>
    <phoneticPr fontId="1"/>
  </si>
  <si>
    <t>イスの購入費（4万円×10）</t>
    <rPh sb="3" eb="6">
      <t>コウニュウヒ</t>
    </rPh>
    <rPh sb="8" eb="10">
      <t>マンエン</t>
    </rPh>
    <phoneticPr fontId="1"/>
  </si>
  <si>
    <t>←経費項目はプルダウンリスト（▽タブ）から選択してください</t>
    <rPh sb="1" eb="3">
      <t>ケイヒ</t>
    </rPh>
    <rPh sb="3" eb="5">
      <t>コウモク</t>
    </rPh>
    <phoneticPr fontId="1"/>
  </si>
  <si>
    <t>※適宜行を追加してください</t>
    <rPh sb="1" eb="3">
      <t>テキギ</t>
    </rPh>
    <rPh sb="3" eb="4">
      <t>ギョウ</t>
    </rPh>
    <rPh sb="5" eb="7">
      <t>ツイカ</t>
    </rPh>
    <phoneticPr fontId="1"/>
  </si>
  <si>
    <t>※各経費の根拠となる見積書等のコピーを添付してください</t>
    <rPh sb="1" eb="4">
      <t>カクケイヒ</t>
    </rPh>
    <rPh sb="5" eb="7">
      <t>コンキョ</t>
    </rPh>
    <rPh sb="10" eb="13">
      <t>ミツモリショ</t>
    </rPh>
    <rPh sb="13" eb="14">
      <t>トウ</t>
    </rPh>
    <rPh sb="19" eb="21">
      <t>テンプ</t>
    </rPh>
    <phoneticPr fontId="1"/>
  </si>
  <si>
    <t>３  補助金額</t>
    <rPh sb="3" eb="7">
      <t>ホジョキンガク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</si>
  <si>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</si>
  <si>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補助率（1/2又は2/3）</t>
    <rPh sb="0" eb="3">
      <t>ホジョリツ</t>
    </rPh>
    <phoneticPr fontId="1"/>
  </si>
  <si>
    <t>対象経費の1/2又は2/3</t>
    <rPh sb="0" eb="4">
      <t>タイショウケイヒ</t>
    </rPh>
    <rPh sb="8" eb="9">
      <t>マタ</t>
    </rPh>
    <phoneticPr fontId="1"/>
  </si>
  <si>
    <t>補助率(計算用)</t>
    <rPh sb="0" eb="3">
      <t>ホジョリツ</t>
    </rPh>
    <rPh sb="4" eb="7">
      <t>ケイサンヨウ</t>
    </rPh>
    <phoneticPr fontId="1"/>
  </si>
  <si>
    <t>①～⑤-1、⑥、⑦、
⑨～⑪</t>
    <phoneticPr fontId="1"/>
  </si>
  <si>
    <t>1/2</t>
  </si>
  <si>
    <r>
      <t xml:space="preserve">⑧車両購入費
</t>
    </r>
    <r>
      <rPr>
        <b/>
        <sz val="10"/>
        <color theme="1"/>
        <rFont val="ＭＳ ゴシック"/>
        <family val="3"/>
        <charset val="128"/>
      </rPr>
      <t>※補助上限額50万円</t>
    </r>
    <rPh sb="1" eb="3">
      <t>シャリョウ</t>
    </rPh>
    <rPh sb="3" eb="6">
      <t>コウニュウヒ</t>
    </rPh>
    <rPh sb="8" eb="10">
      <t>ホジョ</t>
    </rPh>
    <rPh sb="10" eb="12">
      <t>ジョウゲン</t>
    </rPh>
    <rPh sb="12" eb="13">
      <t>ガク</t>
    </rPh>
    <rPh sb="15" eb="17">
      <t>マンエン</t>
    </rPh>
    <phoneticPr fontId="1"/>
  </si>
  <si>
    <t>対象経費×補助率</t>
    <rPh sb="0" eb="4">
      <t>タイショウケイヒ</t>
    </rPh>
    <rPh sb="5" eb="8">
      <t>ホジョリツ</t>
    </rPh>
    <phoneticPr fontId="1"/>
  </si>
  <si>
    <r>
      <t xml:space="preserve">⑤-２備品購入費
（PC等の汎用機器）
</t>
    </r>
    <r>
      <rPr>
        <b/>
        <sz val="10"/>
        <color theme="1"/>
        <rFont val="ＭＳ ゴシック"/>
        <family val="3"/>
        <charset val="128"/>
      </rPr>
      <t>※補助上限額10万円</t>
    </r>
    <rPh sb="21" eb="23">
      <t>ホジョ</t>
    </rPh>
    <rPh sb="23" eb="25">
      <t>ジョウゲン</t>
    </rPh>
    <rPh sb="25" eb="26">
      <t>ガク</t>
    </rPh>
    <rPh sb="28" eb="30">
      <t>マンエン</t>
    </rPh>
    <phoneticPr fontId="1"/>
  </si>
  <si>
    <t>補助金額</t>
    <rPh sb="0" eb="4">
      <t>ホジョキンガク</t>
    </rPh>
    <phoneticPr fontId="1"/>
  </si>
  <si>
    <t>※補助対象経費に１／２（小規模事業者の場合、２／３）をかけて算出される額と３００万円のいずれか低い額</t>
    <rPh sb="1" eb="5">
      <t>ホジョタイショウ</t>
    </rPh>
    <rPh sb="12" eb="15">
      <t>ショウキボ</t>
    </rPh>
    <rPh sb="15" eb="18">
      <t>ジギョウシャ</t>
    </rPh>
    <rPh sb="19" eb="21">
      <t>バアイ</t>
    </rPh>
    <phoneticPr fontId="1"/>
  </si>
  <si>
    <t>４.事業実施時期</t>
    <phoneticPr fontId="1"/>
  </si>
  <si>
    <t>着手</t>
    <rPh sb="0" eb="2">
      <t>チャクシュ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</si>
  <si>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</si>
  <si>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完了</t>
    <rPh sb="0" eb="2">
      <t>カンリョウ</t>
    </rPh>
    <phoneticPr fontId="1"/>
  </si>
  <si>
    <t>事務局利用欄</t>
    <rPh sb="0" eb="3">
      <t>ジムキョク</t>
    </rPh>
    <rPh sb="3" eb="6">
      <t>リヨウラン</t>
    </rPh>
    <phoneticPr fontId="1"/>
  </si>
  <si>
    <t>←以降は事務局利用欄になります（自動計算）</t>
    <rPh sb="1" eb="3">
      <t>イコウ</t>
    </rPh>
    <rPh sb="4" eb="7">
      <t>ジムキョク</t>
    </rPh>
    <rPh sb="7" eb="9">
      <t>リヨウ</t>
    </rPh>
    <rPh sb="9" eb="10">
      <t>ラン</t>
    </rPh>
    <rPh sb="16" eb="18">
      <t>ジドウ</t>
    </rPh>
    <rPh sb="18" eb="20">
      <t>ケイサン</t>
    </rPh>
    <phoneticPr fontId="1"/>
  </si>
  <si>
    <t>②広告宣伝・販売促進</t>
    <rPh sb="1" eb="3">
      <t>コウコク</t>
    </rPh>
    <rPh sb="3" eb="5">
      <t>センデン</t>
    </rPh>
    <rPh sb="6" eb="8">
      <t>ハンバイ</t>
    </rPh>
    <rPh sb="8" eb="10">
      <t>ソクシン</t>
    </rPh>
    <phoneticPr fontId="1"/>
  </si>
  <si>
    <t>③専門家経費</t>
    <rPh sb="1" eb="4">
      <t>センモンカ</t>
    </rPh>
    <rPh sb="4" eb="6">
      <t>ケイヒ</t>
    </rPh>
    <phoneticPr fontId="1"/>
  </si>
  <si>
    <t>④新商品開発費</t>
    <rPh sb="1" eb="4">
      <t>シンショウヒン</t>
    </rPh>
    <rPh sb="4" eb="7">
      <t>カイハツヒ</t>
    </rPh>
    <phoneticPr fontId="1"/>
  </si>
  <si>
    <t>⑤-２備品購入費（PC等の汎用機器）</t>
    <rPh sb="3" eb="8">
      <t>ビヒンコウニュウヒ</t>
    </rPh>
    <rPh sb="11" eb="12">
      <t>ナド</t>
    </rPh>
    <rPh sb="13" eb="15">
      <t>ハンヨウ</t>
    </rPh>
    <rPh sb="15" eb="17">
      <t>キキ</t>
    </rPh>
    <phoneticPr fontId="1"/>
  </si>
  <si>
    <t>⑥借料</t>
    <rPh sb="1" eb="3">
      <t>シャクリョウ</t>
    </rPh>
    <phoneticPr fontId="1"/>
  </si>
  <si>
    <t>⑦クラウドサービス利用費</t>
    <rPh sb="9" eb="12">
      <t>リヨウヒ</t>
    </rPh>
    <phoneticPr fontId="1"/>
  </si>
  <si>
    <t>⑧車両購入費</t>
    <rPh sb="1" eb="3">
      <t>シャリョウ</t>
    </rPh>
    <rPh sb="3" eb="6">
      <t>コウニュウヒ</t>
    </rPh>
    <phoneticPr fontId="1"/>
  </si>
  <si>
    <t>⑨運搬費</t>
    <rPh sb="1" eb="4">
      <t>ウンパンヒ</t>
    </rPh>
    <phoneticPr fontId="1"/>
  </si>
  <si>
    <t>⑩施設・設備処分費</t>
    <rPh sb="1" eb="3">
      <t>シセツ</t>
    </rPh>
    <rPh sb="4" eb="6">
      <t>セツビ</t>
    </rPh>
    <rPh sb="6" eb="9">
      <t>ショブンヒ</t>
    </rPh>
    <phoneticPr fontId="1"/>
  </si>
  <si>
    <t>⑪委託・外注費</t>
    <rPh sb="1" eb="3">
      <t>イタク</t>
    </rPh>
    <rPh sb="4" eb="7">
      <t>ガイチュウヒ</t>
    </rPh>
    <phoneticPr fontId="1"/>
  </si>
  <si>
    <t>※ 経費項目の一覧</t>
    <rPh sb="2" eb="4">
      <t>ケイヒ</t>
    </rPh>
    <rPh sb="4" eb="6">
      <t>コウモク</t>
    </rPh>
    <rPh sb="7" eb="9">
      <t>イチラン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</si>
</sst>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[Red]\-#,##0\ "/>
    <numFmt numFmtId="177" formatCode="#,##0&quot;円&quot;"/>
    <numFmt numFmtId="178" formatCode="#,##0_);[Red]\(#,##0\)"/>
  </numFmts>
  <fonts count="35">
    <font>
      <sz val="12"/>
      <color theme="1"/>
      <name val="BIZ UDPゴシック"/>
      <family val="2"/>
      <charset val="128"/>
    </font>
    <font>
      <sz val="6"/>
      <name val="BIZ UDP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BIZ UDPゴシック"/>
      <family val="3"/>
      <charset val="128"/>
    </font>
    <font>
      <sz val="11"/>
      <name val="ＭＳ Ｐゴシック"/>
      <family val="3"/>
      <charset val="128"/>
    </font>
    <font>
      <sz val="20"/>
      <color theme="1"/>
      <name val="ＭＳ Ｐ明朝"/>
      <family val="1"/>
      <charset val="128"/>
    </font>
    <font>
      <sz val="10"/>
      <color theme="1"/>
      <name val="BIZ UDPゴシック"/>
      <family val="2"/>
      <charset val="128"/>
    </font>
    <font>
      <sz val="12"/>
      <color rgb="FF0000FF"/>
      <name val="BIZ UDPゴシック"/>
      <family val="2"/>
      <charset val="128"/>
    </font>
    <font>
      <sz val="14"/>
      <color theme="1"/>
      <name val="BIZ UDPゴシック"/>
      <family val="2"/>
      <charset val="128"/>
    </font>
    <font>
      <sz val="10"/>
      <color theme="1"/>
      <name val="BIZ UDP明朝 Medium"/>
      <family val="1"/>
      <charset val="128"/>
    </font>
    <font>
      <sz val="12"/>
      <color rgb="FF0000FF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9"/>
      <color theme="1"/>
      <name val="BIZ UDPゴシック"/>
      <family val="2"/>
      <charset val="128"/>
    </font>
    <font>
      <sz val="18"/>
      <color theme="1"/>
      <name val="BIZ UDPゴシック"/>
      <family val="2"/>
      <charset val="128"/>
    </font>
    <font>
      <sz val="16"/>
      <color theme="1"/>
      <name val="BIZ UDPゴシック"/>
      <family val="3"/>
      <charset val="128"/>
    </font>
    <font>
      <sz val="16"/>
      <color rgb="FF0000FF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4"/>
      <color theme="1"/>
      <name val="ＭＳ ゴシック"/>
      <family val="3"/>
      <charset val="128"/>
    </font>
    <font>
      <sz val="18"/>
      <color rgb="FF0000FF"/>
      <name val="BIZ UDPゴシック"/>
      <family val="2"/>
      <charset val="128"/>
    </font>
    <font>
      <sz val="18"/>
      <color theme="1"/>
      <name val="BIZ UDP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rgb="FF0070C0"/>
      <name val="ＭＳ ゴシック"/>
      <family val="3"/>
      <charset val="128"/>
    </font>
    <font>
      <sz val="12"/>
      <color rgb="FF0070C0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color theme="1"/>
      <name val="BIZ UDPゴシック"/>
      <family val="2"/>
      <charset val="128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2"/>
      <color theme="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38" fontId="31" fillId="0" borderId="0" applyFont="0" applyFill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center" vertical="center"/>
    </xf>
    <xf numFmtId="0" fontId="0" fillId="2" borderId="0" xfId="0" applyFill="1" applyAlignment="1" applyProtection="1">
      <alignment horizontal="center" vertical="center"/>
      <protection locked="0"/>
    </xf>
    <xf numFmtId="0" fontId="10" fillId="0" borderId="0" xfId="0" applyFont="1">
      <alignment vertical="center"/>
    </xf>
    <xf numFmtId="0" fontId="16" fillId="0" borderId="0" xfId="0" applyFont="1" applyAlignment="1">
      <alignment horizontal="left" vertical="center" indent="1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3" fillId="0" borderId="3" xfId="0" applyFont="1" applyBorder="1" applyAlignment="1"/>
    <xf numFmtId="0" fontId="20" fillId="0" borderId="7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vertical="center" wrapText="1" shrinkToFit="1"/>
    </xf>
    <xf numFmtId="0" fontId="25" fillId="3" borderId="1" xfId="0" applyFont="1" applyFill="1" applyBorder="1">
      <alignment vertical="center"/>
    </xf>
    <xf numFmtId="178" fontId="26" fillId="3" borderId="1" xfId="0" applyNumberFormat="1" applyFont="1" applyFill="1" applyBorder="1" applyAlignment="1">
      <alignment vertical="center" shrinkToFit="1"/>
    </xf>
    <xf numFmtId="0" fontId="20" fillId="2" borderId="1" xfId="0" applyFont="1" applyFill="1" applyBorder="1" applyAlignment="1" applyProtection="1">
      <alignment horizontal="center" vertical="center"/>
      <protection locked="0"/>
    </xf>
    <xf numFmtId="0" fontId="20" fillId="2" borderId="1" xfId="0" applyFont="1" applyFill="1" applyBorder="1" applyAlignment="1" applyProtection="1">
      <alignment vertical="center" shrinkToFit="1"/>
      <protection locked="0"/>
    </xf>
    <xf numFmtId="0" fontId="20" fillId="2" borderId="1" xfId="0" applyFont="1" applyFill="1" applyBorder="1" applyAlignment="1" applyProtection="1">
      <alignment vertical="center" wrapText="1" shrinkToFit="1"/>
      <protection locked="0"/>
    </xf>
    <xf numFmtId="178" fontId="21" fillId="2" borderId="1" xfId="0" applyNumberFormat="1" applyFont="1" applyFill="1" applyBorder="1" applyAlignment="1" applyProtection="1">
      <alignment vertical="center" shrinkToFit="1"/>
      <protection locked="0"/>
    </xf>
    <xf numFmtId="0" fontId="20" fillId="2" borderId="1" xfId="0" applyFont="1" applyFill="1" applyBorder="1" applyAlignment="1" applyProtection="1">
      <alignment vertical="center" wrapText="1"/>
      <protection locked="0"/>
    </xf>
    <xf numFmtId="176" fontId="21" fillId="2" borderId="1" xfId="0" applyNumberFormat="1" applyFont="1" applyFill="1" applyBorder="1" applyAlignment="1" applyProtection="1">
      <alignment vertical="center" shrinkToFit="1"/>
      <protection locked="0"/>
    </xf>
    <xf numFmtId="0" fontId="20" fillId="2" borderId="1" xfId="0" applyFont="1" applyFill="1" applyBorder="1" applyAlignment="1" applyProtection="1">
      <alignment horizontal="center" vertical="center" shrinkToFit="1"/>
      <protection locked="0"/>
    </xf>
    <xf numFmtId="0" fontId="20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/>
    </xf>
    <xf numFmtId="0" fontId="21" fillId="0" borderId="10" xfId="0" applyFont="1" applyBorder="1" applyAlignment="1">
      <alignment horizontal="centerContinuous" vertical="center"/>
    </xf>
    <xf numFmtId="0" fontId="21" fillId="0" borderId="12" xfId="0" applyFont="1" applyBorder="1" applyAlignment="1">
      <alignment horizontal="right" vertical="center" indent="2"/>
    </xf>
    <xf numFmtId="176" fontId="21" fillId="0" borderId="11" xfId="0" applyNumberFormat="1" applyFont="1" applyBorder="1" applyAlignment="1">
      <alignment vertical="center" shrinkToFit="1"/>
    </xf>
    <xf numFmtId="0" fontId="21" fillId="0" borderId="0" xfId="0" applyFont="1" applyAlignment="1">
      <alignment horizontal="left" vertical="center"/>
    </xf>
    <xf numFmtId="0" fontId="6" fillId="0" borderId="0" xfId="0" applyFont="1">
      <alignment vertical="center"/>
    </xf>
    <xf numFmtId="176" fontId="27" fillId="0" borderId="0" xfId="0" applyNumberFormat="1" applyFont="1" applyAlignment="1">
      <alignment horizontal="center" vertical="center" shrinkToFit="1"/>
    </xf>
    <xf numFmtId="0" fontId="0" fillId="0" borderId="0" xfId="0" applyAlignment="1">
      <alignment horizontal="centerContinuous" vertical="center"/>
    </xf>
    <xf numFmtId="176" fontId="8" fillId="0" borderId="0" xfId="0" applyNumberFormat="1" applyFont="1" applyAlignment="1">
      <alignment vertical="center" wrapText="1" shrinkToFit="1"/>
    </xf>
    <xf numFmtId="0" fontId="6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indent="3"/>
    </xf>
    <xf numFmtId="0" fontId="0" fillId="0" borderId="0" xfId="0" applyAlignment="1">
      <alignment horizontal="left" vertical="center" indent="3"/>
    </xf>
    <xf numFmtId="0" fontId="6" fillId="0" borderId="0" xfId="0" applyFont="1" applyAlignment="1">
      <alignment horizontal="center" vertical="center"/>
    </xf>
    <xf numFmtId="57" fontId="26" fillId="3" borderId="1" xfId="0" applyNumberFormat="1" applyFont="1" applyFill="1" applyBorder="1" applyAlignment="1">
      <alignment horizontal="left" vertical="center" shrinkToFit="1"/>
    </xf>
    <xf numFmtId="0" fontId="21" fillId="2" borderId="1" xfId="0" applyFont="1" applyFill="1" applyBorder="1" applyAlignment="1" applyProtection="1">
      <alignment horizontal="left" vertical="center" shrinkToFit="1"/>
      <protection locked="0"/>
    </xf>
    <xf numFmtId="0" fontId="23" fillId="0" borderId="0" xfId="0" applyFont="1" applyAlignment="1"/>
    <xf numFmtId="0" fontId="21" fillId="0" borderId="0" xfId="0" applyFont="1" applyAlignment="1">
      <alignment horizontal="center" vertical="center"/>
    </xf>
    <xf numFmtId="176" fontId="5" fillId="0" borderId="0" xfId="0" applyNumberFormat="1" applyFont="1">
      <alignment vertical="center"/>
    </xf>
    <xf numFmtId="12" fontId="5" fillId="0" borderId="0" xfId="0" applyNumberFormat="1" applyFont="1" applyAlignment="1">
      <alignment horizontal="center" vertical="center"/>
    </xf>
    <xf numFmtId="177" fontId="5" fillId="0" borderId="0" xfId="0" applyNumberFormat="1" applyFont="1">
      <alignment vertical="center"/>
    </xf>
    <xf numFmtId="0" fontId="21" fillId="0" borderId="0" xfId="0" applyFont="1" applyAlignment="1">
      <alignment horizontal="right" vertical="center"/>
    </xf>
    <xf numFmtId="0" fontId="29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 indent="1"/>
    </xf>
    <xf numFmtId="0" fontId="21" fillId="0" borderId="1" xfId="0" applyFont="1" applyBorder="1">
      <alignment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vertical="center" wrapText="1" shrinkToFit="1"/>
    </xf>
    <xf numFmtId="177" fontId="22" fillId="0" borderId="1" xfId="3" applyNumberFormat="1" applyFont="1" applyBorder="1">
      <alignment vertical="center"/>
    </xf>
    <xf numFmtId="176" fontId="28" fillId="0" borderId="0" xfId="0" applyNumberFormat="1" applyFont="1">
      <alignment vertical="center"/>
    </xf>
    <xf numFmtId="12" fontId="28" fillId="0" borderId="0" xfId="0" applyNumberFormat="1" applyFont="1" applyAlignment="1">
      <alignment horizontal="center" vertical="center"/>
    </xf>
    <xf numFmtId="12" fontId="21" fillId="0" borderId="16" xfId="0" applyNumberFormat="1" applyFont="1" applyBorder="1" applyAlignment="1">
      <alignment horizontal="center" vertical="center"/>
    </xf>
    <xf numFmtId="0" fontId="21" fillId="5" borderId="15" xfId="0" applyFont="1" applyFill="1" applyBorder="1" applyAlignment="1">
      <alignment vertical="center" shrinkToFit="1"/>
    </xf>
    <xf numFmtId="3" fontId="21" fillId="0" borderId="16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shrinkToFit="1"/>
    </xf>
    <xf numFmtId="0" fontId="20" fillId="0" borderId="1" xfId="0" applyFont="1" applyBorder="1" applyAlignment="1">
      <alignment vertical="center" shrinkToFit="1"/>
    </xf>
    <xf numFmtId="0" fontId="21" fillId="0" borderId="3" xfId="0" applyFont="1" applyBorder="1" applyAlignment="1">
      <alignment vertical="center" shrinkToFit="1"/>
    </xf>
    <xf numFmtId="176" fontId="24" fillId="0" borderId="3" xfId="0" applyNumberFormat="1" applyFont="1" applyBorder="1" applyAlignment="1">
      <alignment vertical="center" shrinkToFit="1"/>
    </xf>
    <xf numFmtId="176" fontId="24" fillId="0" borderId="0" xfId="0" applyNumberFormat="1" applyFont="1" applyAlignment="1">
      <alignment vertical="center" shrinkToFit="1"/>
    </xf>
    <xf numFmtId="0" fontId="21" fillId="0" borderId="1" xfId="0" applyFont="1" applyBorder="1" applyAlignment="1">
      <alignment horizontal="center" vertical="center" wrapText="1" shrinkToFit="1"/>
    </xf>
    <xf numFmtId="0" fontId="25" fillId="3" borderId="1" xfId="0" applyFont="1" applyFill="1" applyBorder="1" applyAlignment="1">
      <alignment vertical="center" shrinkToFit="1"/>
    </xf>
    <xf numFmtId="20" fontId="0" fillId="0" borderId="0" xfId="0" applyNumberFormat="1" applyAlignment="1">
      <alignment horizontal="center" vertical="center"/>
    </xf>
    <xf numFmtId="0" fontId="3" fillId="0" borderId="0" xfId="0" applyFont="1">
      <alignment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5" xfId="0" applyBorder="1">
      <alignment vertical="center"/>
    </xf>
    <xf numFmtId="0" fontId="8" fillId="0" borderId="9" xfId="0" applyFont="1" applyBorder="1" applyAlignment="1">
      <alignment vertical="center" shrinkToFit="1"/>
    </xf>
    <xf numFmtId="0" fontId="11" fillId="0" borderId="9" xfId="0" applyFont="1" applyBorder="1" applyAlignment="1">
      <alignment vertical="center" shrinkToFit="1"/>
    </xf>
    <xf numFmtId="49" fontId="0" fillId="0" borderId="5" xfId="0" applyNumberFormat="1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5" xfId="0" applyBorder="1" applyAlignment="1">
      <alignment horizontal="center" vertical="center" shrinkToFit="1"/>
    </xf>
    <xf numFmtId="0" fontId="12" fillId="0" borderId="2" xfId="0" applyFont="1" applyBorder="1">
      <alignment vertical="center"/>
    </xf>
    <xf numFmtId="0" fontId="12" fillId="0" borderId="3" xfId="0" applyFont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13" fillId="0" borderId="0" xfId="0" applyFont="1" applyAlignment="1">
      <alignment horizontal="centerContinuous" vertical="center" wrapText="1"/>
    </xf>
    <xf numFmtId="0" fontId="14" fillId="0" borderId="0" xfId="0" applyFont="1" applyAlignment="1">
      <alignment horizontal="centerContinuous" vertical="center"/>
    </xf>
    <xf numFmtId="0" fontId="15" fillId="0" borderId="0" xfId="0" applyFont="1">
      <alignment vertical="center"/>
    </xf>
    <xf numFmtId="0" fontId="14" fillId="0" borderId="0" xfId="0" applyFont="1">
      <alignment vertical="center"/>
    </xf>
    <xf numFmtId="0" fontId="0" fillId="0" borderId="0" xfId="0" applyAlignment="1">
      <alignment horizontal="right" vertical="center"/>
    </xf>
    <xf numFmtId="0" fontId="6" fillId="3" borderId="0" xfId="0" applyFont="1" applyFill="1">
      <alignment vertical="center"/>
    </xf>
    <xf numFmtId="0" fontId="21" fillId="3" borderId="0" xfId="0" applyFont="1" applyFill="1">
      <alignment vertical="center"/>
    </xf>
    <xf numFmtId="176" fontId="27" fillId="3" borderId="0" xfId="0" applyNumberFormat="1" applyFont="1" applyFill="1" applyAlignment="1">
      <alignment horizontal="center" vertical="center" shrinkToFit="1"/>
    </xf>
    <xf numFmtId="0" fontId="0" fillId="3" borderId="1" xfId="0" applyFill="1" applyBorder="1">
      <alignment vertical="center"/>
    </xf>
    <xf numFmtId="0" fontId="0" fillId="3" borderId="0" xfId="0" applyFill="1">
      <alignment vertical="center"/>
    </xf>
    <xf numFmtId="0" fontId="34" fillId="3" borderId="0" xfId="0" applyFont="1" applyFill="1" applyAlignment="1">
      <alignment horizontal="center" vertical="center"/>
    </xf>
    <xf numFmtId="0" fontId="34" fillId="6" borderId="14" xfId="0" applyFont="1" applyFill="1" applyBorder="1" applyAlignment="1">
      <alignment horizontal="center" vertical="center"/>
    </xf>
    <xf numFmtId="0" fontId="6" fillId="0" borderId="19" xfId="0" applyFont="1" applyBorder="1">
      <alignment vertical="center"/>
    </xf>
    <xf numFmtId="0" fontId="21" fillId="0" borderId="19" xfId="0" applyFont="1" applyBorder="1" applyAlignment="1">
      <alignment horizontal="left" vertical="center"/>
    </xf>
    <xf numFmtId="0" fontId="21" fillId="0" borderId="19" xfId="0" applyFont="1" applyBorder="1">
      <alignment vertical="center"/>
    </xf>
    <xf numFmtId="176" fontId="27" fillId="0" borderId="19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left" vertical="center" wrapText="1"/>
    </xf>
    <xf numFmtId="0" fontId="16" fillId="2" borderId="7" xfId="0" applyFont="1" applyFill="1" applyBorder="1" applyAlignment="1" applyProtection="1">
      <alignment horizontal="left" vertical="center"/>
      <protection locked="0"/>
    </xf>
    <xf numFmtId="0" fontId="16" fillId="2" borderId="10" xfId="0" applyFont="1" applyFill="1" applyBorder="1" applyAlignment="1" applyProtection="1">
      <alignment horizontal="left" vertical="center"/>
      <protection locked="0"/>
    </xf>
    <xf numFmtId="0" fontId="16" fillId="2" borderId="8" xfId="0" applyFont="1" applyFill="1" applyBorder="1" applyAlignment="1" applyProtection="1">
      <alignment horizontal="left" vertical="center"/>
      <protection locked="0"/>
    </xf>
    <xf numFmtId="0" fontId="16" fillId="2" borderId="9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horizontal="left" vertical="center"/>
      <protection locked="0"/>
    </xf>
    <xf numFmtId="0" fontId="16" fillId="2" borderId="5" xfId="0" applyFont="1" applyFill="1" applyBorder="1" applyAlignment="1" applyProtection="1">
      <alignment horizontal="left" vertical="center"/>
      <protection locked="0"/>
    </xf>
    <xf numFmtId="0" fontId="16" fillId="2" borderId="2" xfId="0" applyFont="1" applyFill="1" applyBorder="1" applyAlignment="1" applyProtection="1">
      <alignment horizontal="left" vertical="center"/>
      <protection locked="0"/>
    </xf>
    <xf numFmtId="0" fontId="16" fillId="2" borderId="3" xfId="0" applyFont="1" applyFill="1" applyBorder="1" applyAlignment="1" applyProtection="1">
      <alignment horizontal="left" vertical="center"/>
      <protection locked="0"/>
    </xf>
    <xf numFmtId="0" fontId="16" fillId="2" borderId="4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49" fontId="0" fillId="2" borderId="3" xfId="0" applyNumberFormat="1" applyFill="1" applyBorder="1" applyAlignment="1" applyProtection="1">
      <alignment vertical="center" shrinkToFit="1"/>
      <protection locked="0"/>
    </xf>
    <xf numFmtId="49" fontId="9" fillId="0" borderId="0" xfId="0" applyNumberFormat="1" applyFont="1" applyAlignment="1">
      <alignment horizontal="left" vertical="center"/>
    </xf>
    <xf numFmtId="49" fontId="9" fillId="0" borderId="5" xfId="0" applyNumberFormat="1" applyFont="1" applyBorder="1" applyAlignment="1">
      <alignment horizontal="left" vertical="center"/>
    </xf>
    <xf numFmtId="49" fontId="0" fillId="2" borderId="3" xfId="0" applyNumberFormat="1" applyFill="1" applyBorder="1" applyAlignment="1" applyProtection="1">
      <alignment horizontal="left" vertical="center" shrinkToFit="1"/>
      <protection locked="0"/>
    </xf>
    <xf numFmtId="0" fontId="0" fillId="2" borderId="3" xfId="0" applyFill="1" applyBorder="1" applyAlignment="1" applyProtection="1">
      <alignment horizontal="left" vertical="center" shrinkToFit="1"/>
      <protection locked="0"/>
    </xf>
    <xf numFmtId="0" fontId="0" fillId="2" borderId="3" xfId="0" applyFill="1" applyBorder="1" applyAlignment="1" applyProtection="1">
      <alignment vertical="center" shrinkToFit="1"/>
      <protection locked="0"/>
    </xf>
    <xf numFmtId="0" fontId="17" fillId="0" borderId="0" xfId="0" applyFont="1" applyAlignment="1">
      <alignment horizontal="center" vertical="center"/>
    </xf>
    <xf numFmtId="0" fontId="30" fillId="2" borderId="3" xfId="0" applyFont="1" applyFill="1" applyBorder="1" applyAlignment="1" applyProtection="1">
      <alignment horizontal="center" vertical="center"/>
      <protection locked="0"/>
    </xf>
    <xf numFmtId="49" fontId="22" fillId="2" borderId="6" xfId="0" quotePrefix="1" applyNumberFormat="1" applyFont="1" applyFill="1" applyBorder="1" applyAlignment="1" applyProtection="1">
      <alignment horizontal="center" vertical="center"/>
      <protection locked="0"/>
    </xf>
    <xf numFmtId="49" fontId="22" fillId="2" borderId="13" xfId="0" applyNumberFormat="1" applyFont="1" applyFill="1" applyBorder="1" applyAlignment="1" applyProtection="1">
      <alignment horizontal="center" vertical="center"/>
      <protection locked="0"/>
    </xf>
    <xf numFmtId="49" fontId="22" fillId="2" borderId="14" xfId="0" applyNumberFormat="1" applyFont="1" applyFill="1" applyBorder="1" applyAlignment="1" applyProtection="1">
      <alignment horizontal="center" vertical="center"/>
      <protection locked="0"/>
    </xf>
    <xf numFmtId="0" fontId="21" fillId="0" borderId="1" xfId="0" applyFont="1" applyBorder="1" applyAlignment="1">
      <alignment horizontal="center" vertical="center"/>
    </xf>
    <xf numFmtId="177" fontId="22" fillId="0" borderId="1" xfId="3" applyNumberFormat="1" applyFont="1" applyBorder="1" applyAlignment="1">
      <alignment horizontal="right" vertical="center"/>
    </xf>
    <xf numFmtId="177" fontId="22" fillId="0" borderId="6" xfId="3" applyNumberFormat="1" applyFont="1" applyBorder="1" applyAlignment="1">
      <alignment horizontal="right" vertical="center"/>
    </xf>
    <xf numFmtId="177" fontId="28" fillId="4" borderId="17" xfId="0" applyNumberFormat="1" applyFont="1" applyFill="1" applyBorder="1" applyAlignment="1">
      <alignment horizontal="right" vertical="center" shrinkToFit="1"/>
    </xf>
    <xf numFmtId="177" fontId="28" fillId="4" borderId="18" xfId="0" applyNumberFormat="1" applyFont="1" applyFill="1" applyBorder="1" applyAlignment="1">
      <alignment horizontal="right" vertical="center" shrinkToFit="1"/>
    </xf>
  </cellXfs>
  <cellStyles count="4">
    <cellStyle name="桁区切り" xfId="3" builtinId="6"/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colors>
    <mruColors>
      <color rgb="FF00FF00"/>
      <color rgb="FF0000FF"/>
      <color rgb="FFCCCCFF"/>
      <color rgb="FF32AF32"/>
      <color rgb="FFCCFFFF"/>
      <color rgb="FF99CCFF"/>
      <color rgb="FFFF9999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114299</xdr:colOff>
      <xdr:row>0</xdr:row>
      <xdr:rowOff>146602</xdr:rowOff>
    </xdr:from>
    <xdr:to>
      <xdr:col>10</xdr:col>
      <xdr:colOff>295274</xdr:colOff>
      <xdr:row>2</xdr:row>
      <xdr:rowOff>30645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FE71D40-4607-46F3-A58D-374E6220551F}"/>
            </a:ext>
          </a:extLst>
        </xdr:cNvPr>
        <xdr:cNvSpPr/>
      </xdr:nvSpPr>
      <xdr:spPr>
        <a:xfrm>
          <a:off x="4838699" y="149777"/>
          <a:ext cx="984250" cy="252343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323850</xdr:colOff>
      <xdr:row>0</xdr:row>
      <xdr:rowOff>91916</xdr:rowOff>
    </xdr:from>
    <xdr:to>
      <xdr:col>5</xdr:col>
      <xdr:colOff>1656522</xdr:colOff>
      <xdr:row>1</xdr:row>
      <xdr:rowOff>105769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55F2D74-F00A-4C9B-ACC7-7853E0A3B91F}"/>
            </a:ext>
          </a:extLst>
        </xdr:cNvPr>
        <xdr:cNvSpPr txBox="1"/>
      </xdr:nvSpPr>
      <xdr:spPr>
        <a:xfrm>
          <a:off x="8109502" y="91916"/>
          <a:ext cx="1332672" cy="27889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pPr algn="ctr"/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第５様式</a:t>
          </a:r>
          <a:endParaRPr kumimoji="1" lang="en-US" altLang="ja-JP" sz="1000" baseline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ja-JP" altLang="en-US" sz="105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2EB51-2BBA-4295-8AE6-AE582FEC007E}">
  <sheetPr>
    <tabColor theme="7" tint="0.79998168889431442"/>
    <pageSetUpPr fitToPage="1"/>
  </sheetPr>
  <dimension ref="A2:L46"/>
  <sheetViews>
    <sheetView showGridLines="0" tabSelected="1" view="pageBreakPreview" zoomScale="85" zoomScaleNormal="100" zoomScaleSheetLayoutView="85" workbookViewId="0"/>
  </sheetViews>
  <sheetFormatPr defaultColWidth="8.625" defaultRowHeight="13.9"/>
  <cols>
    <col min="4" max="6" width="3.5" customWidth="1"/>
    <col min="7" max="7" width="1.375" customWidth="1"/>
    <col min="8" max="11" width="3.5" customWidth="1"/>
    <col min="12" max="12" width="3.5" style="1" customWidth="1"/>
  </cols>
  <sheetData>
    <row r="2" spans="1:12">
      <c r="I2" s="111" t="s">
        <v>0</v>
      </c>
      <c r="J2" s="111"/>
      <c r="K2" s="111"/>
    </row>
    <row r="3" spans="1:12" ht="21" customHeight="1">
      <c r="A3" s="2"/>
    </row>
    <row r="4" spans="1:12" ht="22.5" customHeight="1">
      <c r="D4" s="3" t="s">
        <v>1</v>
      </c>
      <c r="E4" s="4"/>
      <c r="F4" s="3" t="s">
        <v>2</v>
      </c>
      <c r="G4" s="3"/>
      <c r="H4" s="4"/>
      <c r="I4" s="3" t="s">
        <v>3</v>
      </c>
      <c r="J4" s="4"/>
      <c r="K4" s="67" t="s">
        <v>4</v>
      </c>
    </row>
    <row r="5" spans="1:12" ht="22.5" customHeight="1"/>
    <row r="6" spans="1:12" ht="22.5" customHeight="1">
      <c r="A6" s="2" t="s">
        <v>5</v>
      </c>
      <c r="B6" s="68"/>
    </row>
    <row r="7" spans="1:12" ht="22.5" customHeight="1"/>
    <row r="8" spans="1:12" ht="9" customHeight="1">
      <c r="C8" s="69"/>
      <c r="D8" s="70"/>
      <c r="E8" s="70"/>
      <c r="F8" s="70"/>
      <c r="G8" s="70"/>
      <c r="H8" s="70"/>
      <c r="I8" s="70"/>
      <c r="J8" s="70"/>
      <c r="K8" s="71"/>
    </row>
    <row r="9" spans="1:12" ht="25.5" customHeight="1">
      <c r="C9" s="72" t="s">
        <v>6</v>
      </c>
      <c r="K9" s="73"/>
    </row>
    <row r="10" spans="1:12" ht="25.5" customHeight="1">
      <c r="C10" s="74" t="s">
        <v>7</v>
      </c>
      <c r="D10" s="112"/>
      <c r="E10" s="112"/>
      <c r="F10" s="112"/>
      <c r="G10" s="112"/>
      <c r="H10" s="112"/>
      <c r="I10" s="113" t="s">
        <v>8</v>
      </c>
      <c r="J10" s="113"/>
      <c r="K10" s="114"/>
      <c r="L10" s="1" t="s">
        <v>9</v>
      </c>
    </row>
    <row r="11" spans="1:12" ht="6" customHeight="1">
      <c r="C11" s="72"/>
      <c r="E11" s="3"/>
      <c r="K11" s="73"/>
      <c r="L11" s="5"/>
    </row>
    <row r="12" spans="1:12" ht="25.5" customHeight="1">
      <c r="C12" s="75" t="s">
        <v>10</v>
      </c>
      <c r="D12" s="115"/>
      <c r="E12" s="115"/>
      <c r="F12" s="115"/>
      <c r="G12" s="115"/>
      <c r="H12" s="115"/>
      <c r="I12" s="115"/>
      <c r="J12" s="115"/>
      <c r="K12" s="76"/>
      <c r="L12" s="1" t="s">
        <v>11</v>
      </c>
    </row>
    <row r="13" spans="1:12" ht="6" customHeight="1">
      <c r="C13" s="72"/>
      <c r="D13" s="3"/>
      <c r="E13" s="3"/>
      <c r="F13" s="3"/>
      <c r="K13" s="73"/>
      <c r="L13" s="5"/>
    </row>
    <row r="14" spans="1:12" ht="25.5" customHeight="1">
      <c r="C14" s="75" t="s">
        <v>12</v>
      </c>
      <c r="D14" s="116"/>
      <c r="E14" s="116"/>
      <c r="F14" s="116"/>
      <c r="G14" s="116"/>
      <c r="H14" s="116"/>
      <c r="I14" s="116"/>
      <c r="J14" s="116"/>
      <c r="K14" s="77"/>
    </row>
    <row r="15" spans="1:12" ht="6" customHeight="1">
      <c r="C15" s="78"/>
      <c r="D15" s="3"/>
      <c r="E15" s="3"/>
      <c r="F15" s="3"/>
      <c r="K15" s="73"/>
      <c r="L15" s="5"/>
    </row>
    <row r="16" spans="1:12" ht="25.5" customHeight="1">
      <c r="C16" s="75" t="s">
        <v>13</v>
      </c>
      <c r="D16" s="117"/>
      <c r="E16" s="117"/>
      <c r="F16" s="117"/>
      <c r="G16" s="79" t="s">
        <v>14</v>
      </c>
      <c r="H16" s="116"/>
      <c r="I16" s="116"/>
      <c r="J16" s="116"/>
      <c r="K16" s="80" t="s">
        <v>15</v>
      </c>
      <c r="L16" s="1" t="s">
        <v>16</v>
      </c>
    </row>
    <row r="17" spans="1:12" ht="9" customHeight="1">
      <c r="C17" s="81"/>
      <c r="D17" s="82"/>
      <c r="E17" s="83"/>
      <c r="F17" s="83"/>
      <c r="G17" s="83"/>
      <c r="H17" s="83"/>
      <c r="I17" s="83"/>
      <c r="J17" s="83"/>
      <c r="K17" s="84"/>
    </row>
    <row r="18" spans="1:12" ht="25.5" customHeight="1"/>
    <row r="19" spans="1:12" s="88" customFormat="1" ht="43.5" customHeight="1">
      <c r="A19" s="85" t="s">
        <v>17</v>
      </c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7"/>
    </row>
    <row r="20" spans="1:12" ht="25.5" customHeight="1"/>
    <row r="21" spans="1:12" ht="18.600000000000001" customHeight="1">
      <c r="A21" s="101" t="s">
        <v>18</v>
      </c>
      <c r="B21" s="101"/>
      <c r="C21" s="101"/>
      <c r="D21" s="101"/>
      <c r="E21" s="101"/>
      <c r="F21" s="101"/>
      <c r="G21" s="101"/>
      <c r="H21" s="101"/>
      <c r="I21" s="101"/>
      <c r="J21" s="101"/>
      <c r="K21" s="101"/>
    </row>
    <row r="22" spans="1:12" ht="24.6" customHeight="1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</row>
    <row r="23" spans="1:12" ht="25.5" customHeight="1"/>
    <row r="24" spans="1:12" ht="20.25" customHeight="1">
      <c r="A24" s="6" t="s">
        <v>19</v>
      </c>
    </row>
    <row r="25" spans="1:12">
      <c r="A25" s="102"/>
      <c r="B25" s="103"/>
      <c r="C25" s="103"/>
      <c r="D25" s="103"/>
      <c r="E25" s="103"/>
      <c r="F25" s="103"/>
      <c r="G25" s="103"/>
      <c r="H25" s="103"/>
      <c r="I25" s="103"/>
      <c r="J25" s="103"/>
      <c r="K25" s="104"/>
    </row>
    <row r="26" spans="1:12" ht="12.6" customHeight="1">
      <c r="A26" s="105"/>
      <c r="B26" s="106"/>
      <c r="C26" s="106"/>
      <c r="D26" s="106"/>
      <c r="E26" s="106"/>
      <c r="F26" s="106"/>
      <c r="G26" s="106"/>
      <c r="H26" s="106"/>
      <c r="I26" s="106"/>
      <c r="J26" s="106"/>
      <c r="K26" s="107"/>
    </row>
    <row r="27" spans="1:12" ht="15.95" customHeight="1">
      <c r="A27" s="105"/>
      <c r="B27" s="106"/>
      <c r="C27" s="106"/>
      <c r="D27" s="106"/>
      <c r="E27" s="106"/>
      <c r="F27" s="106"/>
      <c r="G27" s="106"/>
      <c r="H27" s="106"/>
      <c r="I27" s="106"/>
      <c r="J27" s="106"/>
      <c r="K27" s="107"/>
    </row>
    <row r="28" spans="1:12" ht="15.95" customHeight="1">
      <c r="A28" s="105"/>
      <c r="B28" s="106"/>
      <c r="C28" s="106"/>
      <c r="D28" s="106"/>
      <c r="E28" s="106"/>
      <c r="F28" s="106"/>
      <c r="G28" s="106"/>
      <c r="H28" s="106"/>
      <c r="I28" s="106"/>
      <c r="J28" s="106"/>
      <c r="K28" s="107"/>
    </row>
    <row r="29" spans="1:12" ht="15.95" customHeight="1">
      <c r="A29" s="105"/>
      <c r="B29" s="106"/>
      <c r="C29" s="106"/>
      <c r="D29" s="106"/>
      <c r="E29" s="106"/>
      <c r="F29" s="106"/>
      <c r="G29" s="106"/>
      <c r="H29" s="106"/>
      <c r="I29" s="106"/>
      <c r="J29" s="106"/>
      <c r="K29" s="107"/>
      <c r="L29" s="5"/>
    </row>
    <row r="30" spans="1:12" ht="15.95" customHeight="1">
      <c r="A30" s="105"/>
      <c r="B30" s="106"/>
      <c r="C30" s="106"/>
      <c r="D30" s="106"/>
      <c r="E30" s="106"/>
      <c r="F30" s="106"/>
      <c r="G30" s="106"/>
      <c r="H30" s="106"/>
      <c r="I30" s="106"/>
      <c r="J30" s="106"/>
      <c r="K30" s="107"/>
    </row>
    <row r="31" spans="1:12" ht="15.95" customHeight="1">
      <c r="A31" s="105"/>
      <c r="B31" s="106"/>
      <c r="C31" s="106"/>
      <c r="D31" s="106"/>
      <c r="E31" s="106"/>
      <c r="F31" s="106"/>
      <c r="G31" s="106"/>
      <c r="H31" s="106"/>
      <c r="I31" s="106"/>
      <c r="J31" s="106"/>
      <c r="K31" s="107"/>
      <c r="L31" s="5"/>
    </row>
    <row r="32" spans="1:12" ht="15.95" customHeight="1">
      <c r="A32" s="105"/>
      <c r="B32" s="106"/>
      <c r="C32" s="106"/>
      <c r="D32" s="106"/>
      <c r="E32" s="106"/>
      <c r="F32" s="106"/>
      <c r="G32" s="106"/>
      <c r="H32" s="106"/>
      <c r="I32" s="106"/>
      <c r="J32" s="106"/>
      <c r="K32" s="107"/>
    </row>
    <row r="33" spans="1:12" ht="15.95" customHeight="1">
      <c r="A33" s="105"/>
      <c r="B33" s="106"/>
      <c r="C33" s="106"/>
      <c r="D33" s="106"/>
      <c r="E33" s="106"/>
      <c r="F33" s="106"/>
      <c r="G33" s="106"/>
      <c r="H33" s="106"/>
      <c r="I33" s="106"/>
      <c r="J33" s="106"/>
      <c r="K33" s="107"/>
    </row>
    <row r="34" spans="1:12" ht="15.95" customHeight="1">
      <c r="A34" s="105"/>
      <c r="B34" s="106"/>
      <c r="C34" s="106"/>
      <c r="D34" s="106"/>
      <c r="E34" s="106"/>
      <c r="F34" s="106"/>
      <c r="G34" s="106"/>
      <c r="H34" s="106"/>
      <c r="I34" s="106"/>
      <c r="J34" s="106"/>
      <c r="K34" s="107"/>
    </row>
    <row r="35" spans="1:12" ht="15.95" customHeight="1">
      <c r="A35" s="105"/>
      <c r="B35" s="106"/>
      <c r="C35" s="106"/>
      <c r="D35" s="106"/>
      <c r="E35" s="106"/>
      <c r="F35" s="106"/>
      <c r="G35" s="106"/>
      <c r="H35" s="106"/>
      <c r="I35" s="106"/>
      <c r="J35" s="106"/>
      <c r="K35" s="107"/>
    </row>
    <row r="36" spans="1:12" ht="15.95" customHeight="1">
      <c r="A36" s="105"/>
      <c r="B36" s="106"/>
      <c r="C36" s="106"/>
      <c r="D36" s="106"/>
      <c r="E36" s="106"/>
      <c r="F36" s="106"/>
      <c r="G36" s="106"/>
      <c r="H36" s="106"/>
      <c r="I36" s="106"/>
      <c r="J36" s="106"/>
      <c r="K36" s="107"/>
    </row>
    <row r="37" spans="1:12" ht="15.95" customHeight="1">
      <c r="A37" s="108"/>
      <c r="B37" s="109"/>
      <c r="C37" s="109"/>
      <c r="D37" s="109"/>
      <c r="E37" s="109"/>
      <c r="F37" s="109"/>
      <c r="G37" s="109"/>
      <c r="H37" s="109"/>
      <c r="I37" s="109"/>
      <c r="J37" s="109"/>
      <c r="K37" s="110"/>
    </row>
    <row r="38" spans="1:12" ht="15.95" customHeight="1">
      <c r="A38" s="89"/>
      <c r="L38"/>
    </row>
    <row r="39" spans="1:12" ht="15.95" customHeight="1">
      <c r="A39" s="89"/>
    </row>
    <row r="40" spans="1:12" ht="15.95" customHeight="1">
      <c r="A40" s="89"/>
      <c r="L40"/>
    </row>
    <row r="41" spans="1:12" ht="15.95" customHeight="1">
      <c r="A41" s="89"/>
    </row>
    <row r="42" spans="1:12" ht="15.95" customHeight="1">
      <c r="A42" s="89"/>
    </row>
    <row r="43" spans="1:12" ht="15.95" customHeight="1">
      <c r="A43" s="89"/>
    </row>
    <row r="44" spans="1:12" ht="15.95" customHeight="1"/>
    <row r="45" spans="1:12" ht="15.95" customHeight="1"/>
    <row r="46" spans="1:12" ht="15.95" customHeight="1"/>
  </sheetData>
  <sheetProtection sheet="1" objects="1" scenarios="1"/>
  <mergeCells count="9">
    <mergeCell ref="A21:K22"/>
    <mergeCell ref="A25:K37"/>
    <mergeCell ref="I2:K2"/>
    <mergeCell ref="D10:H10"/>
    <mergeCell ref="I10:K10"/>
    <mergeCell ref="D12:J12"/>
    <mergeCell ref="D14:J14"/>
    <mergeCell ref="D16:F16"/>
    <mergeCell ref="H16:J16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4597B-21D4-40A2-9B78-EDF7FFBEB5D6}">
  <sheetPr>
    <tabColor theme="7" tint="0.79998168889431442"/>
    <pageSetUpPr fitToPage="1"/>
  </sheetPr>
  <dimension ref="A1:H74"/>
  <sheetViews>
    <sheetView showGridLines="0" view="pageBreakPreview" zoomScale="85" zoomScaleNormal="100" zoomScaleSheetLayoutView="85" workbookViewId="0">
      <selection sqref="A1:F1"/>
    </sheetView>
  </sheetViews>
  <sheetFormatPr defaultRowHeight="22.5" customHeight="1"/>
  <cols>
    <col min="1" max="1" width="2.125" style="33" customWidth="1"/>
    <col min="2" max="2" width="16.75" customWidth="1"/>
    <col min="3" max="3" width="24" customWidth="1"/>
    <col min="4" max="4" width="16.125" customWidth="1"/>
    <col min="5" max="5" width="10.75" customWidth="1"/>
    <col min="6" max="6" width="15.375" customWidth="1"/>
    <col min="7" max="7" width="8.625" style="1"/>
  </cols>
  <sheetData>
    <row r="1" spans="1:7" s="8" customFormat="1" ht="21">
      <c r="A1" s="118"/>
      <c r="B1" s="118"/>
      <c r="C1" s="118"/>
      <c r="D1" s="118"/>
      <c r="E1" s="118"/>
      <c r="F1" s="118"/>
      <c r="G1" s="7"/>
    </row>
    <row r="2" spans="1:7" s="8" customFormat="1" ht="22.5" customHeight="1">
      <c r="A2" s="6" t="s">
        <v>20</v>
      </c>
      <c r="B2" s="10"/>
      <c r="C2" s="10"/>
      <c r="D2" s="10"/>
      <c r="E2" s="10"/>
      <c r="F2" s="11"/>
      <c r="G2" s="7"/>
    </row>
    <row r="3" spans="1:7" s="3" customFormat="1" ht="13.9">
      <c r="A3" s="12" t="s">
        <v>21</v>
      </c>
      <c r="B3" s="13" t="s">
        <v>22</v>
      </c>
      <c r="C3" s="14" t="s">
        <v>23</v>
      </c>
      <c r="D3" s="14" t="s">
        <v>24</v>
      </c>
      <c r="E3" s="14" t="s">
        <v>25</v>
      </c>
      <c r="F3" s="13" t="s">
        <v>26</v>
      </c>
      <c r="G3" s="15"/>
    </row>
    <row r="4" spans="1:7" ht="21" customHeight="1">
      <c r="A4" s="16" t="s">
        <v>27</v>
      </c>
      <c r="B4" s="66" t="s">
        <v>28</v>
      </c>
      <c r="C4" s="17" t="s">
        <v>29</v>
      </c>
      <c r="D4" s="18" t="s">
        <v>30</v>
      </c>
      <c r="E4" s="41">
        <v>45931</v>
      </c>
      <c r="F4" s="19">
        <v>3000000</v>
      </c>
    </row>
    <row r="5" spans="1:7" ht="21" customHeight="1">
      <c r="A5" s="16" t="s">
        <v>27</v>
      </c>
      <c r="B5" s="66" t="s">
        <v>31</v>
      </c>
      <c r="C5" s="17" t="s">
        <v>32</v>
      </c>
      <c r="D5" s="18" t="s">
        <v>30</v>
      </c>
      <c r="E5" s="41">
        <v>45931</v>
      </c>
      <c r="F5" s="19">
        <v>400000</v>
      </c>
    </row>
    <row r="6" spans="1:7" ht="21" customHeight="1">
      <c r="A6" s="20">
        <v>1</v>
      </c>
      <c r="B6" s="21"/>
      <c r="C6" s="22"/>
      <c r="D6" s="22"/>
      <c r="E6" s="42"/>
      <c r="F6" s="23"/>
      <c r="G6" s="5" t="s">
        <v>33</v>
      </c>
    </row>
    <row r="7" spans="1:7" ht="21" customHeight="1">
      <c r="A7" s="20">
        <v>2</v>
      </c>
      <c r="B7" s="21"/>
      <c r="C7" s="22"/>
      <c r="D7" s="22"/>
      <c r="E7" s="42"/>
      <c r="F7" s="23"/>
      <c r="G7" s="5"/>
    </row>
    <row r="8" spans="1:7" ht="21" customHeight="1">
      <c r="A8" s="20">
        <v>3</v>
      </c>
      <c r="B8" s="21"/>
      <c r="C8" s="22"/>
      <c r="D8" s="22"/>
      <c r="E8" s="42"/>
      <c r="F8" s="23"/>
      <c r="G8" s="5"/>
    </row>
    <row r="9" spans="1:7" ht="21" customHeight="1">
      <c r="A9" s="20">
        <v>4</v>
      </c>
      <c r="B9" s="21"/>
      <c r="C9" s="22"/>
      <c r="D9" s="22"/>
      <c r="E9" s="42"/>
      <c r="F9" s="23"/>
      <c r="G9" s="5"/>
    </row>
    <row r="10" spans="1:7" ht="21" customHeight="1">
      <c r="A10" s="20">
        <v>5</v>
      </c>
      <c r="B10" s="21"/>
      <c r="C10" s="22"/>
      <c r="D10" s="22"/>
      <c r="E10" s="42"/>
      <c r="F10" s="23"/>
      <c r="G10" s="5"/>
    </row>
    <row r="11" spans="1:7" ht="21" customHeight="1">
      <c r="A11" s="20">
        <v>6</v>
      </c>
      <c r="B11" s="21"/>
      <c r="C11" s="22"/>
      <c r="D11" s="22"/>
      <c r="E11" s="42"/>
      <c r="F11" s="23"/>
      <c r="G11" s="5"/>
    </row>
    <row r="12" spans="1:7" ht="21" customHeight="1">
      <c r="A12" s="20">
        <v>7</v>
      </c>
      <c r="B12" s="21"/>
      <c r="C12" s="24"/>
      <c r="D12" s="24"/>
      <c r="E12" s="42"/>
      <c r="F12" s="23"/>
      <c r="G12" s="5"/>
    </row>
    <row r="13" spans="1:7" ht="21" customHeight="1">
      <c r="A13" s="20">
        <v>8</v>
      </c>
      <c r="B13" s="21"/>
      <c r="C13" s="24"/>
      <c r="D13" s="24"/>
      <c r="E13" s="42"/>
      <c r="F13" s="23"/>
      <c r="G13" s="5"/>
    </row>
    <row r="14" spans="1:7" ht="21" customHeight="1">
      <c r="A14" s="20">
        <v>9</v>
      </c>
      <c r="B14" s="21"/>
      <c r="C14" s="24"/>
      <c r="D14" s="24"/>
      <c r="E14" s="42"/>
      <c r="F14" s="23"/>
      <c r="G14" s="5"/>
    </row>
    <row r="15" spans="1:7" ht="21" customHeight="1">
      <c r="A15" s="20">
        <v>10</v>
      </c>
      <c r="B15" s="21"/>
      <c r="C15" s="22"/>
      <c r="D15" s="22"/>
      <c r="E15" s="42"/>
      <c r="F15" s="23"/>
    </row>
    <row r="16" spans="1:7" ht="21" customHeight="1">
      <c r="A16" s="20">
        <v>11</v>
      </c>
      <c r="B16" s="21"/>
      <c r="C16" s="22"/>
      <c r="D16" s="22"/>
      <c r="E16" s="42"/>
      <c r="F16" s="23"/>
      <c r="G16" s="5"/>
    </row>
    <row r="17" spans="1:8" ht="21" customHeight="1">
      <c r="A17" s="20">
        <v>12</v>
      </c>
      <c r="B17" s="21"/>
      <c r="C17" s="22"/>
      <c r="D17" s="22"/>
      <c r="E17" s="42"/>
      <c r="F17" s="23"/>
      <c r="G17" s="5"/>
    </row>
    <row r="18" spans="1:8" ht="21" customHeight="1">
      <c r="A18" s="20">
        <v>13</v>
      </c>
      <c r="B18" s="21"/>
      <c r="C18" s="22"/>
      <c r="D18" s="22"/>
      <c r="E18" s="42"/>
      <c r="F18" s="23"/>
      <c r="G18" s="5"/>
    </row>
    <row r="19" spans="1:8" ht="21" customHeight="1">
      <c r="A19" s="20">
        <v>14</v>
      </c>
      <c r="B19" s="21"/>
      <c r="C19" s="22"/>
      <c r="D19" s="22"/>
      <c r="E19" s="42"/>
      <c r="F19" s="23"/>
      <c r="G19" s="5"/>
    </row>
    <row r="20" spans="1:8" ht="21" customHeight="1">
      <c r="A20" s="20">
        <v>15</v>
      </c>
      <c r="B20" s="21"/>
      <c r="C20" s="22"/>
      <c r="D20" s="22"/>
      <c r="E20" s="42"/>
      <c r="F20" s="23"/>
      <c r="G20" s="5"/>
    </row>
    <row r="21" spans="1:8" ht="21" customHeight="1">
      <c r="A21" s="20">
        <v>16</v>
      </c>
      <c r="B21" s="21"/>
      <c r="C21" s="22"/>
      <c r="D21" s="22"/>
      <c r="E21" s="42"/>
      <c r="F21" s="23"/>
      <c r="G21" s="5"/>
    </row>
    <row r="22" spans="1:8" ht="21" customHeight="1">
      <c r="A22" s="20">
        <v>17</v>
      </c>
      <c r="B22" s="21"/>
      <c r="C22" s="24"/>
      <c r="D22" s="24"/>
      <c r="E22" s="42"/>
      <c r="F22" s="23"/>
      <c r="G22" s="5"/>
    </row>
    <row r="23" spans="1:8" ht="21" customHeight="1">
      <c r="A23" s="20">
        <v>18</v>
      </c>
      <c r="B23" s="21"/>
      <c r="C23" s="24"/>
      <c r="D23" s="24"/>
      <c r="E23" s="42"/>
      <c r="F23" s="23"/>
      <c r="G23" s="5"/>
    </row>
    <row r="24" spans="1:8" ht="21" customHeight="1">
      <c r="A24" s="20">
        <v>19</v>
      </c>
      <c r="B24" s="21"/>
      <c r="C24" s="24"/>
      <c r="D24" s="24"/>
      <c r="E24" s="42"/>
      <c r="F24" s="23"/>
      <c r="G24" s="5"/>
    </row>
    <row r="25" spans="1:8" ht="21" customHeight="1">
      <c r="A25" s="26">
        <v>20</v>
      </c>
      <c r="B25" s="21"/>
      <c r="C25" s="22"/>
      <c r="D25" s="22"/>
      <c r="E25" s="42"/>
      <c r="F25" s="25"/>
    </row>
    <row r="26" spans="1:8" ht="1.5" customHeight="1" thickBot="1">
      <c r="A26" s="60"/>
      <c r="B26" s="61"/>
      <c r="C26" s="62"/>
      <c r="D26" s="62"/>
      <c r="E26" s="63"/>
      <c r="F26" s="64"/>
    </row>
    <row r="27" spans="1:8" ht="33" customHeight="1" thickTop="1" thickBot="1">
      <c r="A27" s="27"/>
      <c r="B27" s="28" t="s">
        <v>34</v>
      </c>
      <c r="C27" s="29"/>
      <c r="D27" s="29"/>
      <c r="E27" s="30"/>
      <c r="F27" s="31">
        <f>SUM(F6:F25)</f>
        <v>0</v>
      </c>
    </row>
    <row r="28" spans="1:8" ht="16.5" customHeight="1" thickTop="1">
      <c r="B28" s="32" t="s">
        <v>35</v>
      </c>
      <c r="C28" s="9"/>
      <c r="D28" s="9"/>
      <c r="E28" s="9"/>
      <c r="F28" s="34"/>
      <c r="G28" s="5"/>
    </row>
    <row r="29" spans="1:8" ht="13.15" customHeight="1">
      <c r="B29" s="32"/>
      <c r="C29" s="9"/>
      <c r="D29" s="9"/>
      <c r="E29" s="9"/>
      <c r="F29" s="34"/>
      <c r="G29" s="5"/>
    </row>
    <row r="30" spans="1:8" s="8" customFormat="1" ht="22.5" customHeight="1">
      <c r="A30" s="6" t="s">
        <v>36</v>
      </c>
      <c r="B30" s="10"/>
      <c r="C30" s="10"/>
      <c r="D30" s="10"/>
      <c r="E30" s="10"/>
      <c r="F30" s="43"/>
      <c r="G30" s="7"/>
    </row>
    <row r="31" spans="1:8" s="9" customFormat="1" ht="22.5" customHeight="1">
      <c r="A31" s="50"/>
      <c r="B31" s="51"/>
      <c r="C31" s="52" t="s">
        <v>37</v>
      </c>
      <c r="D31" s="52" t="s">
        <v>38</v>
      </c>
      <c r="E31" s="123" t="s">
        <v>39</v>
      </c>
      <c r="F31" s="123"/>
      <c r="G31" s="58" t="s">
        <v>40</v>
      </c>
      <c r="H31" s="57">
        <f>VALUE("0 "&amp;D32)</f>
        <v>0.5</v>
      </c>
    </row>
    <row r="32" spans="1:8" s="9" customFormat="1" ht="45.6" customHeight="1">
      <c r="A32" s="50"/>
      <c r="B32" s="65" t="s">
        <v>41</v>
      </c>
      <c r="C32" s="54">
        <f ca="1">F61+F62+F63+F64+F65+F67+F68+F70+F71+F72</f>
        <v>0</v>
      </c>
      <c r="D32" s="120" t="s">
        <v>42</v>
      </c>
      <c r="E32" s="124">
        <f ca="1">ROUNDDOWN(C32*H31,-3)</f>
        <v>0</v>
      </c>
      <c r="F32" s="124"/>
    </row>
    <row r="33" spans="1:8" s="9" customFormat="1" ht="45.6" customHeight="1">
      <c r="A33" s="50"/>
      <c r="B33" s="53" t="s">
        <v>43</v>
      </c>
      <c r="C33" s="54">
        <f ca="1">F69</f>
        <v>0</v>
      </c>
      <c r="D33" s="121"/>
      <c r="E33" s="125">
        <f ca="1">IF(H33&gt;500000,500000,H33)</f>
        <v>0</v>
      </c>
      <c r="F33" s="125"/>
      <c r="G33" s="58" t="s">
        <v>44</v>
      </c>
      <c r="H33" s="59">
        <f ca="1">ROUNDDOWN(C33*H31,-3)</f>
        <v>0</v>
      </c>
    </row>
    <row r="34" spans="1:8" s="9" customFormat="1" ht="45.6" customHeight="1" thickBot="1">
      <c r="A34" s="50"/>
      <c r="B34" s="53" t="s">
        <v>45</v>
      </c>
      <c r="C34" s="54">
        <f ca="1">F66</f>
        <v>0</v>
      </c>
      <c r="D34" s="122"/>
      <c r="E34" s="125">
        <f ca="1">IF(H34&gt;10^5,10^5,H34)</f>
        <v>0</v>
      </c>
      <c r="F34" s="125"/>
      <c r="G34" s="58" t="s">
        <v>44</v>
      </c>
      <c r="H34" s="59">
        <f ca="1">ROUNDDOWN(C34*H31,-3)</f>
        <v>0</v>
      </c>
    </row>
    <row r="35" spans="1:8" ht="39.75" customHeight="1" thickBot="1">
      <c r="B35" s="55"/>
      <c r="C35" s="44"/>
      <c r="D35" s="56"/>
      <c r="E35" s="126">
        <f ca="1">IF(H35&gt;3*10^6,3*10^6,H35)</f>
        <v>0</v>
      </c>
      <c r="F35" s="127"/>
      <c r="G35" s="58" t="s">
        <v>46</v>
      </c>
      <c r="H35" s="59">
        <f ca="1">SUM(E32:E34)</f>
        <v>0</v>
      </c>
    </row>
    <row r="36" spans="1:8" ht="14.25" customHeight="1">
      <c r="B36" s="45"/>
      <c r="C36" s="44"/>
      <c r="D36" s="46"/>
      <c r="E36" s="44"/>
      <c r="F36" s="47"/>
      <c r="G36" s="47"/>
    </row>
    <row r="37" spans="1:8" ht="16.5" customHeight="1">
      <c r="B37" s="32" t="s">
        <v>47</v>
      </c>
      <c r="C37" s="9"/>
      <c r="D37" s="9"/>
      <c r="E37" s="9"/>
      <c r="F37" s="34"/>
      <c r="G37" s="5"/>
    </row>
    <row r="38" spans="1:8" ht="20.45" customHeight="1">
      <c r="B38" s="32"/>
      <c r="C38" s="9"/>
      <c r="D38" s="9"/>
      <c r="E38" s="9"/>
      <c r="F38" s="34"/>
      <c r="G38" s="5"/>
    </row>
    <row r="39" spans="1:8" s="8" customFormat="1" ht="20.45" customHeight="1">
      <c r="A39" s="6" t="s">
        <v>48</v>
      </c>
      <c r="B39" s="10"/>
      <c r="C39" s="10"/>
      <c r="D39" s="10"/>
      <c r="E39" s="10"/>
      <c r="F39" s="43"/>
      <c r="G39" s="7"/>
    </row>
    <row r="40" spans="1:8" ht="20.45" customHeight="1">
      <c r="B40" s="48" t="s">
        <v>49</v>
      </c>
      <c r="C40" s="119" t="s">
        <v>50</v>
      </c>
      <c r="D40" s="119"/>
      <c r="E40" s="9"/>
      <c r="F40" s="34"/>
      <c r="G40" s="5"/>
    </row>
    <row r="41" spans="1:8" ht="20.45" customHeight="1">
      <c r="B41" s="48"/>
      <c r="C41" s="49"/>
      <c r="D41" s="49"/>
      <c r="E41" s="9"/>
      <c r="F41" s="34"/>
      <c r="G41" s="5"/>
    </row>
    <row r="42" spans="1:8" ht="20.45" customHeight="1">
      <c r="B42" s="48" t="s">
        <v>51</v>
      </c>
      <c r="C42" s="119" t="s">
        <v>50</v>
      </c>
      <c r="D42" s="119"/>
      <c r="E42" s="9"/>
      <c r="F42" s="34"/>
      <c r="G42" s="5"/>
    </row>
    <row r="43" spans="1:8" ht="27.6" customHeight="1" thickBot="1">
      <c r="A43" s="97"/>
      <c r="B43" s="98"/>
      <c r="C43" s="99"/>
      <c r="D43" s="99"/>
      <c r="E43" s="99"/>
      <c r="F43" s="100"/>
      <c r="G43" s="5"/>
    </row>
    <row r="44" spans="1:8" ht="14.45" customHeight="1" thickTop="1">
      <c r="A44" s="90"/>
      <c r="B44" s="95"/>
      <c r="C44" s="96" t="s">
        <v>52</v>
      </c>
      <c r="D44" s="96"/>
      <c r="E44" s="91"/>
      <c r="F44" s="92"/>
      <c r="G44" s="5" t="s">
        <v>53</v>
      </c>
    </row>
    <row r="45" spans="1:8" ht="14.45" customHeight="1">
      <c r="A45" s="90"/>
      <c r="B45" s="94"/>
      <c r="C45" s="93" t="s">
        <v>28</v>
      </c>
      <c r="D45" s="93">
        <f ca="1">SUMIF($B$6:$B$26,"①システム構築費",$F$6:$F$25)</f>
        <v>0</v>
      </c>
      <c r="E45" s="91"/>
      <c r="F45" s="92"/>
      <c r="G45" s="5"/>
    </row>
    <row r="46" spans="1:8" ht="14.45" customHeight="1">
      <c r="A46" s="90"/>
      <c r="B46" s="94"/>
      <c r="C46" s="93" t="s">
        <v>54</v>
      </c>
      <c r="D46" s="93">
        <f ca="1">SUMIF($B$6:$B$26,"②広告宣伝・販売促進",$F$6:$F$25)</f>
        <v>0</v>
      </c>
      <c r="E46" s="91"/>
      <c r="F46" s="92"/>
      <c r="G46" s="5"/>
    </row>
    <row r="47" spans="1:8" ht="14.45" customHeight="1">
      <c r="A47" s="90"/>
      <c r="B47" s="94"/>
      <c r="C47" s="93" t="s">
        <v>55</v>
      </c>
      <c r="D47" s="93">
        <f ca="1">SUMIF($B$6:$B$26,"③専門家経費",$F$6:$F$25)</f>
        <v>0</v>
      </c>
      <c r="E47" s="91"/>
      <c r="F47" s="92"/>
      <c r="G47" s="5"/>
    </row>
    <row r="48" spans="1:8" ht="14.45" customHeight="1">
      <c r="A48" s="90"/>
      <c r="B48" s="94"/>
      <c r="C48" s="93" t="s">
        <v>56</v>
      </c>
      <c r="D48" s="93">
        <f ca="1">SUMIF($B$6:$B$26,"④新商品開発費",$F$6:$F$25)</f>
        <v>0</v>
      </c>
      <c r="E48" s="91"/>
      <c r="F48" s="92"/>
      <c r="G48" s="5"/>
    </row>
    <row r="49" spans="1:7" ht="14.45" customHeight="1">
      <c r="A49" s="90"/>
      <c r="B49" s="94"/>
      <c r="C49" s="93" t="s">
        <v>31</v>
      </c>
      <c r="D49" s="93">
        <f ca="1">SUMIF($B$6:$B$26,"⑤-１備品購入費",$F$6:$F$25)</f>
        <v>0</v>
      </c>
      <c r="E49" s="91"/>
      <c r="F49" s="92"/>
      <c r="G49" s="5"/>
    </row>
    <row r="50" spans="1:7" ht="14.45" customHeight="1">
      <c r="A50" s="90"/>
      <c r="B50" s="94"/>
      <c r="C50" s="93" t="s">
        <v>57</v>
      </c>
      <c r="D50" s="93">
        <f ca="1">SUMIF($B$6:$B$26,"⑤-２備品購入費（PC等の汎用機器）",$F$6:$F$25)</f>
        <v>0</v>
      </c>
      <c r="E50" s="91"/>
      <c r="F50" s="92"/>
      <c r="G50" s="5"/>
    </row>
    <row r="51" spans="1:7" ht="14.45" customHeight="1">
      <c r="A51" s="90"/>
      <c r="B51" s="94"/>
      <c r="C51" s="93" t="s">
        <v>58</v>
      </c>
      <c r="D51" s="93">
        <f ca="1">SUMIF($B$6:$B$26,"⑥借料",$F$6:$F$25)</f>
        <v>0</v>
      </c>
      <c r="E51" s="91"/>
      <c r="F51" s="92"/>
      <c r="G51" s="5"/>
    </row>
    <row r="52" spans="1:7" ht="14.45" customHeight="1">
      <c r="A52" s="90"/>
      <c r="B52" s="94"/>
      <c r="C52" s="93" t="s">
        <v>59</v>
      </c>
      <c r="D52" s="93">
        <f ca="1">SUMIF($B$6:$B$26,"⑦クラウドサービス利用費",$F$6:$F$25)</f>
        <v>0</v>
      </c>
      <c r="E52" s="91"/>
      <c r="F52" s="92"/>
      <c r="G52" s="5"/>
    </row>
    <row r="53" spans="1:7" ht="14.45" customHeight="1">
      <c r="A53" s="90"/>
      <c r="B53" s="94"/>
      <c r="C53" s="93" t="s">
        <v>60</v>
      </c>
      <c r="D53" s="93">
        <f ca="1">SUMIF($B$6:$B$26,"⑧車両購入費",$F$6:$F$25)</f>
        <v>0</v>
      </c>
      <c r="E53" s="91"/>
      <c r="F53" s="92"/>
      <c r="G53" s="5"/>
    </row>
    <row r="54" spans="1:7" ht="14.45" customHeight="1">
      <c r="A54" s="90"/>
      <c r="B54" s="94"/>
      <c r="C54" s="93" t="s">
        <v>61</v>
      </c>
      <c r="D54" s="93">
        <f ca="1">SUMIF($B$6:$B$26,"⑨運搬費",$F$6:$F$25)</f>
        <v>0</v>
      </c>
      <c r="E54" s="91"/>
      <c r="F54" s="92"/>
      <c r="G54" s="5"/>
    </row>
    <row r="55" spans="1:7" ht="14.45" customHeight="1">
      <c r="A55" s="90"/>
      <c r="B55" s="94"/>
      <c r="C55" s="93" t="s">
        <v>62</v>
      </c>
      <c r="D55" s="93">
        <f ca="1">SUMIF($B$6:$B$26,"⑩施設・設備処分費",$F$6:$F$25)</f>
        <v>0</v>
      </c>
      <c r="E55" s="91"/>
      <c r="F55" s="92"/>
      <c r="G55" s="5"/>
    </row>
    <row r="56" spans="1:7" ht="14.45" customHeight="1">
      <c r="A56" s="90"/>
      <c r="B56" s="94"/>
      <c r="C56" s="93" t="s">
        <v>63</v>
      </c>
      <c r="D56" s="93">
        <f ca="1">SUMIF($B$6:$B$26,"⑪委託・外注費",$F$6:$F$25)</f>
        <v>0</v>
      </c>
      <c r="E56" s="91"/>
      <c r="F56" s="92"/>
      <c r="G56" s="5"/>
    </row>
    <row r="57" spans="1:7" ht="16.5" customHeight="1">
      <c r="B57" s="32"/>
      <c r="C57" s="9"/>
      <c r="D57" s="9"/>
      <c r="E57" s="9"/>
      <c r="F57" s="34"/>
      <c r="G57" s="5"/>
    </row>
    <row r="58" spans="1:7" ht="16.5" customHeight="1">
      <c r="B58" s="32"/>
      <c r="C58" s="9"/>
      <c r="D58" s="9"/>
      <c r="E58" s="9"/>
      <c r="F58" s="34"/>
      <c r="G58" s="5"/>
    </row>
    <row r="59" spans="1:7" ht="16.5" customHeight="1">
      <c r="C59" s="9"/>
      <c r="D59" s="9"/>
      <c r="E59" s="9"/>
      <c r="F59" s="34"/>
      <c r="G59" s="5"/>
    </row>
    <row r="60" spans="1:7" ht="22.5" customHeight="1">
      <c r="C60" s="35"/>
      <c r="D60" s="35"/>
      <c r="E60" s="36"/>
      <c r="F60" s="36"/>
      <c r="G60" s="5"/>
    </row>
    <row r="61" spans="1:7" ht="22.5" customHeight="1">
      <c r="A61" s="37" t="s">
        <v>64</v>
      </c>
      <c r="B61" s="2"/>
      <c r="E61" t="s">
        <v>28</v>
      </c>
      <c r="F61">
        <f ca="1">SUMIF($B$6:$B$26,"①システム構築費",$F$6:$F$25)</f>
        <v>0</v>
      </c>
    </row>
    <row r="62" spans="1:7" ht="22.5" customHeight="1">
      <c r="A62" s="38" t="s">
        <v>28</v>
      </c>
      <c r="B62" s="39"/>
      <c r="E62" t="s">
        <v>54</v>
      </c>
      <c r="F62">
        <f ca="1">SUMIF($B$6:$B$26,"②広告宣伝・販売促進",$F$6:$F$25)</f>
        <v>0</v>
      </c>
    </row>
    <row r="63" spans="1:7" ht="22.5" customHeight="1">
      <c r="A63" s="38" t="s">
        <v>54</v>
      </c>
      <c r="B63" s="39"/>
      <c r="E63" t="s">
        <v>55</v>
      </c>
      <c r="F63">
        <f ca="1">SUMIF($B$6:$B$26,"③専門家経費",$F$6:$F$25)</f>
        <v>0</v>
      </c>
    </row>
    <row r="64" spans="1:7" ht="22.5" customHeight="1">
      <c r="A64" s="38" t="s">
        <v>55</v>
      </c>
      <c r="B64" s="39"/>
      <c r="E64" t="s">
        <v>56</v>
      </c>
      <c r="F64">
        <f ca="1">SUMIF($B$6:$B$26,"④新商品開発費",$F$6:$F$25)</f>
        <v>0</v>
      </c>
    </row>
    <row r="65" spans="1:6" ht="22.5" customHeight="1">
      <c r="A65" s="38" t="s">
        <v>56</v>
      </c>
      <c r="B65" s="39"/>
      <c r="E65" t="s">
        <v>31</v>
      </c>
      <c r="F65">
        <f ca="1">SUMIF($B$6:$B$26,"⑤-１備品購入費",$F$6:$F$25)</f>
        <v>0</v>
      </c>
    </row>
    <row r="66" spans="1:6" ht="22.5" customHeight="1">
      <c r="A66" s="38" t="s">
        <v>31</v>
      </c>
      <c r="B66" s="39"/>
      <c r="E66" t="s">
        <v>57</v>
      </c>
      <c r="F66">
        <f ca="1">SUMIF($B$6:$B$26,"⑤-２備品購入費（PC等の汎用機器）",$F$6:$F$25)</f>
        <v>0</v>
      </c>
    </row>
    <row r="67" spans="1:6" ht="22.5" customHeight="1">
      <c r="A67" s="38" t="s">
        <v>57</v>
      </c>
      <c r="B67" s="39"/>
      <c r="E67" t="s">
        <v>58</v>
      </c>
      <c r="F67">
        <f ca="1">SUMIF($B$6:$B$26,"⑥借料",$F$6:$F$25)</f>
        <v>0</v>
      </c>
    </row>
    <row r="68" spans="1:6" ht="22.5" customHeight="1">
      <c r="A68" s="38" t="s">
        <v>58</v>
      </c>
      <c r="B68" s="39"/>
      <c r="E68" t="s">
        <v>59</v>
      </c>
      <c r="F68">
        <f ca="1">SUMIF($B$6:$B$26,"⑦クラウドサービス利用費",$F$6:$F$25)</f>
        <v>0</v>
      </c>
    </row>
    <row r="69" spans="1:6" ht="22.5" customHeight="1">
      <c r="A69" s="38" t="s">
        <v>59</v>
      </c>
      <c r="B69" s="39"/>
      <c r="E69" t="s">
        <v>60</v>
      </c>
      <c r="F69">
        <f ca="1">SUMIF($B$6:$B$26,"⑧車両購入費",$F$6:$F$25)</f>
        <v>0</v>
      </c>
    </row>
    <row r="70" spans="1:6" ht="22.5" customHeight="1">
      <c r="A70" s="38" t="s">
        <v>60</v>
      </c>
      <c r="B70" s="39"/>
      <c r="E70" t="s">
        <v>61</v>
      </c>
      <c r="F70">
        <f ca="1">SUMIF($B$6:$B$26,"⑨運搬費",$F$6:$F$25)</f>
        <v>0</v>
      </c>
    </row>
    <row r="71" spans="1:6" ht="22.5" customHeight="1">
      <c r="A71" s="38" t="s">
        <v>61</v>
      </c>
      <c r="B71" s="39"/>
      <c r="E71" t="s">
        <v>62</v>
      </c>
      <c r="F71">
        <f ca="1">SUMIF($B$6:$B$26,"⑩施設・設備処分費",$F$6:$F$25)</f>
        <v>0</v>
      </c>
    </row>
    <row r="72" spans="1:6" ht="22.5" customHeight="1">
      <c r="A72" s="38" t="s">
        <v>62</v>
      </c>
      <c r="B72" s="39"/>
      <c r="E72" t="s">
        <v>63</v>
      </c>
      <c r="F72">
        <f ca="1">SUMIF($B$6:$B$26,"⑪委託・外注費",$F$6:$F$25)</f>
        <v>0</v>
      </c>
    </row>
    <row r="73" spans="1:6" ht="22.5" customHeight="1">
      <c r="A73" s="38" t="s">
        <v>63</v>
      </c>
      <c r="B73" s="39"/>
    </row>
    <row r="74" spans="1:6" ht="8.25" customHeight="1">
      <c r="A74" s="40"/>
      <c r="B74" s="3"/>
    </row>
  </sheetData>
  <sheetProtection sheet="1" insertRows="0"/>
  <mergeCells count="9">
    <mergeCell ref="A1:F1"/>
    <mergeCell ref="C40:D40"/>
    <mergeCell ref="C42:D42"/>
    <mergeCell ref="D32:D34"/>
    <mergeCell ref="E31:F31"/>
    <mergeCell ref="E32:F32"/>
    <mergeCell ref="E33:F33"/>
    <mergeCell ref="E34:F34"/>
    <mergeCell ref="E35:F35"/>
  </mergeCells>
  <phoneticPr fontId="1"/>
  <dataValidations count="4">
    <dataValidation type="list" allowBlank="1" showInputMessage="1" showErrorMessage="1" prompt="プルダウンから選択" sqref="B26" xr:uid="{7EE9215F-75B4-48B8-B00D-A8F69C2E4BDA}">
      <formula1>$A$62:$A$72</formula1>
    </dataValidation>
    <dataValidation type="list" allowBlank="1" showInputMessage="1" showErrorMessage="1" sqref="B4:B5" xr:uid="{4BE83342-73ED-4FCC-84ED-E04D30362493}">
      <formula1>$A$62:$A$73</formula1>
    </dataValidation>
    <dataValidation type="list" allowBlank="1" showInputMessage="1" showErrorMessage="1" sqref="D32:D34" xr:uid="{D24A345D-DD78-4C9B-9029-FEC96499F161}">
      <formula1>"'1/2,'2/3"</formula1>
    </dataValidation>
    <dataValidation type="list" allowBlank="1" showInputMessage="1" showErrorMessage="1" prompt="プルダウンから選択" sqref="B6:B25" xr:uid="{B4B45480-D996-4510-B09C-ECE8DB34D185}">
      <formula1>$A$62:$A$73</formula1>
    </dataValidation>
  </dataValidations>
  <printOptions horizontalCentered="1"/>
  <pageMargins left="0.78740157480314965" right="0.78740157480314965" top="0.98425196850393704" bottom="0.78740157480314965" header="0.31496062992125984" footer="0.31496062992125984"/>
  <pageSetup paperSize="9" scale="6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e12d36f-d7f2-4fa6-b444-b260a5f382e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493640B4686904EAE71A372A2B654FD" ma:contentTypeVersion="9" ma:contentTypeDescription="新しいドキュメントを作成します。" ma:contentTypeScope="" ma:versionID="432af8b9d5a7a3da596b3ef54fd3b3cc">
  <xsd:schema xmlns:xsd="http://www.w3.org/2001/XMLSchema" xmlns:xs="http://www.w3.org/2001/XMLSchema" xmlns:p="http://schemas.microsoft.com/office/2006/metadata/properties" xmlns:ns2="7e12d36f-d7f2-4fa6-b444-b260a5f382eb" targetNamespace="http://schemas.microsoft.com/office/2006/metadata/properties" ma:root="true" ma:fieldsID="c99cb47f9d886faaba72386cd3458304" ns2:_="">
    <xsd:import namespace="7e12d36f-d7f2-4fa6-b444-b260a5f382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12d36f-d7f2-4fa6-b444-b260a5f382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04b5dd39-fc3d-4a48-8d07-02a6db5b34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6348A3-F70A-4881-ADF8-C590C337A7D2}"/>
</file>

<file path=customXml/itemProps2.xml><?xml version="1.0" encoding="utf-8"?>
<ds:datastoreItem xmlns:ds="http://schemas.openxmlformats.org/officeDocument/2006/customXml" ds:itemID="{C8F8C601-F14C-4BE4-A3B0-534DA3BCD351}"/>
</file>

<file path=customXml/itemProps3.xml><?xml version="1.0" encoding="utf-8"?>
<ds:datastoreItem xmlns:ds="http://schemas.openxmlformats.org/officeDocument/2006/customXml" ds:itemID="{5C596B1C-2102-4BFD-8070-96F0AB966F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石川県庁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石川県_越坂</dc:creator>
  <cp:keywords/>
  <dc:description/>
  <cp:lastModifiedBy>橋本　岳文</cp:lastModifiedBy>
  <cp:revision/>
  <dcterms:created xsi:type="dcterms:W3CDTF">2022-03-18T10:19:03Z</dcterms:created>
  <dcterms:modified xsi:type="dcterms:W3CDTF">2026-05-31T23:18:01Z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0x010100F493640B4686904EAE71A372A2B654FD</vt:lpwstr>
  </property>
  <property fmtid="{D5CDD505-2E9C-101B-9397-08002B2CF9AE}" pid="3" name="MediaServiceImageTags">
    <vt:lpwstr/>
  </property>
</Properties>
</file>