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Flsv\1903000_経営支援課\12_経営支援G\★R8年度\★災害関係(R6.1能登地震)\04_チャレンジ支援補助金\01 公募要領・チラシ等\HPアップ\20260820様式変更\"/>
    </mc:Choice>
  </mc:AlternateContent>
  <xr:revisionPtr revIDLastSave="0" documentId="13_ncr:1_{F74DAEC7-2209-4AD4-BAAE-A43FC4EE27C9}" xr6:coauthVersionLast="47" xr6:coauthVersionMax="47" xr10:uidLastSave="{00000000-0000-0000-0000-000000000000}"/>
  <bookViews>
    <workbookView xWindow="-110" yWindow="-110" windowWidth="19420" windowHeight="10300" xr2:uid="{00000000-000D-0000-FFFF-FFFF00000000}"/>
  </bookViews>
  <sheets>
    <sheet name="1号-1_申請書" sheetId="1" r:id="rId1"/>
    <sheet name="1号-2_企業概要" sheetId="2" r:id="rId2"/>
    <sheet name="1号-3_事業計画" sheetId="4" r:id="rId3"/>
    <sheet name="事業計画記入例（①新業種）" sheetId="41" r:id="rId4"/>
    <sheet name="事業計画記入例（②新事業）" sheetId="40" r:id="rId5"/>
    <sheet name="事業計画記入例（③新市場）" sheetId="42" r:id="rId6"/>
    <sheet name="別紙１_宣誓・同意書" sheetId="25" r:id="rId7"/>
    <sheet name="別紙2_役員等名簿" sheetId="14" r:id="rId8"/>
    <sheet name="別紙3_経費明細" sheetId="32" r:id="rId9"/>
    <sheet name="1号-4" sheetId="34" r:id="rId10"/>
    <sheet name="チェックリスト" sheetId="15" r:id="rId11"/>
    <sheet name="業種リスト" sheetId="12" r:id="rId12"/>
  </sheets>
  <definedNames>
    <definedName name="A農業・林業">業種リスト!$A$4:$A$5</definedName>
    <definedName name="B漁業">業種リスト!$B$4:$B$5</definedName>
    <definedName name="C鉱業・採石業・砂利採取業">業種リスト!$C$4</definedName>
    <definedName name="D建設業">業種リスト!$D$4:$D$6</definedName>
    <definedName name="E製造業">業種リスト!$E$4:$E$27</definedName>
    <definedName name="F電気・ガス・熱供給・水道業">業種リスト!$F$4:$F$7</definedName>
    <definedName name="G情報通信業">業種リスト!$G$4:$G$8</definedName>
    <definedName name="H運輸業・郵便業">業種リスト!$H$4:$H$11</definedName>
    <definedName name="I卸売業・小売業">業種リスト!$I$4:$I$15</definedName>
    <definedName name="J金融業・保険業">業種リスト!$J$4:$J$9</definedName>
    <definedName name="K不動産業・物品賃貸業">業種リスト!$K$4:$K$6</definedName>
    <definedName name="L学術研究・専門・技術サービス業">業種リスト!$L$4:$L$7</definedName>
    <definedName name="M宿泊業・飲食サービス業">業種リスト!$M$4:$M$6</definedName>
    <definedName name="N生活関連サービス業・娯楽業">業種リスト!$N$4:$N$6</definedName>
    <definedName name="O教育・学習支援業">業種リスト!$O$4:$O$5</definedName>
    <definedName name="_xlnm.Print_Area" localSheetId="0">'1号-1_申請書'!$A$1:$K$37</definedName>
    <definedName name="_xlnm.Print_Area" localSheetId="1">'1号-2_企業概要'!$A$1:$L$29</definedName>
    <definedName name="_xlnm.Print_Area" localSheetId="2">'1号-3_事業計画'!$A$1:$S$62</definedName>
    <definedName name="_xlnm.Print_Area" localSheetId="9">'1号-4'!$A$1:$K$43</definedName>
    <definedName name="_xlnm.Print_Area" localSheetId="10">チェックリスト!$A$1:$F$34</definedName>
    <definedName name="_xlnm.Print_Area" localSheetId="3">'事業計画記入例（①新業種）'!$A$1:$S$62</definedName>
    <definedName name="_xlnm.Print_Area" localSheetId="4">'事業計画記入例（②新事業）'!$A$1:$S$62</definedName>
    <definedName name="_xlnm.Print_Area" localSheetId="5">'事業計画記入例（③新市場）'!$A$1:$S$62</definedName>
    <definedName name="_xlnm.Print_Area" localSheetId="6">別紙１_宣誓・同意書!$A$1:$P$40</definedName>
    <definedName name="_xlnm.Print_Area" localSheetId="7">別紙2_役員等名簿!$A$1:$U$43</definedName>
    <definedName name="_xlnm.Print_Area" localSheetId="8">別紙3_経費明細!$A$1:$J$36</definedName>
    <definedName name="P医療・福祉">業種リスト!$P$4:$P$6</definedName>
    <definedName name="Q複合サービス事業">業種リスト!$Q$4:$Q$5</definedName>
    <definedName name="Rサービス業※他に分類されないもの">業種リスト!$R$4:$R$12</definedName>
    <definedName name="S公務※他に分類されるものを除く">業種リスト!$S$4:$S$5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21" i="42" l="1"/>
  <c r="B14" i="42"/>
  <c r="B10" i="42"/>
  <c r="B6" i="42"/>
  <c r="T21" i="41"/>
  <c r="B14" i="41"/>
  <c r="B10" i="41"/>
  <c r="B6" i="41"/>
  <c r="T21" i="40"/>
  <c r="B14" i="40"/>
  <c r="B10" i="40"/>
  <c r="B6" i="40"/>
  <c r="T21" i="4" l="1"/>
  <c r="F43" i="34" l="1"/>
  <c r="J6" i="32"/>
  <c r="J16" i="32"/>
  <c r="J10" i="32"/>
  <c r="J9" i="32"/>
  <c r="J8" i="32"/>
  <c r="J7" i="32"/>
  <c r="J31" i="32"/>
  <c r="J30" i="32"/>
  <c r="J29" i="32"/>
  <c r="J28" i="32"/>
  <c r="J27" i="32"/>
  <c r="J26" i="32"/>
  <c r="J25" i="32"/>
  <c r="J24" i="32"/>
  <c r="J23" i="32"/>
  <c r="J22" i="32"/>
  <c r="J21" i="32"/>
  <c r="J20" i="32"/>
  <c r="J19" i="32"/>
  <c r="J18" i="32"/>
  <c r="J17" i="32"/>
  <c r="J15" i="32"/>
  <c r="J14" i="32"/>
  <c r="J13" i="32"/>
  <c r="J12" i="32"/>
  <c r="J11" i="32"/>
  <c r="B14" i="4"/>
  <c r="B10" i="4"/>
  <c r="B6" i="4"/>
  <c r="I4" i="34"/>
  <c r="I5" i="34"/>
  <c r="I6" i="34"/>
  <c r="I7" i="34"/>
  <c r="I8" i="34"/>
  <c r="I9" i="34"/>
  <c r="C43" i="34" s="1"/>
  <c r="I10" i="34"/>
  <c r="I11" i="34"/>
  <c r="I13" i="34"/>
  <c r="I14" i="34"/>
  <c r="I15" i="34"/>
  <c r="F4" i="34"/>
  <c r="F5" i="34"/>
  <c r="F6" i="34"/>
  <c r="F7" i="34"/>
  <c r="F8" i="34"/>
  <c r="F9" i="34"/>
  <c r="F10" i="34"/>
  <c r="F11" i="34"/>
  <c r="F13" i="34"/>
  <c r="F14" i="34"/>
  <c r="F15" i="34"/>
  <c r="D32" i="34" l="1"/>
  <c r="H32" i="32"/>
  <c r="H45" i="32" l="1"/>
  <c r="H49" i="32"/>
  <c r="H48" i="32"/>
  <c r="H47" i="32"/>
  <c r="H46" i="32"/>
  <c r="H44" i="32"/>
  <c r="H43" i="32"/>
  <c r="H42" i="32"/>
  <c r="H41" i="32"/>
  <c r="H40" i="32"/>
  <c r="H39" i="32"/>
  <c r="H38" i="32"/>
  <c r="D33" i="34" l="1"/>
  <c r="C2" i="32"/>
  <c r="Q12" i="14"/>
  <c r="M12" i="14"/>
  <c r="M11" i="14"/>
  <c r="M10" i="14"/>
  <c r="I12" i="34"/>
  <c r="D34" i="34" s="1"/>
  <c r="F12" i="34"/>
  <c r="D13" i="2"/>
  <c r="F8" i="2"/>
  <c r="E6" i="2"/>
  <c r="E5" i="2"/>
  <c r="H34" i="34" l="1"/>
  <c r="H33" i="34"/>
  <c r="D43" i="34"/>
  <c r="G43" i="34" s="1"/>
  <c r="F20" i="34"/>
  <c r="E27" i="34" s="1"/>
  <c r="F31" i="34" s="1"/>
  <c r="I16" i="34"/>
  <c r="F33" i="34" l="1"/>
  <c r="F34" i="34"/>
  <c r="H32" i="34" s="1"/>
  <c r="F32" i="34"/>
  <c r="K29" i="34"/>
  <c r="H20" i="34"/>
  <c r="J33" i="34" l="1"/>
  <c r="J32" i="34" l="1"/>
  <c r="J34" i="34"/>
  <c r="H35" i="34" l="1"/>
</calcChain>
</file>

<file path=xl/sharedStrings.xml><?xml version="1.0" encoding="utf-8"?>
<sst xmlns="http://schemas.openxmlformats.org/spreadsheetml/2006/main" count="632" uniqueCount="406">
  <si>
    <t>＜申請者＞</t>
    <rPh sb="1" eb="4">
      <t>シンセイシャ</t>
    </rPh>
    <phoneticPr fontId="1"/>
  </si>
  <si>
    <t>郵便番号　〒</t>
    <rPh sb="0" eb="4">
      <t>ユウビンバンゴウ</t>
    </rPh>
    <phoneticPr fontId="1"/>
  </si>
  <si>
    <t>令和</t>
    <rPh sb="0" eb="2">
      <t>レイワ</t>
    </rPh>
    <phoneticPr fontId="1"/>
  </si>
  <si>
    <t>年</t>
    <rPh sb="0" eb="1">
      <t>ネン</t>
    </rPh>
    <phoneticPr fontId="1"/>
  </si>
  <si>
    <t>月</t>
    <rPh sb="0" eb="1">
      <t>ツキ</t>
    </rPh>
    <phoneticPr fontId="1"/>
  </si>
  <si>
    <t>日</t>
    <rPh sb="0" eb="1">
      <t>ヒ</t>
    </rPh>
    <phoneticPr fontId="1"/>
  </si>
  <si>
    <t>■</t>
    <phoneticPr fontId="1"/>
  </si>
  <si>
    <t>役職</t>
    <rPh sb="0" eb="2">
      <t>ヤクショク</t>
    </rPh>
    <phoneticPr fontId="1"/>
  </si>
  <si>
    <t>氏名</t>
    <rPh sb="0" eb="2">
      <t>シメイ</t>
    </rPh>
    <phoneticPr fontId="1"/>
  </si>
  <si>
    <t>業種</t>
    <rPh sb="0" eb="2">
      <t>ギョウシュ</t>
    </rPh>
    <phoneticPr fontId="1"/>
  </si>
  <si>
    <t>〒</t>
    <phoneticPr fontId="1"/>
  </si>
  <si>
    <t>住所</t>
    <rPh sb="0" eb="2">
      <t>ジュウショ</t>
    </rPh>
    <phoneticPr fontId="1"/>
  </si>
  <si>
    <t>資本金</t>
    <rPh sb="0" eb="3">
      <t>シホンキン</t>
    </rPh>
    <phoneticPr fontId="1"/>
  </si>
  <si>
    <t>千円</t>
    <rPh sb="0" eb="2">
      <t>センエン</t>
    </rPh>
    <phoneticPr fontId="1"/>
  </si>
  <si>
    <t>人</t>
    <rPh sb="0" eb="1">
      <t>ヒト</t>
    </rPh>
    <phoneticPr fontId="1"/>
  </si>
  <si>
    <t>所在地</t>
    <rPh sb="0" eb="2">
      <t>ショザイ</t>
    </rPh>
    <rPh sb="2" eb="3">
      <t>チ</t>
    </rPh>
    <phoneticPr fontId="1"/>
  </si>
  <si>
    <t>電話番号</t>
    <rPh sb="0" eb="2">
      <t>デンワ</t>
    </rPh>
    <rPh sb="2" eb="4">
      <t>バンゴウ</t>
    </rPh>
    <phoneticPr fontId="1"/>
  </si>
  <si>
    <t>担当者役職・氏名</t>
    <rPh sb="0" eb="3">
      <t>タントウシャ</t>
    </rPh>
    <rPh sb="3" eb="5">
      <t>ヤクショク</t>
    </rPh>
    <rPh sb="6" eb="8">
      <t>シメイ</t>
    </rPh>
    <phoneticPr fontId="1"/>
  </si>
  <si>
    <t>結果書類送付先</t>
    <rPh sb="0" eb="2">
      <t>ケッカ</t>
    </rPh>
    <rPh sb="2" eb="4">
      <t>ショルイ</t>
    </rPh>
    <rPh sb="4" eb="7">
      <t>ソウフサキ</t>
    </rPh>
    <phoneticPr fontId="1"/>
  </si>
  <si>
    <t>メールアドレス</t>
    <phoneticPr fontId="1"/>
  </si>
  <si>
    <t>月期)</t>
    <rPh sb="0" eb="1">
      <t>ツキ</t>
    </rPh>
    <rPh sb="1" eb="2">
      <t>キ</t>
    </rPh>
    <phoneticPr fontId="1"/>
  </si>
  <si>
    <r>
      <t>【</t>
    </r>
    <r>
      <rPr>
        <b/>
        <sz val="12"/>
        <color rgb="FFFF0000"/>
        <rFont val="BIZ UDPゴシック"/>
        <family val="3"/>
        <charset val="128"/>
      </rPr>
      <t>採択通知に係る</t>
    </r>
    <r>
      <rPr>
        <sz val="12"/>
        <color theme="1"/>
        <rFont val="BIZ UDPゴシック"/>
        <family val="2"/>
        <charset val="128"/>
      </rPr>
      <t>本件担当者情報】</t>
    </r>
    <rPh sb="1" eb="3">
      <t>サイタク</t>
    </rPh>
    <rPh sb="3" eb="5">
      <t>ツウチ</t>
    </rPh>
    <rPh sb="6" eb="7">
      <t>カカ</t>
    </rPh>
    <rPh sb="8" eb="10">
      <t>ホンケン</t>
    </rPh>
    <rPh sb="10" eb="13">
      <t>タントウシャ</t>
    </rPh>
    <rPh sb="13" eb="15">
      <t>ジョウホウ</t>
    </rPh>
    <phoneticPr fontId="1"/>
  </si>
  <si>
    <t>01　農業</t>
    <rPh sb="3" eb="5">
      <t>ノウギョウ</t>
    </rPh>
    <phoneticPr fontId="7"/>
  </si>
  <si>
    <t>50　各種商品卸売業</t>
    <phoneticPr fontId="7"/>
  </si>
  <si>
    <t>02　林業</t>
    <rPh sb="3" eb="5">
      <t>リンギョウ</t>
    </rPh>
    <phoneticPr fontId="7"/>
  </si>
  <si>
    <t>51　繊維・衣服等卸売業</t>
    <phoneticPr fontId="7"/>
  </si>
  <si>
    <t>52　飲食料品卸売業</t>
    <phoneticPr fontId="7"/>
  </si>
  <si>
    <t>03　漁業(水産養殖業を除く）</t>
    <rPh sb="3" eb="5">
      <t>ギョギョウ</t>
    </rPh>
    <rPh sb="6" eb="8">
      <t>スイサン</t>
    </rPh>
    <rPh sb="8" eb="10">
      <t>ヨウショク</t>
    </rPh>
    <rPh sb="10" eb="11">
      <t>ギョウ</t>
    </rPh>
    <rPh sb="12" eb="13">
      <t>ノゾ</t>
    </rPh>
    <phoneticPr fontId="7"/>
  </si>
  <si>
    <t>53　建築材料，鉱物・金属材料等卸売業</t>
    <phoneticPr fontId="7"/>
  </si>
  <si>
    <t>04　水産養殖業</t>
    <rPh sb="3" eb="5">
      <t>スイサン</t>
    </rPh>
    <rPh sb="5" eb="7">
      <t>ヨウショク</t>
    </rPh>
    <rPh sb="7" eb="8">
      <t>ギョウ</t>
    </rPh>
    <phoneticPr fontId="7"/>
  </si>
  <si>
    <t>54　機械器具卸売業</t>
    <phoneticPr fontId="7"/>
  </si>
  <si>
    <t>55　その他の卸売業</t>
    <phoneticPr fontId="7"/>
  </si>
  <si>
    <t>05　鉱業，採石業，砂利採取業</t>
    <phoneticPr fontId="7"/>
  </si>
  <si>
    <t>56　各種商品小売業</t>
    <phoneticPr fontId="7"/>
  </si>
  <si>
    <t>57　織物・衣服・身の回り品小売業</t>
    <phoneticPr fontId="7"/>
  </si>
  <si>
    <t>06　総合工事業</t>
    <rPh sb="3" eb="5">
      <t>ソウゴウ</t>
    </rPh>
    <rPh sb="5" eb="7">
      <t>コウジ</t>
    </rPh>
    <rPh sb="7" eb="8">
      <t>ギョウ</t>
    </rPh>
    <phoneticPr fontId="7"/>
  </si>
  <si>
    <t>58　飲食料品小売業</t>
    <phoneticPr fontId="7"/>
  </si>
  <si>
    <t>07　職別工事業（設備工事業を除く）</t>
    <rPh sb="3" eb="4">
      <t>ショク</t>
    </rPh>
    <rPh sb="4" eb="5">
      <t>ベツ</t>
    </rPh>
    <rPh sb="5" eb="7">
      <t>コウジ</t>
    </rPh>
    <rPh sb="7" eb="8">
      <t>ギョウ</t>
    </rPh>
    <rPh sb="9" eb="11">
      <t>セツビ</t>
    </rPh>
    <rPh sb="11" eb="13">
      <t>コウジ</t>
    </rPh>
    <rPh sb="13" eb="14">
      <t>ギョウ</t>
    </rPh>
    <rPh sb="15" eb="16">
      <t>ノゾ</t>
    </rPh>
    <phoneticPr fontId="7"/>
  </si>
  <si>
    <t>59　機械器具小売業</t>
    <phoneticPr fontId="7"/>
  </si>
  <si>
    <t>08　設備工事業</t>
    <rPh sb="3" eb="5">
      <t>セツビ</t>
    </rPh>
    <rPh sb="5" eb="7">
      <t>コウジ</t>
    </rPh>
    <rPh sb="7" eb="8">
      <t>ギョウ</t>
    </rPh>
    <phoneticPr fontId="7"/>
  </si>
  <si>
    <t>60　その他の小売業</t>
    <phoneticPr fontId="7"/>
  </si>
  <si>
    <t>61　無店舗小売業</t>
    <phoneticPr fontId="7"/>
  </si>
  <si>
    <t xml:space="preserve">09　食料品製造業 </t>
    <phoneticPr fontId="7"/>
  </si>
  <si>
    <t>10　飲料・たばこ・飼料製造業</t>
    <phoneticPr fontId="7"/>
  </si>
  <si>
    <t>62　銀行業</t>
    <phoneticPr fontId="9"/>
  </si>
  <si>
    <t>11　繊維工業</t>
    <phoneticPr fontId="7"/>
  </si>
  <si>
    <t>63　協同組織金融業</t>
    <phoneticPr fontId="7"/>
  </si>
  <si>
    <t xml:space="preserve">12　木材・木製品製造業（家具を除く） </t>
    <phoneticPr fontId="7"/>
  </si>
  <si>
    <t>64　貸金業，クレジットカード業等非預金信用機関</t>
    <phoneticPr fontId="7"/>
  </si>
  <si>
    <t>13　家具・装備品製造業</t>
    <phoneticPr fontId="7"/>
  </si>
  <si>
    <t>65　金融商品取引業，商品先物取引業</t>
    <phoneticPr fontId="7"/>
  </si>
  <si>
    <t xml:space="preserve">14　パルプ・紙・紙加工品製造業 </t>
    <phoneticPr fontId="7"/>
  </si>
  <si>
    <t>66　補助的金融業等</t>
    <phoneticPr fontId="7"/>
  </si>
  <si>
    <t>15　印刷・同関連業</t>
    <phoneticPr fontId="7"/>
  </si>
  <si>
    <t>67　保険業（保険媒介代理業，保険サービス業を含む）</t>
    <phoneticPr fontId="7"/>
  </si>
  <si>
    <t xml:space="preserve">16　化学工業 </t>
    <phoneticPr fontId="7"/>
  </si>
  <si>
    <t xml:space="preserve">17　石油製品・石炭製品製造業 </t>
    <phoneticPr fontId="7"/>
  </si>
  <si>
    <t>68　不動産取引業</t>
    <phoneticPr fontId="7"/>
  </si>
  <si>
    <t xml:space="preserve">18　プラスチック製品製造業（別掲を除く） </t>
    <phoneticPr fontId="7"/>
  </si>
  <si>
    <t>69　不動産賃貸業・管理業</t>
    <phoneticPr fontId="7"/>
  </si>
  <si>
    <t>19　ゴム製品製造業</t>
    <phoneticPr fontId="7"/>
  </si>
  <si>
    <t>70　物品賃貸業</t>
    <phoneticPr fontId="7"/>
  </si>
  <si>
    <t xml:space="preserve">20　なめし革・同製品・毛皮製造業 </t>
    <phoneticPr fontId="7"/>
  </si>
  <si>
    <t xml:space="preserve">21　窯業・土石製品製造業 </t>
    <phoneticPr fontId="7"/>
  </si>
  <si>
    <t>71　学術・開発研究機関</t>
    <phoneticPr fontId="7"/>
  </si>
  <si>
    <t xml:space="preserve">22　鉄鋼業 </t>
    <phoneticPr fontId="7"/>
  </si>
  <si>
    <t>72　専門サービス業（他に分類されないもの）</t>
    <phoneticPr fontId="7"/>
  </si>
  <si>
    <t xml:space="preserve">23　非鉄金属製造業　 </t>
    <phoneticPr fontId="7"/>
  </si>
  <si>
    <t>73　広告業</t>
    <phoneticPr fontId="7"/>
  </si>
  <si>
    <t>24　金属製品製造業</t>
    <phoneticPr fontId="10"/>
  </si>
  <si>
    <t>74　技術サービス業（他に分類されないもの）</t>
    <phoneticPr fontId="7"/>
  </si>
  <si>
    <t xml:space="preserve">25　はん用機械器具製造業
</t>
    <phoneticPr fontId="7"/>
  </si>
  <si>
    <t>26　生産用機械器具製造業</t>
    <phoneticPr fontId="7"/>
  </si>
  <si>
    <t>75　宿泊業</t>
    <phoneticPr fontId="7"/>
  </si>
  <si>
    <t>27　業務用機械器具製造業</t>
    <phoneticPr fontId="10"/>
  </si>
  <si>
    <t>76　飲食店</t>
    <phoneticPr fontId="7"/>
  </si>
  <si>
    <t>28　電子部品・デバイス・電子回路製造業</t>
    <phoneticPr fontId="7"/>
  </si>
  <si>
    <t>77　持ち帰り・配達飲食サービス業</t>
    <phoneticPr fontId="7"/>
  </si>
  <si>
    <t>29　電気機械器具製造業</t>
    <phoneticPr fontId="7"/>
  </si>
  <si>
    <t>30　情報通信機械器具製造業</t>
    <phoneticPr fontId="7"/>
  </si>
  <si>
    <t>78　洗濯・理容・美容・浴場業</t>
    <phoneticPr fontId="7"/>
  </si>
  <si>
    <t>31　輸送用機械器具製造業</t>
    <phoneticPr fontId="7"/>
  </si>
  <si>
    <t>79　その他の生活関連サービス業</t>
    <phoneticPr fontId="7"/>
  </si>
  <si>
    <t>32　その他の製造業</t>
    <phoneticPr fontId="7"/>
  </si>
  <si>
    <t>80　娯楽業</t>
    <phoneticPr fontId="7"/>
  </si>
  <si>
    <t>33　電気業</t>
    <phoneticPr fontId="7"/>
  </si>
  <si>
    <t>81　学校教育</t>
    <phoneticPr fontId="7"/>
  </si>
  <si>
    <t>34　ガス業</t>
    <phoneticPr fontId="7"/>
  </si>
  <si>
    <t>82　その他の教育，学習支援業</t>
    <phoneticPr fontId="7"/>
  </si>
  <si>
    <t>35　熱供給業</t>
    <phoneticPr fontId="7"/>
  </si>
  <si>
    <t>36　水道業</t>
    <phoneticPr fontId="7"/>
  </si>
  <si>
    <t>83　医療業</t>
    <phoneticPr fontId="7"/>
  </si>
  <si>
    <t>84　保健衛生</t>
    <phoneticPr fontId="7"/>
  </si>
  <si>
    <t>37　通信業</t>
    <rPh sb="3" eb="6">
      <t>ツウシンギョウ</t>
    </rPh>
    <phoneticPr fontId="10"/>
  </si>
  <si>
    <t>85　社会保険・社会福祉・介護事業</t>
    <phoneticPr fontId="7"/>
  </si>
  <si>
    <t xml:space="preserve">38　放送業 </t>
    <phoneticPr fontId="7"/>
  </si>
  <si>
    <t xml:space="preserve">39　情報サービス業 </t>
    <phoneticPr fontId="7"/>
  </si>
  <si>
    <t>86　郵便局</t>
    <phoneticPr fontId="7"/>
  </si>
  <si>
    <t>40  インターネット附随サービス業</t>
    <rPh sb="11" eb="13">
      <t>フズイ</t>
    </rPh>
    <rPh sb="17" eb="18">
      <t>ギョウ</t>
    </rPh>
    <phoneticPr fontId="10"/>
  </si>
  <si>
    <t>87　協同組合（他に分類されないもの）</t>
    <phoneticPr fontId="7"/>
  </si>
  <si>
    <t>41　映像・音声・文字情報制作業</t>
    <rPh sb="3" eb="5">
      <t>エイゾウ</t>
    </rPh>
    <rPh sb="6" eb="8">
      <t>オンセイ</t>
    </rPh>
    <rPh sb="9" eb="11">
      <t>モジ</t>
    </rPh>
    <rPh sb="11" eb="13">
      <t>ジョウホウ</t>
    </rPh>
    <rPh sb="13" eb="15">
      <t>セイサク</t>
    </rPh>
    <rPh sb="15" eb="16">
      <t>ギョウ</t>
    </rPh>
    <phoneticPr fontId="10"/>
  </si>
  <si>
    <t>88　廃棄物処理業</t>
    <phoneticPr fontId="7"/>
  </si>
  <si>
    <t>42　鉄道業</t>
    <phoneticPr fontId="7"/>
  </si>
  <si>
    <t>89　自動車整備業</t>
    <phoneticPr fontId="7"/>
  </si>
  <si>
    <t xml:space="preserve">43　道路旅客運送業 </t>
    <phoneticPr fontId="7"/>
  </si>
  <si>
    <t>90　機械等修理業（別掲を除く）</t>
    <phoneticPr fontId="7"/>
  </si>
  <si>
    <t xml:space="preserve">44　道路貨物運送業 </t>
    <phoneticPr fontId="7"/>
  </si>
  <si>
    <t>91　職業紹介・労働者派遣業</t>
    <phoneticPr fontId="7"/>
  </si>
  <si>
    <t>45　水運業</t>
    <phoneticPr fontId="7"/>
  </si>
  <si>
    <t>92　その他の事業サービス業</t>
    <phoneticPr fontId="7"/>
  </si>
  <si>
    <t xml:space="preserve">46　航空運輸業 </t>
    <phoneticPr fontId="7"/>
  </si>
  <si>
    <t>93　政治・経済・文化団体</t>
    <phoneticPr fontId="7"/>
  </si>
  <si>
    <t xml:space="preserve">47　倉庫業 </t>
    <phoneticPr fontId="7"/>
  </si>
  <si>
    <t>94　宗教</t>
    <phoneticPr fontId="7"/>
  </si>
  <si>
    <t xml:space="preserve">48　運輸に附帯するサービス業 </t>
    <phoneticPr fontId="7"/>
  </si>
  <si>
    <t>95　その他のサービス業</t>
    <phoneticPr fontId="7"/>
  </si>
  <si>
    <t xml:space="preserve">49　郵便業（信書便事業を含む）
</t>
    <phoneticPr fontId="7"/>
  </si>
  <si>
    <t>96　外国公務</t>
    <phoneticPr fontId="7"/>
  </si>
  <si>
    <t>97　国家公務</t>
    <phoneticPr fontId="7"/>
  </si>
  <si>
    <t>98　地方公務</t>
    <phoneticPr fontId="7"/>
  </si>
  <si>
    <t>T　分類不能の産業</t>
    <rPh sb="2" eb="4">
      <t>ブンルイ</t>
    </rPh>
    <rPh sb="4" eb="6">
      <t>フノウ</t>
    </rPh>
    <rPh sb="7" eb="9">
      <t>サンギョウ</t>
    </rPh>
    <phoneticPr fontId="7"/>
  </si>
  <si>
    <t>99　分類不能の産業</t>
    <phoneticPr fontId="7"/>
  </si>
  <si>
    <t>事業実施期間</t>
    <rPh sb="0" eb="2">
      <t>ジギョウ</t>
    </rPh>
    <rPh sb="2" eb="4">
      <t>ジッシ</t>
    </rPh>
    <rPh sb="4" eb="6">
      <t>キカン</t>
    </rPh>
    <phoneticPr fontId="1"/>
  </si>
  <si>
    <t>～</t>
    <phoneticPr fontId="1"/>
  </si>
  <si>
    <t>創業・設立年(西暦)</t>
    <rPh sb="0" eb="2">
      <t>ソウギョウ</t>
    </rPh>
    <rPh sb="3" eb="5">
      <t>セツリツ</t>
    </rPh>
    <rPh sb="5" eb="6">
      <t>トシ</t>
    </rPh>
    <rPh sb="7" eb="9">
      <t>セイレキ</t>
    </rPh>
    <phoneticPr fontId="1"/>
  </si>
  <si>
    <t>A農業・林業</t>
    <rPh sb="1" eb="3">
      <t>ノウギョウ</t>
    </rPh>
    <rPh sb="4" eb="6">
      <t>リンギョウ</t>
    </rPh>
    <phoneticPr fontId="7"/>
  </si>
  <si>
    <t>B漁業</t>
    <rPh sb="1" eb="3">
      <t>ギョギョウ</t>
    </rPh>
    <phoneticPr fontId="7"/>
  </si>
  <si>
    <t>D建設業</t>
    <rPh sb="1" eb="3">
      <t>ケンセツ</t>
    </rPh>
    <rPh sb="3" eb="4">
      <t>ギョウ</t>
    </rPh>
    <phoneticPr fontId="7"/>
  </si>
  <si>
    <t>E製造業</t>
    <rPh sb="1" eb="4">
      <t>セイゾウギョウ</t>
    </rPh>
    <phoneticPr fontId="7"/>
  </si>
  <si>
    <t>F電気・ガス・熱供給・水道業</t>
    <rPh sb="1" eb="3">
      <t>デンキ</t>
    </rPh>
    <rPh sb="7" eb="8">
      <t>ネツ</t>
    </rPh>
    <rPh sb="8" eb="10">
      <t>キョウキュウ</t>
    </rPh>
    <rPh sb="11" eb="13">
      <t>スイドウ</t>
    </rPh>
    <rPh sb="13" eb="14">
      <t>ギョウ</t>
    </rPh>
    <phoneticPr fontId="7"/>
  </si>
  <si>
    <t>G情報通信業</t>
    <rPh sb="1" eb="3">
      <t>ジョウホウ</t>
    </rPh>
    <rPh sb="3" eb="6">
      <t>ツウシンギョウ</t>
    </rPh>
    <phoneticPr fontId="7"/>
  </si>
  <si>
    <t>Q複合サービス事業</t>
    <rPh sb="1" eb="3">
      <t>フクゴウ</t>
    </rPh>
    <rPh sb="7" eb="9">
      <t>ジギョウ</t>
    </rPh>
    <phoneticPr fontId="7"/>
  </si>
  <si>
    <t>C鉱業・採石業・砂利採取業</t>
    <rPh sb="1" eb="3">
      <t>コウギョウ</t>
    </rPh>
    <rPh sb="4" eb="6">
      <t>サイセキ</t>
    </rPh>
    <rPh sb="6" eb="7">
      <t>ギョウ</t>
    </rPh>
    <rPh sb="8" eb="10">
      <t>ジャリ</t>
    </rPh>
    <rPh sb="10" eb="12">
      <t>サイシュ</t>
    </rPh>
    <rPh sb="12" eb="13">
      <t>ギョウ</t>
    </rPh>
    <phoneticPr fontId="7"/>
  </si>
  <si>
    <t>H運輸業・郵便業</t>
    <rPh sb="1" eb="4">
      <t>ウンユギョウ</t>
    </rPh>
    <rPh sb="5" eb="7">
      <t>ユウビン</t>
    </rPh>
    <rPh sb="7" eb="8">
      <t>ギョウ</t>
    </rPh>
    <phoneticPr fontId="7"/>
  </si>
  <si>
    <t>I卸売業・小売業</t>
    <rPh sb="1" eb="3">
      <t>オロシウ</t>
    </rPh>
    <rPh sb="3" eb="4">
      <t>ギョウ</t>
    </rPh>
    <rPh sb="5" eb="7">
      <t>コウ</t>
    </rPh>
    <rPh sb="7" eb="8">
      <t>ギョウ</t>
    </rPh>
    <phoneticPr fontId="7"/>
  </si>
  <si>
    <t>J金融業・保険業</t>
    <rPh sb="1" eb="4">
      <t>キンユウギョウ</t>
    </rPh>
    <rPh sb="5" eb="7">
      <t>ホケン</t>
    </rPh>
    <rPh sb="7" eb="8">
      <t>ギョウ</t>
    </rPh>
    <phoneticPr fontId="7"/>
  </si>
  <si>
    <t>K不動産業・物品賃貸業</t>
    <rPh sb="1" eb="5">
      <t>フドウサンギョウ</t>
    </rPh>
    <rPh sb="6" eb="8">
      <t>ブッピン</t>
    </rPh>
    <rPh sb="8" eb="10">
      <t>チンタイ</t>
    </rPh>
    <rPh sb="10" eb="11">
      <t>ギョウ</t>
    </rPh>
    <phoneticPr fontId="7"/>
  </si>
  <si>
    <t>L学術研究・専門・技術サービス業</t>
    <rPh sb="1" eb="3">
      <t>ガクジュツ</t>
    </rPh>
    <rPh sb="3" eb="5">
      <t>ケンキュウ</t>
    </rPh>
    <rPh sb="6" eb="8">
      <t>センモン</t>
    </rPh>
    <rPh sb="9" eb="11">
      <t>ギジュツ</t>
    </rPh>
    <rPh sb="15" eb="16">
      <t>ギョウ</t>
    </rPh>
    <phoneticPr fontId="7"/>
  </si>
  <si>
    <t>M宿泊業・飲食サービス業</t>
    <rPh sb="1" eb="3">
      <t>シュクハク</t>
    </rPh>
    <rPh sb="3" eb="4">
      <t>ギョウ</t>
    </rPh>
    <rPh sb="5" eb="7">
      <t>インショク</t>
    </rPh>
    <rPh sb="11" eb="12">
      <t>ギョウ</t>
    </rPh>
    <phoneticPr fontId="7"/>
  </si>
  <si>
    <t>N生活関連サービス業・娯楽業</t>
    <rPh sb="1" eb="3">
      <t>セイカツ</t>
    </rPh>
    <rPh sb="3" eb="5">
      <t>カンレン</t>
    </rPh>
    <rPh sb="9" eb="10">
      <t>ギョウ</t>
    </rPh>
    <rPh sb="11" eb="14">
      <t>ゴラクギョウ</t>
    </rPh>
    <phoneticPr fontId="7"/>
  </si>
  <si>
    <t>O教育・学習支援業</t>
    <rPh sb="1" eb="3">
      <t>キョウイク</t>
    </rPh>
    <rPh sb="4" eb="6">
      <t>ガクシュウ</t>
    </rPh>
    <rPh sb="6" eb="8">
      <t>シエン</t>
    </rPh>
    <rPh sb="8" eb="9">
      <t>ギョウ</t>
    </rPh>
    <phoneticPr fontId="7"/>
  </si>
  <si>
    <t>P医療・福祉</t>
    <rPh sb="1" eb="3">
      <t>イリョウ</t>
    </rPh>
    <rPh sb="4" eb="6">
      <t>フクシ</t>
    </rPh>
    <phoneticPr fontId="7"/>
  </si>
  <si>
    <t>Rサービス業※他に分類されないもの</t>
    <rPh sb="5" eb="6">
      <t>ギョウ</t>
    </rPh>
    <rPh sb="7" eb="8">
      <t>ホカ</t>
    </rPh>
    <rPh sb="9" eb="11">
      <t>ブンルイ</t>
    </rPh>
    <phoneticPr fontId="7"/>
  </si>
  <si>
    <t>S公務※他に分類されるものを除く</t>
    <rPh sb="1" eb="3">
      <t>コウム</t>
    </rPh>
    <rPh sb="4" eb="5">
      <t>タ</t>
    </rPh>
    <rPh sb="6" eb="8">
      <t>ブンルイ</t>
    </rPh>
    <rPh sb="14" eb="15">
      <t>ノゾ</t>
    </rPh>
    <phoneticPr fontId="7"/>
  </si>
  <si>
    <t>大企業（みなし大企業を含む。）ではありません。</t>
    <phoneticPr fontId="1"/>
  </si>
  <si>
    <t>営業等に関しては、必要な許認可等を取得しています。</t>
    <phoneticPr fontId="1"/>
  </si>
  <si>
    <t>併給禁止の条件のある他の補助金を受給していません。</t>
    <phoneticPr fontId="1"/>
  </si>
  <si>
    <t>（自署で記入）</t>
    <rPh sb="1" eb="3">
      <t>ジショ</t>
    </rPh>
    <rPh sb="4" eb="6">
      <t>キニュウ</t>
    </rPh>
    <phoneticPr fontId="1"/>
  </si>
  <si>
    <t>日</t>
    <rPh sb="0" eb="1">
      <t>ニチ</t>
    </rPh>
    <phoneticPr fontId="1"/>
  </si>
  <si>
    <t>令和</t>
    <rPh sb="0" eb="2">
      <t>レイワ</t>
    </rPh>
    <phoneticPr fontId="7"/>
  </si>
  <si>
    <t>年</t>
    <rPh sb="0" eb="1">
      <t>ネン</t>
    </rPh>
    <phoneticPr fontId="7"/>
  </si>
  <si>
    <t>月</t>
    <rPh sb="0" eb="1">
      <t>ツキ</t>
    </rPh>
    <phoneticPr fontId="7"/>
  </si>
  <si>
    <t>日</t>
    <rPh sb="0" eb="1">
      <t>ニチ</t>
    </rPh>
    <phoneticPr fontId="7"/>
  </si>
  <si>
    <t>役　員　等　名　簿</t>
    <rPh sb="0" eb="1">
      <t>ヤク</t>
    </rPh>
    <rPh sb="2" eb="3">
      <t>イン</t>
    </rPh>
    <rPh sb="4" eb="5">
      <t>トウ</t>
    </rPh>
    <rPh sb="6" eb="7">
      <t>ナ</t>
    </rPh>
    <rPh sb="8" eb="9">
      <t>ボ</t>
    </rPh>
    <phoneticPr fontId="7"/>
  </si>
  <si>
    <t>＜申　請　者＞</t>
    <rPh sb="1" eb="2">
      <t>サル</t>
    </rPh>
    <rPh sb="3" eb="4">
      <t>ショウ</t>
    </rPh>
    <rPh sb="5" eb="6">
      <t>モノ</t>
    </rPh>
    <phoneticPr fontId="7"/>
  </si>
  <si>
    <t>現在の役員等</t>
    <rPh sb="0" eb="2">
      <t>ゲンザイ</t>
    </rPh>
    <rPh sb="3" eb="5">
      <t>ヤクイン</t>
    </rPh>
    <rPh sb="5" eb="6">
      <t>ナド</t>
    </rPh>
    <phoneticPr fontId="7"/>
  </si>
  <si>
    <t>生年月日</t>
    <rPh sb="0" eb="2">
      <t>セイネン</t>
    </rPh>
    <rPh sb="2" eb="4">
      <t>ガッピ</t>
    </rPh>
    <phoneticPr fontId="7"/>
  </si>
  <si>
    <t>性別</t>
    <rPh sb="0" eb="2">
      <t>セイベツ</t>
    </rPh>
    <phoneticPr fontId="7"/>
  </si>
  <si>
    <t>役職</t>
    <rPh sb="0" eb="2">
      <t>ヤクショク</t>
    </rPh>
    <phoneticPr fontId="7"/>
  </si>
  <si>
    <t>注</t>
    <rPh sb="0" eb="1">
      <t>チュウ</t>
    </rPh>
    <phoneticPr fontId="7"/>
  </si>
  <si>
    <t>「現住所」欄には住民票記載の住所を記入してください。</t>
    <rPh sb="1" eb="2">
      <t>ゲン</t>
    </rPh>
    <rPh sb="2" eb="4">
      <t>ジュウショ</t>
    </rPh>
    <rPh sb="5" eb="6">
      <t>ラン</t>
    </rPh>
    <rPh sb="8" eb="11">
      <t>ジュウミンヒョウ</t>
    </rPh>
    <rPh sb="11" eb="13">
      <t>キサイ</t>
    </rPh>
    <rPh sb="14" eb="16">
      <t>ジュウショ</t>
    </rPh>
    <rPh sb="17" eb="19">
      <t>キニュウ</t>
    </rPh>
    <phoneticPr fontId="7"/>
  </si>
  <si>
    <t>記入しきれない場合は、複数枚提出してください。</t>
    <rPh sb="0" eb="2">
      <t>キニュウ</t>
    </rPh>
    <rPh sb="7" eb="9">
      <t>バアイ</t>
    </rPh>
    <rPh sb="11" eb="14">
      <t>フクスウマイ</t>
    </rPh>
    <rPh sb="14" eb="16">
      <t>テイシュツ</t>
    </rPh>
    <phoneticPr fontId="7"/>
  </si>
  <si>
    <t>この役員名簿は、役員等が暴力団員等であるか否かを確認するためのみに使用し、その他の</t>
    <rPh sb="2" eb="4">
      <t>ヤクイン</t>
    </rPh>
    <rPh sb="4" eb="6">
      <t>メイボ</t>
    </rPh>
    <rPh sb="8" eb="10">
      <t>ヤクイン</t>
    </rPh>
    <rPh sb="10" eb="11">
      <t>トウ</t>
    </rPh>
    <rPh sb="12" eb="15">
      <t>ボウリョクダン</t>
    </rPh>
    <rPh sb="15" eb="16">
      <t>イン</t>
    </rPh>
    <rPh sb="16" eb="17">
      <t>トウ</t>
    </rPh>
    <rPh sb="21" eb="22">
      <t>イナ</t>
    </rPh>
    <rPh sb="24" eb="26">
      <t>カクニン</t>
    </rPh>
    <rPh sb="33" eb="35">
      <t>シヨウ</t>
    </rPh>
    <rPh sb="39" eb="40">
      <t>ホカ</t>
    </rPh>
    <phoneticPr fontId="7"/>
  </si>
  <si>
    <t>目的には一切使用しません。</t>
    <rPh sb="0" eb="2">
      <t>モクテキ</t>
    </rPh>
    <rPh sb="4" eb="6">
      <t>イッサイ</t>
    </rPh>
    <rPh sb="6" eb="8">
      <t>シヨウ</t>
    </rPh>
    <phoneticPr fontId="7"/>
  </si>
  <si>
    <t>交付申請書（第１号様式）</t>
    <rPh sb="0" eb="2">
      <t>コウフ</t>
    </rPh>
    <rPh sb="2" eb="5">
      <t>シンセイショ</t>
    </rPh>
    <rPh sb="6" eb="7">
      <t>ダイ</t>
    </rPh>
    <rPh sb="8" eb="9">
      <t>ゴウ</t>
    </rPh>
    <rPh sb="9" eb="11">
      <t>ヨウシキ</t>
    </rPh>
    <phoneticPr fontId="1"/>
  </si>
  <si>
    <t>1  添付書類</t>
    <rPh sb="3" eb="5">
      <t>テンプ</t>
    </rPh>
    <rPh sb="5" eb="7">
      <t>ショルイ</t>
    </rPh>
    <phoneticPr fontId="1"/>
  </si>
  <si>
    <t>・</t>
    <phoneticPr fontId="1"/>
  </si>
  <si>
    <t>携帯電話番号</t>
    <rPh sb="0" eb="2">
      <t>ケイタイ</t>
    </rPh>
    <rPh sb="2" eb="4">
      <t>デンワ</t>
    </rPh>
    <rPh sb="4" eb="6">
      <t>バンゴウ</t>
    </rPh>
    <phoneticPr fontId="1"/>
  </si>
  <si>
    <t>（要ハイフン入力）</t>
    <rPh sb="6" eb="8">
      <t>ニュウリョク</t>
    </rPh>
    <phoneticPr fontId="1"/>
  </si>
  <si>
    <t>登記住所・所在地</t>
    <rPh sb="0" eb="2">
      <t>トウキ</t>
    </rPh>
    <rPh sb="2" eb="4">
      <t>ジュウショ</t>
    </rPh>
    <rPh sb="5" eb="8">
      <t>ショザイチ</t>
    </rPh>
    <phoneticPr fontId="1"/>
  </si>
  <si>
    <t>代表者職・氏名</t>
    <rPh sb="0" eb="3">
      <t>ダイヒョウシャ</t>
    </rPh>
    <rPh sb="3" eb="4">
      <t>ショク</t>
    </rPh>
    <rPh sb="5" eb="7">
      <t>シメイ</t>
    </rPh>
    <phoneticPr fontId="1"/>
  </si>
  <si>
    <t>（要ハイフン入力）</t>
    <phoneticPr fontId="1"/>
  </si>
  <si>
    <t>■</t>
    <phoneticPr fontId="1"/>
  </si>
  <si>
    <t>（要ハイフン入力）</t>
    <rPh sb="1" eb="2">
      <t>ヨウ</t>
    </rPh>
    <rPh sb="6" eb="8">
      <t>ニュウリョク</t>
    </rPh>
    <phoneticPr fontId="1"/>
  </si>
  <si>
    <t>（漢字等）</t>
    <rPh sb="1" eb="3">
      <t>カンジ</t>
    </rPh>
    <rPh sb="3" eb="4">
      <t>ナド</t>
    </rPh>
    <phoneticPr fontId="1"/>
  </si>
  <si>
    <t>西暦</t>
    <rPh sb="0" eb="2">
      <t>セイレキ</t>
    </rPh>
    <phoneticPr fontId="1"/>
  </si>
  <si>
    <t>・</t>
    <phoneticPr fontId="1"/>
  </si>
  <si>
    <t>←姓名の間は全角スペース</t>
  </si>
  <si>
    <t>←姓名の間は全角スペース</t>
    <rPh sb="1" eb="3">
      <t>セイメイ</t>
    </rPh>
    <rPh sb="4" eb="5">
      <t>アイダ</t>
    </rPh>
    <rPh sb="6" eb="8">
      <t>ゼンカク</t>
    </rPh>
    <phoneticPr fontId="1"/>
  </si>
  <si>
    <t>←姓名の間は全角スペース</t>
    <phoneticPr fontId="1"/>
  </si>
  <si>
    <t>←姓名の間は全角スペース</t>
    <phoneticPr fontId="1"/>
  </si>
  <si>
    <t>←半角数字</t>
    <phoneticPr fontId="1"/>
  </si>
  <si>
    <t>←半角</t>
    <phoneticPr fontId="1"/>
  </si>
  <si>
    <t>（単位：円）</t>
    <rPh sb="1" eb="3">
      <t>タンイ</t>
    </rPh>
    <rPh sb="4" eb="5">
      <t>エン</t>
    </rPh>
    <phoneticPr fontId="1"/>
  </si>
  <si>
    <t>←都道府県名から記載</t>
  </si>
  <si>
    <t>←都道府県名から記載</t>
    <phoneticPr fontId="1"/>
  </si>
  <si>
    <t>←都道府県名から記載</t>
    <phoneticPr fontId="1"/>
  </si>
  <si>
    <t>企業名
又は屋号</t>
    <phoneticPr fontId="7"/>
  </si>
  <si>
    <t>登記住所
・所在地</t>
    <phoneticPr fontId="7"/>
  </si>
  <si>
    <t>←1号-1に記入の内容が自動入力されます</t>
    <rPh sb="2" eb="3">
      <t>ゴウ</t>
    </rPh>
    <rPh sb="6" eb="8">
      <t>キニュウ</t>
    </rPh>
    <rPh sb="9" eb="11">
      <t>ナイヨウ</t>
    </rPh>
    <rPh sb="12" eb="14">
      <t>ジドウ</t>
    </rPh>
    <rPh sb="14" eb="16">
      <t>ニュウリョク</t>
    </rPh>
    <phoneticPr fontId="1"/>
  </si>
  <si>
    <t>←1号-1に記入の内容が自動入力されます</t>
    <phoneticPr fontId="1"/>
  </si>
  <si>
    <t>(令和</t>
    <rPh sb="1" eb="3">
      <t>レイワ</t>
    </rPh>
    <phoneticPr fontId="1"/>
  </si>
  <si>
    <r>
      <rPr>
        <b/>
        <sz val="12"/>
        <color theme="1"/>
        <rFont val="BIZ UDPゴシック"/>
        <family val="3"/>
        <charset val="128"/>
      </rPr>
      <t>２　申請企業概要</t>
    </r>
    <r>
      <rPr>
        <sz val="12"/>
        <color theme="1"/>
        <rFont val="BIZ UDPゴシック"/>
        <family val="2"/>
        <charset val="128"/>
      </rPr>
      <t>（必ず本資料１枚にまとめてください）</t>
    </r>
    <rPh sb="2" eb="4">
      <t>シンセイ</t>
    </rPh>
    <rPh sb="4" eb="6">
      <t>キギョウ</t>
    </rPh>
    <rPh sb="6" eb="8">
      <t>ガイヨウ</t>
    </rPh>
    <rPh sb="9" eb="10">
      <t>カナラ</t>
    </rPh>
    <rPh sb="11" eb="12">
      <t>ホン</t>
    </rPh>
    <rPh sb="12" eb="14">
      <t>シリョウ</t>
    </rPh>
    <rPh sb="15" eb="16">
      <t>マイ</t>
    </rPh>
    <phoneticPr fontId="1"/>
  </si>
  <si>
    <t>（フリガナ）</t>
    <phoneticPr fontId="1"/>
  </si>
  <si>
    <t>←プルダウンリスト（▽タブ）から業種を選択してください</t>
    <rPh sb="16" eb="18">
      <t>ギョウシュ</t>
    </rPh>
    <rPh sb="19" eb="21">
      <t>センタク</t>
    </rPh>
    <phoneticPr fontId="1"/>
  </si>
  <si>
    <r>
      <t xml:space="preserve">現住所
</t>
    </r>
    <r>
      <rPr>
        <sz val="10"/>
        <color theme="1"/>
        <rFont val="BIZ UDPゴシック"/>
        <family val="3"/>
        <charset val="128"/>
      </rPr>
      <t>（都道府県名から記載）</t>
    </r>
    <rPh sb="0" eb="3">
      <t>ゲンジュウショジュウショ</t>
    </rPh>
    <rPh sb="5" eb="9">
      <t>トドウフケン</t>
    </rPh>
    <rPh sb="9" eb="10">
      <t>メイ</t>
    </rPh>
    <rPh sb="12" eb="14">
      <t>キサイ</t>
    </rPh>
    <phoneticPr fontId="7"/>
  </si>
  <si>
    <t>フリガナ</t>
    <phoneticPr fontId="7"/>
  </si>
  <si>
    <t>大分類</t>
    <rPh sb="0" eb="3">
      <t>ダイブンルイ</t>
    </rPh>
    <phoneticPr fontId="1"/>
  </si>
  <si>
    <t>中分類</t>
    <rPh sb="0" eb="1">
      <t>チュウ</t>
    </rPh>
    <rPh sb="1" eb="3">
      <t>ブンルイ</t>
    </rPh>
    <phoneticPr fontId="1"/>
  </si>
  <si>
    <t>印</t>
    <rPh sb="0" eb="1">
      <t>イン</t>
    </rPh>
    <phoneticPr fontId="1"/>
  </si>
  <si>
    <t>直近決算期（１年間）
の売上高</t>
    <rPh sb="0" eb="2">
      <t>チョッキン</t>
    </rPh>
    <rPh sb="2" eb="5">
      <t>ケッサンキ</t>
    </rPh>
    <rPh sb="7" eb="9">
      <t>ネンカン</t>
    </rPh>
    <rPh sb="12" eb="14">
      <t>ウリアゲ</t>
    </rPh>
    <rPh sb="14" eb="15">
      <t>タカ</t>
    </rPh>
    <phoneticPr fontId="1"/>
  </si>
  <si>
    <t>※ 経費項目の一覧</t>
    <rPh sb="2" eb="4">
      <t>ケイヒ</t>
    </rPh>
    <rPh sb="4" eb="6">
      <t>コウモク</t>
    </rPh>
    <rPh sb="7" eb="9">
      <t>イチラン</t>
    </rPh>
    <phoneticPr fontId="1"/>
  </si>
  <si>
    <t>←経費項目はプルダウンリスト（▽タブ）から選択してください</t>
    <rPh sb="1" eb="3">
      <t>ケイヒ</t>
    </rPh>
    <rPh sb="3" eb="5">
      <t>コウモク</t>
    </rPh>
    <phoneticPr fontId="1"/>
  </si>
  <si>
    <t>記載漏れがないか等、チェックを入れてご確認いただいた上で、ご提出ください。</t>
    <phoneticPr fontId="1"/>
  </si>
  <si>
    <t>第１号様式-1</t>
    <rPh sb="0" eb="1">
      <t>ダイ</t>
    </rPh>
    <phoneticPr fontId="1"/>
  </si>
  <si>
    <t>千円</t>
    <rPh sb="0" eb="1">
      <t>セン</t>
    </rPh>
    <rPh sb="1" eb="2">
      <t>エン</t>
    </rPh>
    <phoneticPr fontId="1"/>
  </si>
  <si>
    <t>補助申請額　経費明細</t>
    <rPh sb="0" eb="2">
      <t>ホジョ</t>
    </rPh>
    <rPh sb="2" eb="4">
      <t>シンセイ</t>
    </rPh>
    <rPh sb="4" eb="5">
      <t>ガク</t>
    </rPh>
    <phoneticPr fontId="1"/>
  </si>
  <si>
    <t>←1号-1に記載の内容が自動入力されます</t>
  </si>
  <si>
    <r>
      <t>※申請内容の確認等で連絡する場合がありますので、必ず</t>
    </r>
    <r>
      <rPr>
        <u/>
        <sz val="11"/>
        <color rgb="FFFF0000"/>
        <rFont val="BIZ UDPゴシック"/>
        <family val="3"/>
        <charset val="128"/>
      </rPr>
      <t xml:space="preserve">申請企業内の、休業中等でも確実かつ速やか
</t>
    </r>
    <r>
      <rPr>
        <sz val="11"/>
        <color rgb="FFFF0000"/>
        <rFont val="BIZ UDPゴシック"/>
        <family val="3"/>
        <charset val="128"/>
      </rPr>
      <t xml:space="preserve">　 </t>
    </r>
    <r>
      <rPr>
        <u/>
        <sz val="11"/>
        <color rgb="FFFF0000"/>
        <rFont val="BIZ UDPゴシック"/>
        <family val="3"/>
        <charset val="128"/>
      </rPr>
      <t>に連絡を取れ、回答できる方</t>
    </r>
    <r>
      <rPr>
        <sz val="11"/>
        <color theme="1"/>
        <rFont val="BIZ UDPゴシック"/>
        <family val="3"/>
        <charset val="128"/>
      </rPr>
      <t>の連絡先を記載してください。</t>
    </r>
    <rPh sb="1" eb="3">
      <t>シンセイ</t>
    </rPh>
    <rPh sb="3" eb="5">
      <t>ナイヨウ</t>
    </rPh>
    <rPh sb="6" eb="8">
      <t>カクニン</t>
    </rPh>
    <rPh sb="8" eb="9">
      <t>ナド</t>
    </rPh>
    <rPh sb="10" eb="12">
      <t>レンラク</t>
    </rPh>
    <rPh sb="14" eb="16">
      <t>バアイ</t>
    </rPh>
    <rPh sb="24" eb="25">
      <t>カナラ</t>
    </rPh>
    <rPh sb="26" eb="28">
      <t>シンセイ</t>
    </rPh>
    <rPh sb="28" eb="31">
      <t>キギョウナイ</t>
    </rPh>
    <rPh sb="33" eb="36">
      <t>キュウギョウチュウ</t>
    </rPh>
    <rPh sb="36" eb="37">
      <t>ナド</t>
    </rPh>
    <rPh sb="39" eb="41">
      <t>カクジツ</t>
    </rPh>
    <rPh sb="43" eb="44">
      <t>スミ</t>
    </rPh>
    <rPh sb="50" eb="52">
      <t>レンラク</t>
    </rPh>
    <rPh sb="53" eb="54">
      <t>ト</t>
    </rPh>
    <phoneticPr fontId="1"/>
  </si>
  <si>
    <t>例</t>
    <rPh sb="0" eb="1">
      <t>レイ</t>
    </rPh>
    <phoneticPr fontId="1"/>
  </si>
  <si>
    <t>№</t>
    <phoneticPr fontId="1"/>
  </si>
  <si>
    <t>経費項目</t>
    <rPh sb="0" eb="2">
      <t>ケイヒ</t>
    </rPh>
    <rPh sb="2" eb="4">
      <t>コウモク</t>
    </rPh>
    <phoneticPr fontId="1"/>
  </si>
  <si>
    <t>対象経費</t>
    <rPh sb="0" eb="2">
      <t>タイショウ</t>
    </rPh>
    <rPh sb="2" eb="4">
      <t>ケイヒ</t>
    </rPh>
    <phoneticPr fontId="1"/>
  </si>
  <si>
    <t>補助金額</t>
    <rPh sb="0" eb="3">
      <t>ホジョキン</t>
    </rPh>
    <rPh sb="3" eb="4">
      <t>ガク</t>
    </rPh>
    <phoneticPr fontId="1"/>
  </si>
  <si>
    <t>補助金額算出</t>
    <rPh sb="0" eb="3">
      <t>ホジョキン</t>
    </rPh>
    <rPh sb="3" eb="4">
      <t>ガク</t>
    </rPh>
    <rPh sb="4" eb="6">
      <t>サンシュツ</t>
    </rPh>
    <phoneticPr fontId="1"/>
  </si>
  <si>
    <t>事業経費(税抜)合計　⇒　</t>
    <phoneticPr fontId="1"/>
  </si>
  <si>
    <t>宣誓・同意書（第１号様式　別紙１）</t>
    <rPh sb="0" eb="2">
      <t>センセイ</t>
    </rPh>
    <rPh sb="3" eb="6">
      <t>ドウイショ</t>
    </rPh>
    <rPh sb="7" eb="8">
      <t>ダイ</t>
    </rPh>
    <rPh sb="9" eb="10">
      <t>ゴウ</t>
    </rPh>
    <rPh sb="10" eb="12">
      <t>ヨウシキ</t>
    </rPh>
    <rPh sb="13" eb="15">
      <t>ベッシ</t>
    </rPh>
    <phoneticPr fontId="1"/>
  </si>
  <si>
    <t>宣誓・同意書</t>
    <rPh sb="0" eb="2">
      <t>センセイ</t>
    </rPh>
    <rPh sb="3" eb="6">
      <t>ドウイショ</t>
    </rPh>
    <phoneticPr fontId="1"/>
  </si>
  <si>
    <t>補助金の受給後、申請要件に該当しない事実や不正等が発覚した場合には、刑事告発され得ることを認識するとともに、補助金の返還に応じます。また、指示された納期日までに返還しなかった場合は、納期日の翌日から納付の日までの日数に応じた延滞金（補助金の額に年10.95％の割合で計算した額）を支払います。</t>
    <rPh sb="0" eb="3">
      <t>ホジョキン</t>
    </rPh>
    <rPh sb="4" eb="6">
      <t>ジュキュウ</t>
    </rPh>
    <rPh sb="6" eb="7">
      <t>ゴ</t>
    </rPh>
    <rPh sb="8" eb="10">
      <t>シンセイ</t>
    </rPh>
    <rPh sb="10" eb="12">
      <t>ヨウケン</t>
    </rPh>
    <rPh sb="13" eb="15">
      <t>ガイトウ</t>
    </rPh>
    <rPh sb="18" eb="20">
      <t>ジジツ</t>
    </rPh>
    <rPh sb="21" eb="23">
      <t>フセイ</t>
    </rPh>
    <rPh sb="23" eb="24">
      <t>ナド</t>
    </rPh>
    <rPh sb="25" eb="27">
      <t>ハッカク</t>
    </rPh>
    <rPh sb="29" eb="31">
      <t>バアイ</t>
    </rPh>
    <phoneticPr fontId="1"/>
  </si>
  <si>
    <t>法人等（個人、法人又は団体をいう。）の役員等（個人である場合はその者、法人である場合は役員、団体である場合は代表者、理事等、その他経営に実質的に関与している者をいう。）が、石川県暴力団排除条例第２条第１号に規定する暴力団、同条第３号に該当する暴力団員又は同条第４号に規定する暴力団員等に該当せず、かつ、将来にわたっても該当しません。また、上記の暴力団、暴力団員及び暴力団員等が、申請事業者の経営に事実上参画していません。なお、このことを確認するため必要な事項を石川県警察本部に照会することに同意します。</t>
    <phoneticPr fontId="1"/>
  </si>
  <si>
    <t>給付金や助成金と異なることを理解し、申請した事業計画に沿って、誠実に補助事業を実施していくことを誓約します。</t>
    <phoneticPr fontId="1"/>
  </si>
  <si>
    <t>審査結果等については従い、審査の経過や内容に関する問い合わせはしないことを誓約いたします。</t>
    <phoneticPr fontId="1"/>
  </si>
  <si>
    <t>第１号様式 別紙１</t>
    <rPh sb="0" eb="1">
      <t>ダイ</t>
    </rPh>
    <rPh sb="2" eb="3">
      <t>ゴウ</t>
    </rPh>
    <rPh sb="3" eb="5">
      <t>ヨウシキ</t>
    </rPh>
    <rPh sb="6" eb="8">
      <t>ベッシ</t>
    </rPh>
    <phoneticPr fontId="1"/>
  </si>
  <si>
    <t>常時使用する
従業員数</t>
    <rPh sb="0" eb="2">
      <t>ジョウジ</t>
    </rPh>
    <rPh sb="2" eb="4">
      <t>シヨウ</t>
    </rPh>
    <rPh sb="7" eb="10">
      <t>ジュウギョウイン</t>
    </rPh>
    <rPh sb="10" eb="11">
      <t>スウ</t>
    </rPh>
    <phoneticPr fontId="1"/>
  </si>
  <si>
    <t>※</t>
    <phoneticPr fontId="1"/>
  </si>
  <si>
    <t>□</t>
  </si>
  <si>
    <t>４　補助金申請額</t>
    <rPh sb="4" eb="5">
      <t>キン</t>
    </rPh>
    <phoneticPr fontId="1"/>
  </si>
  <si>
    <t>宣誓・同意書（第１号様式　別紙1）</t>
    <rPh sb="0" eb="2">
      <t>センセイ</t>
    </rPh>
    <rPh sb="3" eb="6">
      <t>ドウイショ</t>
    </rPh>
    <rPh sb="7" eb="8">
      <t>ダイ</t>
    </rPh>
    <rPh sb="9" eb="10">
      <t>ゴウ</t>
    </rPh>
    <rPh sb="10" eb="12">
      <t>ヨウシキ</t>
    </rPh>
    <rPh sb="13" eb="15">
      <t>ベッシ</t>
    </rPh>
    <phoneticPr fontId="1"/>
  </si>
  <si>
    <t>役員等が全員分記載されている</t>
    <phoneticPr fontId="1"/>
  </si>
  <si>
    <t>日付・住所・企業名・代表者名が記載されている</t>
    <rPh sb="3" eb="5">
      <t>ジュウショ</t>
    </rPh>
    <rPh sb="10" eb="14">
      <t>ダイヒョウシャメイ</t>
    </rPh>
    <rPh sb="15" eb="17">
      <t>キサイ</t>
    </rPh>
    <phoneticPr fontId="1"/>
  </si>
  <si>
    <t>「２ 申請企業概要」の「3 業種」には主たる業種及びアルファベット（大分類）・数字（中分類）が書かれている</t>
    <rPh sb="19" eb="20">
      <t>シュ</t>
    </rPh>
    <rPh sb="22" eb="24">
      <t>ギョウシュ</t>
    </rPh>
    <rPh sb="24" eb="25">
      <t>オヨ</t>
    </rPh>
    <phoneticPr fontId="1"/>
  </si>
  <si>
    <t>確認事項</t>
    <rPh sb="0" eb="4">
      <t>カクニンジコウ</t>
    </rPh>
    <phoneticPr fontId="1"/>
  </si>
  <si>
    <t>代表者が自署にて記入している（ゴム印不可）</t>
    <rPh sb="17" eb="18">
      <t>イン</t>
    </rPh>
    <rPh sb="18" eb="20">
      <t>フカ</t>
    </rPh>
    <phoneticPr fontId="1"/>
  </si>
  <si>
    <t>その他</t>
    <rPh sb="2" eb="3">
      <t>タ</t>
    </rPh>
    <phoneticPr fontId="1"/>
  </si>
  <si>
    <t>直近２期分の決算書類等を添付している</t>
    <rPh sb="6" eb="10">
      <t>ケッサンショルイ</t>
    </rPh>
    <rPh sb="10" eb="11">
      <t>トウ</t>
    </rPh>
    <phoneticPr fontId="1"/>
  </si>
  <si>
    <t>☑</t>
    <phoneticPr fontId="1"/>
  </si>
  <si>
    <t>記載事項チェックリスト</t>
    <phoneticPr fontId="1"/>
  </si>
  <si>
    <t>補助対象とならない経費が含まれていない</t>
    <rPh sb="0" eb="4">
      <t>ホジョタイショウ</t>
    </rPh>
    <rPh sb="9" eb="11">
      <t>ケイヒ</t>
    </rPh>
    <rPh sb="12" eb="13">
      <t>フク</t>
    </rPh>
    <phoneticPr fontId="1"/>
  </si>
  <si>
    <t>3　補助事業計画</t>
    <rPh sb="4" eb="6">
      <t>ジギョウ</t>
    </rPh>
    <rPh sb="6" eb="8">
      <t>ケイカク</t>
    </rPh>
    <phoneticPr fontId="1"/>
  </si>
  <si>
    <t>県内に本社又は主たる事業場がある</t>
  </si>
  <si>
    <t>性別は、「男」又は「女」と記入してください。</t>
    <rPh sb="0" eb="2">
      <t>セイベツ</t>
    </rPh>
    <rPh sb="5" eb="6">
      <t>オトコ</t>
    </rPh>
    <rPh sb="7" eb="8">
      <t>マタ</t>
    </rPh>
    <rPh sb="10" eb="11">
      <t>オンナ</t>
    </rPh>
    <rPh sb="13" eb="15">
      <t>キニュウ</t>
    </rPh>
    <phoneticPr fontId="7"/>
  </si>
  <si>
    <t>非常勤を含む役員（監査役含む。）並びに支配人及び営業所の代表者全員分をご記入ください。</t>
    <rPh sb="31" eb="33">
      <t>ゼンイン</t>
    </rPh>
    <rPh sb="33" eb="34">
      <t>ブン</t>
    </rPh>
    <rPh sb="36" eb="38">
      <t>キニュウ</t>
    </rPh>
    <phoneticPr fontId="7"/>
  </si>
  <si>
    <t>企業名又は屋号</t>
    <rPh sb="0" eb="2">
      <t>キギョウ</t>
    </rPh>
    <rPh sb="2" eb="3">
      <t>メイ</t>
    </rPh>
    <rPh sb="3" eb="4">
      <t>マタ</t>
    </rPh>
    <rPh sb="5" eb="7">
      <t>ヤゴウ</t>
    </rPh>
    <phoneticPr fontId="1"/>
  </si>
  <si>
    <t>企業名又は屋号</t>
    <rPh sb="0" eb="2">
      <t>キギョウ</t>
    </rPh>
    <rPh sb="2" eb="3">
      <t>ナ</t>
    </rPh>
    <rPh sb="3" eb="4">
      <t>マタ</t>
    </rPh>
    <rPh sb="5" eb="7">
      <t>ヤゴウ</t>
    </rPh>
    <phoneticPr fontId="1"/>
  </si>
  <si>
    <t>企業名又は屋号</t>
    <rPh sb="3" eb="4">
      <t>マタ</t>
    </rPh>
    <rPh sb="5" eb="7">
      <t>ヤゴウ</t>
    </rPh>
    <phoneticPr fontId="1"/>
  </si>
  <si>
    <t>令和</t>
    <phoneticPr fontId="1"/>
  </si>
  <si>
    <t>企業名又は屋号</t>
    <phoneticPr fontId="1"/>
  </si>
  <si>
    <t>公募要領の内容を確認しており、申請書及び添付資料に記載した情報に偽りはありません。また、申請内容の証拠書類を保存するとともに石川県から申請内容及び審査に関する検査・報告・是正のための依頼・措置の求めがあった場合は、これに応じます。この誓約が虚偽であり、又はこの誓約に反したことにより、当方が不利益を被ることになっても、異議は一切申し立てません。</t>
    <rPh sb="0" eb="2">
      <t>コウボ</t>
    </rPh>
    <rPh sb="2" eb="4">
      <t>ヨウリョウ</t>
    </rPh>
    <rPh sb="5" eb="7">
      <t>ナイヨウ</t>
    </rPh>
    <rPh sb="8" eb="10">
      <t>カクニン</t>
    </rPh>
    <rPh sb="15" eb="18">
      <t>シンセイショ</t>
    </rPh>
    <rPh sb="18" eb="19">
      <t>オヨ</t>
    </rPh>
    <rPh sb="20" eb="22">
      <t>テンプ</t>
    </rPh>
    <rPh sb="22" eb="24">
      <t>シリョウ</t>
    </rPh>
    <rPh sb="25" eb="27">
      <t>キサイ</t>
    </rPh>
    <rPh sb="29" eb="31">
      <t>ジョウホウ</t>
    </rPh>
    <rPh sb="32" eb="33">
      <t>イツワ</t>
    </rPh>
    <rPh sb="117" eb="119">
      <t>セイヤク</t>
    </rPh>
    <rPh sb="120" eb="122">
      <t>キョギ</t>
    </rPh>
    <rPh sb="126" eb="127">
      <t>マタ</t>
    </rPh>
    <rPh sb="130" eb="132">
      <t>セイヤク</t>
    </rPh>
    <rPh sb="133" eb="134">
      <t>ハン</t>
    </rPh>
    <rPh sb="142" eb="144">
      <t>トウホウ</t>
    </rPh>
    <rPh sb="145" eb="148">
      <t>フリエキ</t>
    </rPh>
    <rPh sb="149" eb="150">
      <t>カブ</t>
    </rPh>
    <rPh sb="159" eb="161">
      <t>イギ</t>
    </rPh>
    <rPh sb="162" eb="164">
      <t>イッサイ</t>
    </rPh>
    <rPh sb="164" eb="165">
      <t>モウ</t>
    </rPh>
    <rPh sb="166" eb="167">
      <t>タ</t>
    </rPh>
    <phoneticPr fontId="1"/>
  </si>
  <si>
    <t>各項目について記載内容が適宜、行数・ページ数を追加できます（最大５枚程度まで）</t>
    <rPh sb="12" eb="14">
      <t>テキギ</t>
    </rPh>
    <rPh sb="15" eb="17">
      <t>ギョウスウ</t>
    </rPh>
    <rPh sb="21" eb="22">
      <t>スウ</t>
    </rPh>
    <rPh sb="23" eb="25">
      <t>ツイカ</t>
    </rPh>
    <rPh sb="30" eb="32">
      <t>サイダイ</t>
    </rPh>
    <rPh sb="33" eb="34">
      <t>マイ</t>
    </rPh>
    <rPh sb="34" eb="36">
      <t>テイド</t>
    </rPh>
    <phoneticPr fontId="1"/>
  </si>
  <si>
    <t>特定非営利法人のみ</t>
    <rPh sb="0" eb="2">
      <t>トクテイ</t>
    </rPh>
    <rPh sb="2" eb="5">
      <t>ヒエイリ</t>
    </rPh>
    <rPh sb="5" eb="7">
      <t>ホウジン</t>
    </rPh>
    <phoneticPr fontId="1"/>
  </si>
  <si>
    <t>貸借対照表及び活動計画書（直近２期分）を添付している</t>
    <rPh sb="0" eb="5">
      <t>タイシャクタイショウヒョウ</t>
    </rPh>
    <rPh sb="5" eb="6">
      <t>オヨ</t>
    </rPh>
    <rPh sb="7" eb="9">
      <t>カツドウ</t>
    </rPh>
    <rPh sb="9" eb="12">
      <t>ケイカクショ</t>
    </rPh>
    <rPh sb="13" eb="15">
      <t>チョッキン</t>
    </rPh>
    <rPh sb="16" eb="18">
      <t>キブン</t>
    </rPh>
    <rPh sb="20" eb="22">
      <t>テンプ</t>
    </rPh>
    <phoneticPr fontId="1"/>
  </si>
  <si>
    <t>現在事項全部証明書又は履歴事項全部証明書を添付している</t>
    <rPh sb="0" eb="4">
      <t>ゲンザイジコウ</t>
    </rPh>
    <rPh sb="4" eb="9">
      <t>ゼンブショウメイショ</t>
    </rPh>
    <rPh sb="9" eb="10">
      <t>マタ</t>
    </rPh>
    <rPh sb="11" eb="15">
      <t>リレキジコウ</t>
    </rPh>
    <rPh sb="15" eb="20">
      <t>ゼンブショウメイショ</t>
    </rPh>
    <rPh sb="21" eb="23">
      <t>テンプ</t>
    </rPh>
    <phoneticPr fontId="1"/>
  </si>
  <si>
    <t>法人税確定申告書（直近２期分）を添付している</t>
    <rPh sb="0" eb="3">
      <t>ホウジンゼイ</t>
    </rPh>
    <rPh sb="3" eb="5">
      <t>カクテイ</t>
    </rPh>
    <rPh sb="5" eb="8">
      <t>シンコクショ</t>
    </rPh>
    <rPh sb="9" eb="11">
      <t>チョッキン</t>
    </rPh>
    <rPh sb="12" eb="14">
      <t>キブン</t>
    </rPh>
    <rPh sb="16" eb="18">
      <t>テンプ</t>
    </rPh>
    <phoneticPr fontId="1"/>
  </si>
  <si>
    <t>代表者職
・氏名</t>
    <rPh sb="0" eb="2">
      <t>ダイヒョウ</t>
    </rPh>
    <rPh sb="2" eb="3">
      <t>モノ</t>
    </rPh>
    <rPh sb="3" eb="4">
      <t>ショク</t>
    </rPh>
    <rPh sb="6" eb="8">
      <t>シメイ</t>
    </rPh>
    <phoneticPr fontId="7"/>
  </si>
  <si>
    <t>大企業（みなし大企業を含む。）ではない</t>
    <rPh sb="7" eb="10">
      <t>ダイキギョウ</t>
    </rPh>
    <rPh sb="11" eb="12">
      <t>フク</t>
    </rPh>
    <phoneticPr fontId="1"/>
  </si>
  <si>
    <t>「３　補助事業計画」の各記載内容は審査基準に沿って書かれている</t>
    <rPh sb="5" eb="7">
      <t>ジギョウ</t>
    </rPh>
    <rPh sb="7" eb="9">
      <t>ケイカク</t>
    </rPh>
    <phoneticPr fontId="1"/>
  </si>
  <si>
    <t>「３　補助事業計画」は5ページ以内に収まっている</t>
    <rPh sb="3" eb="5">
      <t>ホジョ</t>
    </rPh>
    <rPh sb="5" eb="7">
      <t>ジギョウ</t>
    </rPh>
    <rPh sb="7" eb="9">
      <t>ケイカク</t>
    </rPh>
    <rPh sb="15" eb="17">
      <t>イナイ</t>
    </rPh>
    <rPh sb="18" eb="19">
      <t>オサ</t>
    </rPh>
    <phoneticPr fontId="1"/>
  </si>
  <si>
    <t>補助事業に係る提出物一式（申請書、添付書類等）について、手持ち保管用のコピーを控えている</t>
    <rPh sb="39" eb="40">
      <t>ヒカ</t>
    </rPh>
    <phoneticPr fontId="1"/>
  </si>
  <si>
    <t>役員等名簿（第1号様式　別紙2）</t>
    <rPh sb="0" eb="3">
      <t>ヤクイントウ</t>
    </rPh>
    <rPh sb="3" eb="5">
      <t>メイボ</t>
    </rPh>
    <rPh sb="6" eb="7">
      <t>ダイ</t>
    </rPh>
    <rPh sb="8" eb="9">
      <t>ゴウ</t>
    </rPh>
    <rPh sb="9" eb="11">
      <t>ヨウシキ</t>
    </rPh>
    <rPh sb="12" eb="14">
      <t>ベッシ</t>
    </rPh>
    <phoneticPr fontId="1"/>
  </si>
  <si>
    <t>第１号様式　別紙2</t>
    <rPh sb="0" eb="1">
      <t>ダイ</t>
    </rPh>
    <phoneticPr fontId="1"/>
  </si>
  <si>
    <t>経費明細（第1号様式　別紙3）</t>
    <rPh sb="0" eb="2">
      <t>ケイヒ</t>
    </rPh>
    <rPh sb="2" eb="4">
      <t>メイサイ</t>
    </rPh>
    <rPh sb="5" eb="6">
      <t>ダイ</t>
    </rPh>
    <rPh sb="7" eb="8">
      <t>ゴウ</t>
    </rPh>
    <rPh sb="8" eb="10">
      <t>ヨウシキ</t>
    </rPh>
    <rPh sb="11" eb="13">
      <t>ベッシ</t>
    </rPh>
    <phoneticPr fontId="1"/>
  </si>
  <si>
    <t>決算資料等</t>
    <rPh sb="0" eb="4">
      <t>ケッサンシリョウ</t>
    </rPh>
    <rPh sb="4" eb="5">
      <t>トウ</t>
    </rPh>
    <phoneticPr fontId="1"/>
  </si>
  <si>
    <t>小規模事業者該当</t>
    <rPh sb="0" eb="3">
      <t>ショウキボ</t>
    </rPh>
    <rPh sb="3" eb="5">
      <t>ジギョウ</t>
    </rPh>
    <rPh sb="5" eb="6">
      <t>モノ</t>
    </rPh>
    <rPh sb="6" eb="8">
      <t>ガイトウ</t>
    </rPh>
    <phoneticPr fontId="1"/>
  </si>
  <si>
    <t>該当しない場合、空欄で構いません</t>
    <rPh sb="0" eb="2">
      <t>ガイトウ</t>
    </rPh>
    <rPh sb="5" eb="7">
      <t>バアイ</t>
    </rPh>
    <rPh sb="8" eb="10">
      <t>クウラン</t>
    </rPh>
    <rPh sb="11" eb="12">
      <t>カマ</t>
    </rPh>
    <phoneticPr fontId="1"/>
  </si>
  <si>
    <t>←3主たる業種と4常時使用する従業員数を入力すると自動入力されます</t>
    <rPh sb="2" eb="3">
      <t>シュ</t>
    </rPh>
    <rPh sb="5" eb="7">
      <t>ギョウシュ</t>
    </rPh>
    <rPh sb="9" eb="11">
      <t>ジョウジ</t>
    </rPh>
    <rPh sb="11" eb="13">
      <t>シヨウ</t>
    </rPh>
    <rPh sb="15" eb="18">
      <t>ジュウギョウイン</t>
    </rPh>
    <rPh sb="18" eb="19">
      <t>スウ</t>
    </rPh>
    <rPh sb="20" eb="22">
      <t>ニュウリョク</t>
    </rPh>
    <rPh sb="25" eb="27">
      <t>ジドウ</t>
    </rPh>
    <rPh sb="27" eb="29">
      <t>ニュウリョク</t>
    </rPh>
    <phoneticPr fontId="1"/>
  </si>
  <si>
    <t>主たる業種</t>
    <rPh sb="0" eb="1">
      <t>シュ</t>
    </rPh>
    <rPh sb="3" eb="5">
      <t>ギョウシュ</t>
    </rPh>
    <phoneticPr fontId="1"/>
  </si>
  <si>
    <t>個人事業主の場合、本人および同居の親族従業員を除く</t>
    <rPh sb="0" eb="5">
      <t>コジンジギョウヌシ</t>
    </rPh>
    <rPh sb="6" eb="8">
      <t>バアイ</t>
    </rPh>
    <rPh sb="9" eb="11">
      <t>ホンニン</t>
    </rPh>
    <rPh sb="14" eb="16">
      <t>ドウキョ</t>
    </rPh>
    <rPh sb="17" eb="19">
      <t>シンゾク</t>
    </rPh>
    <rPh sb="19" eb="22">
      <t>ジュウギョウイン</t>
    </rPh>
    <rPh sb="23" eb="24">
      <t>ノゾ</t>
    </rPh>
    <phoneticPr fontId="3"/>
  </si>
  <si>
    <t>個人事業主の場合、「0」と記入</t>
    <rPh sb="0" eb="5">
      <t>コジンジギョウヌシ</t>
    </rPh>
    <rPh sb="6" eb="8">
      <t>バアイ</t>
    </rPh>
    <rPh sb="13" eb="15">
      <t>キニュウ</t>
    </rPh>
    <phoneticPr fontId="3"/>
  </si>
  <si>
    <t>支出額（税抜）</t>
    <phoneticPr fontId="1"/>
  </si>
  <si>
    <t>30万円チェック</t>
    <rPh sb="3" eb="4">
      <t>エン</t>
    </rPh>
    <phoneticPr fontId="1"/>
  </si>
  <si>
    <t>コメント</t>
    <phoneticPr fontId="1"/>
  </si>
  <si>
    <t>はい</t>
    <phoneticPr fontId="1"/>
  </si>
  <si>
    <t>いいえ</t>
    <phoneticPr fontId="1"/>
  </si>
  <si>
    <t>第１号様式-４</t>
    <phoneticPr fontId="1"/>
  </si>
  <si>
    <t xml:space="preserve">
</t>
    <phoneticPr fontId="1"/>
  </si>
  <si>
    <t>上限</t>
    <rPh sb="0" eb="2">
      <t>ジョウゲン</t>
    </rPh>
    <phoneticPr fontId="1"/>
  </si>
  <si>
    <t>補助金額合計
※上限3,000,000円</t>
    <rPh sb="0" eb="3">
      <t>ホジョキン</t>
    </rPh>
    <rPh sb="3" eb="4">
      <t>ガク</t>
    </rPh>
    <rPh sb="4" eb="6">
      <t>ゴウケイ</t>
    </rPh>
    <rPh sb="8" eb="10">
      <t>ジョウゲン</t>
    </rPh>
    <rPh sb="19" eb="20">
      <t>エン</t>
    </rPh>
    <phoneticPr fontId="1"/>
  </si>
  <si>
    <t>補助率　1/2</t>
    <rPh sb="0" eb="3">
      <t>ホジョリツ</t>
    </rPh>
    <phoneticPr fontId="1"/>
  </si>
  <si>
    <t>補助対象経費総額（税抜）に</t>
    <rPh sb="6" eb="8">
      <t>ソウガク</t>
    </rPh>
    <phoneticPr fontId="1"/>
  </si>
  <si>
    <t>を乗じた金額を記入</t>
    <phoneticPr fontId="1"/>
  </si>
  <si>
    <t>対象経費の</t>
    <rPh sb="0" eb="2">
      <t>タイショウ</t>
    </rPh>
    <rPh sb="2" eb="4">
      <t>ケイヒ</t>
    </rPh>
    <phoneticPr fontId="1"/>
  </si>
  <si>
    <t>補助率　2/3</t>
    <rPh sb="0" eb="3">
      <t>ホジョリツ</t>
    </rPh>
    <phoneticPr fontId="1"/>
  </si>
  <si>
    <t>←すべて、他様式に記載の内容が自動入力されます</t>
    <rPh sb="5" eb="8">
      <t>ホカヨウシキ</t>
    </rPh>
    <phoneticPr fontId="1"/>
  </si>
  <si>
    <t>社名入りの印鑑が押されている</t>
    <rPh sb="0" eb="3">
      <t>シャメイイ</t>
    </rPh>
    <rPh sb="5" eb="7">
      <t>インカン</t>
    </rPh>
    <rPh sb="8" eb="9">
      <t>オ</t>
    </rPh>
    <phoneticPr fontId="1"/>
  </si>
  <si>
    <t>「４　補助金申請額」は補助対象経費に2/３（小規模）又は１/２（中小）を掛けた金額、かつ3００万円以下になっている</t>
    <rPh sb="3" eb="6">
      <t>ホジョキン</t>
    </rPh>
    <rPh sb="6" eb="9">
      <t>シンセイガク</t>
    </rPh>
    <rPh sb="22" eb="25">
      <t>ショウキボ</t>
    </rPh>
    <rPh sb="26" eb="27">
      <t>マタ</t>
    </rPh>
    <rPh sb="32" eb="34">
      <t>チュウショウ</t>
    </rPh>
    <phoneticPr fontId="1"/>
  </si>
  <si>
    <t>役員等名簿（第１号様式　別紙2）</t>
    <phoneticPr fontId="1"/>
  </si>
  <si>
    <t>経費明細（第１号様式　別紙3）</t>
    <rPh sb="0" eb="2">
      <t>ケイヒ</t>
    </rPh>
    <rPh sb="2" eb="4">
      <t>メイサイ</t>
    </rPh>
    <phoneticPr fontId="1"/>
  </si>
  <si>
    <t>「２ 申請企業概要」の担当者は、確実かつ速やかに連絡を取れ、回答できる</t>
    <phoneticPr fontId="1"/>
  </si>
  <si>
    <t>代表者役職・氏名</t>
    <rPh sb="0" eb="3">
      <t>ダイヒョウシャ</t>
    </rPh>
    <rPh sb="3" eb="4">
      <t>ヤク</t>
    </rPh>
    <rPh sb="4" eb="5">
      <t>ショク</t>
    </rPh>
    <rPh sb="6" eb="8">
      <t>シメイ</t>
    </rPh>
    <phoneticPr fontId="1"/>
  </si>
  <si>
    <t>漢　字　等</t>
    <rPh sb="0" eb="1">
      <t>カン</t>
    </rPh>
    <rPh sb="2" eb="3">
      <t>ジ</t>
    </rPh>
    <rPh sb="4" eb="5">
      <t>ナド</t>
    </rPh>
    <phoneticPr fontId="7"/>
  </si>
  <si>
    <t>提出書類は全てＡ４版で片面印刷となっている</t>
    <phoneticPr fontId="1"/>
  </si>
  <si>
    <t>事業所等名</t>
    <rPh sb="2" eb="3">
      <t>ショ</t>
    </rPh>
    <rPh sb="3" eb="4">
      <t>ナド</t>
    </rPh>
    <rPh sb="4" eb="5">
      <t>メイ</t>
    </rPh>
    <phoneticPr fontId="1"/>
  </si>
  <si>
    <r>
      <t xml:space="preserve">代表者役職・氏名
</t>
    </r>
    <r>
      <rPr>
        <u/>
        <sz val="12"/>
        <color theme="1"/>
        <rFont val="BIZ UDPゴシック"/>
        <family val="3"/>
        <charset val="128"/>
      </rPr>
      <t>※採択通知書で使用します</t>
    </r>
    <rPh sb="0" eb="3">
      <t>ダイヒョウシャ</t>
    </rPh>
    <rPh sb="3" eb="5">
      <t>ヤクショク</t>
    </rPh>
    <rPh sb="4" eb="5">
      <t>ショク</t>
    </rPh>
    <rPh sb="6" eb="8">
      <t>シメイ</t>
    </rPh>
    <rPh sb="10" eb="12">
      <t>サイタク</t>
    </rPh>
    <rPh sb="12" eb="15">
      <t>ツウチショ</t>
    </rPh>
    <rPh sb="16" eb="18">
      <t>シヨウ</t>
    </rPh>
    <phoneticPr fontId="1"/>
  </si>
  <si>
    <t>石川県チャレンジ支援補助金事務局　御中</t>
    <rPh sb="0" eb="3">
      <t>イシカワケン</t>
    </rPh>
    <rPh sb="8" eb="10">
      <t>シエン</t>
    </rPh>
    <rPh sb="10" eb="13">
      <t>ホジョキン</t>
    </rPh>
    <rPh sb="13" eb="16">
      <t>ジムキョク</t>
    </rPh>
    <rPh sb="17" eb="19">
      <t>オンチュウ</t>
    </rPh>
    <phoneticPr fontId="1"/>
  </si>
  <si>
    <t>チャレンジ支援補助金　交付申請書</t>
    <rPh sb="5" eb="7">
      <t>シエン</t>
    </rPh>
    <rPh sb="7" eb="10">
      <t>ホジョキン</t>
    </rPh>
    <rPh sb="11" eb="13">
      <t>コウフ</t>
    </rPh>
    <phoneticPr fontId="1"/>
  </si>
  <si>
    <t>　チャレンジ支援補助金の交付を受けたいので、公募要領の規定により、関係書類を添えて申請します。</t>
    <rPh sb="6" eb="8">
      <t>シエン</t>
    </rPh>
    <rPh sb="8" eb="11">
      <t>ホジョキン</t>
    </rPh>
    <rPh sb="12" eb="14">
      <t>コウフ</t>
    </rPh>
    <rPh sb="15" eb="16">
      <t>ウ</t>
    </rPh>
    <rPh sb="22" eb="24">
      <t>コウボ</t>
    </rPh>
    <rPh sb="24" eb="26">
      <t>ヨウリョウ</t>
    </rPh>
    <rPh sb="27" eb="29">
      <t>キテイ</t>
    </rPh>
    <rPh sb="33" eb="35">
      <t>カンケイ</t>
    </rPh>
    <rPh sb="35" eb="37">
      <t>ショルイ</t>
    </rPh>
    <rPh sb="38" eb="39">
      <t>ソ</t>
    </rPh>
    <rPh sb="41" eb="43">
      <t>シンセイ</t>
    </rPh>
    <phoneticPr fontId="1"/>
  </si>
  <si>
    <t>能登事業者支援センターが発行する事前確認書（第2様式）</t>
    <rPh sb="0" eb="2">
      <t>ノト</t>
    </rPh>
    <rPh sb="2" eb="5">
      <t>ジギョウシャ</t>
    </rPh>
    <rPh sb="5" eb="7">
      <t>シエン</t>
    </rPh>
    <rPh sb="12" eb="14">
      <t>ハッコウ</t>
    </rPh>
    <rPh sb="16" eb="18">
      <t>ジゼン</t>
    </rPh>
    <rPh sb="18" eb="21">
      <t>カクニンショ</t>
    </rPh>
    <rPh sb="22" eb="23">
      <t>ダイ</t>
    </rPh>
    <rPh sb="24" eb="26">
      <t>ヨウシキ</t>
    </rPh>
    <phoneticPr fontId="1"/>
  </si>
  <si>
    <t>【補助事業の主たる事業実施場所（能登３市３町に限る）】</t>
    <rPh sb="1" eb="3">
      <t>ホジョ</t>
    </rPh>
    <rPh sb="3" eb="5">
      <t>ジギョウ</t>
    </rPh>
    <rPh sb="6" eb="7">
      <t>シュ</t>
    </rPh>
    <rPh sb="9" eb="13">
      <t>ジギョウジッシ</t>
    </rPh>
    <rPh sb="13" eb="15">
      <t>バショ</t>
    </rPh>
    <rPh sb="16" eb="18">
      <t>ノト</t>
    </rPh>
    <rPh sb="19" eb="20">
      <t>シ</t>
    </rPh>
    <rPh sb="21" eb="22">
      <t>チョウ</t>
    </rPh>
    <rPh sb="23" eb="24">
      <t>カギ</t>
    </rPh>
    <phoneticPr fontId="1"/>
  </si>
  <si>
    <t>チャレンジ支援補助金の申請に関して、次のとおり同意します。</t>
    <rPh sb="5" eb="7">
      <t>シエン</t>
    </rPh>
    <rPh sb="7" eb="10">
      <t>ホジョキン</t>
    </rPh>
    <rPh sb="11" eb="13">
      <t>シンセイ</t>
    </rPh>
    <rPh sb="14" eb="15">
      <t>カン</t>
    </rPh>
    <rPh sb="18" eb="19">
      <t>ツギ</t>
    </rPh>
    <rPh sb="23" eb="25">
      <t>ドウイ</t>
    </rPh>
    <phoneticPr fontId="1"/>
  </si>
  <si>
    <t>①システム構築費</t>
    <rPh sb="5" eb="8">
      <t>コウチクヒ</t>
    </rPh>
    <phoneticPr fontId="1"/>
  </si>
  <si>
    <t>②広告宣伝・販売促進</t>
    <rPh sb="1" eb="3">
      <t>コウコク</t>
    </rPh>
    <rPh sb="3" eb="5">
      <t>センデン</t>
    </rPh>
    <rPh sb="6" eb="8">
      <t>ハンバイ</t>
    </rPh>
    <rPh sb="8" eb="10">
      <t>ソクシン</t>
    </rPh>
    <phoneticPr fontId="1"/>
  </si>
  <si>
    <t>③専門家経費</t>
    <rPh sb="1" eb="4">
      <t>センモンカ</t>
    </rPh>
    <rPh sb="4" eb="6">
      <t>ケイヒ</t>
    </rPh>
    <phoneticPr fontId="1"/>
  </si>
  <si>
    <t>④新商品開発費</t>
    <rPh sb="1" eb="4">
      <t>シンショウヒン</t>
    </rPh>
    <rPh sb="4" eb="7">
      <t>カイハツヒ</t>
    </rPh>
    <phoneticPr fontId="1"/>
  </si>
  <si>
    <t>⑤-１備品購入費</t>
    <rPh sb="3" eb="5">
      <t>ビヒン</t>
    </rPh>
    <rPh sb="5" eb="8">
      <t>コウニュウヒ</t>
    </rPh>
    <phoneticPr fontId="1"/>
  </si>
  <si>
    <t>⑤-２備品購入費（PC等の汎用機器）</t>
    <rPh sb="3" eb="8">
      <t>ビヒンコウニュウヒ</t>
    </rPh>
    <rPh sb="11" eb="12">
      <t>ナド</t>
    </rPh>
    <rPh sb="13" eb="15">
      <t>ハンヨウ</t>
    </rPh>
    <rPh sb="15" eb="17">
      <t>キキ</t>
    </rPh>
    <phoneticPr fontId="1"/>
  </si>
  <si>
    <t>⑥借料</t>
    <rPh sb="1" eb="3">
      <t>シャクリョウ</t>
    </rPh>
    <phoneticPr fontId="1"/>
  </si>
  <si>
    <t>⑦クラウドサービス利用費</t>
    <rPh sb="9" eb="12">
      <t>リヨウヒ</t>
    </rPh>
    <phoneticPr fontId="1"/>
  </si>
  <si>
    <t>⑧車両購入費</t>
    <rPh sb="1" eb="3">
      <t>シャリョウ</t>
    </rPh>
    <rPh sb="3" eb="6">
      <t>コウニュウヒ</t>
    </rPh>
    <phoneticPr fontId="1"/>
  </si>
  <si>
    <t>⑨運搬費</t>
    <rPh sb="1" eb="4">
      <t>ウンパンヒ</t>
    </rPh>
    <phoneticPr fontId="1"/>
  </si>
  <si>
    <t>⑩施設・設備処分費</t>
    <rPh sb="1" eb="3">
      <t>シセツ</t>
    </rPh>
    <rPh sb="4" eb="6">
      <t>セツビ</t>
    </rPh>
    <rPh sb="6" eb="9">
      <t>ショブンヒ</t>
    </rPh>
    <phoneticPr fontId="1"/>
  </si>
  <si>
    <t>⑪委託・外注費</t>
    <rPh sb="1" eb="3">
      <t>イタク</t>
    </rPh>
    <rPh sb="4" eb="7">
      <t>ガイチュウヒ</t>
    </rPh>
    <phoneticPr fontId="1"/>
  </si>
  <si>
    <t>予約管理システム開発委託費</t>
    <rPh sb="0" eb="2">
      <t>ヨヤク</t>
    </rPh>
    <rPh sb="2" eb="4">
      <t>カンリ</t>
    </rPh>
    <rPh sb="8" eb="10">
      <t>カイハツ</t>
    </rPh>
    <rPh sb="10" eb="13">
      <t>イタクヒ</t>
    </rPh>
    <phoneticPr fontId="1"/>
  </si>
  <si>
    <t>①システム構築費</t>
    <phoneticPr fontId="1"/>
  </si>
  <si>
    <t>②広告宣伝・販売促進</t>
    <phoneticPr fontId="1"/>
  </si>
  <si>
    <t>③専門家経費</t>
    <phoneticPr fontId="1"/>
  </si>
  <si>
    <t>④新商品開発費</t>
    <phoneticPr fontId="1"/>
  </si>
  <si>
    <t>⑤-１備品購入費</t>
    <phoneticPr fontId="1"/>
  </si>
  <si>
    <t>⑤-２備品購入費（PC等の汎用機器）</t>
    <phoneticPr fontId="1"/>
  </si>
  <si>
    <t>⑥借料</t>
    <phoneticPr fontId="1"/>
  </si>
  <si>
    <t>⑦クラウドサービス利用費</t>
    <phoneticPr fontId="1"/>
  </si>
  <si>
    <t>⑧車両購入費</t>
    <phoneticPr fontId="1"/>
  </si>
  <si>
    <t>⑨運搬費</t>
    <phoneticPr fontId="1"/>
  </si>
  <si>
    <t>⑩施設・設備処分費</t>
    <phoneticPr fontId="1"/>
  </si>
  <si>
    <t>⑪委託・外注費</t>
    <phoneticPr fontId="1"/>
  </si>
  <si>
    <t>　小規模事業者に該当しますか？</t>
    <rPh sb="1" eb="4">
      <t>ショウキボ</t>
    </rPh>
    <rPh sb="4" eb="6">
      <t>ジギョウ</t>
    </rPh>
    <rPh sb="6" eb="7">
      <t>モノ</t>
    </rPh>
    <rPh sb="8" eb="10">
      <t>ガイトウ</t>
    </rPh>
    <phoneticPr fontId="1"/>
  </si>
  <si>
    <t>　　（どちらかに〇）</t>
    <phoneticPr fontId="1"/>
  </si>
  <si>
    <t>　※商工会及び商工会議所による小規模事業者の支援に関する法律</t>
    <phoneticPr fontId="1"/>
  </si>
  <si>
    <t>⑤-２備品購入費
（PC等の汎用機器）</t>
    <phoneticPr fontId="1"/>
  </si>
  <si>
    <t>←「補助対象経費が条件に合いません」と表示される場合は、「⑤-2備品購入費（PC等の汎用機器）」の購入金額が要件にあっていないので、見直しをしてください。</t>
    <rPh sb="2" eb="6">
      <t>ホジョタイショウ</t>
    </rPh>
    <rPh sb="6" eb="8">
      <t>ケイヒ</t>
    </rPh>
    <rPh sb="9" eb="11">
      <t>ジョウケン</t>
    </rPh>
    <rPh sb="12" eb="13">
      <t>ア</t>
    </rPh>
    <rPh sb="19" eb="21">
      <t>ヒョウジ</t>
    </rPh>
    <rPh sb="24" eb="26">
      <t>バアイ</t>
    </rPh>
    <rPh sb="32" eb="34">
      <t>ビヒン</t>
    </rPh>
    <rPh sb="34" eb="36">
      <t>コウニュウ</t>
    </rPh>
    <rPh sb="36" eb="37">
      <t>ヒ</t>
    </rPh>
    <rPh sb="40" eb="41">
      <t>ナド</t>
    </rPh>
    <rPh sb="42" eb="46">
      <t>ハンヨウキキ</t>
    </rPh>
    <rPh sb="49" eb="51">
      <t>コウニュウ</t>
    </rPh>
    <rPh sb="51" eb="53">
      <t>キンガク</t>
    </rPh>
    <rPh sb="54" eb="56">
      <t>ヨウケン</t>
    </rPh>
    <rPh sb="66" eb="68">
      <t>ミナオ</t>
    </rPh>
    <phoneticPr fontId="1"/>
  </si>
  <si>
    <t>（税込み）</t>
    <rPh sb="1" eb="3">
      <t>ゼイコ</t>
    </rPh>
    <phoneticPr fontId="1"/>
  </si>
  <si>
    <t>（税抜き）</t>
    <rPh sb="1" eb="3">
      <t>ゼイヌ</t>
    </rPh>
    <phoneticPr fontId="1"/>
  </si>
  <si>
    <t>補助対象経費</t>
    <rPh sb="0" eb="4">
      <t>ホジョタイショウ</t>
    </rPh>
    <rPh sb="4" eb="6">
      <t>ケイヒ</t>
    </rPh>
    <phoneticPr fontId="1"/>
  </si>
  <si>
    <t>経費内訳</t>
    <rPh sb="0" eb="2">
      <t>ケイヒ</t>
    </rPh>
    <rPh sb="2" eb="4">
      <t>ウチワケ</t>
    </rPh>
    <phoneticPr fontId="1"/>
  </si>
  <si>
    <t>※「⑤-1 備品購入費」及び「⑤-2 備品購入費（PC等の汎用機器）」は、備品一つにつき補助対象経費（購入額）の上限は30万円(税抜き)です。</t>
    <rPh sb="6" eb="8">
      <t>ビヒン</t>
    </rPh>
    <rPh sb="8" eb="11">
      <t>コウニュウヒ</t>
    </rPh>
    <rPh sb="12" eb="13">
      <t>オヨ</t>
    </rPh>
    <rPh sb="27" eb="28">
      <t>ナド</t>
    </rPh>
    <rPh sb="29" eb="33">
      <t>ハンヨウキキ</t>
    </rPh>
    <rPh sb="37" eb="39">
      <t>ビヒン</t>
    </rPh>
    <rPh sb="39" eb="40">
      <t>ヒト</t>
    </rPh>
    <rPh sb="44" eb="48">
      <t>ホジョタイショウ</t>
    </rPh>
    <rPh sb="48" eb="50">
      <t>ケイヒ</t>
    </rPh>
    <rPh sb="51" eb="54">
      <t>コウニュウガク</t>
    </rPh>
    <rPh sb="56" eb="58">
      <t>ジョウゲン</t>
    </rPh>
    <rPh sb="61" eb="63">
      <t>マンエン</t>
    </rPh>
    <rPh sb="64" eb="66">
      <t>ゼイヌ</t>
    </rPh>
    <phoneticPr fontId="1"/>
  </si>
  <si>
    <t>※「⑤-2 備品購入費（PC等の汎用機器）」の申請台数は、１者につき１台限りです。</t>
    <rPh sb="23" eb="25">
      <t>シンセイ</t>
    </rPh>
    <rPh sb="25" eb="27">
      <t>ダイスウ</t>
    </rPh>
    <rPh sb="30" eb="31">
      <t>シャ</t>
    </rPh>
    <rPh sb="35" eb="36">
      <t>ダイ</t>
    </rPh>
    <rPh sb="36" eb="37">
      <t>カギ</t>
    </rPh>
    <phoneticPr fontId="1"/>
  </si>
  <si>
    <t>※「⑧車両購入費」のみの申請は認められません。必ず他の経費と一緒に申請してください。</t>
    <rPh sb="3" eb="5">
      <t>シャリョウ</t>
    </rPh>
    <rPh sb="5" eb="8">
      <t>コウニュウヒ</t>
    </rPh>
    <rPh sb="12" eb="14">
      <t>シンセイ</t>
    </rPh>
    <rPh sb="15" eb="16">
      <t>ミト</t>
    </rPh>
    <rPh sb="23" eb="24">
      <t>カナラ</t>
    </rPh>
    <rPh sb="25" eb="26">
      <t>タ</t>
    </rPh>
    <rPh sb="27" eb="29">
      <t>ケイヒ</t>
    </rPh>
    <rPh sb="30" eb="32">
      <t>イッショ</t>
    </rPh>
    <rPh sb="33" eb="35">
      <t>シンセイ</t>
    </rPh>
    <phoneticPr fontId="1"/>
  </si>
  <si>
    <t>※適宜行を追加してください。</t>
    <rPh sb="1" eb="3">
      <t>テキギ</t>
    </rPh>
    <rPh sb="3" eb="4">
      <t>ギョウ</t>
    </rPh>
    <rPh sb="5" eb="7">
      <t>ツイカ</t>
    </rPh>
    <phoneticPr fontId="1"/>
  </si>
  <si>
    <t>システム業者への委託費一式</t>
    <rPh sb="4" eb="6">
      <t>ギョウシャ</t>
    </rPh>
    <rPh sb="8" eb="11">
      <t>イタクヒ</t>
    </rPh>
    <rPh sb="11" eb="13">
      <t>イッシキ</t>
    </rPh>
    <phoneticPr fontId="1"/>
  </si>
  <si>
    <t>制作業者への委託費一式</t>
    <rPh sb="0" eb="2">
      <t>セイサク</t>
    </rPh>
    <rPh sb="2" eb="4">
      <t>ギョウシャ</t>
    </rPh>
    <rPh sb="6" eb="9">
      <t>イタクヒ</t>
    </rPh>
    <rPh sb="9" eb="11">
      <t>イッシキ</t>
    </rPh>
    <phoneticPr fontId="1"/>
  </si>
  <si>
    <t>必要理由</t>
    <rPh sb="0" eb="2">
      <t>ヒツヨウ</t>
    </rPh>
    <rPh sb="2" eb="4">
      <t>リユウ</t>
    </rPh>
    <phoneticPr fontId="1"/>
  </si>
  <si>
    <t>PR動画の製作費</t>
    <rPh sb="2" eb="4">
      <t>ドウガ</t>
    </rPh>
    <rPh sb="5" eb="8">
      <t>セイサクヒ</t>
    </rPh>
    <phoneticPr fontId="1"/>
  </si>
  <si>
    <t>宿泊業としての売上確保に必要</t>
    <rPh sb="0" eb="3">
      <t>シュクハクギョウ</t>
    </rPh>
    <rPh sb="7" eb="9">
      <t>ウリアゲ</t>
    </rPh>
    <rPh sb="9" eb="11">
      <t>カクホ</t>
    </rPh>
    <rPh sb="12" eb="14">
      <t>ヒツヨウ</t>
    </rPh>
    <phoneticPr fontId="1"/>
  </si>
  <si>
    <t>新たに宿泊業を行うにあたり必要</t>
    <rPh sb="0" eb="1">
      <t>アラ</t>
    </rPh>
    <rPh sb="3" eb="6">
      <t>シュクハクギョウ</t>
    </rPh>
    <rPh sb="7" eb="8">
      <t>オコナ</t>
    </rPh>
    <rPh sb="13" eb="15">
      <t>ヒツヨウ</t>
    </rPh>
    <phoneticPr fontId="1"/>
  </si>
  <si>
    <t>内容</t>
    <rPh sb="0" eb="2">
      <t>ナイヨウ</t>
    </rPh>
    <phoneticPr fontId="1"/>
  </si>
  <si>
    <t>補助対象経費は税込・税抜（単位：円）の金額のどちらも記載している</t>
    <rPh sb="0" eb="4">
      <t>ホジョタイショウ</t>
    </rPh>
    <rPh sb="4" eb="6">
      <t>ケイヒ</t>
    </rPh>
    <rPh sb="7" eb="9">
      <t>ゼイコ</t>
    </rPh>
    <rPh sb="10" eb="11">
      <t>ゼイ</t>
    </rPh>
    <rPh sb="11" eb="12">
      <t>ヌ</t>
    </rPh>
    <rPh sb="13" eb="15">
      <t>タンイ</t>
    </rPh>
    <rPh sb="16" eb="17">
      <t>エン</t>
    </rPh>
    <rPh sb="19" eb="21">
      <t>キンガク</t>
    </rPh>
    <rPh sb="26" eb="28">
      <t>キサイ</t>
    </rPh>
    <phoneticPr fontId="1"/>
  </si>
  <si>
    <t>⑧車両購入費のみではない</t>
    <rPh sb="1" eb="3">
      <t>シャリョウ</t>
    </rPh>
    <rPh sb="3" eb="5">
      <t>コウニュウ</t>
    </rPh>
    <rPh sb="5" eb="6">
      <t>ヒ</t>
    </rPh>
    <phoneticPr fontId="1"/>
  </si>
  <si>
    <t>⑤備品購入費の一つあたりの金額が３０万円以内となっている</t>
    <rPh sb="1" eb="6">
      <t>ビヒンコウニュウヒ</t>
    </rPh>
    <rPh sb="7" eb="8">
      <t>ヒト</t>
    </rPh>
    <rPh sb="13" eb="15">
      <t>キンガク</t>
    </rPh>
    <rPh sb="18" eb="20">
      <t>マンエン</t>
    </rPh>
    <rPh sb="20" eb="22">
      <t>イナイ</t>
    </rPh>
    <phoneticPr fontId="1"/>
  </si>
  <si>
    <t>補助対象経費(税込)</t>
    <rPh sb="0" eb="6">
      <t>ホジョタイショウケイヒ</t>
    </rPh>
    <phoneticPr fontId="1"/>
  </si>
  <si>
    <t>補助対象経費（税抜）</t>
    <rPh sb="0" eb="6">
      <t>ホジョタイショウケイヒ</t>
    </rPh>
    <rPh sb="7" eb="8">
      <t>ゼイ</t>
    </rPh>
    <rPh sb="8" eb="9">
      <t>ヌ</t>
    </rPh>
    <phoneticPr fontId="1"/>
  </si>
  <si>
    <t>１．新たなチャレンジの分類</t>
    <rPh sb="2" eb="3">
      <t>アラ</t>
    </rPh>
    <rPh sb="11" eb="13">
      <t>ブンルイ</t>
    </rPh>
    <phoneticPr fontId="1"/>
  </si>
  <si>
    <t>３．災害による経営環境の変化、それに伴う既存事業等への影響</t>
    <rPh sb="2" eb="4">
      <t>サイガイ</t>
    </rPh>
    <rPh sb="7" eb="9">
      <t>ケイエイ</t>
    </rPh>
    <rPh sb="9" eb="11">
      <t>カンキョウ</t>
    </rPh>
    <rPh sb="12" eb="14">
      <t>ヘンカ</t>
    </rPh>
    <rPh sb="18" eb="19">
      <t>トモナ</t>
    </rPh>
    <rPh sb="20" eb="22">
      <t>キゾン</t>
    </rPh>
    <rPh sb="22" eb="24">
      <t>ジギョウ</t>
    </rPh>
    <rPh sb="24" eb="25">
      <t>ナド</t>
    </rPh>
    <rPh sb="27" eb="29">
      <t>エイキョウ</t>
    </rPh>
    <phoneticPr fontId="1"/>
  </si>
  <si>
    <t>４．新たなチャレンジの取組内容</t>
    <rPh sb="2" eb="3">
      <t>アラ</t>
    </rPh>
    <rPh sb="11" eb="13">
      <t>トリクミ</t>
    </rPh>
    <rPh sb="13" eb="15">
      <t>ナイヨウ</t>
    </rPh>
    <phoneticPr fontId="1"/>
  </si>
  <si>
    <t>新たな業種への挑戦：</t>
    <rPh sb="0" eb="1">
      <t>アラ</t>
    </rPh>
    <rPh sb="3" eb="5">
      <t>ギョウシュ</t>
    </rPh>
    <rPh sb="7" eb="9">
      <t>チョウセン</t>
    </rPh>
    <phoneticPr fontId="1"/>
  </si>
  <si>
    <t>従来業種</t>
    <rPh sb="0" eb="2">
      <t>ジュウライ</t>
    </rPh>
    <rPh sb="2" eb="4">
      <t>ギョウシュ</t>
    </rPh>
    <phoneticPr fontId="1"/>
  </si>
  <si>
    <t>新たな業種</t>
    <rPh sb="0" eb="1">
      <t>アラ</t>
    </rPh>
    <rPh sb="3" eb="5">
      <t>ギョウシュ</t>
    </rPh>
    <rPh sb="4" eb="5">
      <t>ジュウギョウ</t>
    </rPh>
    <phoneticPr fontId="1"/>
  </si>
  <si>
    <t>新たな事業への挑戦：</t>
    <rPh sb="0" eb="1">
      <t>アラ</t>
    </rPh>
    <rPh sb="3" eb="5">
      <t>ジギョウ</t>
    </rPh>
    <rPh sb="7" eb="9">
      <t>チョウセン</t>
    </rPh>
    <phoneticPr fontId="1"/>
  </si>
  <si>
    <t>従来事業</t>
    <rPh sb="0" eb="2">
      <t>ジュウライ</t>
    </rPh>
    <rPh sb="2" eb="4">
      <t>ジギョウ</t>
    </rPh>
    <phoneticPr fontId="1"/>
  </si>
  <si>
    <t>新たな事業</t>
    <rPh sb="0" eb="1">
      <t>アラ</t>
    </rPh>
    <rPh sb="3" eb="5">
      <t>ジギョウ</t>
    </rPh>
    <phoneticPr fontId="1"/>
  </si>
  <si>
    <t>新たな市場への挑戦：</t>
    <rPh sb="0" eb="1">
      <t>アラ</t>
    </rPh>
    <rPh sb="3" eb="5">
      <t>シジョウ</t>
    </rPh>
    <rPh sb="7" eb="9">
      <t>チョウセン</t>
    </rPh>
    <phoneticPr fontId="1"/>
  </si>
  <si>
    <t>従来市場</t>
    <rPh sb="0" eb="2">
      <t>ジュウライ</t>
    </rPh>
    <rPh sb="2" eb="4">
      <t>シジョウ</t>
    </rPh>
    <phoneticPr fontId="1"/>
  </si>
  <si>
    <t>新たな市場</t>
    <rPh sb="0" eb="1">
      <t>アラ</t>
    </rPh>
    <rPh sb="3" eb="5">
      <t>シジョウ</t>
    </rPh>
    <phoneticPr fontId="1"/>
  </si>
  <si>
    <t>（A）新たな業種への挑戦</t>
  </si>
  <si>
    <t>数量</t>
    <rPh sb="0" eb="2">
      <t>スウリョウ</t>
    </rPh>
    <phoneticPr fontId="1"/>
  </si>
  <si>
    <t>確認</t>
    <rPh sb="0" eb="2">
      <t>カクニン</t>
    </rPh>
    <phoneticPr fontId="1"/>
  </si>
  <si>
    <t>⑤-１備品購入費</t>
    <phoneticPr fontId="1"/>
  </si>
  <si>
    <t>別紙3_経費明細</t>
    <phoneticPr fontId="1"/>
  </si>
  <si>
    <t>経費明細数</t>
    <rPh sb="0" eb="5">
      <t>ケイヒメイサイスウ</t>
    </rPh>
    <phoneticPr fontId="1"/>
  </si>
  <si>
    <t>⑤-２備品購入費（PC等の汎用機器）</t>
    <phoneticPr fontId="1"/>
  </si>
  <si>
    <t>イスの購入費</t>
    <rPh sb="3" eb="6">
      <t>コウニュウヒ</t>
    </rPh>
    <phoneticPr fontId="1"/>
  </si>
  <si>
    <t>机の購入費</t>
    <rPh sb="0" eb="1">
      <t>ツクエ</t>
    </rPh>
    <rPh sb="2" eb="5">
      <t>コウニュウヒ</t>
    </rPh>
    <phoneticPr fontId="1"/>
  </si>
  <si>
    <t>客室ベッドの購入費</t>
    <rPh sb="0" eb="2">
      <t>キャクシツ</t>
    </rPh>
    <rPh sb="6" eb="9">
      <t>コウニュウヒ</t>
    </rPh>
    <phoneticPr fontId="1"/>
  </si>
  <si>
    <t>4万円×10</t>
    <rPh sb="1" eb="3">
      <t>マンエン</t>
    </rPh>
    <phoneticPr fontId="1"/>
  </si>
  <si>
    <t>10万円×3</t>
    <rPh sb="2" eb="4">
      <t>マンエン</t>
    </rPh>
    <phoneticPr fontId="1"/>
  </si>
  <si>
    <t>30万円×1</t>
    <rPh sb="2" eb="4">
      <t>マンエン</t>
    </rPh>
    <phoneticPr fontId="1"/>
  </si>
  <si>
    <t>（C）新たな市場への挑戦</t>
  </si>
  <si>
    <t>（B）新たな事業への挑戦</t>
  </si>
  <si>
    <t>能登事業者支援センターが発行する「事前確認書（第２号様式）」を添付している</t>
    <rPh sb="0" eb="2">
      <t>ノト</t>
    </rPh>
    <rPh sb="2" eb="5">
      <t>ジギョウシャ</t>
    </rPh>
    <rPh sb="5" eb="7">
      <t>シエン</t>
    </rPh>
    <rPh sb="12" eb="14">
      <t>ハッコウ</t>
    </rPh>
    <rPh sb="17" eb="19">
      <t>ジゼン</t>
    </rPh>
    <rPh sb="19" eb="22">
      <t>カクニンショ</t>
    </rPh>
    <rPh sb="23" eb="24">
      <t>ダイ</t>
    </rPh>
    <rPh sb="25" eb="26">
      <t>ゴウ</t>
    </rPh>
    <rPh sb="26" eb="28">
      <t>ヨウシキ</t>
    </rPh>
    <phoneticPr fontId="1"/>
  </si>
  <si>
    <t>支援機関が発行する「計画策定確認書（第３様式）」を添付している</t>
    <rPh sb="0" eb="4">
      <t>シエンキカン</t>
    </rPh>
    <rPh sb="5" eb="7">
      <t>ハッコウ</t>
    </rPh>
    <rPh sb="10" eb="12">
      <t>ケイカク</t>
    </rPh>
    <rPh sb="12" eb="14">
      <t>サクテイ</t>
    </rPh>
    <rPh sb="14" eb="17">
      <t>カクニンショ</t>
    </rPh>
    <rPh sb="18" eb="19">
      <t>ダイ</t>
    </rPh>
    <rPh sb="20" eb="22">
      <t>ヨウシキ</t>
    </rPh>
    <phoneticPr fontId="1"/>
  </si>
  <si>
    <r>
      <t>２．補助事業で行う事業名</t>
    </r>
    <r>
      <rPr>
        <sz val="11"/>
        <rFont val="BIZ UDPゴシック"/>
        <family val="3"/>
        <charset val="128"/>
      </rPr>
      <t>（概ね30文字以内で記入すること）</t>
    </r>
    <rPh sb="2" eb="6">
      <t>ホジョジギョウ</t>
    </rPh>
    <rPh sb="7" eb="8">
      <t>オコナ</t>
    </rPh>
    <rPh sb="9" eb="12">
      <t>ジギョウメイ</t>
    </rPh>
    <rPh sb="13" eb="14">
      <t>オオム</t>
    </rPh>
    <rPh sb="17" eb="19">
      <t>モジ</t>
    </rPh>
    <rPh sb="19" eb="21">
      <t>イナイ</t>
    </rPh>
    <rPh sb="22" eb="24">
      <t>キニュウ</t>
    </rPh>
    <phoneticPr fontId="1"/>
  </si>
  <si>
    <t>文字数↓</t>
    <rPh sb="0" eb="3">
      <t>モジスウ</t>
    </rPh>
    <phoneticPr fontId="1"/>
  </si>
  <si>
    <r>
      <t>５．補助事業の効果</t>
    </r>
    <r>
      <rPr>
        <sz val="10"/>
        <rFont val="BIZ UDPゴシック"/>
        <family val="3"/>
        <charset val="128"/>
      </rPr>
      <t>　※新たな取組が、どのように能登での事業継続につながるかを説明してください。</t>
    </r>
    <rPh sb="2" eb="6">
      <t>ホジョジギョウ</t>
    </rPh>
    <rPh sb="7" eb="9">
      <t>コウカ</t>
    </rPh>
    <rPh sb="11" eb="12">
      <t>アラ</t>
    </rPh>
    <rPh sb="14" eb="15">
      <t>ト</t>
    </rPh>
    <rPh sb="15" eb="16">
      <t>ク</t>
    </rPh>
    <rPh sb="23" eb="25">
      <t>ノト</t>
    </rPh>
    <rPh sb="27" eb="31">
      <t>ジギョウケイゾク</t>
    </rPh>
    <rPh sb="38" eb="40">
      <t>セツメイ</t>
    </rPh>
    <phoneticPr fontId="1"/>
  </si>
  <si>
    <t>能登を訪れた観光客（実店舗等での販売）</t>
    <rPh sb="0" eb="2">
      <t>ノト</t>
    </rPh>
    <rPh sb="3" eb="4">
      <t>オトズ</t>
    </rPh>
    <rPh sb="6" eb="9">
      <t>カンコウキャク</t>
    </rPh>
    <rPh sb="10" eb="13">
      <t>ジツテンポ</t>
    </rPh>
    <rPh sb="13" eb="14">
      <t>ナド</t>
    </rPh>
    <rPh sb="16" eb="18">
      <t>ハンバイ</t>
    </rPh>
    <phoneticPr fontId="1"/>
  </si>
  <si>
    <t>　事業継続のためには、新たな市場へ進出し、売上の安定化を図る必要がある。
　そのため、ECサイトを開設し、能登外の個人消費者に向けて自社の塩製品を販売する新たな市場開拓を行う。
【地震前のターゲット】
・観光客：能登を訪れる旅行者向けに、店頭販売や製塩体験を実施
・地域住民：主に地元の飲食店や個人消費者が購入
・土産需要：観光客が購入するお土産としての販売が中心。
【新たに狙うターゲット】
・全国の個人消費者：健康志向・自然食品に関心のある層をターゲットに
・料理愛好家・プロ向け：こだわりの塩を求める料理人やグルメ層
・ギフト・贈答市場：高品質な塩を贈答品として販売
①ECサイトの構築
　自社ブランドの確立を図りながら、全国の消費者に向けたオンライン販売の仕組みを構築する。商品の魅力を伝えるコンテンツ（塩の製造過程、活用レシピなど）の充実も図る。
②商品パッケージの改良
　EC販売に適した新たなパッケージデザインを導入する。
③新商品の開発
　ギフト需要を見込み、贈答用商品の開発に取り組む。</t>
    <rPh sb="1" eb="3">
      <t>ジギョウ</t>
    </rPh>
    <rPh sb="3" eb="5">
      <t>ケイゾク</t>
    </rPh>
    <rPh sb="91" eb="94">
      <t>ジシンマエ</t>
    </rPh>
    <rPh sb="186" eb="187">
      <t>アラ</t>
    </rPh>
    <rPh sb="189" eb="190">
      <t>ネラ</t>
    </rPh>
    <rPh sb="296" eb="298">
      <t>コウチク</t>
    </rPh>
    <rPh sb="377" eb="378">
      <t>ハカ</t>
    </rPh>
    <rPh sb="382" eb="384">
      <t>ショウヒン</t>
    </rPh>
    <rPh sb="390" eb="392">
      <t>カイリョウ</t>
    </rPh>
    <rPh sb="402" eb="403">
      <t>アラ</t>
    </rPh>
    <rPh sb="422" eb="425">
      <t>シンショウヒン</t>
    </rPh>
    <rPh sb="426" eb="428">
      <t>カイハツ</t>
    </rPh>
    <rPh sb="449" eb="450">
      <t>ト</t>
    </rPh>
    <rPh sb="451" eb="452">
      <t>ク</t>
    </rPh>
    <phoneticPr fontId="1"/>
  </si>
  <si>
    <t>上記の事業実施により、主に以下の効果が得られる。
①ECサイトの開設により、従来の観光客頼りの販売形態から脱却し、全国の個人消費者へと販路を拡大することで、安定した売上が確保出来る。
②同サイトにて、商品の魅力を伝えることにより、能登の伝統的な塩づくりの価値を広く発信し、継続的な需要の創出が期待出来る。</t>
    <rPh sb="86" eb="88">
      <t>カクホ</t>
    </rPh>
    <rPh sb="88" eb="90">
      <t>デキ</t>
    </rPh>
    <rPh sb="94" eb="95">
      <t>ドウ</t>
    </rPh>
    <rPh sb="101" eb="103">
      <t>ショウヒン</t>
    </rPh>
    <rPh sb="104" eb="106">
      <t>ミリョク</t>
    </rPh>
    <rPh sb="107" eb="108">
      <t>ツタ</t>
    </rPh>
    <rPh sb="147" eb="149">
      <t>キタイ</t>
    </rPh>
    <rPh sb="149" eb="151">
      <t>デキ</t>
    </rPh>
    <phoneticPr fontId="1"/>
  </si>
  <si>
    <t>※業種欄には、日本産業分類の「大分類」の産業を記入してください</t>
    <rPh sb="1" eb="3">
      <t>ギョウシュ</t>
    </rPh>
    <rPh sb="3" eb="4">
      <t>ラン</t>
    </rPh>
    <rPh sb="7" eb="9">
      <t>ニホン</t>
    </rPh>
    <rPh sb="9" eb="11">
      <t>サンギョウ</t>
    </rPh>
    <rPh sb="11" eb="13">
      <t>ブンルイ</t>
    </rPh>
    <rPh sb="15" eb="18">
      <t>ダイブンルイ</t>
    </rPh>
    <rPh sb="20" eb="22">
      <t>サンギョウ</t>
    </rPh>
    <rPh sb="23" eb="25">
      <t>キニュウ</t>
    </rPh>
    <phoneticPr fontId="1"/>
  </si>
  <si>
    <t>※業種欄には、日本産業分類の「中分類」、「小分類」または「細分類」の産業を記入してください</t>
    <rPh sb="1" eb="3">
      <t>ギョウシュ</t>
    </rPh>
    <rPh sb="3" eb="4">
      <t>ラン</t>
    </rPh>
    <rPh sb="7" eb="9">
      <t>ニホン</t>
    </rPh>
    <rPh sb="9" eb="11">
      <t>サンギョウ</t>
    </rPh>
    <rPh sb="11" eb="13">
      <t>ブンルイ</t>
    </rPh>
    <rPh sb="15" eb="16">
      <t>チュウ</t>
    </rPh>
    <rPh sb="16" eb="18">
      <t>ブンルイ</t>
    </rPh>
    <rPh sb="21" eb="24">
      <t>ショウブンルイ</t>
    </rPh>
    <rPh sb="29" eb="32">
      <t>サイブンルイ</t>
    </rPh>
    <rPh sb="34" eb="36">
      <t>サンギョウ</t>
    </rPh>
    <rPh sb="37" eb="39">
      <t>キニュウ</t>
    </rPh>
    <phoneticPr fontId="1"/>
  </si>
  <si>
    <t>https://www.soumu.go.jp/toukei_toukatsu/index/seido/sangyo/02toukatsu01_03000023.html</t>
    <phoneticPr fontId="1"/>
  </si>
  <si>
    <t>　日本産業分類は以下のURLからご確認ください</t>
    <rPh sb="8" eb="10">
      <t>イカ</t>
    </rPh>
    <rPh sb="17" eb="19">
      <t>カクニン</t>
    </rPh>
    <phoneticPr fontId="1"/>
  </si>
  <si>
    <t>　○○市○○町で伝統的な製法による製塩業を営んでおり、令和６年能登半島地震発災前は、製塩体験や店頭販売を中心とした事業展開を行ってきた。
　施設や設備を最低限復旧し、地震後のシーズンもなんとか製造は出来たが、観光需要の低迷により売上は激減している。
　また、観光業の回復には時間を要すると予測されるため、現状のままでは事業継続が困難。加えて、地域住民の購買力も低下しており、これまでの販売手法だけでは十分な売上確保が困難な状況である。
　直近の売上は、発災前の売上から約５０％減少（R7年3-6月売上高○○千円（直近）、R5年3-6月売上高○○千円（地震前の同月））している。</t>
    <phoneticPr fontId="1"/>
  </si>
  <si>
    <t>上記の事業実施により、主に以下の効果が得られる。
①地元客をメイン顧客としてきた飲食事業だけでは、今後、能登で事業継続していくことが難しいが、現に復旧支援者からの需要が高いゲストハウスを経営することで、復旧・復興までの期間、事業継続が可能となる。
②復旧・復興後も、多くの観光客が能登を訪れることが見込まれるため、将来的な事業継続も実現できると考える。
③飲食業と宿泊業の相乗効果も期待できる。
・飲食店だけでは季節変動の影響を受けやすいが、宿泊事業を加えることで収益の安定化に繋がる
・宿泊時の食事体験が良ければ、飲食店への来店にも繋がり、既存事業の売上増加にも繋がる
・食と宿をセットにした体験プラン（地元食材を使った料理教室等）の提供により、他者との差別化が可能</t>
    <phoneticPr fontId="1"/>
  </si>
  <si>
    <t>介護施設向けクックチル食品開発による新事業への挑戦</t>
    <phoneticPr fontId="1"/>
  </si>
  <si>
    <t>上記の事業実施により、主に以下の効果が得られる。
①被災した介護施設の足元の需要に応えるとともに、今後の高齢化や介護施設の人材不足による需要の増加も見込まれることから、将来的な事業継続のために必要な取組だと考える。
②介護施設向けの食事提供サービスの取組は、社会的意義も大きく、地域貢献にもつながるものであることから、事業者としての価値も高まると考える。
③介護施設向けサービスの利用者が、既存事業である弁当屋を利用いただいたり、両事業で共通の食材を利用することで、食材調達コストの低減を図るなど、相乗効果も期待できる。</t>
    <phoneticPr fontId="1"/>
  </si>
  <si>
    <t>飲食店
※ 76飲食店</t>
    <rPh sb="0" eb="2">
      <t>インショク</t>
    </rPh>
    <rPh sb="2" eb="3">
      <t>テン</t>
    </rPh>
    <phoneticPr fontId="1"/>
  </si>
  <si>
    <t>ゲストハウス
※ 75宿泊業</t>
    <rPh sb="11" eb="14">
      <t>シュクハクギョウ</t>
    </rPh>
    <phoneticPr fontId="1"/>
  </si>
  <si>
    <t>観光客依存からの脱却を目指し、ECサイトでの全国販売に挑戦</t>
    <phoneticPr fontId="1"/>
  </si>
  <si>
    <t>　足元では復旧支援者の宿泊需要があること、また、復興後の将来的な観光客需要も見込み、飲食店近くにある自己所有の建物をゲストハウスとして活用し、新たなに宿泊業に挑戦する。
　地元食材を使った多彩な食事を提供できる自社の強みを活かし、食事付きの宿泊プランを用意することで、顧客満足度の高いゲストハウス経営を目指す。
①ゲストハウス施設としての備品の導入
　客室のベッドや机・イス、冷蔵庫など、必要な備品を導入する。
②宿泊予約サイトの構築
　ゲストハウス事業の専用ホームページを開設し、ホームページ上で宿泊予約が出来るシステムを構築する。
③SNSを活用したPR
　能登での宿泊をネット検索している方をターゲットに、効果的にSNS広告を打つことで、集客増を目指す。</t>
    <phoneticPr fontId="1"/>
  </si>
  <si>
    <t>弁当屋
※M.宿泊業、飲食サービス業</t>
    <rPh sb="0" eb="3">
      <t>ベントウヤ</t>
    </rPh>
    <rPh sb="7" eb="10">
      <t>シュクハクギョウ</t>
    </rPh>
    <rPh sb="11" eb="13">
      <t>インショク</t>
    </rPh>
    <rPh sb="17" eb="18">
      <t>ギョウ</t>
    </rPh>
    <phoneticPr fontId="1"/>
  </si>
  <si>
    <t>冷凍調理食品製造業
※E.製造業</t>
    <rPh sb="13" eb="16">
      <t>セイゾウギョウ</t>
    </rPh>
    <phoneticPr fontId="1"/>
  </si>
  <si>
    <t>復興支援者需要及び将来の観光客需要の獲得を目指し、宿泊事業に挑戦</t>
    <rPh sb="27" eb="29">
      <t>ジギョウ</t>
    </rPh>
    <phoneticPr fontId="1"/>
  </si>
  <si>
    <t>ECサイトを使った全国展開</t>
    <phoneticPr fontId="1"/>
  </si>
  <si>
    <t>　○○市○○町で地元食材を使った定食・丼物・麺類などを提供する飲食店を営んでおり、令和６年能登半島地震発災前は、地元住人に多く来店いただいていた。
　発災後は、断水等の影響により休業を余儀なくされたが、店舗や厨房機器を復旧し、令和６年10月から営業を再開している。
　お待ちいただいていた地元客や、復興工事関係の支援者の方々にご来店いただいているが、地震の影響で人口が流出しており、これまでのメイン顧客だった地元客利用が激減している状況である。
　直近の売上は、発災前の売上から約４０％減少（R7年3-6月売上高○○千円（直近）、R5年3-6月売上高○○千円（地震前の同月））している。</t>
    <rPh sb="8" eb="10">
      <t>ジモト</t>
    </rPh>
    <rPh sb="10" eb="12">
      <t>ショクザイ</t>
    </rPh>
    <rPh sb="13" eb="14">
      <t>ツカ</t>
    </rPh>
    <rPh sb="16" eb="18">
      <t>テイショク</t>
    </rPh>
    <rPh sb="19" eb="21">
      <t>ドンモノ</t>
    </rPh>
    <rPh sb="22" eb="24">
      <t>メンルイ</t>
    </rPh>
    <rPh sb="27" eb="29">
      <t>テイキョウ</t>
    </rPh>
    <rPh sb="31" eb="34">
      <t>インショクテン</t>
    </rPh>
    <rPh sb="35" eb="36">
      <t>イトナ</t>
    </rPh>
    <rPh sb="56" eb="58">
      <t>ジモト</t>
    </rPh>
    <rPh sb="58" eb="60">
      <t>ジュウニン</t>
    </rPh>
    <rPh sb="61" eb="62">
      <t>オオ</t>
    </rPh>
    <rPh sb="63" eb="65">
      <t>ライテン</t>
    </rPh>
    <rPh sb="75" eb="78">
      <t>ハッサイゴ</t>
    </rPh>
    <rPh sb="80" eb="82">
      <t>ダンスイ</t>
    </rPh>
    <rPh sb="82" eb="83">
      <t>ナド</t>
    </rPh>
    <rPh sb="89" eb="91">
      <t>キュウギョウ</t>
    </rPh>
    <rPh sb="92" eb="94">
      <t>ヨギ</t>
    </rPh>
    <rPh sb="101" eb="103">
      <t>テンポ</t>
    </rPh>
    <rPh sb="104" eb="108">
      <t>チュウボウキキ</t>
    </rPh>
    <rPh sb="109" eb="111">
      <t>フッキュウ</t>
    </rPh>
    <rPh sb="113" eb="115">
      <t>レイワ</t>
    </rPh>
    <rPh sb="116" eb="117">
      <t>ネン</t>
    </rPh>
    <rPh sb="119" eb="120">
      <t>ガツ</t>
    </rPh>
    <rPh sb="122" eb="124">
      <t>エイギョウ</t>
    </rPh>
    <rPh sb="125" eb="127">
      <t>サイカイ</t>
    </rPh>
    <rPh sb="135" eb="136">
      <t>マ</t>
    </rPh>
    <rPh sb="144" eb="146">
      <t>ジモト</t>
    </rPh>
    <rPh sb="146" eb="147">
      <t>キャク</t>
    </rPh>
    <rPh sb="149" eb="151">
      <t>フッコウ</t>
    </rPh>
    <rPh sb="151" eb="153">
      <t>コウジ</t>
    </rPh>
    <rPh sb="153" eb="155">
      <t>カンケイ</t>
    </rPh>
    <rPh sb="156" eb="159">
      <t>シエンシャ</t>
    </rPh>
    <rPh sb="160" eb="162">
      <t>カタガタ</t>
    </rPh>
    <rPh sb="164" eb="166">
      <t>ライテン</t>
    </rPh>
    <rPh sb="175" eb="177">
      <t>ジシン</t>
    </rPh>
    <rPh sb="178" eb="180">
      <t>エイキョウ</t>
    </rPh>
    <rPh sb="181" eb="183">
      <t>ジンコウ</t>
    </rPh>
    <rPh sb="184" eb="186">
      <t>リュウシュツ</t>
    </rPh>
    <rPh sb="199" eb="201">
      <t>コキャク</t>
    </rPh>
    <rPh sb="204" eb="207">
      <t>ジモトキャク</t>
    </rPh>
    <rPh sb="207" eb="209">
      <t>リヨウ</t>
    </rPh>
    <rPh sb="210" eb="212">
      <t>ゲキゲン</t>
    </rPh>
    <rPh sb="216" eb="218">
      <t>ジョウキョウ</t>
    </rPh>
    <phoneticPr fontId="1"/>
  </si>
  <si>
    <t>　○○市○○町で「栄養バランスがとれたヘルシーで健康的な弁当」を売りにした弁当屋を営んでおり、令和６年能登半島地震発災前は、地元住人に多く利用いただいていた。店舗販売をメインとしつつ、大口の依頼があった場合は、弁当配達にも対応していた。
　発災直後は、仕入れが困難なこともあり休業していたが、違う取引先を当たるなど、仕入れ確保に努め、令和６年８月から営業を再開している。
　地元客や、復興工事関係の支援者の方々にご利用いただいているが、地震の影響で人口が流出しており、これまでのメイン顧客だった地元客利用が激減している状況である。また、大口の受注も地震後は皆無となっている。
　直近の売上は、発災前の売上から約３０％減少（R7年3-6月売上高○○千円（直近）、R5年3-6月売上高○○千円（地震前の同月））している。</t>
    <rPh sb="41" eb="42">
      <t>イトナ</t>
    </rPh>
    <rPh sb="62" eb="64">
      <t>ジモト</t>
    </rPh>
    <rPh sb="64" eb="66">
      <t>ジュウニン</t>
    </rPh>
    <rPh sb="67" eb="68">
      <t>オオ</t>
    </rPh>
    <rPh sb="69" eb="71">
      <t>リヨウ</t>
    </rPh>
    <rPh sb="79" eb="81">
      <t>テンポ</t>
    </rPh>
    <rPh sb="81" eb="83">
      <t>ハンバイ</t>
    </rPh>
    <rPh sb="92" eb="94">
      <t>オオグチ</t>
    </rPh>
    <rPh sb="95" eb="97">
      <t>イライ</t>
    </rPh>
    <rPh sb="101" eb="103">
      <t>バアイ</t>
    </rPh>
    <rPh sb="105" eb="109">
      <t>ベントウハイタツ</t>
    </rPh>
    <rPh sb="111" eb="113">
      <t>タイオウ</t>
    </rPh>
    <rPh sb="120" eb="124">
      <t>ハッサイチョクゴ</t>
    </rPh>
    <rPh sb="126" eb="128">
      <t>シイ</t>
    </rPh>
    <rPh sb="130" eb="132">
      <t>コンナン</t>
    </rPh>
    <rPh sb="138" eb="140">
      <t>キュウギョウ</t>
    </rPh>
    <rPh sb="146" eb="147">
      <t>チガ</t>
    </rPh>
    <rPh sb="148" eb="151">
      <t>トリヒキサキ</t>
    </rPh>
    <rPh sb="152" eb="153">
      <t>ア</t>
    </rPh>
    <rPh sb="158" eb="160">
      <t>シイ</t>
    </rPh>
    <rPh sb="161" eb="163">
      <t>カクホ</t>
    </rPh>
    <rPh sb="164" eb="165">
      <t>ツト</t>
    </rPh>
    <rPh sb="167" eb="169">
      <t>レイワ</t>
    </rPh>
    <rPh sb="170" eb="171">
      <t>ネン</t>
    </rPh>
    <rPh sb="172" eb="173">
      <t>ガツ</t>
    </rPh>
    <rPh sb="175" eb="177">
      <t>エイギョウ</t>
    </rPh>
    <rPh sb="178" eb="180">
      <t>サイカイ</t>
    </rPh>
    <rPh sb="187" eb="189">
      <t>ジモト</t>
    </rPh>
    <rPh sb="189" eb="190">
      <t>キャク</t>
    </rPh>
    <rPh sb="192" eb="194">
      <t>フッコウ</t>
    </rPh>
    <rPh sb="194" eb="196">
      <t>コウジ</t>
    </rPh>
    <rPh sb="196" eb="198">
      <t>カンケイ</t>
    </rPh>
    <rPh sb="199" eb="202">
      <t>シエンシャ</t>
    </rPh>
    <rPh sb="203" eb="205">
      <t>カタガタ</t>
    </rPh>
    <rPh sb="207" eb="209">
      <t>リヨウ</t>
    </rPh>
    <rPh sb="218" eb="220">
      <t>ジシン</t>
    </rPh>
    <rPh sb="221" eb="223">
      <t>エイキョウ</t>
    </rPh>
    <rPh sb="224" eb="226">
      <t>ジンコウ</t>
    </rPh>
    <rPh sb="227" eb="229">
      <t>リュウシュツ</t>
    </rPh>
    <rPh sb="242" eb="244">
      <t>コキャク</t>
    </rPh>
    <rPh sb="247" eb="250">
      <t>ジモトキャク</t>
    </rPh>
    <rPh sb="250" eb="252">
      <t>リヨウ</t>
    </rPh>
    <rPh sb="253" eb="255">
      <t>ゲキゲン</t>
    </rPh>
    <rPh sb="259" eb="261">
      <t>ジョウキョウ</t>
    </rPh>
    <rPh sb="268" eb="270">
      <t>オオグチ</t>
    </rPh>
    <rPh sb="271" eb="273">
      <t>ジュチュウ</t>
    </rPh>
    <rPh sb="274" eb="277">
      <t>ジシンゴ</t>
    </rPh>
    <rPh sb="278" eb="280">
      <t>カイム</t>
    </rPh>
    <phoneticPr fontId="1"/>
  </si>
  <si>
    <t>　地震により、一部の介護施設は、施設調理による食事提供が出来ていないところもあると聞いている。
　これまでの調理ノウハウを活かし、介護施設向けクックチル食品（加熱調理した食品を急速に冷却して、チルド（0～3℃）で保存し、必要時に再加熱して提供する食品）を開発し、介護施設での現場調理は不要で、かつ、暖かい料理を提供できるサービスを提供するため、冷凍調理食品製造業に挑戦する。
①新商品（クックチル食品）の開発
　高齢者向けのクックチル食品を、専門家の意見も取り入れながら開発する。
②新商品（クックチル食品）生産のための機材のレンタル
　ブラストチラー（調理が完了した高温の食品を低温に冷却するための機械）をレンタルにより導入する。
③配送に必要な車両の購入
　クックチル食品を、安全に、品質上の問題なく介護施設に届けられるよう、配送用車両を購入する。
④新事業PR用のチラシ作成
　介護施設向けに、商品ラインナップや介護施設での取り扱い方法等を記載したチラシを作成し、顧客獲得を目指す。</t>
    <rPh sb="172" eb="176">
      <t>レイトウチョウリ</t>
    </rPh>
    <rPh sb="178" eb="181">
      <t>セイゾウギョウ</t>
    </rPh>
    <phoneticPr fontId="1"/>
  </si>
  <si>
    <t>①～⑤-1、⑥、⑦、⑨～⑪</t>
    <phoneticPr fontId="1"/>
  </si>
  <si>
    <t>支援機関が発行する計画策定確認書（第3様式）</t>
    <rPh sb="0" eb="2">
      <t>シエン</t>
    </rPh>
    <rPh sb="2" eb="4">
      <t>キカン</t>
    </rPh>
    <rPh sb="5" eb="7">
      <t>ハッコウ</t>
    </rPh>
    <rPh sb="9" eb="11">
      <t>ケイカク</t>
    </rPh>
    <rPh sb="11" eb="13">
      <t>サクテイ</t>
    </rPh>
    <rPh sb="13" eb="16">
      <t>カクニンショ</t>
    </rPh>
    <rPh sb="17" eb="18">
      <t>ダイ</t>
    </rPh>
    <rPh sb="19" eb="21">
      <t>ヨウシキ</t>
    </rPh>
    <phoneticPr fontId="1"/>
  </si>
  <si>
    <t>令和６年能登半島地震発災時点で、能登３市３町（七尾市、輪島市、珠洲市、志賀町、穴水町、能登町）において事業を実施していました。</t>
    <rPh sb="0" eb="2">
      <t>レイワ</t>
    </rPh>
    <rPh sb="3" eb="4">
      <t>ネン</t>
    </rPh>
    <rPh sb="4" eb="8">
      <t>ノトハントウ</t>
    </rPh>
    <rPh sb="8" eb="10">
      <t>ジシン</t>
    </rPh>
    <rPh sb="10" eb="14">
      <t>ハッサイジテン</t>
    </rPh>
    <rPh sb="16" eb="18">
      <t>ノト</t>
    </rPh>
    <rPh sb="19" eb="20">
      <t>シ</t>
    </rPh>
    <rPh sb="21" eb="22">
      <t>チョウ</t>
    </rPh>
    <rPh sb="23" eb="25">
      <t>ナナオ</t>
    </rPh>
    <rPh sb="25" eb="26">
      <t>シ</t>
    </rPh>
    <rPh sb="27" eb="30">
      <t>ワジマシ</t>
    </rPh>
    <rPh sb="31" eb="34">
      <t>スズシ</t>
    </rPh>
    <rPh sb="35" eb="38">
      <t>シカマチ</t>
    </rPh>
    <rPh sb="39" eb="42">
      <t>アナミズマチ</t>
    </rPh>
    <rPh sb="43" eb="45">
      <t>ノト</t>
    </rPh>
    <rPh sb="45" eb="46">
      <t>チョウ</t>
    </rPh>
    <rPh sb="51" eb="53">
      <t>ジギョウ</t>
    </rPh>
    <rPh sb="54" eb="56">
      <t>ジッシ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</si>
</sst>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Red]\-#,##0\ "/>
    <numFmt numFmtId="177" formatCode="#,##0_);[Red]\(#,##0\)"/>
  </numFmts>
  <fonts count="55" x14ac:knownFonts="1">
    <font>
      <sz val="12"/>
      <color theme="1"/>
      <name val="BIZ UDPゴシック"/>
      <family val="2"/>
      <charset val="128"/>
    </font>
    <font>
      <sz val="6"/>
      <name val="BIZ UDPゴシック"/>
      <family val="2"/>
      <charset val="128"/>
    </font>
    <font>
      <sz val="14"/>
      <color theme="1"/>
      <name val="BIZ UDPゴシック"/>
      <family val="2"/>
      <charset val="128"/>
    </font>
    <font>
      <sz val="14"/>
      <color theme="1"/>
      <name val="BIZ UDPゴシック"/>
      <family val="3"/>
      <charset val="128"/>
    </font>
    <font>
      <sz val="16"/>
      <color theme="1"/>
      <name val="BIZ UDPゴシック"/>
      <family val="2"/>
      <charset val="128"/>
    </font>
    <font>
      <sz val="16"/>
      <color theme="1"/>
      <name val="BIZ UDPゴシック"/>
      <family val="3"/>
      <charset val="128"/>
    </font>
    <font>
      <b/>
      <sz val="12"/>
      <color rgb="FFFF0000"/>
      <name val="BIZ UDPゴシック"/>
      <family val="3"/>
      <charset val="128"/>
    </font>
    <font>
      <sz val="6"/>
      <name val="游ゴシック"/>
      <family val="2"/>
      <charset val="128"/>
      <scheme val="minor"/>
    </font>
    <font>
      <b/>
      <sz val="11"/>
      <color theme="1"/>
      <name val="游ゴシック"/>
      <family val="3"/>
      <charset val="128"/>
      <scheme val="minor"/>
    </font>
    <font>
      <sz val="6"/>
      <name val="ＭＳ Ｐゴシック"/>
      <family val="3"/>
      <charset val="128"/>
    </font>
    <font>
      <sz val="11"/>
      <color theme="1"/>
      <name val="游ゴシック"/>
      <family val="2"/>
      <charset val="128"/>
      <scheme val="minor"/>
    </font>
    <font>
      <u/>
      <sz val="12"/>
      <color theme="1"/>
      <name val="BIZ UDPゴシック"/>
      <family val="3"/>
      <charset val="128"/>
    </font>
    <font>
      <sz val="12"/>
      <color theme="1"/>
      <name val="BIZ UDPゴシック"/>
      <family val="3"/>
      <charset val="128"/>
    </font>
    <font>
      <sz val="9"/>
      <color theme="1"/>
      <name val="BIZ UDPゴシック"/>
      <family val="2"/>
      <charset val="128"/>
    </font>
    <font>
      <sz val="10"/>
      <color theme="1"/>
      <name val="BIZ UDPゴシック"/>
      <family val="2"/>
      <charset val="128"/>
    </font>
    <font>
      <sz val="10"/>
      <color theme="1"/>
      <name val="BIZ UDPゴシック"/>
      <family val="3"/>
      <charset val="128"/>
    </font>
    <font>
      <sz val="11"/>
      <color theme="1"/>
      <name val="BIZ UDPゴシック"/>
      <family val="3"/>
      <charset val="128"/>
    </font>
    <font>
      <sz val="22"/>
      <color theme="1"/>
      <name val="BIZ UDPゴシック"/>
      <family val="2"/>
      <charset val="128"/>
    </font>
    <font>
      <sz val="10.5"/>
      <color theme="1"/>
      <name val="BIZ UDPゴシック"/>
      <family val="3"/>
      <charset val="128"/>
    </font>
    <font>
      <b/>
      <sz val="11"/>
      <color theme="1"/>
      <name val="BIZ UDPゴシック"/>
      <family val="3"/>
      <charset val="128"/>
    </font>
    <font>
      <sz val="18"/>
      <color theme="1"/>
      <name val="BIZ UDPゴシック"/>
      <family val="3"/>
      <charset val="128"/>
    </font>
    <font>
      <sz val="20"/>
      <color theme="1"/>
      <name val="BIZ UDPゴシック"/>
      <family val="2"/>
      <charset val="128"/>
    </font>
    <font>
      <sz val="20"/>
      <color theme="1"/>
      <name val="BIZ UDPゴシック"/>
      <family val="3"/>
      <charset val="128"/>
    </font>
    <font>
      <sz val="12"/>
      <color theme="1"/>
      <name val="ＭＳ ゴシック"/>
      <family val="3"/>
      <charset val="128"/>
    </font>
    <font>
      <sz val="12"/>
      <color theme="1"/>
      <name val="BIZ UDP明朝 Medium"/>
      <family val="1"/>
      <charset val="128"/>
    </font>
    <font>
      <u/>
      <sz val="12"/>
      <color theme="10"/>
      <name val="BIZ UDPゴシック"/>
      <family val="2"/>
      <charset val="128"/>
    </font>
    <font>
      <sz val="10"/>
      <color theme="1"/>
      <name val="BIZ UDP明朝 Medium"/>
      <family val="1"/>
      <charset val="128"/>
    </font>
    <font>
      <b/>
      <sz val="12"/>
      <color theme="1"/>
      <name val="BIZ UDPゴシック"/>
      <family val="3"/>
      <charset val="128"/>
    </font>
    <font>
      <sz val="12"/>
      <name val="BIZ UDPゴシック"/>
      <family val="3"/>
      <charset val="128"/>
    </font>
    <font>
      <sz val="11"/>
      <color rgb="FF0000FF"/>
      <name val="BIZ UDPゴシック"/>
      <family val="3"/>
      <charset val="128"/>
    </font>
    <font>
      <sz val="12"/>
      <color rgb="FF00B0F0"/>
      <name val="BIZ UDPゴシック"/>
      <family val="2"/>
      <charset val="128"/>
    </font>
    <font>
      <sz val="12"/>
      <color rgb="FF0000FF"/>
      <name val="BIZ UDPゴシック"/>
      <family val="2"/>
      <charset val="128"/>
    </font>
    <font>
      <sz val="12"/>
      <color rgb="FF0000FF"/>
      <name val="BIZ UDPゴシック"/>
      <family val="3"/>
      <charset val="128"/>
    </font>
    <font>
      <sz val="18"/>
      <color rgb="FF0000FF"/>
      <name val="BIZ UDPゴシック"/>
      <family val="2"/>
      <charset val="128"/>
    </font>
    <font>
      <sz val="11"/>
      <name val="ＭＳ Ｐゴシック"/>
      <family val="3"/>
      <charset val="128"/>
    </font>
    <font>
      <sz val="16"/>
      <color rgb="FF0000FF"/>
      <name val="BIZ UDPゴシック"/>
      <family val="3"/>
      <charset val="128"/>
    </font>
    <font>
      <sz val="12"/>
      <color theme="1"/>
      <name val="HGS行書体"/>
      <family val="4"/>
      <charset val="128"/>
    </font>
    <font>
      <sz val="11"/>
      <color rgb="FFFF0000"/>
      <name val="BIZ UDPゴシック"/>
      <family val="3"/>
      <charset val="128"/>
    </font>
    <font>
      <u/>
      <sz val="11"/>
      <color rgb="FFFF0000"/>
      <name val="BIZ UDPゴシック"/>
      <family val="3"/>
      <charset val="128"/>
    </font>
    <font>
      <sz val="14"/>
      <color theme="1"/>
      <name val="ＭＳ ゴシック"/>
      <family val="3"/>
      <charset val="128"/>
    </font>
    <font>
      <sz val="10"/>
      <color theme="1"/>
      <name val="ＭＳ ゴシック"/>
      <family val="3"/>
      <charset val="128"/>
    </font>
    <font>
      <sz val="18"/>
      <color theme="1"/>
      <name val="ＭＳ ゴシック"/>
      <family val="3"/>
      <charset val="128"/>
    </font>
    <font>
      <sz val="11"/>
      <color theme="1"/>
      <name val="ＭＳ ゴシック"/>
      <family val="3"/>
      <charset val="128"/>
    </font>
    <font>
      <sz val="9"/>
      <color theme="1"/>
      <name val="ＭＳ ゴシック"/>
      <family val="3"/>
      <charset val="128"/>
    </font>
    <font>
      <sz val="10"/>
      <color rgb="FF0070C0"/>
      <name val="ＭＳ ゴシック"/>
      <family val="3"/>
      <charset val="128"/>
    </font>
    <font>
      <sz val="12"/>
      <color rgb="FF0070C0"/>
      <name val="ＭＳ ゴシック"/>
      <family val="3"/>
      <charset val="128"/>
    </font>
    <font>
      <sz val="16"/>
      <color theme="1"/>
      <name val="ＭＳ ゴシック"/>
      <family val="3"/>
      <charset val="128"/>
    </font>
    <font>
      <sz val="12"/>
      <color theme="1"/>
      <name val="Segoe UI Symbol"/>
      <family val="2"/>
    </font>
    <font>
      <sz val="12"/>
      <name val="BIZ UDPゴシック"/>
      <family val="2"/>
      <charset val="128"/>
    </font>
    <font>
      <sz val="10"/>
      <name val="BIZ UDPゴシック"/>
      <family val="3"/>
      <charset val="128"/>
    </font>
    <font>
      <sz val="11.5"/>
      <color theme="1"/>
      <name val="BIZ UDPゴシック"/>
      <family val="2"/>
      <charset val="128"/>
    </font>
    <font>
      <sz val="18"/>
      <color theme="1"/>
      <name val="BIZ UDPゴシック"/>
      <family val="2"/>
      <charset val="128"/>
    </font>
    <font>
      <u/>
      <sz val="18"/>
      <color theme="1"/>
      <name val="BIZ UDPゴシック"/>
      <family val="3"/>
      <charset val="128"/>
    </font>
    <font>
      <sz val="12"/>
      <color theme="1"/>
      <name val="BIZ UDPゴシック"/>
      <family val="2"/>
      <charset val="128"/>
    </font>
    <font>
      <sz val="11"/>
      <name val="BIZ UDPゴシック"/>
      <family val="3"/>
      <charset val="128"/>
    </font>
  </fonts>
  <fills count="7">
    <fill>
      <patternFill patternType="none"/>
    </fill>
    <fill>
      <patternFill patternType="gray125"/>
    </fill>
    <fill>
      <patternFill patternType="solid">
        <fgColor theme="7"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s>
  <borders count="8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bottom style="thin">
        <color auto="1"/>
      </bottom>
      <diagonal/>
    </border>
    <border>
      <left/>
      <right style="medium">
        <color auto="1"/>
      </right>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style="thin">
        <color auto="1"/>
      </right>
      <top/>
      <bottom/>
      <diagonal/>
    </border>
    <border>
      <left style="thin">
        <color auto="1"/>
      </left>
      <right/>
      <top style="thin">
        <color auto="1"/>
      </top>
      <bottom style="medium">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right style="thin">
        <color auto="1"/>
      </right>
      <top style="thin">
        <color auto="1"/>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top style="thin">
        <color auto="1"/>
      </top>
      <bottom/>
      <diagonal/>
    </border>
    <border>
      <left style="thin">
        <color auto="1"/>
      </left>
      <right style="thin">
        <color auto="1"/>
      </right>
      <top style="hair">
        <color indexed="64"/>
      </top>
      <bottom style="hair">
        <color indexed="64"/>
      </bottom>
      <diagonal/>
    </border>
    <border>
      <left style="thin">
        <color auto="1"/>
      </left>
      <right style="thin">
        <color auto="1"/>
      </right>
      <top style="hair">
        <color indexed="64"/>
      </top>
      <bottom style="thin">
        <color indexed="64"/>
      </bottom>
      <diagonal/>
    </border>
    <border>
      <left style="thick">
        <color indexed="64"/>
      </left>
      <right style="thick">
        <color indexed="64"/>
      </right>
      <top style="thick">
        <color indexed="64"/>
      </top>
      <bottom style="thick">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auto="1"/>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style="thin">
        <color auto="1"/>
      </top>
      <bottom style="medium">
        <color indexed="64"/>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diagonalUp="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left style="medium">
        <color auto="1"/>
      </left>
      <right style="thin">
        <color auto="1"/>
      </right>
      <top style="thin">
        <color auto="1"/>
      </top>
      <bottom/>
      <diagonal/>
    </border>
    <border>
      <left style="medium">
        <color auto="1"/>
      </left>
      <right style="thin">
        <color auto="1"/>
      </right>
      <top/>
      <bottom style="thin">
        <color auto="1"/>
      </bottom>
      <diagonal/>
    </border>
    <border>
      <left style="hair">
        <color auto="1"/>
      </left>
      <right/>
      <top style="thin">
        <color auto="1"/>
      </top>
      <bottom style="thin">
        <color auto="1"/>
      </bottom>
      <diagonal/>
    </border>
    <border>
      <left style="hair">
        <color auto="1"/>
      </left>
      <right/>
      <top style="thin">
        <color auto="1"/>
      </top>
      <bottom style="hair">
        <color auto="1"/>
      </bottom>
      <diagonal/>
    </border>
    <border>
      <left style="hair">
        <color auto="1"/>
      </left>
      <right/>
      <top/>
      <bottom style="thin">
        <color auto="1"/>
      </bottom>
      <diagonal/>
    </border>
    <border>
      <left/>
      <right/>
      <top style="thin">
        <color auto="1"/>
      </top>
      <bottom style="double">
        <color indexed="64"/>
      </bottom>
      <diagonal/>
    </border>
    <border>
      <left/>
      <right style="thick">
        <color indexed="64"/>
      </right>
      <top style="thin">
        <color auto="1"/>
      </top>
      <bottom/>
      <diagonal/>
    </border>
    <border>
      <left style="thin">
        <color auto="1"/>
      </left>
      <right/>
      <top style="thin">
        <color indexed="64"/>
      </top>
      <bottom style="double">
        <color indexed="64"/>
      </bottom>
      <diagonal/>
    </border>
    <border>
      <left style="thin">
        <color auto="1"/>
      </left>
      <right/>
      <top style="double">
        <color indexed="64"/>
      </top>
      <bottom style="thin">
        <color auto="1"/>
      </bottom>
      <diagonal/>
    </border>
    <border>
      <left style="double">
        <color auto="1"/>
      </left>
      <right/>
      <top style="double">
        <color auto="1"/>
      </top>
      <bottom style="double">
        <color auto="1"/>
      </bottom>
      <diagonal/>
    </border>
    <border>
      <left/>
      <right/>
      <top/>
      <bottom style="dotted">
        <color indexed="64"/>
      </bottom>
      <diagonal/>
    </border>
    <border>
      <left/>
      <right style="double">
        <color auto="1"/>
      </right>
      <top style="double">
        <color auto="1"/>
      </top>
      <bottom style="double">
        <color auto="1"/>
      </bottom>
      <diagonal/>
    </border>
    <border>
      <left/>
      <right style="thin">
        <color indexed="64"/>
      </right>
      <top style="double">
        <color indexed="64"/>
      </top>
      <bottom style="thin">
        <color indexed="64"/>
      </bottom>
      <diagonal/>
    </border>
    <border>
      <left/>
      <right style="thin">
        <color auto="1"/>
      </right>
      <top style="thin">
        <color indexed="64"/>
      </top>
      <bottom style="double">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auto="1"/>
      </right>
      <top style="hair">
        <color auto="1"/>
      </top>
      <bottom style="hair">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top/>
      <bottom style="dotted">
        <color auto="1"/>
      </bottom>
      <diagonal/>
    </border>
    <border>
      <left style="hair">
        <color auto="1"/>
      </left>
      <right/>
      <top/>
      <bottom style="dotted">
        <color auto="1"/>
      </bottom>
      <diagonal/>
    </border>
    <border>
      <left/>
      <right style="thin">
        <color auto="1"/>
      </right>
      <top/>
      <bottom style="dotted">
        <color auto="1"/>
      </bottom>
      <diagonal/>
    </border>
    <border>
      <left style="hair">
        <color indexed="64"/>
      </left>
      <right/>
      <top style="hair">
        <color indexed="64"/>
      </top>
      <bottom style="thin">
        <color indexed="64"/>
      </bottom>
      <diagonal/>
    </border>
    <border>
      <left style="hair">
        <color indexed="64"/>
      </left>
      <right/>
      <top style="double">
        <color indexed="64"/>
      </top>
      <bottom style="double">
        <color indexed="64"/>
      </bottom>
      <diagonal/>
    </border>
    <border>
      <left/>
      <right/>
      <top style="double">
        <color auto="1"/>
      </top>
      <bottom style="double">
        <color auto="1"/>
      </bottom>
      <diagonal/>
    </border>
    <border>
      <left/>
      <right/>
      <top style="double">
        <color indexed="64"/>
      </top>
      <bottom style="thin">
        <color auto="1"/>
      </bottom>
      <diagonal/>
    </border>
    <border diagonalDown="1">
      <left style="thin">
        <color auto="1"/>
      </left>
      <right/>
      <top style="thin">
        <color indexed="64"/>
      </top>
      <bottom/>
      <diagonal style="thin">
        <color auto="1"/>
      </diagonal>
    </border>
    <border diagonalDown="1">
      <left/>
      <right/>
      <top style="thin">
        <color indexed="64"/>
      </top>
      <bottom/>
      <diagonal style="thin">
        <color auto="1"/>
      </diagonal>
    </border>
    <border diagonalDown="1">
      <left/>
      <right style="thin">
        <color auto="1"/>
      </right>
      <top style="thin">
        <color indexed="64"/>
      </top>
      <bottom/>
      <diagonal style="thin">
        <color auto="1"/>
      </diagonal>
    </border>
    <border diagonalDown="1">
      <left style="thin">
        <color auto="1"/>
      </left>
      <right/>
      <top/>
      <bottom style="double">
        <color indexed="64"/>
      </bottom>
      <diagonal style="thin">
        <color auto="1"/>
      </diagonal>
    </border>
    <border diagonalDown="1">
      <left/>
      <right/>
      <top/>
      <bottom style="double">
        <color indexed="64"/>
      </bottom>
      <diagonal style="thin">
        <color auto="1"/>
      </diagonal>
    </border>
    <border diagonalDown="1">
      <left/>
      <right style="thin">
        <color auto="1"/>
      </right>
      <top/>
      <bottom style="double">
        <color indexed="64"/>
      </bottom>
      <diagonal style="thin">
        <color auto="1"/>
      </diagonal>
    </border>
    <border>
      <left style="thin">
        <color auto="1"/>
      </left>
      <right/>
      <top/>
      <bottom style="double">
        <color indexed="64"/>
      </bottom>
      <diagonal/>
    </border>
    <border>
      <left/>
      <right style="thin">
        <color auto="1"/>
      </right>
      <top/>
      <bottom style="double">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auto="1"/>
      </left>
      <right style="thin">
        <color auto="1"/>
      </right>
      <top style="hair">
        <color indexed="64"/>
      </top>
      <bottom/>
      <diagonal/>
    </border>
    <border>
      <left style="thin">
        <color auto="1"/>
      </left>
      <right style="thin">
        <color auto="1"/>
      </right>
      <top/>
      <bottom style="hair">
        <color indexed="64"/>
      </bottom>
      <diagonal/>
    </border>
  </borders>
  <cellStyleXfs count="5">
    <xf numFmtId="0" fontId="0" fillId="0" borderId="0">
      <alignment vertical="center"/>
    </xf>
    <xf numFmtId="0" fontId="10" fillId="0" borderId="0">
      <alignment vertical="center"/>
    </xf>
    <xf numFmtId="0" fontId="25" fillId="0" borderId="0" applyNumberFormat="0" applyFill="0" applyBorder="0" applyAlignment="0" applyProtection="0">
      <alignment vertical="center"/>
    </xf>
    <xf numFmtId="0" fontId="34" fillId="0" borderId="0">
      <alignment vertical="center"/>
    </xf>
    <xf numFmtId="38" fontId="53" fillId="0" borderId="0" applyFont="0" applyFill="0" applyBorder="0" applyAlignment="0" applyProtection="0">
      <alignment vertical="center"/>
    </xf>
  </cellStyleXfs>
  <cellXfs count="530">
    <xf numFmtId="0" fontId="0" fillId="0" borderId="0" xfId="0">
      <alignment vertical="center"/>
    </xf>
    <xf numFmtId="0" fontId="0" fillId="0" borderId="0" xfId="0" applyAlignment="1">
      <alignment horizontal="center" vertical="center"/>
    </xf>
    <xf numFmtId="0" fontId="0" fillId="0" borderId="4" xfId="0" applyBorder="1">
      <alignment vertical="center"/>
    </xf>
    <xf numFmtId="0" fontId="8" fillId="0" borderId="22" xfId="0" applyFont="1" applyBorder="1">
      <alignment vertical="center"/>
    </xf>
    <xf numFmtId="0" fontId="16" fillId="0" borderId="0" xfId="1" applyFont="1">
      <alignment vertical="center"/>
    </xf>
    <xf numFmtId="0" fontId="18" fillId="0" borderId="0" xfId="1" applyFont="1" applyAlignment="1">
      <alignment horizontal="right" vertical="center"/>
    </xf>
    <xf numFmtId="0" fontId="19" fillId="0" borderId="0" xfId="1" applyFont="1" applyAlignment="1">
      <alignment horizontal="center" vertical="center"/>
    </xf>
    <xf numFmtId="0" fontId="16" fillId="0" borderId="0" xfId="1" applyFont="1" applyAlignment="1">
      <alignment horizontal="right" vertical="center"/>
    </xf>
    <xf numFmtId="0" fontId="15" fillId="0" borderId="0" xfId="1" applyFont="1" applyAlignment="1">
      <alignment horizontal="distributed" vertical="center"/>
    </xf>
    <xf numFmtId="0" fontId="16" fillId="0" borderId="4" xfId="1" applyFont="1" applyBorder="1" applyAlignment="1">
      <alignment horizontal="center" vertical="center"/>
    </xf>
    <xf numFmtId="0" fontId="16" fillId="0" borderId="6" xfId="1" applyFont="1" applyBorder="1" applyAlignment="1">
      <alignment horizontal="center" vertical="center"/>
    </xf>
    <xf numFmtId="0" fontId="12" fillId="0" borderId="0" xfId="1" applyFont="1">
      <alignment vertical="center"/>
    </xf>
    <xf numFmtId="0" fontId="16" fillId="0" borderId="0" xfId="1" applyFont="1" applyAlignment="1">
      <alignment horizontal="center" vertical="center"/>
    </xf>
    <xf numFmtId="0" fontId="0" fillId="0" borderId="0" xfId="0" applyAlignment="1">
      <alignment vertical="center" shrinkToFit="1"/>
    </xf>
    <xf numFmtId="0" fontId="16" fillId="0" borderId="9" xfId="1" applyFont="1" applyBorder="1" applyAlignment="1">
      <alignment horizontal="center" vertical="center"/>
    </xf>
    <xf numFmtId="0" fontId="29" fillId="0" borderId="0" xfId="1" applyFont="1">
      <alignment vertical="center"/>
    </xf>
    <xf numFmtId="0" fontId="0" fillId="0" borderId="4" xfId="0" applyBorder="1" applyAlignment="1">
      <alignment vertical="center" shrinkToFit="1"/>
    </xf>
    <xf numFmtId="0" fontId="0" fillId="0" borderId="6" xfId="0" applyBorder="1" applyAlignment="1">
      <alignment vertical="center" shrinkToFit="1"/>
    </xf>
    <xf numFmtId="0" fontId="0" fillId="0" borderId="5" xfId="0" applyBorder="1" applyAlignment="1">
      <alignment vertical="center" shrinkToFit="1"/>
    </xf>
    <xf numFmtId="0" fontId="0" fillId="0" borderId="4" xfId="0" applyBorder="1" applyAlignment="1">
      <alignment shrinkToFit="1"/>
    </xf>
    <xf numFmtId="0" fontId="8" fillId="0" borderId="4" xfId="0" applyFont="1" applyBorder="1" applyAlignment="1">
      <alignment vertical="center" shrinkToFit="1"/>
    </xf>
    <xf numFmtId="0" fontId="36" fillId="0" borderId="0" xfId="0" applyFont="1">
      <alignment vertical="center"/>
    </xf>
    <xf numFmtId="0" fontId="36" fillId="0" borderId="9" xfId="0" applyFont="1" applyBorder="1">
      <alignment vertical="center"/>
    </xf>
    <xf numFmtId="0" fontId="40" fillId="2" borderId="4" xfId="0" applyFont="1" applyFill="1" applyBorder="1" applyAlignment="1" applyProtection="1">
      <alignment horizontal="center" vertical="center"/>
      <protection locked="0"/>
    </xf>
    <xf numFmtId="0" fontId="40" fillId="2" borderId="4" xfId="0" applyFont="1" applyFill="1" applyBorder="1" applyAlignment="1" applyProtection="1">
      <alignment vertical="center" wrapText="1" shrinkToFit="1"/>
      <protection locked="0"/>
    </xf>
    <xf numFmtId="177" fontId="23" fillId="2" borderId="4" xfId="0" applyNumberFormat="1" applyFont="1" applyFill="1" applyBorder="1" applyAlignment="1" applyProtection="1">
      <alignment vertical="center" shrinkToFit="1"/>
      <protection locked="0"/>
    </xf>
    <xf numFmtId="0" fontId="40" fillId="2" borderId="4" xfId="0" applyFont="1" applyFill="1" applyBorder="1" applyAlignment="1" applyProtection="1">
      <alignment vertical="center" wrapText="1"/>
      <protection locked="0"/>
    </xf>
    <xf numFmtId="176" fontId="23" fillId="2" borderId="4" xfId="0" applyNumberFormat="1" applyFont="1" applyFill="1" applyBorder="1" applyAlignment="1" applyProtection="1">
      <alignment vertical="center" shrinkToFit="1"/>
      <protection locked="0"/>
    </xf>
    <xf numFmtId="0" fontId="40" fillId="2" borderId="4" xfId="0" applyFont="1" applyFill="1" applyBorder="1" applyAlignment="1" applyProtection="1">
      <alignment horizontal="center" vertical="center" shrinkToFit="1"/>
      <protection locked="0"/>
    </xf>
    <xf numFmtId="0" fontId="0" fillId="0" borderId="0" xfId="0" applyAlignment="1">
      <alignment horizontal="center" vertical="top"/>
    </xf>
    <xf numFmtId="0" fontId="0" fillId="2" borderId="0" xfId="0" applyFill="1" applyAlignment="1" applyProtection="1">
      <alignment horizontal="center" vertical="center"/>
      <protection locked="0"/>
    </xf>
    <xf numFmtId="0" fontId="0" fillId="2" borderId="7" xfId="0" applyFill="1" applyBorder="1" applyAlignment="1" applyProtection="1">
      <alignment horizontal="center" vertical="center"/>
      <protection locked="0"/>
    </xf>
    <xf numFmtId="0" fontId="16" fillId="2" borderId="0" xfId="1" applyFont="1" applyFill="1" applyProtection="1">
      <alignment vertical="center"/>
      <protection locked="0"/>
    </xf>
    <xf numFmtId="0" fontId="16" fillId="2" borderId="0" xfId="1" applyFont="1" applyFill="1" applyAlignment="1" applyProtection="1">
      <alignment horizontal="right" vertical="center"/>
      <protection locked="0"/>
    </xf>
    <xf numFmtId="0" fontId="0" fillId="2" borderId="4" xfId="0" applyFill="1" applyBorder="1" applyAlignment="1" applyProtection="1">
      <alignment horizontal="center" vertical="center"/>
      <protection locked="0"/>
    </xf>
    <xf numFmtId="0" fontId="0" fillId="2" borderId="32" xfId="0" applyFill="1" applyBorder="1" applyAlignment="1" applyProtection="1">
      <alignment horizontal="center" vertical="center"/>
      <protection locked="0"/>
    </xf>
    <xf numFmtId="0" fontId="0" fillId="2" borderId="30" xfId="0" applyFill="1" applyBorder="1" applyAlignment="1" applyProtection="1">
      <alignment horizontal="center" vertical="center"/>
      <protection locked="0"/>
    </xf>
    <xf numFmtId="0" fontId="0" fillId="2" borderId="29" xfId="0" applyFill="1" applyBorder="1" applyAlignment="1" applyProtection="1">
      <alignment horizontal="center" vertical="center"/>
      <protection locked="0"/>
    </xf>
    <xf numFmtId="0" fontId="50" fillId="0" borderId="0" xfId="0" applyFont="1">
      <alignment vertical="center"/>
    </xf>
    <xf numFmtId="0" fontId="40" fillId="2" borderId="4" xfId="0" applyFont="1" applyFill="1" applyBorder="1" applyAlignment="1" applyProtection="1">
      <alignment vertical="center" shrinkToFit="1"/>
      <protection locked="0"/>
    </xf>
    <xf numFmtId="0" fontId="0" fillId="2" borderId="7" xfId="0" applyFill="1" applyBorder="1" applyAlignment="1" applyProtection="1">
      <alignment horizontal="center" vertical="center" shrinkToFit="1"/>
      <protection locked="0"/>
    </xf>
    <xf numFmtId="0" fontId="40" fillId="2" borderId="4" xfId="0" applyFont="1" applyFill="1" applyBorder="1" applyAlignment="1" applyProtection="1">
      <alignment horizontal="center" vertical="center" wrapText="1" shrinkToFit="1"/>
      <protection locked="0"/>
    </xf>
    <xf numFmtId="0" fontId="40" fillId="2" borderId="4" xfId="0" applyFont="1" applyFill="1" applyBorder="1" applyAlignment="1" applyProtection="1">
      <alignment horizontal="center" vertical="center" wrapText="1"/>
      <protection locked="0"/>
    </xf>
    <xf numFmtId="0" fontId="31" fillId="0" borderId="0" xfId="0" applyFont="1">
      <alignment vertical="center"/>
    </xf>
    <xf numFmtId="0" fontId="0" fillId="0" borderId="0" xfId="0" applyAlignment="1">
      <alignment horizontal="left" vertical="center" indent="1"/>
    </xf>
    <xf numFmtId="20" fontId="0" fillId="0" borderId="0" xfId="0" applyNumberFormat="1" applyAlignment="1">
      <alignment horizontal="center" vertical="center"/>
    </xf>
    <xf numFmtId="0" fontId="12" fillId="0" borderId="0" xfId="0" applyFont="1">
      <alignment vertical="center"/>
    </xf>
    <xf numFmtId="0" fontId="0" fillId="0" borderId="23" xfId="0" applyBorder="1">
      <alignment vertical="center"/>
    </xf>
    <xf numFmtId="0" fontId="0" fillId="0" borderId="28" xfId="0" applyBorder="1">
      <alignment vertical="center"/>
    </xf>
    <xf numFmtId="0" fontId="0" fillId="0" borderId="26" xfId="0" applyBorder="1">
      <alignment vertical="center"/>
    </xf>
    <xf numFmtId="0" fontId="0" fillId="0" borderId="27" xfId="0" applyBorder="1">
      <alignment vertical="center"/>
    </xf>
    <xf numFmtId="0" fontId="0" fillId="0" borderId="16" xfId="0" applyBorder="1">
      <alignment vertical="center"/>
    </xf>
    <xf numFmtId="0" fontId="2" fillId="0" borderId="27" xfId="0" applyFont="1" applyBorder="1" applyAlignment="1">
      <alignment vertical="center" shrinkToFit="1"/>
    </xf>
    <xf numFmtId="0" fontId="32" fillId="0" borderId="0" xfId="0" applyFont="1">
      <alignment vertical="center"/>
    </xf>
    <xf numFmtId="0" fontId="3" fillId="0" borderId="27" xfId="0" applyFont="1" applyBorder="1" applyAlignment="1">
      <alignment vertical="center" shrinkToFit="1"/>
    </xf>
    <xf numFmtId="49" fontId="0" fillId="0" borderId="16" xfId="0" applyNumberFormat="1" applyBorder="1" applyAlignment="1">
      <alignment vertical="center" shrinkToFit="1"/>
    </xf>
    <xf numFmtId="0" fontId="0" fillId="0" borderId="16" xfId="0" applyBorder="1" applyAlignment="1">
      <alignment vertical="center" shrinkToFit="1"/>
    </xf>
    <xf numFmtId="0" fontId="0" fillId="0" borderId="27" xfId="0" applyBorder="1" applyAlignment="1">
      <alignment vertical="center" shrinkToFit="1"/>
    </xf>
    <xf numFmtId="0" fontId="0" fillId="0" borderId="16" xfId="0" applyBorder="1" applyAlignment="1">
      <alignment horizontal="center" vertical="center" shrinkToFit="1"/>
    </xf>
    <xf numFmtId="0" fontId="13" fillId="0" borderId="8" xfId="0" applyFont="1" applyBorder="1">
      <alignment vertical="center"/>
    </xf>
    <xf numFmtId="0" fontId="13" fillId="0" borderId="9" xfId="0" applyFont="1" applyBorder="1">
      <alignment vertical="center"/>
    </xf>
    <xf numFmtId="0" fontId="0" fillId="0" borderId="9" xfId="0" applyBorder="1">
      <alignment vertical="center"/>
    </xf>
    <xf numFmtId="0" fontId="0" fillId="0" borderId="10" xfId="0" applyBorder="1">
      <alignment vertical="center"/>
    </xf>
    <xf numFmtId="0" fontId="51" fillId="0" borderId="0" xfId="0" applyFont="1" applyAlignment="1">
      <alignment horizontal="centerContinuous" vertical="center" wrapText="1"/>
    </xf>
    <xf numFmtId="0" fontId="5" fillId="0" borderId="0" xfId="0" applyFont="1" applyAlignment="1">
      <alignment horizontal="centerContinuous" vertical="center"/>
    </xf>
    <xf numFmtId="0" fontId="35" fillId="0" borderId="0" xfId="0" applyFont="1">
      <alignment vertical="center"/>
    </xf>
    <xf numFmtId="0" fontId="5" fillId="0" borderId="0" xfId="0" applyFont="1">
      <alignment vertical="center"/>
    </xf>
    <xf numFmtId="0" fontId="27" fillId="0" borderId="0" xfId="0" applyFont="1" applyAlignment="1">
      <alignment horizontal="left" vertical="center" indent="1"/>
    </xf>
    <xf numFmtId="0" fontId="0" fillId="0" borderId="0" xfId="0" applyAlignment="1">
      <alignment horizontal="right" vertical="center"/>
    </xf>
    <xf numFmtId="0" fontId="48" fillId="0" borderId="0" xfId="0" applyFont="1" applyAlignment="1">
      <alignment horizontal="right" vertical="center"/>
    </xf>
    <xf numFmtId="0" fontId="12" fillId="0" borderId="0" xfId="0" applyFont="1" applyAlignment="1">
      <alignment horizontal="right" vertical="center"/>
    </xf>
    <xf numFmtId="0" fontId="12" fillId="0" borderId="0" xfId="0" applyFont="1" applyAlignment="1">
      <alignment horizontal="left" vertical="center" indent="1"/>
    </xf>
    <xf numFmtId="0" fontId="0" fillId="0" borderId="0" xfId="0" applyAlignment="1">
      <alignment horizontal="left" vertical="center"/>
    </xf>
    <xf numFmtId="0" fontId="0" fillId="0" borderId="18" xfId="0" applyBorder="1" applyAlignment="1">
      <alignment horizontal="center" vertical="center" shrinkToFit="1"/>
    </xf>
    <xf numFmtId="0" fontId="0" fillId="0" borderId="8" xfId="0" applyBorder="1" applyAlignment="1">
      <alignment horizontal="center" vertical="center" shrinkToFit="1"/>
    </xf>
    <xf numFmtId="0" fontId="0" fillId="0" borderId="5" xfId="0" applyBorder="1" applyAlignment="1">
      <alignment horizontal="center" vertical="center"/>
    </xf>
    <xf numFmtId="0" fontId="0" fillId="0" borderId="47" xfId="0" applyBorder="1" applyAlignment="1">
      <alignment horizontal="center" vertical="center" shrinkToFit="1"/>
    </xf>
    <xf numFmtId="0" fontId="0" fillId="0" borderId="48" xfId="0" applyBorder="1" applyAlignment="1">
      <alignment horizontal="center" vertical="center" shrinkToFit="1"/>
    </xf>
    <xf numFmtId="0" fontId="27" fillId="0" borderId="53" xfId="0" applyFont="1" applyBorder="1" applyAlignment="1">
      <alignment horizontal="center" vertical="center" shrinkToFit="1"/>
    </xf>
    <xf numFmtId="0" fontId="0" fillId="0" borderId="63" xfId="0" applyBorder="1" applyAlignment="1">
      <alignment horizontal="center" vertical="center"/>
    </xf>
    <xf numFmtId="0" fontId="0" fillId="0" borderId="8" xfId="0" applyBorder="1" applyAlignment="1">
      <alignment horizontal="center" vertical="center"/>
    </xf>
    <xf numFmtId="0" fontId="0" fillId="0" borderId="4" xfId="0" applyBorder="1" applyAlignment="1">
      <alignment horizontal="center" vertical="center" shrinkToFit="1"/>
    </xf>
    <xf numFmtId="0" fontId="12" fillId="0" borderId="4" xfId="0" applyFont="1" applyBorder="1" applyAlignment="1">
      <alignment horizontal="distributed" vertical="center" wrapText="1" indent="1"/>
    </xf>
    <xf numFmtId="0" fontId="0" fillId="0" borderId="6" xfId="0" applyBorder="1" applyAlignment="1">
      <alignment horizontal="center" vertical="center"/>
    </xf>
    <xf numFmtId="0" fontId="0" fillId="0" borderId="4" xfId="0" applyBorder="1" applyAlignment="1">
      <alignment horizontal="distributed" vertical="center"/>
    </xf>
    <xf numFmtId="0" fontId="0" fillId="0" borderId="4" xfId="0" applyBorder="1" applyAlignment="1">
      <alignment horizontal="distributed" vertical="center" indent="1"/>
    </xf>
    <xf numFmtId="0" fontId="0" fillId="0" borderId="4" xfId="0" applyBorder="1" applyAlignment="1">
      <alignment horizontal="distributed" vertical="center" wrapText="1" indent="1"/>
    </xf>
    <xf numFmtId="0" fontId="0" fillId="0" borderId="5" xfId="0" applyBorder="1" applyAlignment="1">
      <alignment horizontal="right" vertical="center"/>
    </xf>
    <xf numFmtId="0" fontId="0" fillId="0" borderId="7" xfId="0" applyBorder="1">
      <alignment vertical="center"/>
    </xf>
    <xf numFmtId="0" fontId="0" fillId="0" borderId="6" xfId="0" applyBorder="1">
      <alignment vertical="center"/>
    </xf>
    <xf numFmtId="0" fontId="0" fillId="0" borderId="5" xfId="0" applyBorder="1" applyAlignment="1">
      <alignment horizontal="left" vertical="center" indent="1"/>
    </xf>
    <xf numFmtId="0" fontId="0" fillId="0" borderId="7" xfId="0" applyBorder="1" applyAlignment="1">
      <alignment horizontal="left" vertical="center"/>
    </xf>
    <xf numFmtId="0" fontId="0" fillId="0" borderId="5" xfId="0" applyBorder="1" applyAlignment="1">
      <alignment horizontal="distributed" vertical="center" indent="1"/>
    </xf>
    <xf numFmtId="0" fontId="0" fillId="0" borderId="15" xfId="0" applyBorder="1" applyAlignment="1">
      <alignment horizontal="center" vertical="center" shrinkToFit="1"/>
    </xf>
    <xf numFmtId="0" fontId="0" fillId="0" borderId="17" xfId="0" applyBorder="1" applyAlignment="1">
      <alignment horizontal="distributed" vertical="center" indent="1"/>
    </xf>
    <xf numFmtId="0" fontId="0" fillId="0" borderId="1" xfId="0" applyBorder="1" applyAlignment="1">
      <alignment horizontal="left" vertical="center" indent="1"/>
    </xf>
    <xf numFmtId="0" fontId="0" fillId="0" borderId="2" xfId="0" applyBorder="1" applyAlignment="1">
      <alignment horizontal="left" vertical="center"/>
    </xf>
    <xf numFmtId="0" fontId="0" fillId="0" borderId="2" xfId="0" applyBorder="1">
      <alignment vertical="center"/>
    </xf>
    <xf numFmtId="0" fontId="0" fillId="0" borderId="3" xfId="0" applyBorder="1">
      <alignment vertical="center"/>
    </xf>
    <xf numFmtId="0" fontId="0" fillId="0" borderId="11" xfId="0" applyBorder="1" applyAlignment="1">
      <alignment horizontal="center" vertical="center"/>
    </xf>
    <xf numFmtId="0" fontId="0" fillId="0" borderId="13" xfId="0" applyBorder="1" applyAlignment="1">
      <alignment horizontal="center" vertical="center" shrinkToFit="1"/>
    </xf>
    <xf numFmtId="0" fontId="0" fillId="0" borderId="14" xfId="0" applyBorder="1" applyAlignment="1">
      <alignment horizontal="center" vertical="center" shrinkToFit="1"/>
    </xf>
    <xf numFmtId="0" fontId="0" fillId="0" borderId="15" xfId="0" applyBorder="1" applyAlignment="1">
      <alignment horizontal="distributed" vertical="center"/>
    </xf>
    <xf numFmtId="0" fontId="0" fillId="4" borderId="0" xfId="0" applyFill="1">
      <alignment vertical="center"/>
    </xf>
    <xf numFmtId="0" fontId="0" fillId="4" borderId="0" xfId="0" applyFill="1" applyAlignment="1">
      <alignment horizontal="center" vertical="center"/>
    </xf>
    <xf numFmtId="0" fontId="27" fillId="4" borderId="0" xfId="0" applyFont="1" applyFill="1">
      <alignment vertical="center"/>
    </xf>
    <xf numFmtId="0" fontId="14" fillId="0" borderId="5" xfId="0" applyFont="1" applyBorder="1" applyAlignment="1">
      <alignment horizontal="center" vertical="center"/>
    </xf>
    <xf numFmtId="0" fontId="0" fillId="0" borderId="7" xfId="0" applyBorder="1" applyAlignment="1">
      <alignment horizontal="center" vertical="center"/>
    </xf>
    <xf numFmtId="0" fontId="14" fillId="0" borderId="7" xfId="0" applyFont="1" applyBorder="1" applyAlignment="1">
      <alignment horizontal="center" vertical="center"/>
    </xf>
    <xf numFmtId="0" fontId="0" fillId="4" borderId="27" xfId="0" applyFill="1" applyBorder="1" applyAlignment="1">
      <alignment horizontal="left" vertical="center"/>
    </xf>
    <xf numFmtId="0" fontId="0" fillId="0" borderId="16" xfId="0" applyBorder="1" applyAlignment="1">
      <alignment horizontal="left" vertical="center"/>
    </xf>
    <xf numFmtId="0" fontId="30" fillId="4" borderId="0" xfId="0" applyFont="1" applyFill="1">
      <alignment vertical="center"/>
    </xf>
    <xf numFmtId="0" fontId="30" fillId="0" borderId="0" xfId="0" applyFont="1">
      <alignment vertical="center"/>
    </xf>
    <xf numFmtId="0" fontId="0" fillId="4" borderId="0" xfId="0" applyFill="1" applyAlignment="1">
      <alignment horizontal="right" vertical="top" wrapText="1"/>
    </xf>
    <xf numFmtId="0" fontId="0" fillId="4" borderId="0" xfId="0" applyFill="1" applyAlignment="1">
      <alignment horizontal="left" vertical="center" wrapText="1"/>
    </xf>
    <xf numFmtId="0" fontId="0" fillId="4" borderId="0" xfId="0" applyFill="1" applyAlignment="1">
      <alignment horizontal="right" vertical="center"/>
    </xf>
    <xf numFmtId="0" fontId="39" fillId="0" borderId="0" xfId="0" applyFont="1" applyAlignment="1">
      <alignment horizontal="center" vertical="center"/>
    </xf>
    <xf numFmtId="0" fontId="20" fillId="0" borderId="0" xfId="0" applyFont="1" applyAlignment="1">
      <alignment horizontal="center" vertical="center"/>
    </xf>
    <xf numFmtId="0" fontId="33" fillId="0" borderId="0" xfId="0" applyFont="1">
      <alignment vertical="center"/>
    </xf>
    <xf numFmtId="0" fontId="20" fillId="0" borderId="0" xfId="0" applyFont="1">
      <alignment vertical="center"/>
    </xf>
    <xf numFmtId="0" fontId="40" fillId="0" borderId="0" xfId="0" applyFont="1">
      <alignment vertical="center"/>
    </xf>
    <xf numFmtId="0" fontId="40" fillId="0" borderId="5" xfId="0" applyFont="1" applyBorder="1" applyAlignment="1">
      <alignment horizontal="center" vertical="center"/>
    </xf>
    <xf numFmtId="0" fontId="23" fillId="0" borderId="0" xfId="0" applyFont="1" applyAlignment="1">
      <alignment horizontal="center" vertical="center"/>
    </xf>
    <xf numFmtId="0" fontId="23" fillId="0" borderId="0" xfId="0" applyFont="1">
      <alignment vertical="center"/>
    </xf>
    <xf numFmtId="0" fontId="40" fillId="0" borderId="0" xfId="0" applyFont="1" applyAlignment="1">
      <alignment horizontal="right"/>
    </xf>
    <xf numFmtId="0" fontId="41" fillId="0" borderId="0" xfId="0" applyFont="1">
      <alignment vertical="center"/>
    </xf>
    <xf numFmtId="0" fontId="41" fillId="0" borderId="0" xfId="0" applyFont="1" applyAlignment="1">
      <alignment horizontal="center" vertical="center"/>
    </xf>
    <xf numFmtId="0" fontId="42" fillId="0" borderId="9" xfId="0" applyFont="1" applyBorder="1" applyAlignment="1"/>
    <xf numFmtId="0" fontId="42" fillId="0" borderId="0" xfId="0" applyFont="1" applyAlignment="1"/>
    <xf numFmtId="0" fontId="40" fillId="0" borderId="0" xfId="0" applyFont="1" applyAlignment="1">
      <alignment horizontal="center" vertical="center"/>
    </xf>
    <xf numFmtId="0" fontId="0" fillId="0" borderId="22" xfId="0" applyBorder="1" applyAlignment="1">
      <alignment horizontal="center" vertical="center"/>
    </xf>
    <xf numFmtId="0" fontId="32" fillId="0" borderId="0" xfId="0" applyFont="1" applyAlignment="1">
      <alignment horizontal="center" vertical="center"/>
    </xf>
    <xf numFmtId="0" fontId="40" fillId="0" borderId="22" xfId="0" applyFont="1" applyBorder="1" applyAlignment="1">
      <alignment horizontal="center" vertical="center"/>
    </xf>
    <xf numFmtId="0" fontId="40" fillId="0" borderId="22" xfId="0" applyFont="1" applyBorder="1" applyAlignment="1">
      <alignment horizontal="center" vertical="center" wrapText="1"/>
    </xf>
    <xf numFmtId="0" fontId="40" fillId="0" borderId="0" xfId="0" applyFont="1" applyAlignment="1">
      <alignment horizontal="center" vertical="center" wrapText="1"/>
    </xf>
    <xf numFmtId="0" fontId="15" fillId="0" borderId="25" xfId="0" applyFont="1" applyBorder="1" applyAlignment="1">
      <alignment vertical="center" shrinkToFit="1"/>
    </xf>
    <xf numFmtId="0" fontId="44" fillId="5" borderId="4" xfId="0" applyFont="1" applyFill="1" applyBorder="1" applyAlignment="1">
      <alignment horizontal="center" vertical="center"/>
    </xf>
    <xf numFmtId="0" fontId="44" fillId="5" borderId="4" xfId="0" applyFont="1" applyFill="1" applyBorder="1" applyAlignment="1">
      <alignment vertical="center" shrinkToFit="1"/>
    </xf>
    <xf numFmtId="0" fontId="44" fillId="5" borderId="4" xfId="0" applyFont="1" applyFill="1" applyBorder="1" applyAlignment="1">
      <alignment vertical="center" wrapText="1" shrinkToFit="1"/>
    </xf>
    <xf numFmtId="0" fontId="44" fillId="5" borderId="4" xfId="0" applyFont="1" applyFill="1" applyBorder="1" applyAlignment="1">
      <alignment vertical="center" wrapText="1"/>
    </xf>
    <xf numFmtId="0" fontId="40" fillId="2" borderId="4" xfId="0" applyFont="1" applyFill="1" applyBorder="1" applyAlignment="1">
      <alignment horizontal="center" vertical="center" wrapText="1" shrinkToFit="1"/>
    </xf>
    <xf numFmtId="177" fontId="45" fillId="5" borderId="4" xfId="0" applyNumberFormat="1" applyFont="1" applyFill="1" applyBorder="1" applyAlignment="1">
      <alignment vertical="center" shrinkToFit="1"/>
    </xf>
    <xf numFmtId="177" fontId="45" fillId="0" borderId="0" xfId="0" applyNumberFormat="1" applyFont="1" applyAlignment="1">
      <alignment vertical="center" shrinkToFit="1"/>
    </xf>
    <xf numFmtId="0" fontId="0" fillId="0" borderId="79" xfId="0" applyBorder="1" applyAlignment="1">
      <alignment horizontal="center" vertical="center"/>
    </xf>
    <xf numFmtId="0" fontId="0" fillId="0" borderId="78" xfId="0" applyBorder="1" applyAlignment="1">
      <alignment horizontal="center" vertical="center"/>
    </xf>
    <xf numFmtId="0" fontId="40" fillId="5" borderId="4" xfId="0" applyFont="1" applyFill="1" applyBorder="1" applyAlignment="1">
      <alignment horizontal="center" vertical="center" wrapText="1" shrinkToFit="1"/>
    </xf>
    <xf numFmtId="0" fontId="40" fillId="2" borderId="4" xfId="0" applyFont="1" applyFill="1" applyBorder="1" applyAlignment="1">
      <alignment vertical="center" shrinkToFit="1"/>
    </xf>
    <xf numFmtId="177" fontId="23" fillId="0" borderId="0" xfId="0" applyNumberFormat="1" applyFont="1" applyAlignment="1">
      <alignment vertical="center" shrinkToFit="1"/>
    </xf>
    <xf numFmtId="176" fontId="23" fillId="0" borderId="0" xfId="0" applyNumberFormat="1" applyFont="1" applyAlignment="1">
      <alignment vertical="center" shrinkToFit="1"/>
    </xf>
    <xf numFmtId="0" fontId="40" fillId="0" borderId="8" xfId="0" applyFont="1" applyBorder="1" applyAlignment="1">
      <alignment horizontal="center" vertical="center" shrinkToFit="1"/>
    </xf>
    <xf numFmtId="0" fontId="23" fillId="0" borderId="9" xfId="0" applyFont="1" applyBorder="1" applyAlignment="1">
      <alignment vertical="center" shrinkToFit="1"/>
    </xf>
    <xf numFmtId="0" fontId="23" fillId="0" borderId="9" xfId="0" applyFont="1" applyBorder="1" applyAlignment="1">
      <alignment horizontal="center" vertical="center" shrinkToFit="1"/>
    </xf>
    <xf numFmtId="176" fontId="43" fillId="0" borderId="9" xfId="0" applyNumberFormat="1" applyFont="1" applyBorder="1" applyAlignment="1">
      <alignment vertical="center" shrinkToFit="1"/>
    </xf>
    <xf numFmtId="176" fontId="43" fillId="0" borderId="0" xfId="0" applyNumberFormat="1" applyFont="1" applyAlignment="1">
      <alignment vertical="center" shrinkToFit="1"/>
    </xf>
    <xf numFmtId="0" fontId="40" fillId="0" borderId="28" xfId="0" applyFont="1" applyBorder="1" applyAlignment="1">
      <alignment horizontal="left" vertical="center"/>
    </xf>
    <xf numFmtId="0" fontId="23" fillId="0" borderId="28" xfId="0" applyFont="1" applyBorder="1" applyAlignment="1">
      <alignment horizontal="centerContinuous" vertical="center"/>
    </xf>
    <xf numFmtId="0" fontId="23" fillId="0" borderId="28" xfId="0" applyFont="1" applyBorder="1" applyAlignment="1">
      <alignment horizontal="center" vertical="center"/>
    </xf>
    <xf numFmtId="0" fontId="23" fillId="0" borderId="50" xfId="0" applyFont="1" applyBorder="1" applyAlignment="1">
      <alignment horizontal="right" vertical="center" indent="2"/>
    </xf>
    <xf numFmtId="176" fontId="23" fillId="0" borderId="31" xfId="0" applyNumberFormat="1" applyFont="1" applyBorder="1" applyAlignment="1">
      <alignment vertical="center" shrinkToFit="1"/>
    </xf>
    <xf numFmtId="0" fontId="40" fillId="0" borderId="0" xfId="0" applyFont="1" applyAlignment="1">
      <alignment horizontal="left" vertical="center"/>
    </xf>
    <xf numFmtId="0" fontId="40" fillId="0" borderId="0" xfId="0" applyFont="1" applyAlignment="1">
      <alignment horizontal="left"/>
    </xf>
    <xf numFmtId="0" fontId="23" fillId="0" borderId="0" xfId="0" applyFont="1" applyAlignment="1">
      <alignment horizontal="centerContinuous" vertical="center"/>
    </xf>
    <xf numFmtId="0" fontId="23" fillId="0" borderId="0" xfId="0" applyFont="1" applyAlignment="1">
      <alignment horizontal="right" vertical="center" indent="2"/>
    </xf>
    <xf numFmtId="0" fontId="14" fillId="0" borderId="0" xfId="0" applyFont="1">
      <alignment vertical="center"/>
    </xf>
    <xf numFmtId="176" fontId="46" fillId="0" borderId="0" xfId="0" applyNumberFormat="1" applyFont="1" applyAlignment="1">
      <alignment horizontal="center" vertical="center" shrinkToFit="1"/>
    </xf>
    <xf numFmtId="0" fontId="0" fillId="0" borderId="0" xfId="0" applyAlignment="1">
      <alignment horizontal="centerContinuous" vertical="center"/>
    </xf>
    <xf numFmtId="176" fontId="2" fillId="0" borderId="0" xfId="0" applyNumberFormat="1" applyFont="1" applyAlignment="1">
      <alignment vertical="center" wrapText="1" shrinkToFit="1"/>
    </xf>
    <xf numFmtId="0" fontId="14" fillId="0" borderId="0" xfId="0" applyFont="1" applyAlignment="1">
      <alignment horizontal="left" vertical="center" indent="1"/>
    </xf>
    <xf numFmtId="38" fontId="0" fillId="0" borderId="0" xfId="4" applyFont="1" applyProtection="1">
      <alignment vertical="center"/>
    </xf>
    <xf numFmtId="38" fontId="0" fillId="0" borderId="0" xfId="4" applyFont="1" applyFill="1" applyProtection="1">
      <alignment vertical="center"/>
    </xf>
    <xf numFmtId="0" fontId="14" fillId="0" borderId="0" xfId="0" applyFont="1" applyAlignment="1">
      <alignment horizontal="left" vertical="center" indent="3"/>
    </xf>
    <xf numFmtId="0" fontId="0" fillId="0" borderId="0" xfId="0" applyAlignment="1">
      <alignment horizontal="left" vertical="center" indent="3"/>
    </xf>
    <xf numFmtId="0" fontId="14" fillId="0" borderId="0" xfId="0" applyFont="1" applyAlignment="1">
      <alignment horizontal="center" vertical="center"/>
    </xf>
    <xf numFmtId="0" fontId="12" fillId="4" borderId="0" xfId="0" applyFont="1" applyFill="1">
      <alignment vertical="center"/>
    </xf>
    <xf numFmtId="0" fontId="49" fillId="4" borderId="0" xfId="0" applyFont="1" applyFill="1" applyAlignment="1">
      <alignment horizontal="right" vertical="center"/>
    </xf>
    <xf numFmtId="0" fontId="15" fillId="4" borderId="0" xfId="0" applyFont="1" applyFill="1" applyAlignment="1">
      <alignment horizontal="right"/>
    </xf>
    <xf numFmtId="0" fontId="15" fillId="4" borderId="51" xfId="0" applyFont="1" applyFill="1" applyBorder="1" applyAlignment="1">
      <alignment horizontal="center" vertical="center"/>
    </xf>
    <xf numFmtId="0" fontId="15" fillId="4" borderId="49" xfId="0" applyFont="1" applyFill="1" applyBorder="1" applyAlignment="1">
      <alignment horizontal="center" vertical="center"/>
    </xf>
    <xf numFmtId="0" fontId="15" fillId="4" borderId="49" xfId="0" applyFont="1" applyFill="1" applyBorder="1" applyAlignment="1">
      <alignment horizontal="right" vertical="center" wrapText="1"/>
    </xf>
    <xf numFmtId="0" fontId="15" fillId="4" borderId="0" xfId="0" applyFont="1" applyFill="1" applyAlignment="1">
      <alignment vertical="center" wrapText="1"/>
    </xf>
    <xf numFmtId="0" fontId="12" fillId="4" borderId="5" xfId="0" applyFont="1" applyFill="1" applyBorder="1" applyAlignment="1">
      <alignment horizontal="right" vertical="center"/>
    </xf>
    <xf numFmtId="177" fontId="12" fillId="4" borderId="0" xfId="0" applyNumberFormat="1" applyFont="1" applyFill="1" applyAlignment="1">
      <alignment vertical="center" shrinkToFit="1"/>
    </xf>
    <xf numFmtId="0" fontId="12" fillId="4" borderId="23" xfId="0" applyFont="1" applyFill="1" applyBorder="1">
      <alignment vertical="center"/>
    </xf>
    <xf numFmtId="0" fontId="12" fillId="4" borderId="28" xfId="0" applyFont="1" applyFill="1" applyBorder="1">
      <alignment vertical="center"/>
    </xf>
    <xf numFmtId="0" fontId="12" fillId="4" borderId="28" xfId="0" applyFont="1" applyFill="1" applyBorder="1" applyAlignment="1">
      <alignment horizontal="right" vertical="center"/>
    </xf>
    <xf numFmtId="0" fontId="15" fillId="4" borderId="28" xfId="0" applyFont="1" applyFill="1" applyBorder="1" applyAlignment="1">
      <alignment horizontal="left" vertical="center"/>
    </xf>
    <xf numFmtId="177" fontId="12" fillId="4" borderId="28" xfId="0" applyNumberFormat="1" applyFont="1" applyFill="1" applyBorder="1" applyAlignment="1">
      <alignment vertical="center" shrinkToFit="1"/>
    </xf>
    <xf numFmtId="0" fontId="12" fillId="0" borderId="23" xfId="0" applyFont="1" applyBorder="1">
      <alignment vertical="center"/>
    </xf>
    <xf numFmtId="0" fontId="12" fillId="0" borderId="28" xfId="0" applyFont="1" applyBorder="1">
      <alignment vertical="center"/>
    </xf>
    <xf numFmtId="177" fontId="12" fillId="4" borderId="26" xfId="0" applyNumberFormat="1" applyFont="1" applyFill="1" applyBorder="1" applyAlignment="1">
      <alignment vertical="center" shrinkToFit="1"/>
    </xf>
    <xf numFmtId="0" fontId="12" fillId="0" borderId="27" xfId="0" applyFont="1" applyBorder="1">
      <alignment vertical="center"/>
    </xf>
    <xf numFmtId="0" fontId="12" fillId="0" borderId="0" xfId="0" applyFont="1" applyAlignment="1">
      <alignment horizontal="center" vertical="center"/>
    </xf>
    <xf numFmtId="177" fontId="12" fillId="4" borderId="16" xfId="0" applyNumberFormat="1" applyFont="1" applyFill="1" applyBorder="1" applyAlignment="1">
      <alignment vertical="center" shrinkToFit="1"/>
    </xf>
    <xf numFmtId="3" fontId="12" fillId="6" borderId="31" xfId="0" applyNumberFormat="1" applyFont="1" applyFill="1" applyBorder="1" applyAlignment="1">
      <alignment horizontal="center" vertical="center"/>
    </xf>
    <xf numFmtId="0" fontId="12" fillId="6" borderId="31" xfId="0" applyFont="1" applyFill="1" applyBorder="1" applyAlignment="1">
      <alignment horizontal="center" vertical="center"/>
    </xf>
    <xf numFmtId="0" fontId="12" fillId="0" borderId="8" xfId="0" applyFont="1" applyBorder="1">
      <alignment vertical="center"/>
    </xf>
    <xf numFmtId="0" fontId="12" fillId="0" borderId="9" xfId="0" applyFont="1" applyBorder="1">
      <alignment vertical="center"/>
    </xf>
    <xf numFmtId="177" fontId="12" fillId="4" borderId="9" xfId="0" applyNumberFormat="1" applyFont="1" applyFill="1" applyBorder="1" applyAlignment="1">
      <alignment vertical="center" shrinkToFit="1"/>
    </xf>
    <xf numFmtId="177" fontId="12" fillId="4" borderId="10" xfId="0" applyNumberFormat="1" applyFont="1" applyFill="1" applyBorder="1" applyAlignment="1">
      <alignment vertical="center" shrinkToFit="1"/>
    </xf>
    <xf numFmtId="0" fontId="12" fillId="4" borderId="0" xfId="0" applyFont="1" applyFill="1" applyAlignment="1">
      <alignment horizontal="right" vertical="center"/>
    </xf>
    <xf numFmtId="0" fontId="15" fillId="4" borderId="0" xfId="0" applyFont="1" applyFill="1" applyAlignment="1">
      <alignment horizontal="left" vertical="center"/>
    </xf>
    <xf numFmtId="0" fontId="12" fillId="4" borderId="0" xfId="0" applyFont="1" applyFill="1" applyAlignment="1">
      <alignment horizontal="left" vertical="center"/>
    </xf>
    <xf numFmtId="0" fontId="12" fillId="4" borderId="0" xfId="0" applyFont="1" applyFill="1" applyAlignment="1">
      <alignment horizontal="right"/>
    </xf>
    <xf numFmtId="0" fontId="11" fillId="0" borderId="0" xfId="0" applyFont="1" applyAlignment="1">
      <alignment vertical="center" shrinkToFit="1"/>
    </xf>
    <xf numFmtId="0" fontId="12" fillId="0" borderId="0" xfId="0" applyFont="1" applyAlignment="1">
      <alignment vertical="center" wrapText="1"/>
    </xf>
    <xf numFmtId="177" fontId="12" fillId="0" borderId="0" xfId="0" applyNumberFormat="1" applyFont="1">
      <alignment vertical="center"/>
    </xf>
    <xf numFmtId="0" fontId="12" fillId="0" borderId="0" xfId="0" applyFont="1" applyAlignment="1">
      <alignment horizontal="center" vertical="center" wrapText="1"/>
    </xf>
    <xf numFmtId="177" fontId="5" fillId="0" borderId="0" xfId="0" applyNumberFormat="1" applyFont="1" applyAlignment="1">
      <alignment horizontal="right" vertical="center" wrapText="1"/>
    </xf>
    <xf numFmtId="0" fontId="11" fillId="0" borderId="0" xfId="0" applyFont="1">
      <alignment vertical="center"/>
    </xf>
    <xf numFmtId="177" fontId="15" fillId="4" borderId="0" xfId="0" applyNumberFormat="1" applyFont="1" applyFill="1" applyAlignment="1">
      <alignment vertical="center" shrinkToFit="1"/>
    </xf>
    <xf numFmtId="0" fontId="15" fillId="4" borderId="4" xfId="0" applyFont="1" applyFill="1" applyBorder="1" applyAlignment="1">
      <alignment horizontal="left" vertical="center"/>
    </xf>
    <xf numFmtId="0" fontId="12" fillId="0" borderId="4" xfId="0" applyFont="1" applyBorder="1" applyAlignment="1">
      <alignment vertical="center" shrinkToFit="1"/>
    </xf>
    <xf numFmtId="3" fontId="12" fillId="4" borderId="4" xfId="0" applyNumberFormat="1" applyFont="1" applyFill="1" applyBorder="1">
      <alignment vertical="center"/>
    </xf>
    <xf numFmtId="0" fontId="12" fillId="0" borderId="4" xfId="0" applyFont="1" applyBorder="1" applyAlignment="1">
      <alignment horizontal="center" vertical="center"/>
    </xf>
    <xf numFmtId="0" fontId="12" fillId="0" borderId="0" xfId="0" applyFont="1" applyAlignment="1">
      <alignment horizontal="left" vertical="center" indent="3"/>
    </xf>
    <xf numFmtId="0" fontId="21" fillId="4" borderId="0" xfId="0" applyFont="1" applyFill="1" applyAlignment="1">
      <alignment horizontal="centerContinuous" vertical="center"/>
    </xf>
    <xf numFmtId="0" fontId="22" fillId="4" borderId="0" xfId="0" applyFont="1" applyFill="1" applyAlignment="1">
      <alignment horizontal="centerContinuous" vertical="center"/>
    </xf>
    <xf numFmtId="0" fontId="23" fillId="4" borderId="0" xfId="0" applyFont="1" applyFill="1">
      <alignment vertical="center"/>
    </xf>
    <xf numFmtId="0" fontId="47" fillId="5" borderId="4" xfId="0" applyFont="1" applyFill="1" applyBorder="1" applyAlignment="1">
      <alignment horizontal="center" vertical="center"/>
    </xf>
    <xf numFmtId="0" fontId="5" fillId="4" borderId="5" xfId="0" applyFont="1" applyFill="1" applyBorder="1" applyAlignment="1">
      <alignment horizontal="left" vertical="center" indent="1"/>
    </xf>
    <xf numFmtId="0" fontId="0" fillId="4" borderId="7" xfId="0" applyFill="1" applyBorder="1">
      <alignment vertical="center"/>
    </xf>
    <xf numFmtId="0" fontId="0" fillId="4" borderId="6" xfId="0" applyFill="1" applyBorder="1">
      <alignment vertical="center"/>
    </xf>
    <xf numFmtId="0" fontId="4" fillId="4" borderId="5" xfId="0" applyFont="1" applyFill="1" applyBorder="1" applyAlignment="1">
      <alignment horizontal="left" vertical="center" indent="1"/>
    </xf>
    <xf numFmtId="0" fontId="24" fillId="4" borderId="28" xfId="0" applyFont="1" applyFill="1" applyBorder="1" applyAlignment="1">
      <alignment horizontal="left" vertical="center" wrapText="1"/>
    </xf>
    <xf numFmtId="0" fontId="24" fillId="4" borderId="26" xfId="0" applyFont="1" applyFill="1" applyBorder="1" applyAlignment="1">
      <alignment horizontal="left" vertical="center" wrapText="1"/>
    </xf>
    <xf numFmtId="0" fontId="24" fillId="4" borderId="19" xfId="0" applyFont="1" applyFill="1" applyBorder="1" applyAlignment="1">
      <alignment horizontal="left" vertical="center"/>
    </xf>
    <xf numFmtId="0" fontId="24" fillId="4" borderId="19" xfId="0" applyFont="1" applyFill="1" applyBorder="1" applyAlignment="1">
      <alignment horizontal="left" vertical="center" wrapText="1"/>
    </xf>
    <xf numFmtId="0" fontId="24" fillId="4" borderId="20" xfId="0" applyFont="1" applyFill="1" applyBorder="1" applyAlignment="1">
      <alignment horizontal="left" vertical="center" wrapText="1"/>
    </xf>
    <xf numFmtId="0" fontId="24" fillId="4" borderId="34" xfId="0" applyFont="1" applyFill="1" applyBorder="1" applyAlignment="1">
      <alignment horizontal="left" vertical="center"/>
    </xf>
    <xf numFmtId="0" fontId="24" fillId="4" borderId="34" xfId="0" applyFont="1" applyFill="1" applyBorder="1" applyAlignment="1">
      <alignment horizontal="left" vertical="center" wrapText="1"/>
    </xf>
    <xf numFmtId="0" fontId="24" fillId="4" borderId="60" xfId="0" applyFont="1" applyFill="1" applyBorder="1" applyAlignment="1">
      <alignment horizontal="left" vertical="center" wrapText="1"/>
    </xf>
    <xf numFmtId="0" fontId="24" fillId="4" borderId="61" xfId="0" applyFont="1" applyFill="1" applyBorder="1" applyAlignment="1">
      <alignment horizontal="left" vertical="center"/>
    </xf>
    <xf numFmtId="0" fontId="24" fillId="4" borderId="61" xfId="0" applyFont="1" applyFill="1" applyBorder="1" applyAlignment="1">
      <alignment horizontal="left" vertical="center" wrapText="1"/>
    </xf>
    <xf numFmtId="0" fontId="24" fillId="4" borderId="62" xfId="0" applyFont="1" applyFill="1" applyBorder="1" applyAlignment="1">
      <alignment horizontal="left" vertical="center" wrapText="1"/>
    </xf>
    <xf numFmtId="0" fontId="0" fillId="2" borderId="80" xfId="0" applyFill="1" applyBorder="1" applyAlignment="1" applyProtection="1">
      <alignment horizontal="center" vertical="center"/>
      <protection locked="0"/>
    </xf>
    <xf numFmtId="0" fontId="48" fillId="0" borderId="0" xfId="0" applyFont="1">
      <alignment vertical="center"/>
    </xf>
    <xf numFmtId="0" fontId="16" fillId="0" borderId="0" xfId="0" applyFont="1" applyAlignment="1">
      <alignment wrapText="1"/>
    </xf>
    <xf numFmtId="0" fontId="16" fillId="0" borderId="0" xfId="0" applyFont="1" applyAlignment="1"/>
    <xf numFmtId="0" fontId="0" fillId="4" borderId="27" xfId="0" applyFill="1" applyBorder="1" applyAlignment="1">
      <alignment horizontal="left"/>
    </xf>
    <xf numFmtId="0" fontId="0" fillId="2" borderId="7" xfId="0" applyFill="1" applyBorder="1" applyAlignment="1">
      <alignment horizontal="center" vertical="center" shrinkToFit="1"/>
    </xf>
    <xf numFmtId="0" fontId="0" fillId="2" borderId="7" xfId="0" applyFill="1" applyBorder="1" applyAlignment="1">
      <alignment horizontal="center" vertical="center"/>
    </xf>
    <xf numFmtId="0" fontId="0" fillId="0" borderId="0" xfId="0" applyAlignment="1">
      <alignment horizontal="left" vertical="top"/>
    </xf>
    <xf numFmtId="0" fontId="0" fillId="0" borderId="0" xfId="0" applyAlignment="1">
      <alignment horizontal="left" vertical="top" wrapText="1"/>
    </xf>
    <xf numFmtId="0" fontId="17" fillId="0" borderId="0" xfId="0" applyFont="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left" vertical="center" wrapText="1"/>
    </xf>
    <xf numFmtId="0" fontId="0" fillId="2" borderId="9" xfId="0" applyFill="1" applyBorder="1" applyAlignment="1" applyProtection="1">
      <alignment vertical="center" shrinkToFit="1"/>
      <protection locked="0"/>
    </xf>
    <xf numFmtId="49" fontId="0" fillId="2" borderId="9" xfId="0" applyNumberFormat="1" applyFill="1" applyBorder="1" applyAlignment="1" applyProtection="1">
      <alignment vertical="center" shrinkToFit="1"/>
      <protection locked="0"/>
    </xf>
    <xf numFmtId="49" fontId="26" fillId="0" borderId="0" xfId="0" applyNumberFormat="1" applyFont="1" applyAlignment="1">
      <alignment horizontal="left" vertical="center"/>
    </xf>
    <xf numFmtId="49" fontId="26" fillId="0" borderId="16" xfId="0" applyNumberFormat="1" applyFont="1" applyBorder="1" applyAlignment="1">
      <alignment horizontal="left" vertical="center"/>
    </xf>
    <xf numFmtId="49" fontId="0" fillId="2" borderId="9" xfId="0" applyNumberFormat="1" applyFill="1" applyBorder="1" applyAlignment="1" applyProtection="1">
      <alignment horizontal="left" vertical="center" shrinkToFit="1"/>
      <protection locked="0"/>
    </xf>
    <xf numFmtId="0" fontId="0" fillId="2" borderId="9" xfId="0" applyFill="1" applyBorder="1" applyAlignment="1" applyProtection="1">
      <alignment horizontal="left" vertical="center" shrinkToFit="1"/>
      <protection locked="0"/>
    </xf>
    <xf numFmtId="0" fontId="0" fillId="0" borderId="44" xfId="0" applyBorder="1" applyAlignment="1">
      <alignment horizontal="center" vertical="center" shrinkToFit="1"/>
    </xf>
    <xf numFmtId="0" fontId="0" fillId="0" borderId="45" xfId="0" applyBorder="1" applyAlignment="1">
      <alignment horizontal="center" vertical="center" shrinkToFit="1"/>
    </xf>
    <xf numFmtId="3" fontId="0" fillId="2" borderId="5" xfId="0" applyNumberFormat="1" applyFill="1" applyBorder="1" applyAlignment="1" applyProtection="1">
      <alignment horizontal="right" vertical="center"/>
      <protection locked="0"/>
    </xf>
    <xf numFmtId="3" fontId="0" fillId="2" borderId="7" xfId="0" applyNumberFormat="1" applyFill="1" applyBorder="1" applyAlignment="1" applyProtection="1">
      <alignment horizontal="right" vertical="center"/>
      <protection locked="0"/>
    </xf>
    <xf numFmtId="0" fontId="24" fillId="0" borderId="5" xfId="0" applyFont="1" applyBorder="1" applyAlignment="1">
      <alignment vertical="center" wrapText="1"/>
    </xf>
    <xf numFmtId="0" fontId="24" fillId="0" borderId="7" xfId="0" applyFont="1" applyBorder="1" applyAlignment="1">
      <alignment vertical="center" wrapText="1"/>
    </xf>
    <xf numFmtId="0" fontId="24" fillId="0" borderId="6" xfId="0" applyFont="1" applyBorder="1" applyAlignment="1">
      <alignment vertical="center" wrapText="1"/>
    </xf>
    <xf numFmtId="0" fontId="24" fillId="0" borderId="7" xfId="0" applyFont="1" applyBorder="1" applyAlignment="1">
      <alignment horizontal="left" vertical="center" shrinkToFit="1"/>
    </xf>
    <xf numFmtId="0" fontId="24" fillId="0" borderId="6" xfId="0" applyFont="1" applyBorder="1" applyAlignment="1">
      <alignment horizontal="left" vertical="center" shrinkToFit="1"/>
    </xf>
    <xf numFmtId="0" fontId="0" fillId="2" borderId="5" xfId="0" applyFill="1" applyBorder="1" applyProtection="1">
      <alignment vertical="center"/>
      <protection locked="0"/>
    </xf>
    <xf numFmtId="0" fontId="0" fillId="2" borderId="7" xfId="0" applyFill="1" applyBorder="1" applyProtection="1">
      <alignment vertical="center"/>
      <protection locked="0"/>
    </xf>
    <xf numFmtId="0" fontId="0" fillId="2" borderId="6" xfId="0" applyFill="1" applyBorder="1" applyProtection="1">
      <alignment vertical="center"/>
      <protection locked="0"/>
    </xf>
    <xf numFmtId="0" fontId="0" fillId="2" borderId="46" xfId="0" applyFill="1" applyBorder="1" applyProtection="1">
      <alignment vertical="center"/>
      <protection locked="0"/>
    </xf>
    <xf numFmtId="0" fontId="0" fillId="2" borderId="46" xfId="0" applyFill="1" applyBorder="1" applyAlignment="1" applyProtection="1">
      <alignment horizontal="left" vertical="center"/>
      <protection locked="0"/>
    </xf>
    <xf numFmtId="0" fontId="0" fillId="2" borderId="7" xfId="0" applyFill="1" applyBorder="1" applyAlignment="1" applyProtection="1">
      <alignment horizontal="left" vertical="center"/>
      <protection locked="0"/>
    </xf>
    <xf numFmtId="0" fontId="0" fillId="2" borderId="40" xfId="0" applyFill="1" applyBorder="1" applyAlignment="1" applyProtection="1">
      <alignment horizontal="left" vertical="center"/>
      <protection locked="0"/>
    </xf>
    <xf numFmtId="0" fontId="0" fillId="0" borderId="22" xfId="0" applyBorder="1" applyAlignment="1">
      <alignment horizontal="distributed" vertical="center" indent="1"/>
    </xf>
    <xf numFmtId="0" fontId="0" fillId="0" borderId="25" xfId="0" applyBorder="1" applyAlignment="1">
      <alignment horizontal="distributed" vertical="center" indent="1"/>
    </xf>
    <xf numFmtId="0" fontId="0" fillId="0" borderId="22" xfId="0" applyBorder="1" applyAlignment="1">
      <alignment horizontal="center" vertical="center" shrinkToFit="1"/>
    </xf>
    <xf numFmtId="0" fontId="0" fillId="0" borderId="25" xfId="0" applyBorder="1" applyAlignment="1">
      <alignment horizontal="center" vertical="center" shrinkToFit="1"/>
    </xf>
    <xf numFmtId="0" fontId="25" fillId="2" borderId="17" xfId="2" applyFill="1" applyBorder="1" applyAlignment="1" applyProtection="1">
      <alignment vertical="center"/>
      <protection locked="0"/>
    </xf>
    <xf numFmtId="0" fontId="12" fillId="2" borderId="39" xfId="2" applyFont="1" applyFill="1" applyBorder="1" applyAlignment="1" applyProtection="1">
      <alignment vertical="center"/>
      <protection locked="0"/>
    </xf>
    <xf numFmtId="0" fontId="12" fillId="2" borderId="41" xfId="2" applyFont="1" applyFill="1" applyBorder="1" applyAlignment="1" applyProtection="1">
      <alignment vertical="center"/>
      <protection locked="0"/>
    </xf>
    <xf numFmtId="0" fontId="0" fillId="2" borderId="40" xfId="0" applyFill="1" applyBorder="1" applyProtection="1">
      <alignment vertical="center"/>
      <protection locked="0"/>
    </xf>
    <xf numFmtId="0" fontId="0" fillId="0" borderId="4" xfId="0" applyBorder="1" applyAlignment="1">
      <alignment horizontal="center" vertical="center" shrinkToFit="1"/>
    </xf>
    <xf numFmtId="0" fontId="0" fillId="0" borderId="24" xfId="0" applyBorder="1" applyAlignment="1">
      <alignment horizontal="center" vertical="center" shrinkToFit="1"/>
    </xf>
    <xf numFmtId="0" fontId="0" fillId="0" borderId="22" xfId="0" applyBorder="1" applyAlignment="1">
      <alignment horizontal="distributed" vertical="center" wrapText="1"/>
    </xf>
    <xf numFmtId="0" fontId="0" fillId="0" borderId="24" xfId="0" applyBorder="1" applyAlignment="1">
      <alignment horizontal="distributed" vertical="center" wrapText="1"/>
    </xf>
    <xf numFmtId="0" fontId="0" fillId="0" borderId="25" xfId="0" applyBorder="1" applyAlignment="1">
      <alignment horizontal="distributed" vertical="center" wrapText="1"/>
    </xf>
    <xf numFmtId="0" fontId="0" fillId="0" borderId="4" xfId="0" applyBorder="1" applyAlignment="1">
      <alignment horizontal="distributed" vertical="center" indent="1"/>
    </xf>
    <xf numFmtId="0" fontId="0" fillId="2" borderId="47" xfId="0" applyFill="1" applyBorder="1" applyAlignment="1" applyProtection="1">
      <alignment horizontal="left" vertical="center"/>
      <protection locked="0"/>
    </xf>
    <xf numFmtId="0" fontId="0" fillId="2" borderId="19" xfId="0" applyFill="1" applyBorder="1" applyAlignment="1" applyProtection="1">
      <alignment horizontal="left" vertical="center"/>
      <protection locked="0"/>
    </xf>
    <xf numFmtId="0" fontId="0" fillId="2" borderId="20" xfId="0" applyFill="1" applyBorder="1" applyAlignment="1" applyProtection="1">
      <alignment horizontal="left" vertical="center"/>
      <protection locked="0"/>
    </xf>
    <xf numFmtId="0" fontId="0" fillId="5" borderId="48" xfId="0" applyFill="1" applyBorder="1" applyAlignment="1">
      <alignment horizontal="left" vertical="center"/>
    </xf>
    <xf numFmtId="0" fontId="0" fillId="5" borderId="9" xfId="0" applyFill="1" applyBorder="1" applyAlignment="1">
      <alignment horizontal="left" vertical="center"/>
    </xf>
    <xf numFmtId="0" fontId="0" fillId="5" borderId="10" xfId="0" applyFill="1" applyBorder="1" applyAlignment="1">
      <alignment horizontal="left" vertical="center"/>
    </xf>
    <xf numFmtId="0" fontId="24" fillId="0" borderId="40" xfId="0" applyFont="1" applyBorder="1" applyAlignment="1">
      <alignment horizontal="left" vertical="center" shrinkToFit="1"/>
    </xf>
    <xf numFmtId="0" fontId="0" fillId="5" borderId="46" xfId="0" applyFill="1" applyBorder="1" applyAlignment="1">
      <alignment horizontal="left" vertical="center"/>
    </xf>
    <xf numFmtId="0" fontId="0" fillId="5" borderId="7" xfId="0" applyFill="1" applyBorder="1" applyAlignment="1">
      <alignment horizontal="left" vertical="center"/>
    </xf>
    <xf numFmtId="0" fontId="0" fillId="5" borderId="6" xfId="0" applyFill="1" applyBorder="1" applyAlignment="1">
      <alignment horizontal="left" vertical="center"/>
    </xf>
    <xf numFmtId="0" fontId="0" fillId="2" borderId="64" xfId="0" applyFill="1" applyBorder="1" applyAlignment="1" applyProtection="1">
      <alignment horizontal="left" vertical="center" shrinkToFit="1"/>
      <protection locked="0"/>
    </xf>
    <xf numFmtId="0" fontId="0" fillId="2" borderId="54" xfId="0" applyFill="1" applyBorder="1" applyAlignment="1" applyProtection="1">
      <alignment horizontal="left" vertical="center" shrinkToFit="1"/>
      <protection locked="0"/>
    </xf>
    <xf numFmtId="0" fontId="0" fillId="2" borderId="65" xfId="0" applyFill="1" applyBorder="1" applyAlignment="1" applyProtection="1">
      <alignment horizontal="left" vertical="center" shrinkToFit="1"/>
      <protection locked="0"/>
    </xf>
    <xf numFmtId="0" fontId="0" fillId="2" borderId="5" xfId="0" applyFill="1" applyBorder="1" applyAlignment="1" applyProtection="1">
      <alignment horizontal="right" vertical="center"/>
      <protection locked="0"/>
    </xf>
    <xf numFmtId="0" fontId="0" fillId="2" borderId="7" xfId="0" applyFill="1" applyBorder="1" applyAlignment="1" applyProtection="1">
      <alignment horizontal="right" vertical="center"/>
      <protection locked="0"/>
    </xf>
    <xf numFmtId="0" fontId="0" fillId="0" borderId="23" xfId="0" applyBorder="1" applyAlignment="1">
      <alignment horizontal="center" vertical="center"/>
    </xf>
    <xf numFmtId="0" fontId="0" fillId="0" borderId="8" xfId="0" applyBorder="1" applyAlignment="1">
      <alignment horizontal="center" vertical="center"/>
    </xf>
    <xf numFmtId="0" fontId="0" fillId="5" borderId="66" xfId="0" applyFill="1" applyBorder="1" applyAlignment="1">
      <alignment horizontal="left" vertical="center"/>
    </xf>
    <xf numFmtId="0" fontId="0" fillId="5" borderId="61" xfId="0" applyFill="1" applyBorder="1" applyAlignment="1">
      <alignment horizontal="left" vertical="center"/>
    </xf>
    <xf numFmtId="0" fontId="0" fillId="5" borderId="62" xfId="0" applyFill="1" applyBorder="1" applyAlignment="1">
      <alignment horizontal="left" vertical="center"/>
    </xf>
    <xf numFmtId="0" fontId="0" fillId="2" borderId="48" xfId="0" applyFill="1" applyBorder="1" applyAlignment="1" applyProtection="1">
      <alignment horizontal="left" vertical="center" shrinkToFit="1"/>
      <protection locked="0"/>
    </xf>
    <xf numFmtId="0" fontId="0" fillId="2" borderId="10" xfId="0" applyFill="1" applyBorder="1" applyAlignment="1" applyProtection="1">
      <alignment horizontal="left" vertical="center" shrinkToFit="1"/>
      <protection locked="0"/>
    </xf>
    <xf numFmtId="0" fontId="0" fillId="0" borderId="23" xfId="0" applyBorder="1" applyAlignment="1">
      <alignment horizontal="distributed" vertical="center" indent="1"/>
    </xf>
    <xf numFmtId="0" fontId="0" fillId="0" borderId="27" xfId="0" applyBorder="1" applyAlignment="1">
      <alignment horizontal="distributed" vertical="center" indent="1"/>
    </xf>
    <xf numFmtId="0" fontId="0" fillId="0" borderId="8" xfId="0" applyBorder="1" applyAlignment="1">
      <alignment horizontal="distributed" vertical="center" indent="1"/>
    </xf>
    <xf numFmtId="3" fontId="0" fillId="5" borderId="5" xfId="0" applyNumberFormat="1" applyFill="1" applyBorder="1" applyAlignment="1">
      <alignment horizontal="center" vertical="center"/>
    </xf>
    <xf numFmtId="3" fontId="0" fillId="5" borderId="7" xfId="0" applyNumberFormat="1" applyFill="1" applyBorder="1" applyAlignment="1">
      <alignment horizontal="center" vertical="center"/>
    </xf>
    <xf numFmtId="3" fontId="0" fillId="5" borderId="6" xfId="0" applyNumberFormat="1" applyFill="1" applyBorder="1" applyAlignment="1">
      <alignment horizontal="center" vertical="center"/>
    </xf>
    <xf numFmtId="0" fontId="24" fillId="0" borderId="5" xfId="0" applyFont="1" applyBorder="1" applyAlignment="1">
      <alignment horizontal="left" vertical="center" wrapText="1"/>
    </xf>
    <xf numFmtId="0" fontId="24" fillId="0" borderId="7" xfId="0" applyFont="1" applyBorder="1" applyAlignment="1">
      <alignment horizontal="left" vertical="center" wrapText="1"/>
    </xf>
    <xf numFmtId="0" fontId="24" fillId="0" borderId="6" xfId="0" applyFont="1" applyBorder="1" applyAlignment="1">
      <alignment horizontal="left" vertical="center" wrapText="1"/>
    </xf>
    <xf numFmtId="0" fontId="0" fillId="0" borderId="22" xfId="0" applyBorder="1" applyAlignment="1">
      <alignment horizontal="distributed" vertical="center"/>
    </xf>
    <xf numFmtId="0" fontId="0" fillId="0" borderId="25" xfId="0" applyBorder="1" applyAlignment="1">
      <alignment horizontal="distributed" vertical="center"/>
    </xf>
    <xf numFmtId="0" fontId="0" fillId="2" borderId="17" xfId="0" applyFill="1" applyBorder="1" applyAlignment="1" applyProtection="1">
      <alignment horizontal="left" vertical="center"/>
      <protection locked="0"/>
    </xf>
    <xf numFmtId="0" fontId="0" fillId="2" borderId="39" xfId="0" applyFill="1" applyBorder="1" applyAlignment="1" applyProtection="1">
      <alignment horizontal="left" vertical="center"/>
      <protection locked="0"/>
    </xf>
    <xf numFmtId="0" fontId="0" fillId="0" borderId="42" xfId="0" applyBorder="1" applyAlignment="1">
      <alignment horizontal="center" vertical="center"/>
    </xf>
    <xf numFmtId="0" fontId="0" fillId="0" borderId="43" xfId="0" applyBorder="1" applyAlignment="1">
      <alignment horizontal="center" vertical="center"/>
    </xf>
    <xf numFmtId="0" fontId="24" fillId="0" borderId="39" xfId="0" applyFont="1" applyBorder="1" applyAlignment="1">
      <alignment horizontal="left" vertical="center" shrinkToFit="1"/>
    </xf>
    <xf numFmtId="0" fontId="24" fillId="0" borderId="21" xfId="0" applyFont="1" applyBorder="1" applyAlignment="1">
      <alignment horizontal="left" vertical="center" shrinkToFit="1"/>
    </xf>
    <xf numFmtId="0" fontId="16" fillId="0" borderId="9" xfId="0" applyFont="1" applyBorder="1" applyAlignment="1">
      <alignment horizontal="left" vertical="center" wrapText="1"/>
    </xf>
    <xf numFmtId="0" fontId="16" fillId="0" borderId="12" xfId="0" applyFont="1" applyBorder="1" applyAlignment="1">
      <alignment horizontal="left" vertical="center" wrapText="1"/>
    </xf>
    <xf numFmtId="0" fontId="27" fillId="2" borderId="67" xfId="0" applyFont="1" applyFill="1" applyBorder="1" applyAlignment="1" applyProtection="1">
      <alignment horizontal="left" vertical="center" shrinkToFit="1"/>
      <protection locked="0"/>
    </xf>
    <xf numFmtId="0" fontId="27" fillId="2" borderId="68" xfId="0" applyFont="1" applyFill="1" applyBorder="1" applyAlignment="1" applyProtection="1">
      <alignment horizontal="left" vertical="center" shrinkToFit="1"/>
      <protection locked="0"/>
    </xf>
    <xf numFmtId="0" fontId="27" fillId="2" borderId="55" xfId="0" applyFont="1" applyFill="1" applyBorder="1" applyAlignment="1" applyProtection="1">
      <alignment horizontal="left" vertical="center" shrinkToFit="1"/>
      <protection locked="0"/>
    </xf>
    <xf numFmtId="0" fontId="0" fillId="4" borderId="24" xfId="0" applyFill="1" applyBorder="1" applyAlignment="1">
      <alignment horizontal="left" vertical="center" textRotation="255"/>
    </xf>
    <xf numFmtId="0" fontId="0" fillId="0" borderId="4" xfId="0" applyBorder="1" applyAlignment="1">
      <alignment horizontal="center" vertical="center"/>
    </xf>
    <xf numFmtId="0" fontId="15" fillId="0" borderId="28" xfId="0" applyFont="1" applyBorder="1" applyAlignment="1">
      <alignment horizontal="right" vertical="top"/>
    </xf>
    <xf numFmtId="0" fontId="0" fillId="2" borderId="4" xfId="0" applyFill="1" applyBorder="1" applyAlignment="1" applyProtection="1">
      <alignment horizontal="left" vertical="center" wrapText="1"/>
      <protection locked="0"/>
    </xf>
    <xf numFmtId="0" fontId="0" fillId="0" borderId="5" xfId="0" applyBorder="1" applyAlignment="1">
      <alignment horizontal="center" vertical="center"/>
    </xf>
    <xf numFmtId="0" fontId="0" fillId="0" borderId="6" xfId="0" applyBorder="1" applyAlignment="1">
      <alignment horizontal="center" vertical="center"/>
    </xf>
    <xf numFmtId="0" fontId="28" fillId="4" borderId="23" xfId="0" applyFont="1" applyFill="1" applyBorder="1" applyAlignment="1">
      <alignment horizontal="left" vertical="center" wrapText="1"/>
    </xf>
    <xf numFmtId="0" fontId="28" fillId="4" borderId="28" xfId="0" applyFont="1" applyFill="1" applyBorder="1" applyAlignment="1">
      <alignment horizontal="left" vertical="center" wrapText="1"/>
    </xf>
    <xf numFmtId="0" fontId="28" fillId="4" borderId="26" xfId="0" applyFont="1" applyFill="1" applyBorder="1" applyAlignment="1">
      <alignment horizontal="left" vertical="center" wrapText="1"/>
    </xf>
    <xf numFmtId="0" fontId="0" fillId="4" borderId="23" xfId="0" applyFill="1" applyBorder="1" applyAlignment="1">
      <alignment horizontal="left" vertical="center"/>
    </xf>
    <xf numFmtId="0" fontId="0" fillId="4" borderId="28" xfId="0" applyFill="1" applyBorder="1" applyAlignment="1">
      <alignment horizontal="left" vertical="center"/>
    </xf>
    <xf numFmtId="0" fontId="0" fillId="4" borderId="26" xfId="0" applyFill="1" applyBorder="1" applyAlignment="1">
      <alignment horizontal="left" vertical="center"/>
    </xf>
    <xf numFmtId="0" fontId="28" fillId="2" borderId="27" xfId="0" applyFont="1" applyFill="1" applyBorder="1" applyAlignment="1" applyProtection="1">
      <alignment horizontal="left" vertical="top" wrapText="1"/>
      <protection locked="0"/>
    </xf>
    <xf numFmtId="0" fontId="12" fillId="0" borderId="0" xfId="0" applyFont="1" applyAlignment="1" applyProtection="1">
      <alignment horizontal="left" vertical="top" wrapText="1"/>
      <protection locked="0"/>
    </xf>
    <xf numFmtId="0" fontId="12" fillId="0" borderId="16" xfId="0" applyFont="1" applyBorder="1" applyAlignment="1" applyProtection="1">
      <alignment horizontal="left" vertical="top" wrapText="1"/>
      <protection locked="0"/>
    </xf>
    <xf numFmtId="0" fontId="12" fillId="0" borderId="27" xfId="0" applyFont="1" applyBorder="1" applyAlignment="1" applyProtection="1">
      <alignment horizontal="left" vertical="top" wrapText="1"/>
      <protection locked="0"/>
    </xf>
    <xf numFmtId="0" fontId="12" fillId="0" borderId="8" xfId="0" applyFont="1" applyBorder="1" applyAlignment="1" applyProtection="1">
      <alignment horizontal="left" vertical="top" wrapText="1"/>
      <protection locked="0"/>
    </xf>
    <xf numFmtId="0" fontId="12" fillId="0" borderId="9" xfId="0" applyFont="1" applyBorder="1" applyAlignment="1" applyProtection="1">
      <alignment horizontal="left" vertical="top" wrapText="1"/>
      <protection locked="0"/>
    </xf>
    <xf numFmtId="0" fontId="12" fillId="0" borderId="10" xfId="0" applyFont="1" applyBorder="1" applyAlignment="1" applyProtection="1">
      <alignment horizontal="left" vertical="top" wrapText="1"/>
      <protection locked="0"/>
    </xf>
    <xf numFmtId="0" fontId="0" fillId="2" borderId="27" xfId="0" applyFill="1" applyBorder="1" applyAlignment="1" applyProtection="1">
      <alignment horizontal="left" vertical="top" wrapText="1"/>
      <protection locked="0"/>
    </xf>
    <xf numFmtId="0" fontId="0" fillId="2" borderId="0" xfId="0" applyFill="1" applyAlignment="1" applyProtection="1">
      <alignment horizontal="left" vertical="top"/>
      <protection locked="0"/>
    </xf>
    <xf numFmtId="0" fontId="0" fillId="2" borderId="16" xfId="0" applyFill="1" applyBorder="1" applyAlignment="1" applyProtection="1">
      <alignment horizontal="left" vertical="top"/>
      <protection locked="0"/>
    </xf>
    <xf numFmtId="0" fontId="0" fillId="2" borderId="27" xfId="0" applyFill="1" applyBorder="1" applyAlignment="1" applyProtection="1">
      <alignment horizontal="left" vertical="top"/>
      <protection locked="0"/>
    </xf>
    <xf numFmtId="0" fontId="0" fillId="2" borderId="8" xfId="0" applyFill="1" applyBorder="1" applyAlignment="1" applyProtection="1">
      <alignment horizontal="left" vertical="top"/>
      <protection locked="0"/>
    </xf>
    <xf numFmtId="0" fontId="0" fillId="2" borderId="9" xfId="0" applyFill="1" applyBorder="1" applyAlignment="1" applyProtection="1">
      <alignment horizontal="left" vertical="top"/>
      <protection locked="0"/>
    </xf>
    <xf numFmtId="0" fontId="0" fillId="2" borderId="10" xfId="0" applyFill="1" applyBorder="1" applyAlignment="1" applyProtection="1">
      <alignment horizontal="left" vertical="top"/>
      <protection locked="0"/>
    </xf>
    <xf numFmtId="0" fontId="0" fillId="0" borderId="0" xfId="0" applyAlignment="1" applyProtection="1">
      <alignment horizontal="left" vertical="top" wrapText="1"/>
      <protection locked="0"/>
    </xf>
    <xf numFmtId="0" fontId="0" fillId="0" borderId="16" xfId="0" applyBorder="1" applyAlignment="1" applyProtection="1">
      <alignment horizontal="left" vertical="top" wrapText="1"/>
      <protection locked="0"/>
    </xf>
    <xf numFmtId="0" fontId="0" fillId="0" borderId="27" xfId="0" applyBorder="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0" fillId="2" borderId="16" xfId="0" applyFill="1" applyBorder="1" applyAlignment="1" applyProtection="1">
      <alignment horizontal="left" vertical="top" wrapText="1"/>
      <protection locked="0"/>
    </xf>
    <xf numFmtId="0" fontId="0" fillId="2" borderId="8" xfId="0" applyFill="1" applyBorder="1" applyAlignment="1" applyProtection="1">
      <alignment horizontal="left" vertical="top" wrapText="1"/>
      <protection locked="0"/>
    </xf>
    <xf numFmtId="0" fontId="0" fillId="2" borderId="9" xfId="0" applyFill="1" applyBorder="1" applyAlignment="1" applyProtection="1">
      <alignment horizontal="left" vertical="top" wrapText="1"/>
      <protection locked="0"/>
    </xf>
    <xf numFmtId="0" fontId="0" fillId="2" borderId="10" xfId="0" applyFill="1" applyBorder="1" applyAlignment="1" applyProtection="1">
      <alignment horizontal="left" vertical="top" wrapText="1"/>
      <protection locked="0"/>
    </xf>
    <xf numFmtId="0" fontId="0" fillId="2" borderId="28" xfId="0" applyFill="1" applyBorder="1" applyAlignment="1" applyProtection="1">
      <alignment horizontal="left" vertical="center"/>
      <protection locked="0"/>
    </xf>
    <xf numFmtId="0" fontId="0" fillId="2" borderId="26" xfId="0" applyFill="1" applyBorder="1" applyAlignment="1" applyProtection="1">
      <alignment horizontal="left" vertical="center"/>
      <protection locked="0"/>
    </xf>
    <xf numFmtId="0" fontId="16" fillId="0" borderId="0" xfId="0" applyFont="1" applyAlignment="1">
      <alignment horizontal="left" vertical="center" wrapText="1" shrinkToFit="1"/>
    </xf>
    <xf numFmtId="0" fontId="0" fillId="4" borderId="0" xfId="0" applyFill="1" applyAlignment="1">
      <alignment horizontal="left" vertical="center"/>
    </xf>
    <xf numFmtId="0" fontId="28" fillId="2" borderId="27" xfId="0" applyFont="1" applyFill="1" applyBorder="1" applyAlignment="1">
      <alignment horizontal="left" vertical="top" wrapText="1"/>
    </xf>
    <xf numFmtId="0" fontId="0" fillId="0" borderId="16" xfId="0" applyBorder="1" applyAlignment="1">
      <alignment horizontal="left" vertical="top" wrapText="1"/>
    </xf>
    <xf numFmtId="0" fontId="0" fillId="0" borderId="27" xfId="0" applyBorder="1" applyAlignment="1">
      <alignment horizontal="left" vertical="top" wrapText="1"/>
    </xf>
    <xf numFmtId="0" fontId="12" fillId="0" borderId="0" xfId="0" applyFont="1" applyAlignment="1">
      <alignment horizontal="left" vertical="top" wrapText="1"/>
    </xf>
    <xf numFmtId="0" fontId="12" fillId="0" borderId="16" xfId="0" applyFont="1" applyBorder="1" applyAlignment="1">
      <alignment horizontal="left" vertical="top" wrapText="1"/>
    </xf>
    <xf numFmtId="0" fontId="12" fillId="0" borderId="27" xfId="0" applyFont="1" applyBorder="1" applyAlignment="1">
      <alignment horizontal="left" vertical="top" wrapText="1"/>
    </xf>
    <xf numFmtId="0" fontId="12" fillId="0" borderId="8" xfId="0" applyFont="1" applyBorder="1" applyAlignment="1">
      <alignment horizontal="left" vertical="top" wrapText="1"/>
    </xf>
    <xf numFmtId="0" fontId="12" fillId="0" borderId="9" xfId="0" applyFont="1" applyBorder="1" applyAlignment="1">
      <alignment horizontal="left" vertical="top" wrapText="1"/>
    </xf>
    <xf numFmtId="0" fontId="12" fillId="0" borderId="10" xfId="0" applyFont="1" applyBorder="1" applyAlignment="1">
      <alignment horizontal="left" vertical="top" wrapText="1"/>
    </xf>
    <xf numFmtId="0" fontId="0" fillId="2" borderId="27" xfId="0" applyFill="1" applyBorder="1" applyAlignment="1">
      <alignment horizontal="left" vertical="top" wrapText="1"/>
    </xf>
    <xf numFmtId="0" fontId="0" fillId="2" borderId="0" xfId="0" applyFill="1" applyAlignment="1">
      <alignment horizontal="left" vertical="top"/>
    </xf>
    <xf numFmtId="0" fontId="0" fillId="2" borderId="16" xfId="0" applyFill="1" applyBorder="1" applyAlignment="1">
      <alignment horizontal="left" vertical="top"/>
    </xf>
    <xf numFmtId="0" fontId="0" fillId="2" borderId="27" xfId="0" applyFill="1" applyBorder="1" applyAlignment="1">
      <alignment horizontal="left" vertical="top"/>
    </xf>
    <xf numFmtId="0" fontId="0" fillId="2" borderId="8" xfId="0" applyFill="1" applyBorder="1" applyAlignment="1">
      <alignment horizontal="left" vertical="top"/>
    </xf>
    <xf numFmtId="0" fontId="0" fillId="2" borderId="9" xfId="0" applyFill="1" applyBorder="1" applyAlignment="1">
      <alignment horizontal="left" vertical="top"/>
    </xf>
    <xf numFmtId="0" fontId="0" fillId="2" borderId="10" xfId="0" applyFill="1" applyBorder="1" applyAlignment="1">
      <alignment horizontal="left" vertical="top"/>
    </xf>
    <xf numFmtId="0" fontId="0" fillId="2" borderId="4" xfId="0" applyFill="1" applyBorder="1" applyAlignment="1">
      <alignment horizontal="left" vertical="center" wrapText="1"/>
    </xf>
    <xf numFmtId="0" fontId="0" fillId="2" borderId="0" xfId="0" applyFill="1" applyAlignment="1">
      <alignment horizontal="left" vertical="top" wrapText="1"/>
    </xf>
    <xf numFmtId="0" fontId="0" fillId="2" borderId="16" xfId="0" applyFill="1" applyBorder="1" applyAlignment="1">
      <alignment horizontal="left" vertical="top" wrapText="1"/>
    </xf>
    <xf numFmtId="0" fontId="0" fillId="2" borderId="8" xfId="0" applyFill="1" applyBorder="1" applyAlignment="1">
      <alignment horizontal="left" vertical="top" wrapText="1"/>
    </xf>
    <xf numFmtId="0" fontId="0" fillId="2" borderId="9" xfId="0" applyFill="1" applyBorder="1" applyAlignment="1">
      <alignment horizontal="left" vertical="top" wrapText="1"/>
    </xf>
    <xf numFmtId="0" fontId="0" fillId="2" borderId="10" xfId="0" applyFill="1" applyBorder="1" applyAlignment="1">
      <alignment horizontal="left" vertical="top" wrapText="1"/>
    </xf>
    <xf numFmtId="0" fontId="0" fillId="2" borderId="28" xfId="0" applyFill="1" applyBorder="1" applyAlignment="1">
      <alignment horizontal="left" vertical="center"/>
    </xf>
    <xf numFmtId="0" fontId="0" fillId="2" borderId="26" xfId="0" applyFill="1" applyBorder="1" applyAlignment="1">
      <alignment horizontal="left" vertical="center"/>
    </xf>
    <xf numFmtId="0" fontId="16" fillId="2" borderId="28" xfId="1" applyFont="1" applyFill="1" applyBorder="1" applyAlignment="1" applyProtection="1">
      <alignment vertical="center" shrinkToFit="1"/>
      <protection locked="0"/>
    </xf>
    <xf numFmtId="0" fontId="16" fillId="2" borderId="26" xfId="1" applyFont="1" applyFill="1" applyBorder="1" applyAlignment="1" applyProtection="1">
      <alignment vertical="center" shrinkToFit="1"/>
      <protection locked="0"/>
    </xf>
    <xf numFmtId="0" fontId="16" fillId="2" borderId="0" xfId="1" applyFont="1" applyFill="1" applyAlignment="1" applyProtection="1">
      <alignment vertical="center" shrinkToFit="1"/>
      <protection locked="0"/>
    </xf>
    <xf numFmtId="0" fontId="16" fillId="2" borderId="16" xfId="1" applyFont="1" applyFill="1" applyBorder="1" applyAlignment="1" applyProtection="1">
      <alignment vertical="center" shrinkToFit="1"/>
      <protection locked="0"/>
    </xf>
    <xf numFmtId="0" fontId="16" fillId="2" borderId="28" xfId="1" applyFont="1" applyFill="1" applyBorder="1" applyAlignment="1" applyProtection="1">
      <alignment horizontal="left" vertical="center" shrinkToFit="1"/>
      <protection locked="0"/>
    </xf>
    <xf numFmtId="0" fontId="16" fillId="2" borderId="26" xfId="1" applyFont="1" applyFill="1" applyBorder="1" applyAlignment="1" applyProtection="1">
      <alignment horizontal="left" vertical="center" shrinkToFit="1"/>
      <protection locked="0"/>
    </xf>
    <xf numFmtId="0" fontId="16" fillId="2" borderId="0" xfId="1" applyFont="1" applyFill="1" applyAlignment="1" applyProtection="1">
      <alignment horizontal="left" vertical="center" shrinkToFit="1"/>
      <protection locked="0"/>
    </xf>
    <xf numFmtId="0" fontId="16" fillId="2" borderId="16" xfId="1" applyFont="1" applyFill="1" applyBorder="1" applyAlignment="1" applyProtection="1">
      <alignment horizontal="left" vertical="center" shrinkToFit="1"/>
      <protection locked="0"/>
    </xf>
    <xf numFmtId="0" fontId="16" fillId="2" borderId="8" xfId="1" applyFont="1" applyFill="1" applyBorder="1" applyAlignment="1" applyProtection="1">
      <alignment horizontal="center" vertical="center" shrinkToFit="1"/>
      <protection locked="0"/>
    </xf>
    <xf numFmtId="0" fontId="16" fillId="2" borderId="9" xfId="1" applyFont="1" applyFill="1" applyBorder="1" applyAlignment="1" applyProtection="1">
      <alignment horizontal="center" vertical="center" shrinkToFit="1"/>
      <protection locked="0"/>
    </xf>
    <xf numFmtId="0" fontId="16" fillId="2" borderId="10" xfId="1" applyFont="1" applyFill="1" applyBorder="1" applyAlignment="1" applyProtection="1">
      <alignment horizontal="center" vertical="center" shrinkToFit="1"/>
      <protection locked="0"/>
    </xf>
    <xf numFmtId="0" fontId="16" fillId="2" borderId="36" xfId="1" applyFont="1" applyFill="1" applyBorder="1" applyAlignment="1" applyProtection="1">
      <alignment horizontal="center" vertical="center" shrinkToFit="1"/>
      <protection locked="0"/>
    </xf>
    <xf numFmtId="0" fontId="16" fillId="2" borderId="37" xfId="1" applyFont="1" applyFill="1" applyBorder="1" applyAlignment="1" applyProtection="1">
      <alignment horizontal="center" vertical="center" shrinkToFit="1"/>
      <protection locked="0"/>
    </xf>
    <xf numFmtId="0" fontId="16" fillId="2" borderId="38" xfId="1" applyFont="1" applyFill="1" applyBorder="1" applyAlignment="1" applyProtection="1">
      <alignment horizontal="center" vertical="center" shrinkToFit="1"/>
      <protection locked="0"/>
    </xf>
    <xf numFmtId="0" fontId="16" fillId="2" borderId="22" xfId="1" applyFont="1" applyFill="1" applyBorder="1" applyProtection="1">
      <alignment vertical="center"/>
      <protection locked="0"/>
    </xf>
    <xf numFmtId="0" fontId="16" fillId="2" borderId="24" xfId="1" applyFont="1" applyFill="1" applyBorder="1" applyProtection="1">
      <alignment vertical="center"/>
      <protection locked="0"/>
    </xf>
    <xf numFmtId="0" fontId="16" fillId="2" borderId="26" xfId="1" applyFont="1" applyFill="1" applyBorder="1" applyProtection="1">
      <alignment vertical="center"/>
      <protection locked="0"/>
    </xf>
    <xf numFmtId="0" fontId="16" fillId="2" borderId="16" xfId="1" applyFont="1" applyFill="1" applyBorder="1" applyProtection="1">
      <alignment vertical="center"/>
      <protection locked="0"/>
    </xf>
    <xf numFmtId="0" fontId="16" fillId="2" borderId="28" xfId="1" applyFont="1" applyFill="1" applyBorder="1" applyAlignment="1" applyProtection="1">
      <alignment horizontal="center" vertical="center"/>
      <protection locked="0"/>
    </xf>
    <xf numFmtId="0" fontId="16" fillId="2" borderId="26" xfId="1" applyFont="1" applyFill="1" applyBorder="1" applyAlignment="1" applyProtection="1">
      <alignment horizontal="center" vertical="center"/>
      <protection locked="0"/>
    </xf>
    <xf numFmtId="0" fontId="16" fillId="2" borderId="0" xfId="1" applyFont="1" applyFill="1" applyAlignment="1" applyProtection="1">
      <alignment horizontal="center" vertical="center"/>
      <protection locked="0"/>
    </xf>
    <xf numFmtId="0" fontId="16" fillId="2" borderId="16" xfId="1" applyFont="1" applyFill="1" applyBorder="1" applyAlignment="1" applyProtection="1">
      <alignment horizontal="center" vertical="center"/>
      <protection locked="0"/>
    </xf>
    <xf numFmtId="0" fontId="16" fillId="2" borderId="9" xfId="1" applyFont="1" applyFill="1" applyBorder="1" applyAlignment="1" applyProtection="1">
      <alignment vertical="center" shrinkToFit="1"/>
      <protection locked="0"/>
    </xf>
    <xf numFmtId="0" fontId="16" fillId="2" borderId="10" xfId="1" applyFont="1" applyFill="1" applyBorder="1" applyAlignment="1" applyProtection="1">
      <alignment vertical="center" shrinkToFit="1"/>
      <protection locked="0"/>
    </xf>
    <xf numFmtId="0" fontId="16" fillId="2" borderId="9" xfId="1" applyFont="1" applyFill="1" applyBorder="1" applyAlignment="1" applyProtection="1">
      <alignment horizontal="left" vertical="center" shrinkToFit="1"/>
      <protection locked="0"/>
    </xf>
    <xf numFmtId="0" fontId="16" fillId="2" borderId="10" xfId="1" applyFont="1" applyFill="1" applyBorder="1" applyAlignment="1" applyProtection="1">
      <alignment horizontal="left" vertical="center" shrinkToFit="1"/>
      <protection locked="0"/>
    </xf>
    <xf numFmtId="0" fontId="16" fillId="2" borderId="25" xfId="1" applyFont="1" applyFill="1" applyBorder="1" applyProtection="1">
      <alignment vertical="center"/>
      <protection locked="0"/>
    </xf>
    <xf numFmtId="0" fontId="16" fillId="2" borderId="10" xfId="1" applyFont="1" applyFill="1" applyBorder="1" applyProtection="1">
      <alignment vertical="center"/>
      <protection locked="0"/>
    </xf>
    <xf numFmtId="0" fontId="16" fillId="2" borderId="9" xfId="1" applyFont="1" applyFill="1" applyBorder="1" applyAlignment="1" applyProtection="1">
      <alignment horizontal="center" vertical="center"/>
      <protection locked="0"/>
    </xf>
    <xf numFmtId="0" fontId="16" fillId="2" borderId="10" xfId="1" applyFont="1" applyFill="1" applyBorder="1" applyAlignment="1" applyProtection="1">
      <alignment horizontal="center" vertical="center"/>
      <protection locked="0"/>
    </xf>
    <xf numFmtId="0" fontId="16" fillId="0" borderId="5" xfId="1" applyFont="1" applyBorder="1" applyAlignment="1">
      <alignment horizontal="center" vertical="center"/>
    </xf>
    <xf numFmtId="0" fontId="16" fillId="0" borderId="7" xfId="1" applyFont="1" applyBorder="1" applyAlignment="1">
      <alignment horizontal="center" vertical="center"/>
    </xf>
    <xf numFmtId="0" fontId="16" fillId="0" borderId="6" xfId="1" applyFont="1" applyBorder="1" applyAlignment="1">
      <alignment horizontal="center" vertical="center"/>
    </xf>
    <xf numFmtId="0" fontId="16" fillId="0" borderId="0" xfId="1" applyFont="1" applyAlignment="1">
      <alignment horizontal="center" vertical="center" shrinkToFit="1"/>
    </xf>
    <xf numFmtId="0" fontId="15" fillId="0" borderId="0" xfId="1" applyFont="1" applyAlignment="1">
      <alignment horizontal="distributed" vertical="center" wrapText="1"/>
    </xf>
    <xf numFmtId="0" fontId="15" fillId="0" borderId="0" xfId="1" applyFont="1" applyAlignment="1">
      <alignment horizontal="distributed" vertical="center"/>
    </xf>
    <xf numFmtId="0" fontId="16" fillId="3" borderId="9" xfId="1" applyFont="1" applyFill="1" applyBorder="1">
      <alignment vertical="center"/>
    </xf>
    <xf numFmtId="0" fontId="20" fillId="0" borderId="0" xfId="1" applyFont="1" applyAlignment="1">
      <alignment horizontal="center" vertical="center"/>
    </xf>
    <xf numFmtId="0" fontId="16" fillId="0" borderId="0" xfId="1" applyFont="1" applyAlignment="1">
      <alignment horizontal="center" vertical="center"/>
    </xf>
    <xf numFmtId="0" fontId="15" fillId="0" borderId="0" xfId="1" applyFont="1">
      <alignment vertical="center"/>
    </xf>
    <xf numFmtId="0" fontId="16" fillId="0" borderId="23" xfId="1" applyFont="1" applyBorder="1" applyAlignment="1">
      <alignment horizontal="center" vertical="center"/>
    </xf>
    <xf numFmtId="0" fontId="16" fillId="0" borderId="26" xfId="1" applyFont="1" applyBorder="1" applyAlignment="1">
      <alignment horizontal="center" vertical="center"/>
    </xf>
    <xf numFmtId="0" fontId="16" fillId="0" borderId="8" xfId="1" applyFont="1" applyBorder="1" applyAlignment="1">
      <alignment horizontal="center" vertical="center"/>
    </xf>
    <xf numFmtId="0" fontId="16" fillId="0" borderId="10" xfId="1" applyFont="1" applyBorder="1" applyAlignment="1">
      <alignment horizontal="center" vertical="center"/>
    </xf>
    <xf numFmtId="0" fontId="16" fillId="0" borderId="28" xfId="1" applyFont="1" applyBorder="1" applyAlignment="1">
      <alignment horizontal="center" vertical="center"/>
    </xf>
    <xf numFmtId="0" fontId="16" fillId="0" borderId="9" xfId="1" applyFont="1" applyBorder="1" applyAlignment="1">
      <alignment horizontal="center" vertical="center"/>
    </xf>
    <xf numFmtId="0" fontId="16" fillId="0" borderId="28" xfId="1" applyFont="1" applyBorder="1" applyAlignment="1">
      <alignment horizontal="center" vertical="center" wrapText="1"/>
    </xf>
    <xf numFmtId="0" fontId="39" fillId="0" borderId="0" xfId="0" applyFont="1" applyAlignment="1">
      <alignment horizontal="center" vertical="center"/>
    </xf>
    <xf numFmtId="0" fontId="23" fillId="0" borderId="5" xfId="0" applyFont="1" applyBorder="1" applyAlignment="1">
      <alignment horizontal="left" vertical="center"/>
    </xf>
    <xf numFmtId="0" fontId="23" fillId="0" borderId="7" xfId="0" applyFont="1" applyBorder="1" applyAlignment="1">
      <alignment horizontal="left" vertical="center"/>
    </xf>
    <xf numFmtId="0" fontId="23" fillId="0" borderId="6" xfId="0" applyFont="1" applyBorder="1" applyAlignment="1">
      <alignment horizontal="left" vertical="center"/>
    </xf>
    <xf numFmtId="0" fontId="40" fillId="0" borderId="5" xfId="0" applyFont="1" applyBorder="1" applyAlignment="1">
      <alignment horizontal="center" vertical="center"/>
    </xf>
    <xf numFmtId="0" fontId="40" fillId="0" borderId="6" xfId="0" applyFont="1" applyBorder="1" applyAlignment="1">
      <alignment horizontal="center" vertical="center"/>
    </xf>
    <xf numFmtId="0" fontId="40" fillId="0" borderId="22" xfId="0" applyFont="1" applyBorder="1" applyAlignment="1">
      <alignment horizontal="center" vertical="center" wrapText="1"/>
    </xf>
    <xf numFmtId="0" fontId="40" fillId="0" borderId="25" xfId="0" applyFont="1" applyBorder="1" applyAlignment="1">
      <alignment horizontal="center" vertical="center" wrapText="1"/>
    </xf>
    <xf numFmtId="0" fontId="40" fillId="0" borderId="22" xfId="0" applyFont="1" applyBorder="1" applyAlignment="1">
      <alignment horizontal="center" vertical="center"/>
    </xf>
    <xf numFmtId="0" fontId="40" fillId="0" borderId="25" xfId="0" applyFont="1" applyBorder="1" applyAlignment="1">
      <alignment horizontal="center" vertical="center"/>
    </xf>
    <xf numFmtId="177" fontId="5" fillId="2" borderId="5" xfId="0" applyNumberFormat="1" applyFont="1" applyFill="1" applyBorder="1" applyAlignment="1">
      <alignment horizontal="right" vertical="center" wrapText="1"/>
    </xf>
    <xf numFmtId="177" fontId="5" fillId="2" borderId="7" xfId="0" applyNumberFormat="1" applyFont="1" applyFill="1" applyBorder="1" applyAlignment="1">
      <alignment horizontal="right" vertical="center" wrapText="1"/>
    </xf>
    <xf numFmtId="177" fontId="5" fillId="2" borderId="6" xfId="0" applyNumberFormat="1" applyFont="1" applyFill="1" applyBorder="1" applyAlignment="1">
      <alignment horizontal="right" vertical="center" wrapText="1"/>
    </xf>
    <xf numFmtId="0" fontId="12" fillId="4" borderId="5" xfId="0" applyFont="1" applyFill="1" applyBorder="1" applyAlignment="1">
      <alignment horizontal="center" vertical="center" wrapText="1"/>
    </xf>
    <xf numFmtId="0" fontId="12" fillId="4" borderId="7" xfId="0" applyFont="1" applyFill="1" applyBorder="1" applyAlignment="1">
      <alignment horizontal="center" vertical="center" wrapText="1"/>
    </xf>
    <xf numFmtId="0" fontId="12" fillId="4" borderId="6" xfId="0" applyFont="1" applyFill="1" applyBorder="1" applyAlignment="1">
      <alignment horizontal="center" vertical="center" wrapText="1"/>
    </xf>
    <xf numFmtId="0" fontId="15" fillId="4" borderId="4" xfId="0" applyFont="1" applyFill="1" applyBorder="1" applyAlignment="1">
      <alignment horizontal="center" vertical="center"/>
    </xf>
    <xf numFmtId="177" fontId="12" fillId="4" borderId="4" xfId="0" applyNumberFormat="1" applyFont="1" applyFill="1" applyBorder="1" applyAlignment="1">
      <alignment horizontal="center" vertical="center" shrinkToFit="1"/>
    </xf>
    <xf numFmtId="0" fontId="15" fillId="4" borderId="5" xfId="0" applyFont="1" applyFill="1" applyBorder="1" applyAlignment="1">
      <alignment horizontal="center" vertical="center"/>
    </xf>
    <xf numFmtId="0" fontId="15" fillId="4" borderId="7" xfId="0" applyFont="1" applyFill="1" applyBorder="1" applyAlignment="1">
      <alignment horizontal="center" vertical="center"/>
    </xf>
    <xf numFmtId="0" fontId="15" fillId="4" borderId="6" xfId="0" applyFont="1" applyFill="1" applyBorder="1" applyAlignment="1">
      <alignment horizontal="center" vertical="center"/>
    </xf>
    <xf numFmtId="0" fontId="12" fillId="0" borderId="5" xfId="0" applyFont="1" applyBorder="1">
      <alignment vertical="center"/>
    </xf>
    <xf numFmtId="0" fontId="12" fillId="0" borderId="7" xfId="0" applyFont="1" applyBorder="1">
      <alignment vertical="center"/>
    </xf>
    <xf numFmtId="0" fontId="12" fillId="0" borderId="6" xfId="0" applyFont="1" applyBorder="1">
      <alignment vertical="center"/>
    </xf>
    <xf numFmtId="177" fontId="12" fillId="4" borderId="4" xfId="0" applyNumberFormat="1" applyFont="1" applyFill="1" applyBorder="1" applyAlignment="1">
      <alignment horizontal="center" vertical="center"/>
    </xf>
    <xf numFmtId="0" fontId="12" fillId="4" borderId="4" xfId="0" applyFont="1" applyFill="1" applyBorder="1" applyAlignment="1">
      <alignment horizontal="center" vertical="center"/>
    </xf>
    <xf numFmtId="0" fontId="12" fillId="4" borderId="52" xfId="0" applyFont="1" applyFill="1" applyBorder="1" applyAlignment="1">
      <alignment horizontal="center" vertical="center" wrapText="1"/>
    </xf>
    <xf numFmtId="0" fontId="12" fillId="4" borderId="69" xfId="0" applyFont="1" applyFill="1" applyBorder="1" applyAlignment="1">
      <alignment horizontal="center" vertical="center" wrapText="1"/>
    </xf>
    <xf numFmtId="0" fontId="12" fillId="4" borderId="56" xfId="0" applyFont="1" applyFill="1" applyBorder="1" applyAlignment="1">
      <alignment horizontal="center" vertical="center" wrapText="1"/>
    </xf>
    <xf numFmtId="0" fontId="12" fillId="4" borderId="70" xfId="0" applyFont="1" applyFill="1" applyBorder="1" applyAlignment="1">
      <alignment horizontal="center" vertical="center"/>
    </xf>
    <xf numFmtId="0" fontId="12" fillId="4" borderId="71" xfId="0" applyFont="1" applyFill="1" applyBorder="1" applyAlignment="1">
      <alignment horizontal="center" vertical="center"/>
    </xf>
    <xf numFmtId="0" fontId="12" fillId="4" borderId="72" xfId="0" applyFont="1" applyFill="1" applyBorder="1" applyAlignment="1">
      <alignment horizontal="center" vertical="center"/>
    </xf>
    <xf numFmtId="0" fontId="12" fillId="4" borderId="73" xfId="0" applyFont="1" applyFill="1" applyBorder="1" applyAlignment="1">
      <alignment horizontal="center" vertical="center"/>
    </xf>
    <xf numFmtId="0" fontId="12" fillId="4" borderId="74" xfId="0" applyFont="1" applyFill="1" applyBorder="1" applyAlignment="1">
      <alignment horizontal="center" vertical="center"/>
    </xf>
    <xf numFmtId="0" fontId="12" fillId="4" borderId="75" xfId="0" applyFont="1" applyFill="1" applyBorder="1" applyAlignment="1">
      <alignment horizontal="center" vertical="center"/>
    </xf>
    <xf numFmtId="177" fontId="12" fillId="0" borderId="5" xfId="0" applyNumberFormat="1" applyFont="1" applyBorder="1" applyAlignment="1">
      <alignment horizontal="right" vertical="center" shrinkToFit="1"/>
    </xf>
    <xf numFmtId="177" fontId="12" fillId="0" borderId="6" xfId="0" applyNumberFormat="1" applyFont="1" applyBorder="1" applyAlignment="1">
      <alignment horizontal="right" vertical="center" shrinkToFit="1"/>
    </xf>
    <xf numFmtId="177" fontId="12" fillId="4" borderId="8" xfId="0" applyNumberFormat="1" applyFont="1" applyFill="1" applyBorder="1" applyAlignment="1">
      <alignment horizontal="right" vertical="center" shrinkToFit="1"/>
    </xf>
    <xf numFmtId="177" fontId="12" fillId="4" borderId="10" xfId="0" applyNumberFormat="1" applyFont="1" applyFill="1" applyBorder="1" applyAlignment="1">
      <alignment horizontal="right" vertical="center" shrinkToFit="1"/>
    </xf>
    <xf numFmtId="0" fontId="12" fillId="4" borderId="23" xfId="0" applyFont="1" applyFill="1" applyBorder="1" applyAlignment="1">
      <alignment horizontal="center" vertical="center"/>
    </xf>
    <xf numFmtId="0" fontId="12" fillId="4" borderId="26" xfId="0" applyFont="1" applyFill="1" applyBorder="1" applyAlignment="1">
      <alignment horizontal="center" vertical="center"/>
    </xf>
    <xf numFmtId="0" fontId="12" fillId="4" borderId="76" xfId="0" applyFont="1" applyFill="1" applyBorder="1" applyAlignment="1">
      <alignment horizontal="center" vertical="center"/>
    </xf>
    <xf numFmtId="0" fontId="12" fillId="4" borderId="77" xfId="0" applyFont="1" applyFill="1" applyBorder="1" applyAlignment="1">
      <alignment horizontal="center" vertical="center"/>
    </xf>
    <xf numFmtId="0" fontId="12" fillId="4" borderId="7" xfId="0" applyFont="1" applyFill="1" applyBorder="1">
      <alignment vertical="center"/>
    </xf>
    <xf numFmtId="0" fontId="12" fillId="4" borderId="6" xfId="0" applyFont="1" applyFill="1" applyBorder="1">
      <alignment vertical="center"/>
    </xf>
    <xf numFmtId="177" fontId="12" fillId="4" borderId="4" xfId="0" applyNumberFormat="1" applyFont="1" applyFill="1" applyBorder="1" applyAlignment="1">
      <alignment horizontal="right" vertical="center" shrinkToFit="1"/>
    </xf>
    <xf numFmtId="177" fontId="12" fillId="4" borderId="5" xfId="0" applyNumberFormat="1" applyFont="1" applyFill="1" applyBorder="1" applyAlignment="1">
      <alignment horizontal="right" vertical="center" shrinkToFit="1"/>
    </xf>
    <xf numFmtId="177" fontId="12" fillId="4" borderId="6" xfId="0" applyNumberFormat="1" applyFont="1" applyFill="1" applyBorder="1" applyAlignment="1">
      <alignment horizontal="right" vertical="center" shrinkToFit="1"/>
    </xf>
    <xf numFmtId="0" fontId="12" fillId="0" borderId="23" xfId="0" applyFont="1" applyBorder="1" applyAlignment="1">
      <alignment horizontal="center" vertical="center" wrapText="1"/>
    </xf>
    <xf numFmtId="0" fontId="12" fillId="0" borderId="26" xfId="0" applyFont="1" applyBorder="1" applyAlignment="1">
      <alignment horizontal="center" vertical="center" wrapText="1"/>
    </xf>
    <xf numFmtId="177" fontId="12" fillId="0" borderId="8" xfId="0" applyNumberFormat="1" applyFont="1" applyBorder="1" applyAlignment="1">
      <alignment horizontal="right" vertical="center" shrinkToFit="1"/>
    </xf>
    <xf numFmtId="177" fontId="12" fillId="0" borderId="10" xfId="0" applyNumberFormat="1" applyFont="1" applyBorder="1" applyAlignment="1">
      <alignment horizontal="right" vertical="center" shrinkToFit="1"/>
    </xf>
    <xf numFmtId="0" fontId="12" fillId="0" borderId="76" xfId="0" applyFont="1" applyBorder="1" applyAlignment="1">
      <alignment horizontal="center" vertical="center" wrapText="1"/>
    </xf>
    <xf numFmtId="0" fontId="12" fillId="0" borderId="77" xfId="0" applyFont="1" applyBorder="1" applyAlignment="1">
      <alignment horizontal="center" vertical="center" wrapText="1"/>
    </xf>
    <xf numFmtId="12" fontId="5" fillId="0" borderId="76" xfId="0" applyNumberFormat="1" applyFont="1" applyBorder="1" applyAlignment="1">
      <alignment horizontal="center" vertical="center" wrapText="1"/>
    </xf>
    <xf numFmtId="12" fontId="5" fillId="0" borderId="77" xfId="0" applyNumberFormat="1" applyFont="1" applyBorder="1" applyAlignment="1">
      <alignment horizontal="center" vertical="center" wrapText="1"/>
    </xf>
    <xf numFmtId="0" fontId="15" fillId="4" borderId="51" xfId="0" applyFont="1" applyFill="1" applyBorder="1" applyAlignment="1">
      <alignment horizontal="center" vertical="center" wrapText="1"/>
    </xf>
    <xf numFmtId="0" fontId="15" fillId="4" borderId="57" xfId="0" applyFont="1" applyFill="1" applyBorder="1" applyAlignment="1">
      <alignment horizontal="center" vertical="center" wrapText="1"/>
    </xf>
    <xf numFmtId="177" fontId="12" fillId="4" borderId="52" xfId="0" applyNumberFormat="1" applyFont="1" applyFill="1" applyBorder="1" applyAlignment="1">
      <alignment horizontal="right" vertical="center" shrinkToFit="1"/>
    </xf>
    <xf numFmtId="177" fontId="12" fillId="4" borderId="56" xfId="0" applyNumberFormat="1" applyFont="1" applyFill="1" applyBorder="1" applyAlignment="1">
      <alignment horizontal="right" vertical="center" shrinkToFit="1"/>
    </xf>
    <xf numFmtId="0" fontId="15" fillId="4" borderId="49" xfId="0" applyFont="1" applyFill="1" applyBorder="1" applyAlignment="1">
      <alignment horizontal="center" vertical="center" wrapText="1"/>
    </xf>
    <xf numFmtId="177" fontId="12" fillId="4" borderId="25" xfId="0" applyNumberFormat="1" applyFont="1" applyFill="1" applyBorder="1" applyAlignment="1">
      <alignment horizontal="right" vertical="center" shrinkToFit="1"/>
    </xf>
    <xf numFmtId="177" fontId="12" fillId="4" borderId="58" xfId="0" applyNumberFormat="1" applyFont="1" applyFill="1" applyBorder="1" applyAlignment="1">
      <alignment horizontal="right" vertical="center" shrinkToFit="1"/>
    </xf>
    <xf numFmtId="177" fontId="12" fillId="4" borderId="59" xfId="0" applyNumberFormat="1" applyFont="1" applyFill="1" applyBorder="1" applyAlignment="1">
      <alignment horizontal="right" vertical="center" shrinkToFit="1"/>
    </xf>
    <xf numFmtId="0" fontId="12" fillId="4" borderId="69" xfId="0" applyFont="1" applyFill="1" applyBorder="1">
      <alignment vertical="center"/>
    </xf>
    <xf numFmtId="0" fontId="12" fillId="4" borderId="56" xfId="0" applyFont="1" applyFill="1" applyBorder="1">
      <alignment vertical="center"/>
    </xf>
    <xf numFmtId="0" fontId="11" fillId="0" borderId="0" xfId="0" applyFont="1" applyAlignment="1">
      <alignment vertical="center" shrinkToFit="1"/>
    </xf>
    <xf numFmtId="12" fontId="52" fillId="0" borderId="0" xfId="0" applyNumberFormat="1" applyFont="1" applyAlignment="1">
      <alignment horizontal="center" vertical="center" shrinkToFit="1"/>
    </xf>
    <xf numFmtId="0" fontId="11" fillId="0" borderId="0" xfId="0" applyFont="1" applyAlignment="1">
      <alignment horizontal="center" vertical="center" shrinkToFit="1"/>
    </xf>
    <xf numFmtId="0" fontId="24" fillId="4" borderId="81" xfId="0" applyFont="1" applyFill="1" applyBorder="1" applyAlignment="1">
      <alignment horizontal="left" vertical="center" wrapText="1"/>
    </xf>
    <xf numFmtId="0" fontId="24" fillId="4" borderId="81" xfId="0" applyFont="1" applyFill="1" applyBorder="1" applyAlignment="1">
      <alignment horizontal="left" vertical="center"/>
    </xf>
    <xf numFmtId="0" fontId="24" fillId="4" borderId="18" xfId="0" applyFont="1" applyFill="1" applyBorder="1" applyAlignment="1">
      <alignment horizontal="left" vertical="center"/>
    </xf>
    <xf numFmtId="0" fontId="24" fillId="4" borderId="19" xfId="0" applyFont="1" applyFill="1" applyBorder="1" applyAlignment="1">
      <alignment horizontal="left" vertical="center"/>
    </xf>
    <xf numFmtId="0" fontId="24" fillId="4" borderId="20" xfId="0" applyFont="1" applyFill="1" applyBorder="1" applyAlignment="1">
      <alignment horizontal="left" vertical="center"/>
    </xf>
    <xf numFmtId="0" fontId="24" fillId="4" borderId="29" xfId="0" applyFont="1" applyFill="1" applyBorder="1" applyAlignment="1">
      <alignment horizontal="left" vertical="center" wrapText="1"/>
    </xf>
    <xf numFmtId="0" fontId="24" fillId="4" borderId="29" xfId="0" applyFont="1" applyFill="1" applyBorder="1" applyAlignment="1">
      <alignment horizontal="left" vertical="center"/>
    </xf>
    <xf numFmtId="0" fontId="24" fillId="4" borderId="33" xfId="0" applyFont="1" applyFill="1" applyBorder="1" applyAlignment="1">
      <alignment horizontal="left" vertical="center"/>
    </xf>
    <xf numFmtId="0" fontId="24" fillId="4" borderId="34" xfId="0" applyFont="1" applyFill="1" applyBorder="1" applyAlignment="1">
      <alignment horizontal="left" vertical="center"/>
    </xf>
    <xf numFmtId="0" fontId="24" fillId="4" borderId="60" xfId="0" applyFont="1" applyFill="1" applyBorder="1" applyAlignment="1">
      <alignment horizontal="left" vertical="center"/>
    </xf>
    <xf numFmtId="0" fontId="24" fillId="4" borderId="35" xfId="0" applyFont="1" applyFill="1" applyBorder="1" applyAlignment="1">
      <alignment horizontal="left" vertical="center"/>
    </xf>
    <xf numFmtId="0" fontId="24" fillId="4" borderId="61" xfId="0" applyFont="1" applyFill="1" applyBorder="1" applyAlignment="1">
      <alignment horizontal="left" vertical="center"/>
    </xf>
    <xf numFmtId="0" fontId="24" fillId="4" borderId="62" xfId="0" applyFont="1" applyFill="1" applyBorder="1" applyAlignment="1">
      <alignment horizontal="left" vertical="center"/>
    </xf>
    <xf numFmtId="0" fontId="23" fillId="4" borderId="0" xfId="0" applyFont="1" applyFill="1" applyAlignment="1">
      <alignment horizontal="left" vertical="center"/>
    </xf>
    <xf numFmtId="0" fontId="0" fillId="5" borderId="4" xfId="0" applyFill="1" applyBorder="1" applyAlignment="1">
      <alignment horizontal="center" vertical="center"/>
    </xf>
    <xf numFmtId="0" fontId="4" fillId="4" borderId="5" xfId="0" applyFont="1" applyFill="1" applyBorder="1" applyAlignment="1">
      <alignment horizontal="left" vertical="center" indent="1"/>
    </xf>
    <xf numFmtId="0" fontId="4" fillId="4" borderId="7" xfId="0" applyFont="1" applyFill="1" applyBorder="1" applyAlignment="1">
      <alignment horizontal="left" vertical="center" indent="1"/>
    </xf>
    <xf numFmtId="0" fontId="4" fillId="4" borderId="6" xfId="0" applyFont="1" applyFill="1" applyBorder="1" applyAlignment="1">
      <alignment horizontal="left" vertical="center" indent="1"/>
    </xf>
    <xf numFmtId="0" fontId="24" fillId="4" borderId="32" xfId="0" applyFont="1" applyFill="1" applyBorder="1" applyAlignment="1">
      <alignment horizontal="left" vertical="center" wrapText="1"/>
    </xf>
    <xf numFmtId="0" fontId="24" fillId="4" borderId="5" xfId="0" applyFont="1" applyFill="1" applyBorder="1" applyAlignment="1">
      <alignment horizontal="left" vertical="center"/>
    </xf>
    <xf numFmtId="0" fontId="24" fillId="4" borderId="7" xfId="0" applyFont="1" applyFill="1" applyBorder="1" applyAlignment="1">
      <alignment horizontal="left" vertical="center"/>
    </xf>
    <xf numFmtId="0" fontId="24" fillId="4" borderId="6" xfId="0" applyFont="1" applyFill="1" applyBorder="1" applyAlignment="1">
      <alignment horizontal="left" vertical="center"/>
    </xf>
    <xf numFmtId="0" fontId="28" fillId="0" borderId="0" xfId="0" applyFont="1" applyAlignment="1">
      <alignment horizontal="center" vertical="top"/>
    </xf>
    <xf numFmtId="0" fontId="28" fillId="0" borderId="0" xfId="0" applyFont="1" applyAlignment="1">
      <alignment horizontal="left" vertical="top" wrapText="1"/>
    </xf>
    <xf numFmtId="0" fontId="28" fillId="0" borderId="0" xfId="0" applyFont="1" applyAlignment="1">
      <alignment horizontal="left" vertical="top"/>
    </xf>
  </cellXfs>
  <cellStyles count="5">
    <cellStyle name="ハイパーリンク" xfId="2" builtinId="8"/>
    <cellStyle name="桁区切り" xfId="4" builtinId="6"/>
    <cellStyle name="標準" xfId="0" builtinId="0"/>
    <cellStyle name="標準 2" xfId="1" xr:uid="{00000000-0005-0000-0000-000002000000}"/>
    <cellStyle name="標準 3" xfId="3" xr:uid="{00000000-0005-0000-0000-000003000000}"/>
  </cellStyles>
  <dxfs count="18">
    <dxf>
      <font>
        <b/>
        <i val="0"/>
        <color rgb="FFFF0000"/>
      </font>
    </dxf>
    <dxf>
      <font>
        <b/>
        <i val="0"/>
        <color rgb="FFFF0000"/>
      </font>
    </dxf>
    <dxf>
      <font>
        <b/>
        <i val="0"/>
        <color rgb="FFFF0000"/>
      </font>
    </dxf>
    <dxf>
      <font>
        <b/>
        <i val="0"/>
        <color theme="0"/>
      </font>
      <fill>
        <patternFill>
          <bgColor rgb="FFFF0000"/>
        </patternFill>
      </fill>
    </dxf>
    <dxf>
      <fill>
        <patternFill patternType="lightTrellis">
          <fgColor theme="1" tint="0.499984740745262"/>
          <bgColor theme="0"/>
        </patternFill>
      </fill>
    </dxf>
    <dxf>
      <font>
        <b/>
        <i val="0"/>
        <color theme="0"/>
      </font>
      <fill>
        <patternFill>
          <bgColor rgb="FFFF0000"/>
        </patternFill>
      </fill>
    </dxf>
    <dxf>
      <fill>
        <patternFill patternType="lightTrellis">
          <fgColor theme="1" tint="0.499984740745262"/>
          <bgColor theme="0"/>
        </patternFill>
      </fill>
    </dxf>
    <dxf>
      <fill>
        <patternFill patternType="lightTrellis">
          <fgColor theme="1" tint="0.499984740745262"/>
          <bgColor theme="0"/>
        </patternFill>
      </fill>
    </dxf>
    <dxf>
      <fill>
        <patternFill patternType="lightTrellis">
          <fgColor theme="1" tint="0.499984740745262"/>
          <bgColor theme="0"/>
        </patternFill>
      </fill>
    </dxf>
    <dxf>
      <fill>
        <patternFill patternType="lightTrellis">
          <fgColor theme="1" tint="0.499984740745262"/>
          <bgColor theme="0"/>
        </patternFill>
      </fill>
    </dxf>
    <dxf>
      <fill>
        <patternFill patternType="lightTrellis">
          <fgColor theme="1" tint="0.499984740745262"/>
          <bgColor theme="0"/>
        </patternFill>
      </fill>
    </dxf>
    <dxf>
      <fill>
        <patternFill patternType="lightTrellis">
          <fgColor theme="1" tint="0.499984740745262"/>
          <bgColor theme="0"/>
        </patternFill>
      </fill>
    </dxf>
    <dxf>
      <fill>
        <patternFill patternType="lightTrellis">
          <fgColor theme="1" tint="0.499984740745262"/>
          <bgColor theme="0"/>
        </patternFill>
      </fill>
    </dxf>
    <dxf>
      <fill>
        <patternFill patternType="lightTrellis">
          <fgColor theme="1" tint="0.499984740745262"/>
          <bgColor theme="0"/>
        </patternFill>
      </fill>
    </dxf>
    <dxf>
      <fill>
        <patternFill patternType="lightTrellis">
          <fgColor theme="1" tint="0.499984740745262"/>
          <bgColor theme="0"/>
        </patternFill>
      </fill>
    </dxf>
    <dxf>
      <fill>
        <patternFill patternType="lightTrellis">
          <fgColor theme="1" tint="0.499984740745262"/>
          <bgColor theme="0"/>
        </patternFill>
      </fill>
    </dxf>
    <dxf>
      <fill>
        <patternFill patternType="lightTrellis">
          <fgColor theme="1" tint="0.499984740745262"/>
          <bgColor theme="0"/>
        </patternFill>
      </fill>
    </dxf>
    <dxf>
      <fill>
        <patternFill patternType="lightTrellis">
          <fgColor theme="1" tint="0.499984740745262"/>
          <bgColor theme="0"/>
        </patternFill>
      </fill>
    </dxf>
  </dxfs>
  <tableStyles count="0" defaultTableStyle="TableStyleMedium2" defaultPivotStyle="PivotStyleLight16"/>
  <colors>
    <mruColors>
      <color rgb="FFFF3399"/>
      <color rgb="FF00FF00"/>
      <color rgb="FFCCFFFF"/>
      <color rgb="FF32AF32"/>
      <color rgb="FF0000FF"/>
      <color rgb="FFCCCCFF"/>
      <color rgb="FF99CCFF"/>
      <color rgb="FFFF9999"/>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8</xdr:col>
      <xdr:colOff>114299</xdr:colOff>
      <xdr:row>0</xdr:row>
      <xdr:rowOff>146602</xdr:rowOff>
    </xdr:from>
    <xdr:to>
      <xdr:col>10</xdr:col>
      <xdr:colOff>295274</xdr:colOff>
      <xdr:row>2</xdr:row>
      <xdr:rowOff>30645</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4876799" y="146602"/>
          <a:ext cx="1000125" cy="245993"/>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9</xdr:col>
      <xdr:colOff>228600</xdr:colOff>
      <xdr:row>0</xdr:row>
      <xdr:rowOff>87659</xdr:rowOff>
    </xdr:from>
    <xdr:to>
      <xdr:col>10</xdr:col>
      <xdr:colOff>110433</xdr:colOff>
      <xdr:row>0</xdr:row>
      <xdr:rowOff>339391</xdr:rowOff>
    </xdr:to>
    <xdr:sp macro="" textlink="">
      <xdr:nvSpPr>
        <xdr:cNvPr id="3" name="正方形/長方形 2">
          <a:extLst>
            <a:ext uri="{FF2B5EF4-FFF2-40B4-BE49-F238E27FC236}">
              <a16:creationId xmlns:a16="http://schemas.microsoft.com/office/drawing/2014/main" id="{3590377A-AF9E-4539-9876-E94E90703B05}"/>
            </a:ext>
          </a:extLst>
        </xdr:cNvPr>
        <xdr:cNvSpPr/>
      </xdr:nvSpPr>
      <xdr:spPr>
        <a:xfrm>
          <a:off x="5133975" y="87659"/>
          <a:ext cx="967683" cy="251732"/>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000">
            <a:solidFill>
              <a:srgbClr val="FF3399"/>
            </a:solidFill>
          </a:endParaRPr>
        </a:p>
        <a:p>
          <a:pPr algn="l"/>
          <a:endParaRPr kumimoji="1" lang="ja-JP" altLang="en-US" sz="1000">
            <a:solidFill>
              <a:srgbClr val="FF3399"/>
            </a:solidFill>
          </a:endParaRPr>
        </a:p>
      </xdr:txBody>
    </xdr:sp>
    <xdr:clientData/>
  </xdr:twoCellAnchor>
  <xdr:twoCellAnchor>
    <xdr:from>
      <xdr:col>11</xdr:col>
      <xdr:colOff>571500</xdr:colOff>
      <xdr:row>17</xdr:row>
      <xdr:rowOff>123824</xdr:rowOff>
    </xdr:from>
    <xdr:to>
      <xdr:col>16</xdr:col>
      <xdr:colOff>495300</xdr:colOff>
      <xdr:row>26</xdr:row>
      <xdr:rowOff>200025</xdr:rowOff>
    </xdr:to>
    <xdr:sp macro="" textlink="">
      <xdr:nvSpPr>
        <xdr:cNvPr id="5" name="正方形/長方形 4">
          <a:extLst>
            <a:ext uri="{FF2B5EF4-FFF2-40B4-BE49-F238E27FC236}">
              <a16:creationId xmlns:a16="http://schemas.microsoft.com/office/drawing/2014/main" id="{30476224-C36C-456F-AF39-E5AB32FD8741}"/>
            </a:ext>
          </a:extLst>
        </xdr:cNvPr>
        <xdr:cNvSpPr/>
      </xdr:nvSpPr>
      <xdr:spPr>
        <a:xfrm>
          <a:off x="7315200" y="4667249"/>
          <a:ext cx="4257675" cy="2324101"/>
        </a:xfrm>
        <a:prstGeom prst="rect">
          <a:avLst/>
        </a:prstGeom>
        <a:solidFill>
          <a:schemeClr val="bg1"/>
        </a:solid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3200">
              <a:solidFill>
                <a:schemeClr val="tx1"/>
              </a:solidFill>
              <a:latin typeface="ＭＳ Ｐゴシック" panose="020B0600070205080204" pitchFamily="50" charset="-128"/>
              <a:ea typeface="ＭＳ Ｐゴシック" panose="020B0600070205080204" pitchFamily="50" charset="-128"/>
            </a:rPr>
            <a:t>この様式は、他様式に記載の内容が自動入力されますので、直接入力はしないでください。</a:t>
          </a:r>
          <a:endParaRPr kumimoji="1" lang="en-US" altLang="ja-JP" sz="32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615950</xdr:colOff>
      <xdr:row>0</xdr:row>
      <xdr:rowOff>121615</xdr:rowOff>
    </xdr:from>
    <xdr:to>
      <xdr:col>11</xdr:col>
      <xdr:colOff>111125</xdr:colOff>
      <xdr:row>2</xdr:row>
      <xdr:rowOff>551</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5949950" y="121615"/>
          <a:ext cx="1095375" cy="240886"/>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BIZ UDPゴシック" panose="020B0400000000000000" pitchFamily="50" charset="-128"/>
              <a:ea typeface="BIZ UDPゴシック" panose="020B0400000000000000" pitchFamily="50" charset="-128"/>
            </a:rPr>
            <a:t>第</a:t>
          </a:r>
          <a:r>
            <a:rPr kumimoji="1" lang="en-US" altLang="ja-JP" sz="1200">
              <a:solidFill>
                <a:schemeClr val="tx1"/>
              </a:solidFill>
              <a:latin typeface="BIZ UDPゴシック" panose="020B0400000000000000" pitchFamily="50" charset="-128"/>
              <a:ea typeface="BIZ UDPゴシック" panose="020B0400000000000000" pitchFamily="50" charset="-128"/>
            </a:rPr>
            <a:t>1</a:t>
          </a:r>
          <a:r>
            <a:rPr kumimoji="1" lang="ja-JP" altLang="en-US" sz="1200">
              <a:solidFill>
                <a:schemeClr val="tx1"/>
              </a:solidFill>
              <a:latin typeface="BIZ UDPゴシック" panose="020B0400000000000000" pitchFamily="50" charset="-128"/>
              <a:ea typeface="BIZ UDPゴシック" panose="020B0400000000000000" pitchFamily="50" charset="-128"/>
            </a:rPr>
            <a:t>号様式</a:t>
          </a:r>
          <a:r>
            <a:rPr kumimoji="1" lang="en-US" altLang="ja-JP" sz="1200">
              <a:solidFill>
                <a:schemeClr val="tx1"/>
              </a:solidFill>
              <a:latin typeface="BIZ UDPゴシック" panose="020B0400000000000000" pitchFamily="50" charset="-128"/>
              <a:ea typeface="BIZ UDPゴシック" panose="020B0400000000000000" pitchFamily="50" charset="-128"/>
            </a:rPr>
            <a:t>-2</a:t>
          </a:r>
          <a:endParaRPr kumimoji="1" lang="ja-JP" altLang="en-US" sz="1200">
            <a:solidFill>
              <a:schemeClr val="tx1"/>
            </a:solidFill>
            <a:latin typeface="BIZ UDPゴシック" panose="020B0400000000000000" pitchFamily="50" charset="-128"/>
            <a:ea typeface="BIZ UDPゴシック" panose="020B0400000000000000"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216477</xdr:colOff>
      <xdr:row>0</xdr:row>
      <xdr:rowOff>69455</xdr:rowOff>
    </xdr:from>
    <xdr:to>
      <xdr:col>18</xdr:col>
      <xdr:colOff>178946</xdr:colOff>
      <xdr:row>0</xdr:row>
      <xdr:rowOff>342900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5043920" y="69455"/>
          <a:ext cx="1070833" cy="273445"/>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latin typeface="BIZ UDPゴシック" panose="020B0400000000000000" pitchFamily="50" charset="-128"/>
              <a:ea typeface="BIZ UDPゴシック" panose="020B0400000000000000" pitchFamily="50" charset="-128"/>
            </a:rPr>
            <a:t>第</a:t>
          </a:r>
          <a:r>
            <a:rPr kumimoji="1" lang="en-US" altLang="ja-JP" sz="1100">
              <a:solidFill>
                <a:schemeClr val="tx1"/>
              </a:solidFill>
              <a:latin typeface="BIZ UDPゴシック" panose="020B0400000000000000" pitchFamily="50" charset="-128"/>
              <a:ea typeface="BIZ UDPゴシック" panose="020B0400000000000000" pitchFamily="50" charset="-128"/>
            </a:rPr>
            <a:t>1</a:t>
          </a:r>
          <a:r>
            <a:rPr kumimoji="1" lang="ja-JP" altLang="en-US" sz="1100">
              <a:solidFill>
                <a:schemeClr val="tx1"/>
              </a:solidFill>
              <a:latin typeface="BIZ UDPゴシック" panose="020B0400000000000000" pitchFamily="50" charset="-128"/>
              <a:ea typeface="BIZ UDPゴシック" panose="020B0400000000000000" pitchFamily="50" charset="-128"/>
            </a:rPr>
            <a:t>号様式</a:t>
          </a:r>
          <a:r>
            <a:rPr kumimoji="1" lang="en-US" altLang="ja-JP" sz="1100">
              <a:solidFill>
                <a:schemeClr val="tx1"/>
              </a:solidFill>
              <a:latin typeface="BIZ UDPゴシック" panose="020B0400000000000000" pitchFamily="50" charset="-128"/>
              <a:ea typeface="BIZ UDPゴシック" panose="020B0400000000000000" pitchFamily="50" charset="-128"/>
            </a:rPr>
            <a:t>-3</a:t>
          </a:r>
          <a:endParaRPr kumimoji="1" lang="ja-JP" altLang="en-US" sz="1100">
            <a:solidFill>
              <a:schemeClr val="tx1"/>
            </a:solidFill>
            <a:latin typeface="BIZ UDPゴシック" panose="020B0400000000000000" pitchFamily="50" charset="-128"/>
            <a:ea typeface="BIZ UDPゴシック" panose="020B0400000000000000"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216477</xdr:colOff>
      <xdr:row>0</xdr:row>
      <xdr:rowOff>69455</xdr:rowOff>
    </xdr:from>
    <xdr:to>
      <xdr:col>18</xdr:col>
      <xdr:colOff>178946</xdr:colOff>
      <xdr:row>0</xdr:row>
      <xdr:rowOff>342900</xdr:rowOff>
    </xdr:to>
    <xdr:sp macro="" textlink="">
      <xdr:nvSpPr>
        <xdr:cNvPr id="2" name="正方形/長方形 1">
          <a:extLst>
            <a:ext uri="{FF2B5EF4-FFF2-40B4-BE49-F238E27FC236}">
              <a16:creationId xmlns:a16="http://schemas.microsoft.com/office/drawing/2014/main" id="{B9461F3B-3BEB-42F8-9493-EA5145934D57}"/>
            </a:ext>
          </a:extLst>
        </xdr:cNvPr>
        <xdr:cNvSpPr/>
      </xdr:nvSpPr>
      <xdr:spPr>
        <a:xfrm>
          <a:off x="4874202" y="69455"/>
          <a:ext cx="1105469" cy="273445"/>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latin typeface="BIZ UDPゴシック" panose="020B0400000000000000" pitchFamily="50" charset="-128"/>
              <a:ea typeface="BIZ UDPゴシック" panose="020B0400000000000000" pitchFamily="50" charset="-128"/>
            </a:rPr>
            <a:t>第</a:t>
          </a:r>
          <a:r>
            <a:rPr kumimoji="1" lang="en-US" altLang="ja-JP" sz="1100">
              <a:solidFill>
                <a:schemeClr val="tx1"/>
              </a:solidFill>
              <a:latin typeface="BIZ UDPゴシック" panose="020B0400000000000000" pitchFamily="50" charset="-128"/>
              <a:ea typeface="BIZ UDPゴシック" panose="020B0400000000000000" pitchFamily="50" charset="-128"/>
            </a:rPr>
            <a:t>1</a:t>
          </a:r>
          <a:r>
            <a:rPr kumimoji="1" lang="ja-JP" altLang="en-US" sz="1100">
              <a:solidFill>
                <a:schemeClr val="tx1"/>
              </a:solidFill>
              <a:latin typeface="BIZ UDPゴシック" panose="020B0400000000000000" pitchFamily="50" charset="-128"/>
              <a:ea typeface="BIZ UDPゴシック" panose="020B0400000000000000" pitchFamily="50" charset="-128"/>
            </a:rPr>
            <a:t>号様式</a:t>
          </a:r>
          <a:r>
            <a:rPr kumimoji="1" lang="en-US" altLang="ja-JP" sz="1100">
              <a:solidFill>
                <a:schemeClr val="tx1"/>
              </a:solidFill>
              <a:latin typeface="BIZ UDPゴシック" panose="020B0400000000000000" pitchFamily="50" charset="-128"/>
              <a:ea typeface="BIZ UDPゴシック" panose="020B0400000000000000" pitchFamily="50" charset="-128"/>
            </a:rPr>
            <a:t>-3</a:t>
          </a:r>
          <a:endParaRPr kumimoji="1" lang="ja-JP" altLang="en-US" sz="1100">
            <a:solidFill>
              <a:schemeClr val="tx1"/>
            </a:solidFill>
            <a:latin typeface="BIZ UDPゴシック" panose="020B0400000000000000" pitchFamily="50" charset="-128"/>
            <a:ea typeface="BIZ UDPゴシック" panose="020B0400000000000000" pitchFamily="50" charset="-128"/>
          </a:endParaRPr>
        </a:p>
      </xdr:txBody>
    </xdr:sp>
    <xdr:clientData/>
  </xdr:twoCellAnchor>
  <xdr:twoCellAnchor>
    <xdr:from>
      <xdr:col>3</xdr:col>
      <xdr:colOff>209550</xdr:colOff>
      <xdr:row>0</xdr:row>
      <xdr:rowOff>85725</xdr:rowOff>
    </xdr:from>
    <xdr:to>
      <xdr:col>12</xdr:col>
      <xdr:colOff>133350</xdr:colOff>
      <xdr:row>1</xdr:row>
      <xdr:rowOff>120650</xdr:rowOff>
    </xdr:to>
    <xdr:sp macro="" textlink="">
      <xdr:nvSpPr>
        <xdr:cNvPr id="3" name="テキスト ボックス 2">
          <a:extLst>
            <a:ext uri="{FF2B5EF4-FFF2-40B4-BE49-F238E27FC236}">
              <a16:creationId xmlns:a16="http://schemas.microsoft.com/office/drawing/2014/main" id="{7382CCEA-C24D-4A08-9806-2081CB70C1FF}"/>
            </a:ext>
          </a:extLst>
        </xdr:cNvPr>
        <xdr:cNvSpPr txBox="1"/>
      </xdr:nvSpPr>
      <xdr:spPr>
        <a:xfrm>
          <a:off x="1724025" y="85725"/>
          <a:ext cx="2495550" cy="425450"/>
        </a:xfrm>
        <a:prstGeom prst="rect">
          <a:avLst/>
        </a:prstGeom>
        <a:solidFill>
          <a:srgbClr val="FFFF00"/>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latin typeface="ＭＳ ゴシック" panose="020B0609070205080204" pitchFamily="49" charset="-128"/>
              <a:ea typeface="ＭＳ ゴシック" panose="020B0609070205080204" pitchFamily="49" charset="-128"/>
            </a:rPr>
            <a:t>記入例①（新たな業種）</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14</xdr:col>
      <xdr:colOff>216477</xdr:colOff>
      <xdr:row>0</xdr:row>
      <xdr:rowOff>69455</xdr:rowOff>
    </xdr:from>
    <xdr:to>
      <xdr:col>18</xdr:col>
      <xdr:colOff>178946</xdr:colOff>
      <xdr:row>0</xdr:row>
      <xdr:rowOff>342900</xdr:rowOff>
    </xdr:to>
    <xdr:sp macro="" textlink="">
      <xdr:nvSpPr>
        <xdr:cNvPr id="2" name="正方形/長方形 1">
          <a:extLst>
            <a:ext uri="{FF2B5EF4-FFF2-40B4-BE49-F238E27FC236}">
              <a16:creationId xmlns:a16="http://schemas.microsoft.com/office/drawing/2014/main" id="{D8820E48-4C27-452D-9568-3564D5F593C5}"/>
            </a:ext>
          </a:extLst>
        </xdr:cNvPr>
        <xdr:cNvSpPr/>
      </xdr:nvSpPr>
      <xdr:spPr>
        <a:xfrm>
          <a:off x="4874202" y="69455"/>
          <a:ext cx="1105469" cy="273445"/>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latin typeface="BIZ UDPゴシック" panose="020B0400000000000000" pitchFamily="50" charset="-128"/>
              <a:ea typeface="BIZ UDPゴシック" panose="020B0400000000000000" pitchFamily="50" charset="-128"/>
            </a:rPr>
            <a:t>第</a:t>
          </a:r>
          <a:r>
            <a:rPr kumimoji="1" lang="en-US" altLang="ja-JP" sz="1100">
              <a:solidFill>
                <a:schemeClr val="tx1"/>
              </a:solidFill>
              <a:latin typeface="BIZ UDPゴシック" panose="020B0400000000000000" pitchFamily="50" charset="-128"/>
              <a:ea typeface="BIZ UDPゴシック" panose="020B0400000000000000" pitchFamily="50" charset="-128"/>
            </a:rPr>
            <a:t>1</a:t>
          </a:r>
          <a:r>
            <a:rPr kumimoji="1" lang="ja-JP" altLang="en-US" sz="1100">
              <a:solidFill>
                <a:schemeClr val="tx1"/>
              </a:solidFill>
              <a:latin typeface="BIZ UDPゴシック" panose="020B0400000000000000" pitchFamily="50" charset="-128"/>
              <a:ea typeface="BIZ UDPゴシック" panose="020B0400000000000000" pitchFamily="50" charset="-128"/>
            </a:rPr>
            <a:t>号様式</a:t>
          </a:r>
          <a:r>
            <a:rPr kumimoji="1" lang="en-US" altLang="ja-JP" sz="1100">
              <a:solidFill>
                <a:schemeClr val="tx1"/>
              </a:solidFill>
              <a:latin typeface="BIZ UDPゴシック" panose="020B0400000000000000" pitchFamily="50" charset="-128"/>
              <a:ea typeface="BIZ UDPゴシック" panose="020B0400000000000000" pitchFamily="50" charset="-128"/>
            </a:rPr>
            <a:t>-3</a:t>
          </a:r>
          <a:endParaRPr kumimoji="1" lang="ja-JP" altLang="en-US" sz="1100">
            <a:solidFill>
              <a:schemeClr val="tx1"/>
            </a:solidFill>
            <a:latin typeface="BIZ UDPゴシック" panose="020B0400000000000000" pitchFamily="50" charset="-128"/>
            <a:ea typeface="BIZ UDPゴシック" panose="020B0400000000000000" pitchFamily="50" charset="-128"/>
          </a:endParaRPr>
        </a:p>
      </xdr:txBody>
    </xdr:sp>
    <xdr:clientData/>
  </xdr:twoCellAnchor>
  <xdr:twoCellAnchor>
    <xdr:from>
      <xdr:col>3</xdr:col>
      <xdr:colOff>209550</xdr:colOff>
      <xdr:row>0</xdr:row>
      <xdr:rowOff>85725</xdr:rowOff>
    </xdr:from>
    <xdr:to>
      <xdr:col>12</xdr:col>
      <xdr:colOff>133350</xdr:colOff>
      <xdr:row>1</xdr:row>
      <xdr:rowOff>120650</xdr:rowOff>
    </xdr:to>
    <xdr:sp macro="" textlink="">
      <xdr:nvSpPr>
        <xdr:cNvPr id="3" name="テキスト ボックス 2">
          <a:extLst>
            <a:ext uri="{FF2B5EF4-FFF2-40B4-BE49-F238E27FC236}">
              <a16:creationId xmlns:a16="http://schemas.microsoft.com/office/drawing/2014/main" id="{D19B5156-DE1E-4DCD-B9F0-0D07C2C2B3F7}"/>
            </a:ext>
          </a:extLst>
        </xdr:cNvPr>
        <xdr:cNvSpPr txBox="1"/>
      </xdr:nvSpPr>
      <xdr:spPr>
        <a:xfrm>
          <a:off x="1724025" y="85725"/>
          <a:ext cx="2495550" cy="425450"/>
        </a:xfrm>
        <a:prstGeom prst="rect">
          <a:avLst/>
        </a:prstGeom>
        <a:solidFill>
          <a:srgbClr val="FFFF00"/>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latin typeface="ＭＳ ゴシック" panose="020B0609070205080204" pitchFamily="49" charset="-128"/>
              <a:ea typeface="ＭＳ ゴシック" panose="020B0609070205080204" pitchFamily="49" charset="-128"/>
            </a:rPr>
            <a:t>記入例②（新たな事業）</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14</xdr:col>
      <xdr:colOff>216477</xdr:colOff>
      <xdr:row>0</xdr:row>
      <xdr:rowOff>69455</xdr:rowOff>
    </xdr:from>
    <xdr:to>
      <xdr:col>18</xdr:col>
      <xdr:colOff>178946</xdr:colOff>
      <xdr:row>0</xdr:row>
      <xdr:rowOff>342900</xdr:rowOff>
    </xdr:to>
    <xdr:sp macro="" textlink="">
      <xdr:nvSpPr>
        <xdr:cNvPr id="2" name="正方形/長方形 1">
          <a:extLst>
            <a:ext uri="{FF2B5EF4-FFF2-40B4-BE49-F238E27FC236}">
              <a16:creationId xmlns:a16="http://schemas.microsoft.com/office/drawing/2014/main" id="{ABA0AF10-0BA2-4422-B3D0-A0356D5275F3}"/>
            </a:ext>
          </a:extLst>
        </xdr:cNvPr>
        <xdr:cNvSpPr/>
      </xdr:nvSpPr>
      <xdr:spPr>
        <a:xfrm>
          <a:off x="4874202" y="69455"/>
          <a:ext cx="1105469" cy="273445"/>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latin typeface="BIZ UDPゴシック" panose="020B0400000000000000" pitchFamily="50" charset="-128"/>
              <a:ea typeface="BIZ UDPゴシック" panose="020B0400000000000000" pitchFamily="50" charset="-128"/>
            </a:rPr>
            <a:t>第</a:t>
          </a:r>
          <a:r>
            <a:rPr kumimoji="1" lang="en-US" altLang="ja-JP" sz="1100">
              <a:solidFill>
                <a:schemeClr val="tx1"/>
              </a:solidFill>
              <a:latin typeface="BIZ UDPゴシック" panose="020B0400000000000000" pitchFamily="50" charset="-128"/>
              <a:ea typeface="BIZ UDPゴシック" panose="020B0400000000000000" pitchFamily="50" charset="-128"/>
            </a:rPr>
            <a:t>1</a:t>
          </a:r>
          <a:r>
            <a:rPr kumimoji="1" lang="ja-JP" altLang="en-US" sz="1100">
              <a:solidFill>
                <a:schemeClr val="tx1"/>
              </a:solidFill>
              <a:latin typeface="BIZ UDPゴシック" panose="020B0400000000000000" pitchFamily="50" charset="-128"/>
              <a:ea typeface="BIZ UDPゴシック" panose="020B0400000000000000" pitchFamily="50" charset="-128"/>
            </a:rPr>
            <a:t>号様式</a:t>
          </a:r>
          <a:r>
            <a:rPr kumimoji="1" lang="en-US" altLang="ja-JP" sz="1100">
              <a:solidFill>
                <a:schemeClr val="tx1"/>
              </a:solidFill>
              <a:latin typeface="BIZ UDPゴシック" panose="020B0400000000000000" pitchFamily="50" charset="-128"/>
              <a:ea typeface="BIZ UDPゴシック" panose="020B0400000000000000" pitchFamily="50" charset="-128"/>
            </a:rPr>
            <a:t>-3</a:t>
          </a:r>
          <a:endParaRPr kumimoji="1" lang="ja-JP" altLang="en-US" sz="1100">
            <a:solidFill>
              <a:schemeClr val="tx1"/>
            </a:solidFill>
            <a:latin typeface="BIZ UDPゴシック" panose="020B0400000000000000" pitchFamily="50" charset="-128"/>
            <a:ea typeface="BIZ UDPゴシック" panose="020B0400000000000000" pitchFamily="50" charset="-128"/>
          </a:endParaRPr>
        </a:p>
      </xdr:txBody>
    </xdr:sp>
    <xdr:clientData/>
  </xdr:twoCellAnchor>
  <xdr:twoCellAnchor>
    <xdr:from>
      <xdr:col>3</xdr:col>
      <xdr:colOff>209550</xdr:colOff>
      <xdr:row>0</xdr:row>
      <xdr:rowOff>85725</xdr:rowOff>
    </xdr:from>
    <xdr:to>
      <xdr:col>12</xdr:col>
      <xdr:colOff>133350</xdr:colOff>
      <xdr:row>1</xdr:row>
      <xdr:rowOff>120650</xdr:rowOff>
    </xdr:to>
    <xdr:sp macro="" textlink="">
      <xdr:nvSpPr>
        <xdr:cNvPr id="3" name="テキスト ボックス 2">
          <a:extLst>
            <a:ext uri="{FF2B5EF4-FFF2-40B4-BE49-F238E27FC236}">
              <a16:creationId xmlns:a16="http://schemas.microsoft.com/office/drawing/2014/main" id="{07DAD57A-E5AC-429E-BCF4-B103EFCFFC3E}"/>
            </a:ext>
          </a:extLst>
        </xdr:cNvPr>
        <xdr:cNvSpPr txBox="1"/>
      </xdr:nvSpPr>
      <xdr:spPr>
        <a:xfrm>
          <a:off x="1724025" y="85725"/>
          <a:ext cx="2495550" cy="425450"/>
        </a:xfrm>
        <a:prstGeom prst="rect">
          <a:avLst/>
        </a:prstGeom>
        <a:solidFill>
          <a:srgbClr val="FFFF00"/>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latin typeface="ＭＳ ゴシック" panose="020B0609070205080204" pitchFamily="49" charset="-128"/>
              <a:ea typeface="ＭＳ ゴシック" panose="020B0609070205080204" pitchFamily="49" charset="-128"/>
            </a:rPr>
            <a:t>記入例③（新たな市場）</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17</xdr:col>
      <xdr:colOff>235403</xdr:colOff>
      <xdr:row>14</xdr:row>
      <xdr:rowOff>91169</xdr:rowOff>
    </xdr:from>
    <xdr:to>
      <xdr:col>22</xdr:col>
      <xdr:colOff>16328</xdr:colOff>
      <xdr:row>16</xdr:row>
      <xdr:rowOff>857251</xdr:rowOff>
    </xdr:to>
    <xdr:sp macro="" textlink="">
      <xdr:nvSpPr>
        <xdr:cNvPr id="2" name="正方形/長方形 1">
          <a:extLst>
            <a:ext uri="{FF2B5EF4-FFF2-40B4-BE49-F238E27FC236}">
              <a16:creationId xmlns:a16="http://schemas.microsoft.com/office/drawing/2014/main" id="{00000000-0008-0000-0800-000002000000}"/>
            </a:ext>
          </a:extLst>
        </xdr:cNvPr>
        <xdr:cNvSpPr/>
      </xdr:nvSpPr>
      <xdr:spPr>
        <a:xfrm>
          <a:off x="7406367" y="3275240"/>
          <a:ext cx="4271282" cy="1827440"/>
        </a:xfrm>
        <a:prstGeom prst="rect">
          <a:avLst/>
        </a:prstGeom>
        <a:solidFill>
          <a:schemeClr val="bg1"/>
        </a:solid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3200">
              <a:solidFill>
                <a:schemeClr val="tx1"/>
              </a:solidFill>
              <a:latin typeface="ＭＳ Ｐゴシック" panose="020B0600070205080204" pitchFamily="50" charset="-128"/>
              <a:ea typeface="ＭＳ Ｐゴシック" panose="020B0600070205080204" pitchFamily="50" charset="-128"/>
            </a:rPr>
            <a:t>この様式は入力せず、</a:t>
          </a:r>
          <a:endParaRPr kumimoji="1" lang="en-US" altLang="ja-JP" sz="3200">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3200">
              <a:solidFill>
                <a:schemeClr val="tx1"/>
              </a:solidFill>
              <a:latin typeface="ＭＳ Ｐゴシック" panose="020B0600070205080204" pitchFamily="50" charset="-128"/>
              <a:ea typeface="ＭＳ Ｐゴシック" panose="020B0600070205080204" pitchFamily="50" charset="-128"/>
            </a:rPr>
            <a:t>手書き（代表者の自署）</a:t>
          </a:r>
          <a:endParaRPr kumimoji="1" lang="en-US" altLang="ja-JP" sz="3200">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3200">
              <a:solidFill>
                <a:schemeClr val="tx1"/>
              </a:solidFill>
              <a:latin typeface="ＭＳ Ｐゴシック" panose="020B0600070205080204" pitchFamily="50" charset="-128"/>
              <a:ea typeface="ＭＳ Ｐゴシック" panose="020B0600070205080204" pitchFamily="50" charset="-128"/>
            </a:rPr>
            <a:t>でご提出ください</a:t>
          </a:r>
          <a:endParaRPr kumimoji="1" lang="en-US" altLang="ja-JP" sz="32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12</xdr:col>
      <xdr:colOff>355194</xdr:colOff>
      <xdr:row>0</xdr:row>
      <xdr:rowOff>116834</xdr:rowOff>
    </xdr:from>
    <xdr:to>
      <xdr:col>15</xdr:col>
      <xdr:colOff>424638</xdr:colOff>
      <xdr:row>2</xdr:row>
      <xdr:rowOff>57494</xdr:rowOff>
    </xdr:to>
    <xdr:sp macro="" textlink="">
      <xdr:nvSpPr>
        <xdr:cNvPr id="3" name="正方形/長方形 2">
          <a:extLst>
            <a:ext uri="{FF2B5EF4-FFF2-40B4-BE49-F238E27FC236}">
              <a16:creationId xmlns:a16="http://schemas.microsoft.com/office/drawing/2014/main" id="{BA519F50-3904-4C7A-9BD3-3A0B3E7CEEC9}"/>
            </a:ext>
          </a:extLst>
        </xdr:cNvPr>
        <xdr:cNvSpPr/>
      </xdr:nvSpPr>
      <xdr:spPr>
        <a:xfrm>
          <a:off x="5295056" y="116834"/>
          <a:ext cx="1330685" cy="308522"/>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en-US" altLang="ja-JP" sz="1100">
            <a:solidFill>
              <a:sysClr val="windowText" lastClr="000000"/>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9661</xdr:colOff>
      <xdr:row>14</xdr:row>
      <xdr:rowOff>53838</xdr:rowOff>
    </xdr:from>
    <xdr:to>
      <xdr:col>1</xdr:col>
      <xdr:colOff>190222</xdr:colOff>
      <xdr:row>16</xdr:row>
      <xdr:rowOff>102695</xdr:rowOff>
    </xdr:to>
    <xdr:sp macro="" textlink="">
      <xdr:nvSpPr>
        <xdr:cNvPr id="2" name="テキスト ボックス 1">
          <a:extLst>
            <a:ext uri="{FF2B5EF4-FFF2-40B4-BE49-F238E27FC236}">
              <a16:creationId xmlns:a16="http://schemas.microsoft.com/office/drawing/2014/main" id="{00000000-0008-0000-0900-000002000000}"/>
            </a:ext>
          </a:extLst>
        </xdr:cNvPr>
        <xdr:cNvSpPr txBox="1"/>
      </xdr:nvSpPr>
      <xdr:spPr>
        <a:xfrm>
          <a:off x="92211" y="3038338"/>
          <a:ext cx="180561" cy="3790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lIns="0" tIns="0" rIns="0" bIns="0" rtlCol="0" anchor="t"/>
        <a:lstStyle/>
        <a:p>
          <a:r>
            <a:rPr kumimoji="1" lang="ja-JP" altLang="en-US" sz="800">
              <a:latin typeface="BIZ UDPゴシック" panose="020B0400000000000000" pitchFamily="50" charset="-128"/>
              <a:ea typeface="BIZ UDPゴシック" panose="020B0400000000000000" pitchFamily="50" charset="-128"/>
            </a:rPr>
            <a:t>氏名</a:t>
          </a:r>
        </a:p>
      </xdr:txBody>
    </xdr:sp>
    <xdr:clientData/>
  </xdr:twoCellAnchor>
  <xdr:twoCellAnchor>
    <xdr:from>
      <xdr:col>1</xdr:col>
      <xdr:colOff>242359</xdr:colOff>
      <xdr:row>14</xdr:row>
      <xdr:rowOff>21168</xdr:rowOff>
    </xdr:from>
    <xdr:to>
      <xdr:col>1</xdr:col>
      <xdr:colOff>242359</xdr:colOff>
      <xdr:row>15</xdr:row>
      <xdr:rowOff>232834</xdr:rowOff>
    </xdr:to>
    <xdr:cxnSp macro="">
      <xdr:nvCxnSpPr>
        <xdr:cNvPr id="3" name="直線コネクタ 2">
          <a:extLst>
            <a:ext uri="{FF2B5EF4-FFF2-40B4-BE49-F238E27FC236}">
              <a16:creationId xmlns:a16="http://schemas.microsoft.com/office/drawing/2014/main" id="{00000000-0008-0000-0900-000003000000}"/>
            </a:ext>
          </a:extLst>
        </xdr:cNvPr>
        <xdr:cNvCxnSpPr/>
      </xdr:nvCxnSpPr>
      <xdr:spPr>
        <a:xfrm>
          <a:off x="632884" y="2402418"/>
          <a:ext cx="0" cy="32596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291547</xdr:colOff>
      <xdr:row>14</xdr:row>
      <xdr:rowOff>168805</xdr:rowOff>
    </xdr:from>
    <xdr:to>
      <xdr:col>6</xdr:col>
      <xdr:colOff>272498</xdr:colOff>
      <xdr:row>14</xdr:row>
      <xdr:rowOff>171450</xdr:rowOff>
    </xdr:to>
    <xdr:cxnSp macro="">
      <xdr:nvCxnSpPr>
        <xdr:cNvPr id="4" name="直線コネクタ 3">
          <a:extLst>
            <a:ext uri="{FF2B5EF4-FFF2-40B4-BE49-F238E27FC236}">
              <a16:creationId xmlns:a16="http://schemas.microsoft.com/office/drawing/2014/main" id="{00000000-0008-0000-0900-000004000000}"/>
            </a:ext>
          </a:extLst>
        </xdr:cNvPr>
        <xdr:cNvCxnSpPr/>
      </xdr:nvCxnSpPr>
      <xdr:spPr>
        <a:xfrm>
          <a:off x="473764" y="3233370"/>
          <a:ext cx="1513234" cy="2645"/>
        </a:xfrm>
        <a:prstGeom prst="line">
          <a:avLst/>
        </a:prstGeom>
        <a:ln>
          <a:solidFill>
            <a:schemeClr val="tx1"/>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247926</xdr:colOff>
      <xdr:row>0</xdr:row>
      <xdr:rowOff>111540</xdr:rowOff>
    </xdr:from>
    <xdr:to>
      <xdr:col>20</xdr:col>
      <xdr:colOff>57427</xdr:colOff>
      <xdr:row>2</xdr:row>
      <xdr:rowOff>59911</xdr:rowOff>
    </xdr:to>
    <xdr:sp macro="" textlink="">
      <xdr:nvSpPr>
        <xdr:cNvPr id="5" name="正方形/長方形 4">
          <a:extLst>
            <a:ext uri="{FF2B5EF4-FFF2-40B4-BE49-F238E27FC236}">
              <a16:creationId xmlns:a16="http://schemas.microsoft.com/office/drawing/2014/main" id="{00000000-0008-0000-0900-000005000000}"/>
            </a:ext>
          </a:extLst>
        </xdr:cNvPr>
        <xdr:cNvSpPr/>
      </xdr:nvSpPr>
      <xdr:spPr>
        <a:xfrm>
          <a:off x="5105676" y="111540"/>
          <a:ext cx="1333501" cy="291271"/>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chemeClr val="tx1"/>
            </a:soli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7</xdr:col>
      <xdr:colOff>742948</xdr:colOff>
      <xdr:row>0</xdr:row>
      <xdr:rowOff>50005</xdr:rowOff>
    </xdr:from>
    <xdr:to>
      <xdr:col>9</xdr:col>
      <xdr:colOff>792956</xdr:colOff>
      <xdr:row>1</xdr:row>
      <xdr:rowOff>3174</xdr:rowOff>
    </xdr:to>
    <xdr:sp macro="" textlink="">
      <xdr:nvSpPr>
        <xdr:cNvPr id="3" name="テキスト ボックス 2">
          <a:extLst>
            <a:ext uri="{FF2B5EF4-FFF2-40B4-BE49-F238E27FC236}">
              <a16:creationId xmlns:a16="http://schemas.microsoft.com/office/drawing/2014/main" id="{59AE744A-4565-455E-B771-9077432FC2FB}"/>
            </a:ext>
          </a:extLst>
        </xdr:cNvPr>
        <xdr:cNvSpPr txBox="1"/>
      </xdr:nvSpPr>
      <xdr:spPr>
        <a:xfrm>
          <a:off x="12658723" y="50005"/>
          <a:ext cx="1183483" cy="21986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kumimoji="1" lang="ja-JP" altLang="en-US" sz="1000">
              <a:latin typeface="ＭＳ ゴシック" panose="020B0609070205080204" pitchFamily="49" charset="-128"/>
              <a:ea typeface="ＭＳ ゴシック" panose="020B0609070205080204" pitchFamily="49" charset="-128"/>
            </a:rPr>
            <a:t>第１号様式</a:t>
          </a:r>
          <a:r>
            <a:rPr kumimoji="1" lang="ja-JP" altLang="en-US" sz="1000" baseline="0">
              <a:latin typeface="ＭＳ ゴシック" panose="020B0609070205080204" pitchFamily="49" charset="-128"/>
              <a:ea typeface="ＭＳ ゴシック" panose="020B0609070205080204" pitchFamily="49" charset="-128"/>
            </a:rPr>
            <a:t> 別紙３</a:t>
          </a:r>
          <a:endParaRPr kumimoji="1" lang="en-US" altLang="ja-JP" sz="1000" baseline="0">
            <a:latin typeface="ＭＳ ゴシック" panose="020B0609070205080204" pitchFamily="49" charset="-128"/>
            <a:ea typeface="ＭＳ ゴシック" panose="020B0609070205080204" pitchFamily="49" charset="-128"/>
          </a:endParaRPr>
        </a:p>
        <a:p>
          <a:endParaRPr kumimoji="1" lang="ja-JP" altLang="en-US" sz="1050">
            <a:latin typeface="ＭＳ ゴシック" panose="020B0609070205080204" pitchFamily="49" charset="-128"/>
            <a:ea typeface="ＭＳ ゴシック" panose="020B0609070205080204"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79998168889431442"/>
    <pageSetUpPr fitToPage="1"/>
  </sheetPr>
  <dimension ref="A2:L48"/>
  <sheetViews>
    <sheetView showGridLines="0" tabSelected="1" view="pageBreakPreview" topLeftCell="A3" zoomScaleNormal="100" zoomScaleSheetLayoutView="100" workbookViewId="0"/>
  </sheetViews>
  <sheetFormatPr defaultColWidth="8.88671875" defaultRowHeight="14" x14ac:dyDescent="0.2"/>
  <cols>
    <col min="4" max="6" width="3.5" customWidth="1"/>
    <col min="7" max="7" width="1.33203125" customWidth="1"/>
    <col min="8" max="11" width="3.5" customWidth="1"/>
    <col min="12" max="12" width="3.5" style="43" customWidth="1"/>
  </cols>
  <sheetData>
    <row r="2" spans="1:12" x14ac:dyDescent="0.2">
      <c r="I2" s="245" t="s">
        <v>204</v>
      </c>
      <c r="J2" s="245"/>
      <c r="K2" s="245"/>
    </row>
    <row r="3" spans="1:12" ht="21" customHeight="1" x14ac:dyDescent="0.2">
      <c r="A3" s="44"/>
    </row>
    <row r="4" spans="1:12" ht="22.5" customHeight="1" x14ac:dyDescent="0.2">
      <c r="D4" s="1" t="s">
        <v>245</v>
      </c>
      <c r="E4" s="30"/>
      <c r="F4" s="1" t="s">
        <v>3</v>
      </c>
      <c r="G4" s="1"/>
      <c r="H4" s="30"/>
      <c r="I4" s="1" t="s">
        <v>4</v>
      </c>
      <c r="J4" s="30"/>
      <c r="K4" s="45" t="s">
        <v>5</v>
      </c>
    </row>
    <row r="5" spans="1:12" ht="22.5" customHeight="1" x14ac:dyDescent="0.2"/>
    <row r="6" spans="1:12" ht="22.5" customHeight="1" x14ac:dyDescent="0.2">
      <c r="A6" s="44" t="s">
        <v>293</v>
      </c>
      <c r="B6" s="46"/>
    </row>
    <row r="7" spans="1:12" ht="22.5" customHeight="1" x14ac:dyDescent="0.2"/>
    <row r="8" spans="1:12" ht="9" customHeight="1" x14ac:dyDescent="0.2">
      <c r="C8" s="47"/>
      <c r="D8" s="48"/>
      <c r="E8" s="48"/>
      <c r="F8" s="48"/>
      <c r="G8" s="48"/>
      <c r="H8" s="48"/>
      <c r="I8" s="48"/>
      <c r="J8" s="48"/>
      <c r="K8" s="49"/>
    </row>
    <row r="9" spans="1:12" ht="25.5" customHeight="1" x14ac:dyDescent="0.2">
      <c r="C9" s="50" t="s">
        <v>0</v>
      </c>
      <c r="K9" s="51"/>
    </row>
    <row r="10" spans="1:12" ht="25.5" customHeight="1" x14ac:dyDescent="0.2">
      <c r="C10" s="52" t="s">
        <v>1</v>
      </c>
      <c r="D10" s="248"/>
      <c r="E10" s="248"/>
      <c r="F10" s="248"/>
      <c r="G10" s="248"/>
      <c r="H10" s="248"/>
      <c r="I10" s="249" t="s">
        <v>173</v>
      </c>
      <c r="J10" s="249"/>
      <c r="K10" s="250"/>
      <c r="L10" s="43" t="s">
        <v>181</v>
      </c>
    </row>
    <row r="11" spans="1:12" ht="6" customHeight="1" x14ac:dyDescent="0.2">
      <c r="C11" s="50"/>
      <c r="E11" s="1"/>
      <c r="K11" s="51"/>
      <c r="L11" s="53"/>
    </row>
    <row r="12" spans="1:12" ht="25.5" customHeight="1" x14ac:dyDescent="0.2">
      <c r="C12" s="54" t="s">
        <v>169</v>
      </c>
      <c r="D12" s="251"/>
      <c r="E12" s="251"/>
      <c r="F12" s="251"/>
      <c r="G12" s="251"/>
      <c r="H12" s="251"/>
      <c r="I12" s="251"/>
      <c r="J12" s="251"/>
      <c r="K12" s="55"/>
      <c r="L12" s="43" t="s">
        <v>186</v>
      </c>
    </row>
    <row r="13" spans="1:12" ht="6" customHeight="1" x14ac:dyDescent="0.2">
      <c r="C13" s="50"/>
      <c r="D13" s="1"/>
      <c r="E13" s="1"/>
      <c r="F13" s="1"/>
      <c r="K13" s="51"/>
      <c r="L13" s="53"/>
    </row>
    <row r="14" spans="1:12" ht="25.5" customHeight="1" x14ac:dyDescent="0.2">
      <c r="C14" s="54" t="s">
        <v>242</v>
      </c>
      <c r="D14" s="252"/>
      <c r="E14" s="252"/>
      <c r="F14" s="252"/>
      <c r="G14" s="252"/>
      <c r="H14" s="252"/>
      <c r="I14" s="252"/>
      <c r="J14" s="252"/>
      <c r="K14" s="56"/>
    </row>
    <row r="15" spans="1:12" ht="6" customHeight="1" x14ac:dyDescent="0.2">
      <c r="C15" s="57"/>
      <c r="D15" s="1"/>
      <c r="E15" s="1"/>
      <c r="F15" s="1"/>
      <c r="K15" s="51"/>
      <c r="L15" s="53"/>
    </row>
    <row r="16" spans="1:12" ht="25.5" customHeight="1" x14ac:dyDescent="0.2">
      <c r="C16" s="54" t="s">
        <v>288</v>
      </c>
      <c r="D16" s="247"/>
      <c r="E16" s="247"/>
      <c r="F16" s="247"/>
      <c r="G16" s="13" t="s">
        <v>166</v>
      </c>
      <c r="H16" s="252"/>
      <c r="I16" s="252"/>
      <c r="J16" s="252"/>
      <c r="K16" s="58" t="s">
        <v>199</v>
      </c>
      <c r="L16" s="43" t="s">
        <v>178</v>
      </c>
    </row>
    <row r="17" spans="1:12" ht="9" customHeight="1" x14ac:dyDescent="0.2">
      <c r="C17" s="59"/>
      <c r="D17" s="60"/>
      <c r="E17" s="61"/>
      <c r="F17" s="61"/>
      <c r="G17" s="61"/>
      <c r="H17" s="61"/>
      <c r="I17" s="61"/>
      <c r="J17" s="61"/>
      <c r="K17" s="62"/>
    </row>
    <row r="18" spans="1:12" ht="25.5" customHeight="1" x14ac:dyDescent="0.2"/>
    <row r="19" spans="1:12" s="66" customFormat="1" ht="43.5" customHeight="1" x14ac:dyDescent="0.2">
      <c r="A19" s="63" t="s">
        <v>294</v>
      </c>
      <c r="B19" s="64"/>
      <c r="C19" s="64"/>
      <c r="D19" s="64"/>
      <c r="E19" s="64"/>
      <c r="F19" s="64"/>
      <c r="G19" s="64"/>
      <c r="H19" s="64"/>
      <c r="I19" s="64"/>
      <c r="J19" s="64"/>
      <c r="K19" s="64"/>
      <c r="L19" s="65"/>
    </row>
    <row r="20" spans="1:12" ht="25.5" customHeight="1" x14ac:dyDescent="0.2"/>
    <row r="21" spans="1:12" ht="18.649999999999999" customHeight="1" x14ac:dyDescent="0.2">
      <c r="A21" s="246" t="s">
        <v>295</v>
      </c>
      <c r="B21" s="246"/>
      <c r="C21" s="246"/>
      <c r="D21" s="246"/>
      <c r="E21" s="246"/>
      <c r="F21" s="246"/>
      <c r="G21" s="246"/>
      <c r="H21" s="246"/>
      <c r="I21" s="246"/>
      <c r="J21" s="246"/>
      <c r="K21" s="246"/>
    </row>
    <row r="22" spans="1:12" ht="24.65" customHeight="1" x14ac:dyDescent="0.2">
      <c r="A22" s="246"/>
      <c r="B22" s="246"/>
      <c r="C22" s="246"/>
      <c r="D22" s="246"/>
      <c r="E22" s="246"/>
      <c r="F22" s="246"/>
      <c r="G22" s="246"/>
      <c r="H22" s="246"/>
      <c r="I22" s="246"/>
      <c r="J22" s="246"/>
      <c r="K22" s="246"/>
    </row>
    <row r="23" spans="1:12" ht="25.5" customHeight="1" x14ac:dyDescent="0.2"/>
    <row r="24" spans="1:12" x14ac:dyDescent="0.2">
      <c r="A24" s="67" t="s">
        <v>165</v>
      </c>
    </row>
    <row r="25" spans="1:12" x14ac:dyDescent="0.2">
      <c r="A25" s="67"/>
    </row>
    <row r="26" spans="1:12" ht="12.65" customHeight="1" x14ac:dyDescent="0.2">
      <c r="A26" s="46"/>
      <c r="B26" s="46"/>
      <c r="C26" s="46"/>
      <c r="D26" s="46"/>
    </row>
    <row r="27" spans="1:12" ht="16" customHeight="1" x14ac:dyDescent="0.2">
      <c r="A27" s="68" t="s">
        <v>6</v>
      </c>
      <c r="B27" t="s">
        <v>216</v>
      </c>
    </row>
    <row r="28" spans="1:12" ht="16" customHeight="1" x14ac:dyDescent="0.2">
      <c r="A28" s="68"/>
    </row>
    <row r="29" spans="1:12" ht="16" customHeight="1" x14ac:dyDescent="0.2">
      <c r="A29" s="68" t="s">
        <v>6</v>
      </c>
      <c r="B29" t="s">
        <v>258</v>
      </c>
      <c r="L29" s="53"/>
    </row>
    <row r="30" spans="1:12" ht="16" customHeight="1" x14ac:dyDescent="0.2">
      <c r="A30" s="68"/>
    </row>
    <row r="31" spans="1:12" ht="16" customHeight="1" x14ac:dyDescent="0.2">
      <c r="A31" s="68" t="s">
        <v>172</v>
      </c>
      <c r="B31" t="s">
        <v>260</v>
      </c>
      <c r="L31" s="53"/>
    </row>
    <row r="32" spans="1:12" ht="16" customHeight="1" x14ac:dyDescent="0.2">
      <c r="A32" s="68"/>
    </row>
    <row r="33" spans="1:12" ht="16" customHeight="1" x14ac:dyDescent="0.2">
      <c r="A33" s="69" t="s">
        <v>6</v>
      </c>
      <c r="B33" t="s">
        <v>296</v>
      </c>
    </row>
    <row r="34" spans="1:12" ht="16" customHeight="1" x14ac:dyDescent="0.2">
      <c r="A34" s="68"/>
    </row>
    <row r="35" spans="1:12" ht="16" customHeight="1" x14ac:dyDescent="0.2">
      <c r="A35" s="69" t="s">
        <v>6</v>
      </c>
      <c r="B35" t="s">
        <v>404</v>
      </c>
    </row>
    <row r="36" spans="1:12" ht="16" customHeight="1" x14ac:dyDescent="0.2">
      <c r="A36" s="68"/>
    </row>
    <row r="37" spans="1:12" ht="16" customHeight="1" x14ac:dyDescent="0.2">
      <c r="A37" s="70" t="s">
        <v>6</v>
      </c>
      <c r="B37" s="46" t="s">
        <v>261</v>
      </c>
      <c r="C37" s="46"/>
      <c r="D37" s="46"/>
    </row>
    <row r="38" spans="1:12" ht="16" customHeight="1" x14ac:dyDescent="0.2">
      <c r="A38" s="68"/>
    </row>
    <row r="39" spans="1:12" ht="16" customHeight="1" x14ac:dyDescent="0.2">
      <c r="A39" s="68"/>
    </row>
    <row r="40" spans="1:12" ht="16" customHeight="1" x14ac:dyDescent="0.2">
      <c r="A40" s="68"/>
      <c r="L40"/>
    </row>
    <row r="41" spans="1:12" ht="16" customHeight="1" x14ac:dyDescent="0.2">
      <c r="A41" s="68"/>
    </row>
    <row r="42" spans="1:12" ht="16" customHeight="1" x14ac:dyDescent="0.2">
      <c r="A42" s="68"/>
      <c r="L42"/>
    </row>
    <row r="43" spans="1:12" ht="16" customHeight="1" x14ac:dyDescent="0.2">
      <c r="A43" s="68"/>
    </row>
    <row r="44" spans="1:12" ht="16" customHeight="1" x14ac:dyDescent="0.2">
      <c r="A44" s="68"/>
    </row>
    <row r="45" spans="1:12" ht="16" customHeight="1" x14ac:dyDescent="0.2">
      <c r="A45" s="68"/>
    </row>
    <row r="46" spans="1:12" ht="16" customHeight="1" x14ac:dyDescent="0.2"/>
    <row r="47" spans="1:12" ht="16" customHeight="1" x14ac:dyDescent="0.2"/>
    <row r="48" spans="1:12" ht="16" customHeight="1" x14ac:dyDescent="0.2"/>
  </sheetData>
  <sheetProtection sheet="1" objects="1" scenarios="1"/>
  <mergeCells count="8">
    <mergeCell ref="I2:K2"/>
    <mergeCell ref="A21:K22"/>
    <mergeCell ref="D16:F16"/>
    <mergeCell ref="D10:H10"/>
    <mergeCell ref="I10:K10"/>
    <mergeCell ref="D12:J12"/>
    <mergeCell ref="D14:J14"/>
    <mergeCell ref="H16:J16"/>
  </mergeCells>
  <phoneticPr fontId="1"/>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79998168889431442"/>
    <pageSetUpPr fitToPage="1"/>
  </sheetPr>
  <dimension ref="A1:L57"/>
  <sheetViews>
    <sheetView showGridLines="0" showZeros="0" view="pageBreakPreview" zoomScaleNormal="100" zoomScaleSheetLayoutView="100" workbookViewId="0"/>
  </sheetViews>
  <sheetFormatPr defaultColWidth="8.6640625" defaultRowHeight="14" x14ac:dyDescent="0.2"/>
  <cols>
    <col min="1" max="1" width="1.1640625" style="46" customWidth="1"/>
    <col min="2" max="2" width="3.71875" style="46" customWidth="1"/>
    <col min="3" max="3" width="11.38671875" style="46" customWidth="1"/>
    <col min="4" max="4" width="5.5" style="46" customWidth="1"/>
    <col min="5" max="5" width="6.71875" style="46" customWidth="1"/>
    <col min="6" max="9" width="4.83203125" style="46" customWidth="1"/>
    <col min="10" max="10" width="9.5" style="46" customWidth="1"/>
    <col min="11" max="11" width="1.5546875" style="46" customWidth="1"/>
    <col min="12" max="12" width="7.33203125" style="46" customWidth="1"/>
    <col min="13" max="13" width="8.5546875" style="46" customWidth="1"/>
    <col min="14" max="19" width="7.33203125" style="46" customWidth="1"/>
    <col min="20" max="16384" width="8.6640625" style="46"/>
  </cols>
  <sheetData>
    <row r="1" spans="1:12" ht="34" customHeight="1" x14ac:dyDescent="0.2">
      <c r="A1" s="173"/>
      <c r="B1" s="173"/>
      <c r="C1" s="173"/>
      <c r="D1" s="173"/>
      <c r="E1" s="173"/>
      <c r="F1" s="173"/>
      <c r="G1" s="173"/>
      <c r="H1" s="173"/>
      <c r="I1" s="173"/>
      <c r="J1" s="174" t="s">
        <v>273</v>
      </c>
    </row>
    <row r="2" spans="1:12" ht="18" customHeight="1" x14ac:dyDescent="0.15">
      <c r="A2" s="173" t="s">
        <v>226</v>
      </c>
      <c r="B2" s="173"/>
      <c r="C2" s="173"/>
      <c r="D2" s="173"/>
      <c r="E2" s="173"/>
      <c r="F2" s="173"/>
      <c r="G2" s="173"/>
      <c r="H2" s="173"/>
      <c r="I2" s="173"/>
      <c r="J2" s="175" t="s">
        <v>183</v>
      </c>
      <c r="K2" s="173"/>
    </row>
    <row r="3" spans="1:12" ht="21" customHeight="1" thickBot="1" x14ac:dyDescent="0.25">
      <c r="A3" s="176"/>
      <c r="B3" s="177"/>
      <c r="C3" s="178" t="s">
        <v>211</v>
      </c>
      <c r="D3" s="178"/>
      <c r="E3" s="178"/>
      <c r="F3" s="492" t="s">
        <v>347</v>
      </c>
      <c r="G3" s="496"/>
      <c r="H3" s="496"/>
      <c r="I3" s="492" t="s">
        <v>348</v>
      </c>
      <c r="J3" s="493"/>
      <c r="K3" s="179"/>
      <c r="L3" s="43" t="s">
        <v>282</v>
      </c>
    </row>
    <row r="4" spans="1:12" ht="21" customHeight="1" thickTop="1" x14ac:dyDescent="0.2">
      <c r="A4" s="180"/>
      <c r="B4" s="500" t="s">
        <v>312</v>
      </c>
      <c r="C4" s="500"/>
      <c r="D4" s="500"/>
      <c r="E4" s="501"/>
      <c r="F4" s="497">
        <f>SUMIF(別紙3_経費明細!$B$11:$B$30,B4,別紙3_経費明細!$G$11:$G$30)</f>
        <v>0</v>
      </c>
      <c r="G4" s="497"/>
      <c r="H4" s="473"/>
      <c r="I4" s="494">
        <f>SUMIF(別紙3_経費明細!$B$11:$B$30,B4,別紙3_経費明細!$H$11:$H$30)</f>
        <v>0</v>
      </c>
      <c r="J4" s="495"/>
      <c r="K4" s="181"/>
      <c r="L4" s="43"/>
    </row>
    <row r="5" spans="1:12" ht="21" customHeight="1" x14ac:dyDescent="0.2">
      <c r="A5" s="180"/>
      <c r="B5" s="479" t="s">
        <v>313</v>
      </c>
      <c r="C5" s="479"/>
      <c r="D5" s="479"/>
      <c r="E5" s="480"/>
      <c r="F5" s="481">
        <f>SUMIF(別紙3_経費明細!$B$11:$B$30,B5,別紙3_経費明細!$G$11:$G$30)</f>
        <v>0</v>
      </c>
      <c r="G5" s="481"/>
      <c r="H5" s="482"/>
      <c r="I5" s="482">
        <f>SUMIF(別紙3_経費明細!$B$11:$B$30,B5,別紙3_経費明細!$H$11:$H$30)</f>
        <v>0</v>
      </c>
      <c r="J5" s="483"/>
      <c r="K5" s="181"/>
    </row>
    <row r="6" spans="1:12" ht="21" customHeight="1" x14ac:dyDescent="0.2">
      <c r="A6" s="180"/>
      <c r="B6" s="479" t="s">
        <v>314</v>
      </c>
      <c r="C6" s="479"/>
      <c r="D6" s="479"/>
      <c r="E6" s="480"/>
      <c r="F6" s="481">
        <f>SUMIF(別紙3_経費明細!$B$11:$B$30,B6,別紙3_経費明細!$G$11:$G$30)</f>
        <v>0</v>
      </c>
      <c r="G6" s="481"/>
      <c r="H6" s="482"/>
      <c r="I6" s="482">
        <f>SUMIF(別紙3_経費明細!$B$11:$B$30,B6,別紙3_経費明細!$H$11:$H$30)</f>
        <v>0</v>
      </c>
      <c r="J6" s="483"/>
      <c r="K6" s="181"/>
    </row>
    <row r="7" spans="1:12" ht="21" customHeight="1" x14ac:dyDescent="0.2">
      <c r="A7" s="180"/>
      <c r="B7" s="479" t="s">
        <v>315</v>
      </c>
      <c r="C7" s="479"/>
      <c r="D7" s="479"/>
      <c r="E7" s="480"/>
      <c r="F7" s="481">
        <f>SUMIF(別紙3_経費明細!$B$11:$B$30,B7,別紙3_経費明細!$G$11:$G$30)</f>
        <v>0</v>
      </c>
      <c r="G7" s="481"/>
      <c r="H7" s="482"/>
      <c r="I7" s="482">
        <f>SUMIF(別紙3_経費明細!$B$11:$B$30,B7,別紙3_経費明細!$H$11:$H$30)</f>
        <v>0</v>
      </c>
      <c r="J7" s="483"/>
      <c r="K7" s="181"/>
    </row>
    <row r="8" spans="1:12" ht="21" customHeight="1" x14ac:dyDescent="0.2">
      <c r="A8" s="180"/>
      <c r="B8" s="479" t="s">
        <v>316</v>
      </c>
      <c r="C8" s="479"/>
      <c r="D8" s="479"/>
      <c r="E8" s="480"/>
      <c r="F8" s="481">
        <f>SUMIF(別紙3_経費明細!$B$11:$B$30,B8,別紙3_経費明細!$G$11:$G$30)</f>
        <v>0</v>
      </c>
      <c r="G8" s="481"/>
      <c r="H8" s="482"/>
      <c r="I8" s="482">
        <f>SUMIF(別紙3_経費明細!$B$11:$B$30,B8,別紙3_経費明細!$H$11:$H$30)</f>
        <v>0</v>
      </c>
      <c r="J8" s="483"/>
      <c r="K8" s="181"/>
    </row>
    <row r="9" spans="1:12" ht="21" customHeight="1" x14ac:dyDescent="0.2">
      <c r="A9" s="180"/>
      <c r="B9" s="479" t="s">
        <v>317</v>
      </c>
      <c r="C9" s="479"/>
      <c r="D9" s="479"/>
      <c r="E9" s="480"/>
      <c r="F9" s="481">
        <f>SUMIF(別紙3_経費明細!$B$11:$B$30,B9,別紙3_経費明細!$G$11:$G$30)</f>
        <v>0</v>
      </c>
      <c r="G9" s="481"/>
      <c r="H9" s="482"/>
      <c r="I9" s="482">
        <f>SUMIF(別紙3_経費明細!$B$11:$B$30,B9,別紙3_経費明細!$H$11:$H$30)</f>
        <v>0</v>
      </c>
      <c r="J9" s="483"/>
      <c r="K9" s="181"/>
    </row>
    <row r="10" spans="1:12" ht="21" customHeight="1" x14ac:dyDescent="0.2">
      <c r="A10" s="180"/>
      <c r="B10" s="479" t="s">
        <v>318</v>
      </c>
      <c r="C10" s="479"/>
      <c r="D10" s="479"/>
      <c r="E10" s="480"/>
      <c r="F10" s="481">
        <f>SUMIF(別紙3_経費明細!$B$11:$B$30,B10,別紙3_経費明細!$G$11:$G$30)</f>
        <v>0</v>
      </c>
      <c r="G10" s="481"/>
      <c r="H10" s="482"/>
      <c r="I10" s="482">
        <f>SUMIF(別紙3_経費明細!$B$11:$B$30,B10,別紙3_経費明細!$H$11:$H$30)</f>
        <v>0</v>
      </c>
      <c r="J10" s="483"/>
      <c r="K10" s="181"/>
    </row>
    <row r="11" spans="1:12" ht="21" customHeight="1" x14ac:dyDescent="0.2">
      <c r="A11" s="180"/>
      <c r="B11" s="479" t="s">
        <v>319</v>
      </c>
      <c r="C11" s="479"/>
      <c r="D11" s="479"/>
      <c r="E11" s="480"/>
      <c r="F11" s="481">
        <f>SUMIF(別紙3_経費明細!$B$11:$B$30,B11,別紙3_経費明細!$G$11:$G$30)</f>
        <v>0</v>
      </c>
      <c r="G11" s="481"/>
      <c r="H11" s="482"/>
      <c r="I11" s="482">
        <f>SUMIF(別紙3_経費明細!$B$11:$B$30,B11,別紙3_経費明細!$H$11:$H$30)</f>
        <v>0</v>
      </c>
      <c r="J11" s="483"/>
      <c r="K11" s="181"/>
    </row>
    <row r="12" spans="1:12" ht="21" customHeight="1" x14ac:dyDescent="0.2">
      <c r="A12" s="180"/>
      <c r="B12" s="479" t="s">
        <v>320</v>
      </c>
      <c r="C12" s="479"/>
      <c r="D12" s="479"/>
      <c r="E12" s="480"/>
      <c r="F12" s="481">
        <f>SUMIF(別紙3_経費明細!$B$11:$B$30,B12,別紙3_経費明細!$G$11:$G$30)</f>
        <v>0</v>
      </c>
      <c r="G12" s="481"/>
      <c r="H12" s="482"/>
      <c r="I12" s="482">
        <f>SUMIF(別紙3_経費明細!$B$11:$B$30,B12,別紙3_経費明細!$H$11:$H$30)</f>
        <v>0</v>
      </c>
      <c r="J12" s="483"/>
      <c r="K12" s="181"/>
    </row>
    <row r="13" spans="1:12" ht="21" customHeight="1" x14ac:dyDescent="0.2">
      <c r="A13" s="180"/>
      <c r="B13" s="479" t="s">
        <v>321</v>
      </c>
      <c r="C13" s="479"/>
      <c r="D13" s="479"/>
      <c r="E13" s="480"/>
      <c r="F13" s="481">
        <f>SUMIF(別紙3_経費明細!$B$11:$B$30,B13,別紙3_経費明細!$G$11:$G$30)</f>
        <v>0</v>
      </c>
      <c r="G13" s="481"/>
      <c r="H13" s="482"/>
      <c r="I13" s="482">
        <f>SUMIF(別紙3_経費明細!$B$11:$B$30,B13,別紙3_経費明細!$H$11:$H$30)</f>
        <v>0</v>
      </c>
      <c r="J13" s="483"/>
      <c r="K13" s="181"/>
    </row>
    <row r="14" spans="1:12" ht="21" customHeight="1" x14ac:dyDescent="0.2">
      <c r="A14" s="180"/>
      <c r="B14" s="479" t="s">
        <v>322</v>
      </c>
      <c r="C14" s="479"/>
      <c r="D14" s="479"/>
      <c r="E14" s="480"/>
      <c r="F14" s="481">
        <f>SUMIF(別紙3_経費明細!$B$11:$B$30,B14,別紙3_経費明細!$G$11:$G$30)</f>
        <v>0</v>
      </c>
      <c r="G14" s="481"/>
      <c r="H14" s="482"/>
      <c r="I14" s="482">
        <f>SUMIF(別紙3_経費明細!$B$11:$B$30,B14,別紙3_経費明細!$H$11:$H$30)</f>
        <v>0</v>
      </c>
      <c r="J14" s="483"/>
      <c r="K14" s="181"/>
    </row>
    <row r="15" spans="1:12" ht="21" customHeight="1" thickBot="1" x14ac:dyDescent="0.25">
      <c r="A15" s="180"/>
      <c r="B15" s="479" t="s">
        <v>323</v>
      </c>
      <c r="C15" s="479"/>
      <c r="D15" s="479"/>
      <c r="E15" s="480"/>
      <c r="F15" s="481">
        <f>SUMIF(別紙3_経費明細!$B$11:$B$30,B15,別紙3_経費明細!$G$11:$G$30)</f>
        <v>0</v>
      </c>
      <c r="G15" s="481"/>
      <c r="H15" s="482"/>
      <c r="I15" s="482">
        <f>SUMIF(別紙3_経費明細!$B$11:$B$30,B15,別紙3_経費明細!$H$11:$H$30)</f>
        <v>0</v>
      </c>
      <c r="J15" s="483"/>
      <c r="K15" s="181"/>
    </row>
    <row r="16" spans="1:12" ht="21" customHeight="1" thickBot="1" x14ac:dyDescent="0.25">
      <c r="A16" s="182"/>
      <c r="B16" s="183"/>
      <c r="C16" s="183"/>
      <c r="D16" s="183"/>
      <c r="E16" s="183"/>
      <c r="F16" s="183"/>
      <c r="G16" s="183"/>
      <c r="H16" s="184" t="s">
        <v>215</v>
      </c>
      <c r="I16" s="498">
        <f>SUM(I4:I15)</f>
        <v>0</v>
      </c>
      <c r="J16" s="499"/>
      <c r="K16" s="181"/>
    </row>
    <row r="17" spans="1:12" ht="12" customHeight="1" x14ac:dyDescent="0.2">
      <c r="A17" s="184"/>
      <c r="B17" s="185"/>
      <c r="C17" s="184"/>
      <c r="D17" s="184"/>
      <c r="E17" s="184"/>
      <c r="F17" s="184"/>
      <c r="G17" s="184"/>
      <c r="H17" s="186"/>
      <c r="I17" s="181"/>
      <c r="J17" s="181"/>
      <c r="K17" s="181"/>
    </row>
    <row r="18" spans="1:12" ht="15.75" customHeight="1" x14ac:dyDescent="0.2">
      <c r="A18" s="187"/>
      <c r="B18" s="188"/>
      <c r="C18" s="188"/>
      <c r="D18" s="188"/>
      <c r="E18" s="188"/>
      <c r="F18" s="188"/>
      <c r="G18" s="188"/>
      <c r="H18" s="188"/>
      <c r="I18" s="186"/>
      <c r="J18" s="189"/>
      <c r="K18" s="181"/>
    </row>
    <row r="19" spans="1:12" ht="18" customHeight="1" thickBot="1" x14ac:dyDescent="0.25">
      <c r="A19" s="190" t="s">
        <v>324</v>
      </c>
      <c r="F19" s="191" t="s">
        <v>271</v>
      </c>
      <c r="H19" s="191" t="s">
        <v>272</v>
      </c>
      <c r="J19" s="192"/>
      <c r="K19" s="181"/>
    </row>
    <row r="20" spans="1:12" ht="28.5" customHeight="1" thickTop="1" thickBot="1" x14ac:dyDescent="0.25">
      <c r="A20" s="190" t="s">
        <v>325</v>
      </c>
      <c r="F20" s="193" t="str">
        <f>'1号-2_企業概要'!D13</f>
        <v/>
      </c>
      <c r="H20" s="194" t="str">
        <f>IF(F20="〇","","〇")</f>
        <v>〇</v>
      </c>
      <c r="J20" s="192"/>
      <c r="K20" s="181"/>
    </row>
    <row r="21" spans="1:12" ht="18" customHeight="1" thickTop="1" x14ac:dyDescent="0.2">
      <c r="A21" s="190"/>
      <c r="F21" s="46" t="s">
        <v>281</v>
      </c>
      <c r="H21" s="46" t="s">
        <v>277</v>
      </c>
      <c r="J21" s="192"/>
      <c r="K21" s="181"/>
    </row>
    <row r="22" spans="1:12" ht="12.75" customHeight="1" x14ac:dyDescent="0.2">
      <c r="A22" s="190"/>
      <c r="I22" s="181"/>
      <c r="J22" s="192"/>
      <c r="K22" s="181"/>
    </row>
    <row r="23" spans="1:12" ht="18" customHeight="1" x14ac:dyDescent="0.2">
      <c r="A23" s="190" t="s">
        <v>326</v>
      </c>
      <c r="I23" s="181"/>
      <c r="J23" s="192"/>
      <c r="K23" s="181"/>
    </row>
    <row r="24" spans="1:12" ht="15.75" customHeight="1" x14ac:dyDescent="0.2">
      <c r="A24" s="195"/>
      <c r="B24" s="196"/>
      <c r="C24" s="196"/>
      <c r="D24" s="196"/>
      <c r="E24" s="196"/>
      <c r="F24" s="196"/>
      <c r="G24" s="196"/>
      <c r="H24" s="196"/>
      <c r="I24" s="197"/>
      <c r="J24" s="198"/>
      <c r="K24" s="181"/>
    </row>
    <row r="25" spans="1:12" ht="32.25" customHeight="1" x14ac:dyDescent="0.2">
      <c r="A25" s="199"/>
      <c r="B25" s="200"/>
      <c r="C25" s="199"/>
      <c r="D25" s="199"/>
      <c r="E25" s="199"/>
      <c r="F25" s="199"/>
      <c r="G25" s="199"/>
      <c r="H25" s="181"/>
      <c r="I25" s="181"/>
      <c r="J25" s="181"/>
      <c r="K25" s="181"/>
    </row>
    <row r="26" spans="1:12" ht="18" customHeight="1" x14ac:dyDescent="0.2">
      <c r="B26" s="173"/>
      <c r="C26" s="201" t="s">
        <v>214</v>
      </c>
      <c r="D26" s="199"/>
      <c r="E26" s="199"/>
      <c r="F26" s="199"/>
      <c r="G26" s="199"/>
      <c r="H26" s="181"/>
      <c r="I26" s="181"/>
      <c r="J26" s="181"/>
      <c r="K26" s="202"/>
    </row>
    <row r="27" spans="1:12" ht="24" customHeight="1" x14ac:dyDescent="0.2">
      <c r="A27" s="504" t="s">
        <v>278</v>
      </c>
      <c r="B27" s="504"/>
      <c r="C27" s="504"/>
      <c r="D27" s="504"/>
      <c r="E27" s="503">
        <f>IF(F20="〇",2/3,1/2)</f>
        <v>0.5</v>
      </c>
      <c r="F27" s="503"/>
      <c r="G27" s="502" t="s">
        <v>279</v>
      </c>
      <c r="H27" s="502"/>
      <c r="I27" s="502"/>
      <c r="J27" s="502"/>
      <c r="K27" s="203"/>
    </row>
    <row r="28" spans="1:12" ht="20.25" customHeight="1" x14ac:dyDescent="0.2">
      <c r="A28" s="199"/>
      <c r="B28" s="200"/>
      <c r="C28" s="199"/>
      <c r="D28" s="199"/>
      <c r="E28" s="199"/>
      <c r="F28" s="199"/>
      <c r="G28" s="199"/>
      <c r="H28" s="181"/>
      <c r="I28" s="181"/>
      <c r="J28" s="181"/>
      <c r="K28" s="181"/>
    </row>
    <row r="29" spans="1:12" ht="22.5" customHeight="1" x14ac:dyDescent="0.2">
      <c r="A29" s="203"/>
      <c r="B29" s="203"/>
      <c r="C29" s="203"/>
      <c r="D29" s="203"/>
      <c r="E29" s="203"/>
      <c r="F29" s="203"/>
      <c r="G29" s="203"/>
      <c r="H29" s="71"/>
      <c r="J29" s="181"/>
      <c r="K29" s="202" t="str">
        <f>"（単位：円、対象経費の"&amp;RIGHT(IF(F20="〇",F21,H21),3)&amp;" は千円未満切捨）"</f>
        <v>（単位：円、対象経費の1/2 は千円未満切捨）</v>
      </c>
    </row>
    <row r="30" spans="1:12" ht="20.25" customHeight="1" x14ac:dyDescent="0.2">
      <c r="A30" s="465"/>
      <c r="B30" s="466"/>
      <c r="C30" s="467"/>
      <c r="D30" s="475" t="s">
        <v>212</v>
      </c>
      <c r="E30" s="476"/>
      <c r="F30" s="484" t="s">
        <v>280</v>
      </c>
      <c r="G30" s="485"/>
      <c r="H30" s="484" t="s">
        <v>275</v>
      </c>
      <c r="I30" s="485"/>
      <c r="J30" s="475" t="s">
        <v>213</v>
      </c>
      <c r="K30" s="476"/>
      <c r="L30" s="204" t="s">
        <v>274</v>
      </c>
    </row>
    <row r="31" spans="1:12" ht="20.25" customHeight="1" thickBot="1" x14ac:dyDescent="0.25">
      <c r="A31" s="468"/>
      <c r="B31" s="469"/>
      <c r="C31" s="470"/>
      <c r="D31" s="477"/>
      <c r="E31" s="478"/>
      <c r="F31" s="490">
        <f>E27</f>
        <v>0.5</v>
      </c>
      <c r="G31" s="491"/>
      <c r="H31" s="488"/>
      <c r="I31" s="489"/>
      <c r="J31" s="477"/>
      <c r="K31" s="478"/>
      <c r="L31" s="204"/>
    </row>
    <row r="32" spans="1:12" ht="32.25" customHeight="1" thickTop="1" x14ac:dyDescent="0.2">
      <c r="A32" s="462" t="s">
        <v>403</v>
      </c>
      <c r="B32" s="463"/>
      <c r="C32" s="464"/>
      <c r="D32" s="473">
        <f>I4+I5+I6+I7+I8+I10+I11+I13+I14+I15</f>
        <v>0</v>
      </c>
      <c r="E32" s="474"/>
      <c r="F32" s="486">
        <f>ROUNDDOWN(D32*E27,-3)</f>
        <v>0</v>
      </c>
      <c r="G32" s="487"/>
      <c r="H32" s="486">
        <f>IF(SUM(D32:D34)=0,,3*10^6-(MIN(F34,H34)+MIN(F33,H33)))</f>
        <v>0</v>
      </c>
      <c r="I32" s="487"/>
      <c r="J32" s="473">
        <f>MIN(F32,H32)</f>
        <v>0</v>
      </c>
      <c r="K32" s="474"/>
    </row>
    <row r="33" spans="1:12" ht="32.25" customHeight="1" x14ac:dyDescent="0.2">
      <c r="A33" s="449" t="s">
        <v>327</v>
      </c>
      <c r="B33" s="450"/>
      <c r="C33" s="451"/>
      <c r="D33" s="471">
        <f>I9</f>
        <v>0</v>
      </c>
      <c r="E33" s="472"/>
      <c r="F33" s="471">
        <f>ROUNDDOWN(D33*E27,-3)</f>
        <v>0</v>
      </c>
      <c r="G33" s="472"/>
      <c r="H33" s="471">
        <f>IF(D33=0,,1*10^5)</f>
        <v>0</v>
      </c>
      <c r="I33" s="472"/>
      <c r="J33" s="482">
        <f>MIN(F33,H33)</f>
        <v>0</v>
      </c>
      <c r="K33" s="483"/>
      <c r="L33" s="205"/>
    </row>
    <row r="34" spans="1:12" ht="32.25" customHeight="1" x14ac:dyDescent="0.2">
      <c r="A34" s="449" t="s">
        <v>307</v>
      </c>
      <c r="B34" s="450"/>
      <c r="C34" s="451"/>
      <c r="D34" s="471">
        <f>I12</f>
        <v>0</v>
      </c>
      <c r="E34" s="472"/>
      <c r="F34" s="471">
        <f>ROUNDDOWN(D34*E27,-3)</f>
        <v>0</v>
      </c>
      <c r="G34" s="472"/>
      <c r="H34" s="471">
        <f>IF(D34=0,,5*10^5)</f>
        <v>0</v>
      </c>
      <c r="I34" s="472"/>
      <c r="J34" s="482">
        <f>MIN(F34,H34)</f>
        <v>0</v>
      </c>
      <c r="K34" s="483"/>
      <c r="L34" s="205"/>
    </row>
    <row r="35" spans="1:12" ht="45.75" customHeight="1" x14ac:dyDescent="0.2">
      <c r="A35" s="203"/>
      <c r="B35" s="203"/>
      <c r="C35" s="203"/>
      <c r="D35" s="203"/>
      <c r="E35" s="449" t="s">
        <v>276</v>
      </c>
      <c r="F35" s="450"/>
      <c r="G35" s="451"/>
      <c r="H35" s="446">
        <f>IF(G43=" ",SUM(J32:K34),"補助対象経費が条件に合いません")</f>
        <v>0</v>
      </c>
      <c r="I35" s="447"/>
      <c r="J35" s="447"/>
      <c r="K35" s="448"/>
      <c r="L35" s="43" t="s">
        <v>328</v>
      </c>
    </row>
    <row r="36" spans="1:12" ht="20.25" customHeight="1" x14ac:dyDescent="0.2">
      <c r="A36" s="203"/>
      <c r="B36" s="203"/>
      <c r="C36" s="203"/>
      <c r="D36" s="203"/>
      <c r="E36" s="206"/>
      <c r="F36" s="206"/>
      <c r="G36" s="206"/>
      <c r="H36" s="207"/>
      <c r="I36" s="207"/>
      <c r="J36" s="207"/>
      <c r="K36" s="207"/>
      <c r="L36" s="43"/>
    </row>
    <row r="37" spans="1:12" ht="20.25" customHeight="1" x14ac:dyDescent="0.2">
      <c r="A37" s="203"/>
      <c r="B37" s="208" t="s">
        <v>364</v>
      </c>
      <c r="C37" s="203"/>
      <c r="D37" s="203"/>
      <c r="E37" s="206"/>
      <c r="F37" s="206"/>
      <c r="G37" s="206"/>
      <c r="H37" s="207"/>
      <c r="I37" s="207"/>
      <c r="J37" s="207"/>
      <c r="K37" s="207"/>
      <c r="L37" s="43"/>
    </row>
    <row r="38" spans="1:12" ht="20.25" customHeight="1" x14ac:dyDescent="0.2">
      <c r="A38" s="181"/>
      <c r="B38" s="181"/>
      <c r="C38" s="454" t="s">
        <v>270</v>
      </c>
      <c r="D38" s="455"/>
      <c r="E38" s="455"/>
      <c r="F38" s="455"/>
      <c r="G38" s="455"/>
      <c r="H38" s="455"/>
      <c r="I38" s="455"/>
      <c r="J38" s="456"/>
      <c r="K38" s="181"/>
    </row>
    <row r="39" spans="1:12" ht="20.25" customHeight="1" x14ac:dyDescent="0.2">
      <c r="A39" s="200"/>
      <c r="C39" s="457" t="s">
        <v>365</v>
      </c>
      <c r="D39" s="458"/>
      <c r="E39" s="458"/>
      <c r="F39" s="458"/>
      <c r="G39" s="458"/>
      <c r="H39" s="458"/>
      <c r="I39" s="458"/>
      <c r="J39" s="459"/>
      <c r="K39" s="181"/>
    </row>
    <row r="40" spans="1:12" ht="20.25" customHeight="1" x14ac:dyDescent="0.2">
      <c r="A40" s="200"/>
      <c r="K40" s="181"/>
    </row>
    <row r="41" spans="1:12" ht="20.25" customHeight="1" x14ac:dyDescent="0.2">
      <c r="A41" s="209"/>
      <c r="B41" s="208" t="s">
        <v>367</v>
      </c>
      <c r="C41" s="199"/>
      <c r="D41" s="199"/>
      <c r="E41" s="199"/>
      <c r="F41" s="199"/>
      <c r="G41" s="199"/>
      <c r="H41" s="181"/>
      <c r="I41" s="181"/>
      <c r="J41" s="181"/>
    </row>
    <row r="42" spans="1:12" ht="20.25" customHeight="1" x14ac:dyDescent="0.2">
      <c r="A42" s="181"/>
      <c r="B42" s="209"/>
      <c r="C42" s="210" t="s">
        <v>268</v>
      </c>
      <c r="D42" s="454" t="s">
        <v>269</v>
      </c>
      <c r="E42" s="456"/>
      <c r="F42" s="211" t="s">
        <v>366</v>
      </c>
      <c r="G42" s="452" t="s">
        <v>270</v>
      </c>
      <c r="H42" s="452"/>
      <c r="I42" s="452"/>
      <c r="J42" s="452"/>
      <c r="K42" s="181"/>
    </row>
    <row r="43" spans="1:12" ht="20.25" customHeight="1" x14ac:dyDescent="0.2">
      <c r="A43" s="181"/>
      <c r="B43" s="181"/>
      <c r="C43" s="212">
        <f>SUMIFS(I4:I15,B4:B15,"⑤-２備品購入費（PC等の汎用機器）")</f>
        <v>0</v>
      </c>
      <c r="D43" s="460" t="str">
        <f>IF(C43&lt;=3*10^5,"ok","30万円超")</f>
        <v>ok</v>
      </c>
      <c r="E43" s="461"/>
      <c r="F43" s="213">
        <f>COUNTIFS(別紙3_経費明細!B:B,B41)</f>
        <v>0</v>
      </c>
      <c r="G43" s="453" t="str">
        <f>IF(D43&lt;&gt;"ok","30万円を超過しています "," ")&amp;IF(F43&gt;1,"複数の経費明細があります","")</f>
        <v xml:space="preserve"> </v>
      </c>
      <c r="H43" s="453"/>
      <c r="I43" s="453"/>
      <c r="J43" s="453"/>
      <c r="K43" s="181"/>
    </row>
    <row r="44" spans="1:12" ht="19.5" customHeight="1" x14ac:dyDescent="0.2"/>
    <row r="45" spans="1:12" x14ac:dyDescent="0.2">
      <c r="A45" s="71" t="s">
        <v>201</v>
      </c>
      <c r="B45" s="71"/>
    </row>
    <row r="46" spans="1:12" x14ac:dyDescent="0.2">
      <c r="A46" s="214" t="s">
        <v>299</v>
      </c>
      <c r="B46" s="214"/>
    </row>
    <row r="47" spans="1:12" x14ac:dyDescent="0.2">
      <c r="A47" s="214" t="s">
        <v>300</v>
      </c>
      <c r="B47" s="214"/>
    </row>
    <row r="48" spans="1:12" x14ac:dyDescent="0.2">
      <c r="A48" s="214" t="s">
        <v>301</v>
      </c>
      <c r="B48" s="214"/>
    </row>
    <row r="49" spans="1:2" x14ac:dyDescent="0.2">
      <c r="A49" s="214" t="s">
        <v>302</v>
      </c>
      <c r="B49" s="214"/>
    </row>
    <row r="50" spans="1:2" x14ac:dyDescent="0.2">
      <c r="A50" s="214" t="s">
        <v>303</v>
      </c>
      <c r="B50" s="214"/>
    </row>
    <row r="51" spans="1:2" x14ac:dyDescent="0.2">
      <c r="A51" s="214" t="s">
        <v>304</v>
      </c>
      <c r="B51" s="214"/>
    </row>
    <row r="52" spans="1:2" x14ac:dyDescent="0.2">
      <c r="A52" s="214" t="s">
        <v>305</v>
      </c>
      <c r="B52" s="214"/>
    </row>
    <row r="53" spans="1:2" x14ac:dyDescent="0.2">
      <c r="A53" s="214" t="s">
        <v>306</v>
      </c>
      <c r="B53" s="214"/>
    </row>
    <row r="54" spans="1:2" x14ac:dyDescent="0.2">
      <c r="A54" s="214" t="s">
        <v>307</v>
      </c>
      <c r="B54" s="214"/>
    </row>
    <row r="55" spans="1:2" x14ac:dyDescent="0.2">
      <c r="A55" s="214" t="s">
        <v>308</v>
      </c>
      <c r="B55" s="214"/>
    </row>
    <row r="56" spans="1:2" x14ac:dyDescent="0.2">
      <c r="A56" s="214" t="s">
        <v>309</v>
      </c>
      <c r="B56" s="214"/>
    </row>
    <row r="57" spans="1:2" x14ac:dyDescent="0.2">
      <c r="A57" s="214" t="s">
        <v>310</v>
      </c>
      <c r="B57" s="214"/>
    </row>
  </sheetData>
  <sheetProtection sheet="1" objects="1" scenarios="1"/>
  <mergeCells count="71">
    <mergeCell ref="I15:J15"/>
    <mergeCell ref="I16:J16"/>
    <mergeCell ref="D42:E42"/>
    <mergeCell ref="F34:G34"/>
    <mergeCell ref="B4:E4"/>
    <mergeCell ref="B12:E12"/>
    <mergeCell ref="B15:E15"/>
    <mergeCell ref="F15:H15"/>
    <mergeCell ref="G27:J27"/>
    <mergeCell ref="E27:F27"/>
    <mergeCell ref="A27:D27"/>
    <mergeCell ref="B5:E5"/>
    <mergeCell ref="B6:E6"/>
    <mergeCell ref="B11:E11"/>
    <mergeCell ref="B7:E7"/>
    <mergeCell ref="B10:E10"/>
    <mergeCell ref="I3:J3"/>
    <mergeCell ref="I4:J4"/>
    <mergeCell ref="F12:H12"/>
    <mergeCell ref="F3:H3"/>
    <mergeCell ref="F4:H4"/>
    <mergeCell ref="I12:J12"/>
    <mergeCell ref="F5:H5"/>
    <mergeCell ref="I5:J5"/>
    <mergeCell ref="F6:H6"/>
    <mergeCell ref="I6:J6"/>
    <mergeCell ref="F11:H11"/>
    <mergeCell ref="I11:J11"/>
    <mergeCell ref="F7:H7"/>
    <mergeCell ref="I7:J7"/>
    <mergeCell ref="F10:H10"/>
    <mergeCell ref="I10:J10"/>
    <mergeCell ref="F30:G30"/>
    <mergeCell ref="F32:G32"/>
    <mergeCell ref="J32:K32"/>
    <mergeCell ref="J34:K34"/>
    <mergeCell ref="H32:I32"/>
    <mergeCell ref="H34:I34"/>
    <mergeCell ref="H30:I31"/>
    <mergeCell ref="J30:K31"/>
    <mergeCell ref="F31:G31"/>
    <mergeCell ref="F33:G33"/>
    <mergeCell ref="H33:I33"/>
    <mergeCell ref="J33:K33"/>
    <mergeCell ref="B8:E8"/>
    <mergeCell ref="F8:H8"/>
    <mergeCell ref="I8:J8"/>
    <mergeCell ref="B9:E9"/>
    <mergeCell ref="F9:H9"/>
    <mergeCell ref="I9:J9"/>
    <mergeCell ref="B14:E14"/>
    <mergeCell ref="F14:H14"/>
    <mergeCell ref="I14:J14"/>
    <mergeCell ref="B13:E13"/>
    <mergeCell ref="F13:H13"/>
    <mergeCell ref="I13:J13"/>
    <mergeCell ref="A32:C32"/>
    <mergeCell ref="A34:C34"/>
    <mergeCell ref="A30:C31"/>
    <mergeCell ref="A33:C33"/>
    <mergeCell ref="D33:E33"/>
    <mergeCell ref="D34:E34"/>
    <mergeCell ref="D32:E32"/>
    <mergeCell ref="D30:E31"/>
    <mergeCell ref="H35:K35"/>
    <mergeCell ref="E35:G35"/>
    <mergeCell ref="G42:J42"/>
    <mergeCell ref="G43:J43"/>
    <mergeCell ref="C38:J38"/>
    <mergeCell ref="C39:J39"/>
    <mergeCell ref="D43:E43"/>
  </mergeCells>
  <phoneticPr fontId="1"/>
  <conditionalFormatting sqref="A12:J12">
    <cfRule type="expression" dxfId="3" priority="2">
      <formula>$I$12=$I$16</formula>
    </cfRule>
  </conditionalFormatting>
  <conditionalFormatting sqref="D33:D34">
    <cfRule type="expression" priority="18">
      <formula>#REF!&lt;=ROUNDDOWN(#REF!/2,-3)</formula>
    </cfRule>
  </conditionalFormatting>
  <conditionalFormatting sqref="D43">
    <cfRule type="expression" dxfId="2" priority="22">
      <formula>D43&lt;&gt;"ok"</formula>
    </cfRule>
  </conditionalFormatting>
  <conditionalFormatting sqref="F43">
    <cfRule type="expression" dxfId="1" priority="1">
      <formula>F43&gt;1</formula>
    </cfRule>
  </conditionalFormatting>
  <conditionalFormatting sqref="G43">
    <cfRule type="expression" dxfId="0" priority="27">
      <formula>D43&lt;&gt;""</formula>
    </cfRule>
  </conditionalFormatting>
  <pageMargins left="0.98425196850393704" right="0.78740157480314965" top="0.78740157480314965" bottom="0.78740157480314965" header="0.31496062992125984" footer="0.31496062992125984"/>
  <pageSetup paperSize="9" scale="81"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7" tint="0.79998168889431442"/>
    <pageSetUpPr fitToPage="1"/>
  </sheetPr>
  <dimension ref="A1:G34"/>
  <sheetViews>
    <sheetView view="pageBreakPreview" zoomScaleNormal="100" zoomScaleSheetLayoutView="100" workbookViewId="0"/>
  </sheetViews>
  <sheetFormatPr defaultColWidth="8.6640625" defaultRowHeight="14" x14ac:dyDescent="0.2"/>
  <cols>
    <col min="1" max="1" width="2.71875" style="103" customWidth="1"/>
    <col min="2" max="5" width="10.38671875" style="103" customWidth="1"/>
    <col min="6" max="6" width="9.21875" style="103" customWidth="1"/>
    <col min="7" max="16384" width="8.6640625" style="103"/>
  </cols>
  <sheetData>
    <row r="1" spans="1:7" ht="36" customHeight="1" x14ac:dyDescent="0.2">
      <c r="A1" s="215" t="s">
        <v>236</v>
      </c>
      <c r="B1" s="216"/>
      <c r="C1" s="216"/>
      <c r="D1" s="216"/>
      <c r="E1" s="216"/>
      <c r="F1" s="216"/>
    </row>
    <row r="2" spans="1:7" ht="7.5" customHeight="1" x14ac:dyDescent="0.2"/>
    <row r="3" spans="1:7" x14ac:dyDescent="0.2">
      <c r="A3" s="518" t="s">
        <v>203</v>
      </c>
      <c r="B3" s="518"/>
      <c r="C3" s="518"/>
      <c r="D3" s="518"/>
      <c r="E3" s="518"/>
      <c r="F3" s="518"/>
      <c r="G3" s="217"/>
    </row>
    <row r="4" spans="1:7" ht="7.5" customHeight="1" x14ac:dyDescent="0.2"/>
    <row r="5" spans="1:7" ht="23.25" customHeight="1" x14ac:dyDescent="0.2">
      <c r="A5" s="218" t="s">
        <v>235</v>
      </c>
      <c r="B5" s="519" t="s">
        <v>231</v>
      </c>
      <c r="C5" s="519"/>
      <c r="D5" s="519"/>
      <c r="E5" s="519"/>
      <c r="F5" s="519"/>
    </row>
    <row r="6" spans="1:7" ht="21.75" customHeight="1" x14ac:dyDescent="0.2">
      <c r="A6" s="520" t="s">
        <v>164</v>
      </c>
      <c r="B6" s="521"/>
      <c r="C6" s="521"/>
      <c r="D6" s="521"/>
      <c r="E6" s="521"/>
      <c r="F6" s="522"/>
    </row>
    <row r="7" spans="1:7" ht="23.25" customHeight="1" x14ac:dyDescent="0.2">
      <c r="A7" s="35" t="s">
        <v>225</v>
      </c>
      <c r="B7" s="523" t="s">
        <v>229</v>
      </c>
      <c r="C7" s="523"/>
      <c r="D7" s="523"/>
      <c r="E7" s="523"/>
      <c r="F7" s="523"/>
    </row>
    <row r="8" spans="1:7" ht="23.25" customHeight="1" x14ac:dyDescent="0.2">
      <c r="A8" s="37" t="s">
        <v>225</v>
      </c>
      <c r="B8" s="511" t="s">
        <v>283</v>
      </c>
      <c r="C8" s="511"/>
      <c r="D8" s="511"/>
      <c r="E8" s="511"/>
      <c r="F8" s="511"/>
    </row>
    <row r="9" spans="1:7" ht="23.25" customHeight="1" x14ac:dyDescent="0.2">
      <c r="A9" s="37" t="s">
        <v>225</v>
      </c>
      <c r="B9" s="511" t="s">
        <v>239</v>
      </c>
      <c r="C9" s="511"/>
      <c r="D9" s="511"/>
      <c r="E9" s="511"/>
      <c r="F9" s="511"/>
    </row>
    <row r="10" spans="1:7" ht="23.25" customHeight="1" x14ac:dyDescent="0.2">
      <c r="A10" s="37" t="s">
        <v>225</v>
      </c>
      <c r="B10" s="511" t="s">
        <v>254</v>
      </c>
      <c r="C10" s="511"/>
      <c r="D10" s="511"/>
      <c r="E10" s="511"/>
      <c r="F10" s="511"/>
    </row>
    <row r="11" spans="1:7" ht="33" customHeight="1" x14ac:dyDescent="0.2">
      <c r="A11" s="37" t="s">
        <v>225</v>
      </c>
      <c r="B11" s="510" t="s">
        <v>230</v>
      </c>
      <c r="C11" s="510"/>
      <c r="D11" s="510"/>
      <c r="E11" s="510"/>
      <c r="F11" s="510"/>
    </row>
    <row r="12" spans="1:7" ht="23.25" customHeight="1" x14ac:dyDescent="0.2">
      <c r="A12" s="37" t="s">
        <v>225</v>
      </c>
      <c r="B12" s="510" t="s">
        <v>287</v>
      </c>
      <c r="C12" s="510"/>
      <c r="D12" s="510"/>
      <c r="E12" s="510"/>
      <c r="F12" s="510"/>
    </row>
    <row r="13" spans="1:7" ht="23.25" customHeight="1" x14ac:dyDescent="0.2">
      <c r="A13" s="37" t="s">
        <v>225</v>
      </c>
      <c r="B13" s="510" t="s">
        <v>255</v>
      </c>
      <c r="C13" s="510"/>
      <c r="D13" s="510"/>
      <c r="E13" s="510"/>
      <c r="F13" s="510"/>
    </row>
    <row r="14" spans="1:7" ht="23.25" customHeight="1" x14ac:dyDescent="0.2">
      <c r="A14" s="37" t="s">
        <v>225</v>
      </c>
      <c r="B14" s="510" t="s">
        <v>256</v>
      </c>
      <c r="C14" s="510"/>
      <c r="D14" s="510"/>
      <c r="E14" s="510"/>
      <c r="F14" s="510"/>
    </row>
    <row r="15" spans="1:7" ht="33" customHeight="1" x14ac:dyDescent="0.2">
      <c r="A15" s="37" t="s">
        <v>225</v>
      </c>
      <c r="B15" s="510" t="s">
        <v>284</v>
      </c>
      <c r="C15" s="510"/>
      <c r="D15" s="510"/>
      <c r="E15" s="510"/>
      <c r="F15" s="510"/>
    </row>
    <row r="16" spans="1:7" ht="21.75" customHeight="1" x14ac:dyDescent="0.2">
      <c r="A16" s="520" t="s">
        <v>227</v>
      </c>
      <c r="B16" s="521"/>
      <c r="C16" s="521"/>
      <c r="D16" s="521"/>
      <c r="E16" s="521"/>
      <c r="F16" s="522"/>
    </row>
    <row r="17" spans="1:6" ht="23.25" customHeight="1" x14ac:dyDescent="0.2">
      <c r="A17" s="34" t="s">
        <v>225</v>
      </c>
      <c r="B17" s="524" t="s">
        <v>232</v>
      </c>
      <c r="C17" s="525"/>
      <c r="D17" s="525"/>
      <c r="E17" s="525"/>
      <c r="F17" s="526"/>
    </row>
    <row r="18" spans="1:6" ht="21.75" customHeight="1" x14ac:dyDescent="0.2">
      <c r="A18" s="219" t="s">
        <v>285</v>
      </c>
      <c r="B18" s="220"/>
      <c r="C18" s="220"/>
      <c r="D18" s="220"/>
      <c r="E18" s="220"/>
      <c r="F18" s="221"/>
    </row>
    <row r="19" spans="1:6" ht="23.25" customHeight="1" x14ac:dyDescent="0.2">
      <c r="A19" s="34" t="s">
        <v>225</v>
      </c>
      <c r="B19" s="524" t="s">
        <v>228</v>
      </c>
      <c r="C19" s="525"/>
      <c r="D19" s="525"/>
      <c r="E19" s="525"/>
      <c r="F19" s="526"/>
    </row>
    <row r="20" spans="1:6" ht="21.75" customHeight="1" x14ac:dyDescent="0.2">
      <c r="A20" s="219" t="s">
        <v>286</v>
      </c>
      <c r="B20" s="220"/>
      <c r="C20" s="220"/>
      <c r="D20" s="220"/>
      <c r="E20" s="220"/>
      <c r="F20" s="221"/>
    </row>
    <row r="21" spans="1:6" ht="23.25" customHeight="1" x14ac:dyDescent="0.2">
      <c r="A21" s="35" t="s">
        <v>225</v>
      </c>
      <c r="B21" s="507" t="s">
        <v>344</v>
      </c>
      <c r="C21" s="508"/>
      <c r="D21" s="508"/>
      <c r="E21" s="508"/>
      <c r="F21" s="509"/>
    </row>
    <row r="22" spans="1:6" ht="23.25" customHeight="1" x14ac:dyDescent="0.2">
      <c r="A22" s="37" t="s">
        <v>225</v>
      </c>
      <c r="B22" s="512" t="s">
        <v>237</v>
      </c>
      <c r="C22" s="513"/>
      <c r="D22" s="513"/>
      <c r="E22" s="513"/>
      <c r="F22" s="514"/>
    </row>
    <row r="23" spans="1:6" ht="23.25" customHeight="1" x14ac:dyDescent="0.2">
      <c r="A23" s="37" t="s">
        <v>225</v>
      </c>
      <c r="B23" s="512" t="s">
        <v>345</v>
      </c>
      <c r="C23" s="513"/>
      <c r="D23" s="513"/>
      <c r="E23" s="513"/>
      <c r="F23" s="514"/>
    </row>
    <row r="24" spans="1:6" ht="23.25" customHeight="1" x14ac:dyDescent="0.2">
      <c r="A24" s="36" t="s">
        <v>225</v>
      </c>
      <c r="B24" s="515" t="s">
        <v>346</v>
      </c>
      <c r="C24" s="516"/>
      <c r="D24" s="516"/>
      <c r="E24" s="516"/>
      <c r="F24" s="517"/>
    </row>
    <row r="25" spans="1:6" ht="21.75" customHeight="1" x14ac:dyDescent="0.2">
      <c r="A25" s="222" t="s">
        <v>233</v>
      </c>
      <c r="B25" s="220"/>
      <c r="C25" s="220"/>
      <c r="D25" s="220"/>
      <c r="E25" s="220"/>
      <c r="F25" s="221"/>
    </row>
    <row r="26" spans="1:6" ht="23.25" customHeight="1" x14ac:dyDescent="0.2">
      <c r="A26" s="35" t="s">
        <v>225</v>
      </c>
      <c r="B26" s="523" t="s">
        <v>234</v>
      </c>
      <c r="C26" s="523"/>
      <c r="D26" s="523"/>
      <c r="E26" s="523"/>
      <c r="F26" s="523"/>
    </row>
    <row r="27" spans="1:6" ht="23.25" customHeight="1" x14ac:dyDescent="0.2">
      <c r="A27" s="37" t="s">
        <v>225</v>
      </c>
      <c r="B27" s="510" t="s">
        <v>290</v>
      </c>
      <c r="C27" s="511"/>
      <c r="D27" s="511"/>
      <c r="E27" s="511"/>
      <c r="F27" s="511"/>
    </row>
    <row r="28" spans="1:6" ht="33" customHeight="1" x14ac:dyDescent="0.2">
      <c r="A28" s="234" t="s">
        <v>225</v>
      </c>
      <c r="B28" s="510" t="s">
        <v>257</v>
      </c>
      <c r="C28" s="510"/>
      <c r="D28" s="510"/>
      <c r="E28" s="510"/>
      <c r="F28" s="510"/>
    </row>
    <row r="29" spans="1:6" ht="23.25" customHeight="1" x14ac:dyDescent="0.2">
      <c r="A29" s="37" t="s">
        <v>225</v>
      </c>
      <c r="B29" s="505" t="s">
        <v>376</v>
      </c>
      <c r="C29" s="506"/>
      <c r="D29" s="506"/>
      <c r="E29" s="506"/>
      <c r="F29" s="506"/>
    </row>
    <row r="30" spans="1:6" ht="23.25" customHeight="1" x14ac:dyDescent="0.2">
      <c r="A30" s="37" t="s">
        <v>225</v>
      </c>
      <c r="B30" s="510" t="s">
        <v>377</v>
      </c>
      <c r="C30" s="511"/>
      <c r="D30" s="511"/>
      <c r="E30" s="511"/>
      <c r="F30" s="511"/>
    </row>
    <row r="31" spans="1:6" ht="21.75" customHeight="1" x14ac:dyDescent="0.2">
      <c r="A31" s="222" t="s">
        <v>249</v>
      </c>
      <c r="B31" s="223"/>
      <c r="C31" s="223"/>
      <c r="D31" s="223"/>
      <c r="E31" s="223"/>
      <c r="F31" s="224"/>
    </row>
    <row r="32" spans="1:6" ht="23.25" customHeight="1" x14ac:dyDescent="0.2">
      <c r="A32" s="35" t="s">
        <v>225</v>
      </c>
      <c r="B32" s="225" t="s">
        <v>250</v>
      </c>
      <c r="C32" s="226"/>
      <c r="D32" s="226"/>
      <c r="E32" s="226"/>
      <c r="F32" s="227"/>
    </row>
    <row r="33" spans="1:6" ht="23.25" customHeight="1" x14ac:dyDescent="0.2">
      <c r="A33" s="37" t="s">
        <v>225</v>
      </c>
      <c r="B33" s="228" t="s">
        <v>251</v>
      </c>
      <c r="C33" s="229"/>
      <c r="D33" s="229"/>
      <c r="E33" s="229"/>
      <c r="F33" s="230"/>
    </row>
    <row r="34" spans="1:6" ht="23.25" customHeight="1" x14ac:dyDescent="0.2">
      <c r="A34" s="36" t="s">
        <v>225</v>
      </c>
      <c r="B34" s="231" t="s">
        <v>252</v>
      </c>
      <c r="C34" s="232"/>
      <c r="D34" s="232"/>
      <c r="E34" s="232"/>
      <c r="F34" s="233"/>
    </row>
  </sheetData>
  <sheetProtection sheet="1" objects="1" scenarios="1"/>
  <mergeCells count="24">
    <mergeCell ref="B30:F30"/>
    <mergeCell ref="B10:F10"/>
    <mergeCell ref="B11:F11"/>
    <mergeCell ref="A3:F3"/>
    <mergeCell ref="B5:F5"/>
    <mergeCell ref="A6:F6"/>
    <mergeCell ref="B7:F7"/>
    <mergeCell ref="B9:F9"/>
    <mergeCell ref="B8:F8"/>
    <mergeCell ref="B12:F12"/>
    <mergeCell ref="B13:F13"/>
    <mergeCell ref="B14:F14"/>
    <mergeCell ref="B26:F26"/>
    <mergeCell ref="A16:F16"/>
    <mergeCell ref="B17:F17"/>
    <mergeCell ref="B19:F19"/>
    <mergeCell ref="B29:F29"/>
    <mergeCell ref="B21:F21"/>
    <mergeCell ref="B27:F27"/>
    <mergeCell ref="B28:F28"/>
    <mergeCell ref="B15:F15"/>
    <mergeCell ref="B22:F22"/>
    <mergeCell ref="B24:F24"/>
    <mergeCell ref="B23:F23"/>
  </mergeCells>
  <phoneticPr fontId="1"/>
  <dataValidations count="1">
    <dataValidation type="list" allowBlank="1" showInputMessage="1" showErrorMessage="1" sqref="A7:A15 A17 A19 A32:A34 A26:A30 A21:A24" xr:uid="{00000000-0002-0000-0B00-000000000000}">
      <formula1>"□,☑"</formula1>
    </dataValidation>
  </dataValidations>
  <pageMargins left="0.70866141732283472" right="0.70866141732283472" top="0.74803149606299213" bottom="0.74803149606299213" header="0.31496062992125984" footer="0.31496062992125984"/>
  <pageSetup paperSize="9" scale="9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1" tint="0.499984740745262"/>
  </sheetPr>
  <dimension ref="A2:S116"/>
  <sheetViews>
    <sheetView workbookViewId="0"/>
  </sheetViews>
  <sheetFormatPr defaultColWidth="8.6640625" defaultRowHeight="14" x14ac:dyDescent="0.2"/>
  <cols>
    <col min="1" max="19" width="10.5" customWidth="1"/>
  </cols>
  <sheetData>
    <row r="2" spans="1:19" ht="12.75" customHeight="1" x14ac:dyDescent="0.2">
      <c r="A2" s="1"/>
    </row>
    <row r="3" spans="1:19" ht="18" x14ac:dyDescent="0.2">
      <c r="A3" s="16" t="s">
        <v>125</v>
      </c>
      <c r="B3" s="20" t="s">
        <v>126</v>
      </c>
      <c r="C3" s="20" t="s">
        <v>132</v>
      </c>
      <c r="D3" s="20" t="s">
        <v>127</v>
      </c>
      <c r="E3" s="20" t="s">
        <v>128</v>
      </c>
      <c r="F3" s="20" t="s">
        <v>129</v>
      </c>
      <c r="G3" s="20" t="s">
        <v>130</v>
      </c>
      <c r="H3" s="20" t="s">
        <v>133</v>
      </c>
      <c r="I3" s="20" t="s">
        <v>134</v>
      </c>
      <c r="J3" s="20" t="s">
        <v>135</v>
      </c>
      <c r="K3" s="20" t="s">
        <v>136</v>
      </c>
      <c r="L3" s="20" t="s">
        <v>137</v>
      </c>
      <c r="M3" s="20" t="s">
        <v>138</v>
      </c>
      <c r="N3" s="20" t="s">
        <v>139</v>
      </c>
      <c r="O3" s="20" t="s">
        <v>140</v>
      </c>
      <c r="P3" s="20" t="s">
        <v>141</v>
      </c>
      <c r="Q3" s="20" t="s">
        <v>131</v>
      </c>
      <c r="R3" s="20" t="s">
        <v>142</v>
      </c>
      <c r="S3" s="20" t="s">
        <v>143</v>
      </c>
    </row>
    <row r="4" spans="1:19" x14ac:dyDescent="0.2">
      <c r="A4" s="16" t="s">
        <v>22</v>
      </c>
      <c r="B4" s="18" t="s">
        <v>27</v>
      </c>
      <c r="C4" s="18" t="s">
        <v>32</v>
      </c>
      <c r="D4" s="18" t="s">
        <v>35</v>
      </c>
      <c r="E4" s="16" t="s">
        <v>42</v>
      </c>
      <c r="F4" s="16" t="s">
        <v>85</v>
      </c>
      <c r="G4" s="16" t="s">
        <v>93</v>
      </c>
      <c r="H4" s="16" t="s">
        <v>102</v>
      </c>
      <c r="I4" s="17" t="s">
        <v>23</v>
      </c>
      <c r="J4" s="19" t="s">
        <v>44</v>
      </c>
      <c r="K4" s="16" t="s">
        <v>57</v>
      </c>
      <c r="L4" s="16" t="s">
        <v>64</v>
      </c>
      <c r="M4" s="16" t="s">
        <v>73</v>
      </c>
      <c r="N4" s="16" t="s">
        <v>80</v>
      </c>
      <c r="O4" s="16" t="s">
        <v>86</v>
      </c>
      <c r="P4" s="16" t="s">
        <v>91</v>
      </c>
      <c r="Q4" s="16" t="s">
        <v>97</v>
      </c>
      <c r="R4" s="16" t="s">
        <v>101</v>
      </c>
      <c r="S4" s="16" t="s">
        <v>118</v>
      </c>
    </row>
    <row r="5" spans="1:19" x14ac:dyDescent="0.2">
      <c r="A5" s="16" t="s">
        <v>24</v>
      </c>
      <c r="B5" s="16" t="s">
        <v>29</v>
      </c>
      <c r="C5" s="13"/>
      <c r="D5" s="18" t="s">
        <v>37</v>
      </c>
      <c r="E5" s="16" t="s">
        <v>43</v>
      </c>
      <c r="F5" s="16" t="s">
        <v>87</v>
      </c>
      <c r="G5" s="16" t="s">
        <v>95</v>
      </c>
      <c r="H5" s="16" t="s">
        <v>104</v>
      </c>
      <c r="I5" s="17" t="s">
        <v>25</v>
      </c>
      <c r="J5" s="19" t="s">
        <v>46</v>
      </c>
      <c r="K5" s="16" t="s">
        <v>59</v>
      </c>
      <c r="L5" s="16" t="s">
        <v>66</v>
      </c>
      <c r="M5" s="16" t="s">
        <v>75</v>
      </c>
      <c r="N5" s="16" t="s">
        <v>82</v>
      </c>
      <c r="O5" s="16" t="s">
        <v>88</v>
      </c>
      <c r="P5" s="16" t="s">
        <v>92</v>
      </c>
      <c r="Q5" s="16" t="s">
        <v>99</v>
      </c>
      <c r="R5" s="16" t="s">
        <v>103</v>
      </c>
      <c r="S5" s="16" t="s">
        <v>119</v>
      </c>
    </row>
    <row r="6" spans="1:19" x14ac:dyDescent="0.2">
      <c r="A6" s="13"/>
      <c r="B6" s="13"/>
      <c r="C6" s="13"/>
      <c r="D6" s="18" t="s">
        <v>39</v>
      </c>
      <c r="E6" s="16" t="s">
        <v>45</v>
      </c>
      <c r="F6" s="16" t="s">
        <v>89</v>
      </c>
      <c r="G6" s="16" t="s">
        <v>96</v>
      </c>
      <c r="H6" s="16" t="s">
        <v>106</v>
      </c>
      <c r="I6" s="17" t="s">
        <v>26</v>
      </c>
      <c r="J6" s="19" t="s">
        <v>48</v>
      </c>
      <c r="K6" s="16" t="s">
        <v>61</v>
      </c>
      <c r="L6" s="16" t="s">
        <v>68</v>
      </c>
      <c r="M6" s="16" t="s">
        <v>77</v>
      </c>
      <c r="N6" s="16" t="s">
        <v>84</v>
      </c>
      <c r="O6" s="13"/>
      <c r="P6" s="16" t="s">
        <v>94</v>
      </c>
      <c r="Q6" s="13"/>
      <c r="R6" s="16" t="s">
        <v>105</v>
      </c>
      <c r="S6" s="13"/>
    </row>
    <row r="7" spans="1:19" x14ac:dyDescent="0.2">
      <c r="A7" s="13"/>
      <c r="B7" s="13"/>
      <c r="C7" s="13"/>
      <c r="D7" s="13"/>
      <c r="E7" s="16" t="s">
        <v>47</v>
      </c>
      <c r="F7" s="16" t="s">
        <v>90</v>
      </c>
      <c r="G7" s="16" t="s">
        <v>98</v>
      </c>
      <c r="H7" s="16" t="s">
        <v>108</v>
      </c>
      <c r="I7" s="17" t="s">
        <v>28</v>
      </c>
      <c r="J7" s="19" t="s">
        <v>50</v>
      </c>
      <c r="K7" s="13"/>
      <c r="L7" s="16" t="s">
        <v>70</v>
      </c>
      <c r="M7" s="13"/>
      <c r="N7" s="13"/>
      <c r="O7" s="13"/>
      <c r="P7" s="13"/>
      <c r="Q7" s="13"/>
      <c r="R7" s="16" t="s">
        <v>107</v>
      </c>
      <c r="S7" s="13"/>
    </row>
    <row r="8" spans="1:19" x14ac:dyDescent="0.2">
      <c r="A8" s="13"/>
      <c r="B8" s="13"/>
      <c r="C8" s="13"/>
      <c r="D8" s="13"/>
      <c r="E8" s="16" t="s">
        <v>49</v>
      </c>
      <c r="F8" s="13"/>
      <c r="G8" s="16" t="s">
        <v>100</v>
      </c>
      <c r="H8" s="16" t="s">
        <v>110</v>
      </c>
      <c r="I8" s="17" t="s">
        <v>30</v>
      </c>
      <c r="J8" s="19" t="s">
        <v>52</v>
      </c>
      <c r="K8" s="13"/>
      <c r="L8" s="13"/>
      <c r="M8" s="13"/>
      <c r="N8" s="13"/>
      <c r="O8" s="13"/>
      <c r="P8" s="13"/>
      <c r="Q8" s="13"/>
      <c r="R8" s="16" t="s">
        <v>109</v>
      </c>
      <c r="S8" s="13"/>
    </row>
    <row r="9" spans="1:19" x14ac:dyDescent="0.2">
      <c r="A9" s="13"/>
      <c r="B9" s="13"/>
      <c r="C9" s="13"/>
      <c r="D9" s="13"/>
      <c r="E9" s="16" t="s">
        <v>51</v>
      </c>
      <c r="F9" s="13"/>
      <c r="G9" s="13"/>
      <c r="H9" s="16" t="s">
        <v>112</v>
      </c>
      <c r="I9" s="17" t="s">
        <v>31</v>
      </c>
      <c r="J9" s="19" t="s">
        <v>54</v>
      </c>
      <c r="K9" s="13"/>
      <c r="L9" s="13"/>
      <c r="M9" s="13"/>
      <c r="N9" s="13"/>
      <c r="O9" s="13"/>
      <c r="P9" s="13"/>
      <c r="Q9" s="13"/>
      <c r="R9" s="16" t="s">
        <v>111</v>
      </c>
      <c r="S9" s="13"/>
    </row>
    <row r="10" spans="1:19" x14ac:dyDescent="0.2">
      <c r="A10" s="13"/>
      <c r="B10" s="13"/>
      <c r="C10" s="13"/>
      <c r="D10" s="13"/>
      <c r="E10" s="16" t="s">
        <v>53</v>
      </c>
      <c r="F10" s="13"/>
      <c r="G10" s="13"/>
      <c r="H10" s="16" t="s">
        <v>114</v>
      </c>
      <c r="I10" s="17" t="s">
        <v>33</v>
      </c>
      <c r="J10" s="13"/>
      <c r="K10" s="13"/>
      <c r="L10" s="13"/>
      <c r="M10" s="13"/>
      <c r="N10" s="13"/>
      <c r="O10" s="13"/>
      <c r="P10" s="13"/>
      <c r="Q10" s="13"/>
      <c r="R10" s="16" t="s">
        <v>113</v>
      </c>
      <c r="S10" s="13"/>
    </row>
    <row r="11" spans="1:19" x14ac:dyDescent="0.2">
      <c r="A11" s="13"/>
      <c r="B11" s="13"/>
      <c r="C11" s="13"/>
      <c r="D11" s="13"/>
      <c r="E11" s="16" t="s">
        <v>55</v>
      </c>
      <c r="F11" s="13"/>
      <c r="G11" s="13"/>
      <c r="H11" s="16" t="s">
        <v>116</v>
      </c>
      <c r="I11" s="17" t="s">
        <v>34</v>
      </c>
      <c r="J11" s="13"/>
      <c r="K11" s="13"/>
      <c r="L11" s="13"/>
      <c r="M11" s="13"/>
      <c r="N11" s="13"/>
      <c r="O11" s="13"/>
      <c r="P11" s="13"/>
      <c r="Q11" s="13"/>
      <c r="R11" s="16" t="s">
        <v>115</v>
      </c>
      <c r="S11" s="13"/>
    </row>
    <row r="12" spans="1:19" x14ac:dyDescent="0.2">
      <c r="A12" s="13"/>
      <c r="B12" s="13"/>
      <c r="C12" s="13"/>
      <c r="D12" s="13"/>
      <c r="E12" s="16" t="s">
        <v>56</v>
      </c>
      <c r="F12" s="13"/>
      <c r="G12" s="13"/>
      <c r="H12" s="13"/>
      <c r="I12" s="16" t="s">
        <v>36</v>
      </c>
      <c r="J12" s="13"/>
      <c r="K12" s="13"/>
      <c r="L12" s="13"/>
      <c r="M12" s="13"/>
      <c r="N12" s="13"/>
      <c r="O12" s="13"/>
      <c r="P12" s="13"/>
      <c r="Q12" s="13"/>
      <c r="R12" s="16" t="s">
        <v>117</v>
      </c>
      <c r="S12" s="13"/>
    </row>
    <row r="13" spans="1:19" x14ac:dyDescent="0.2">
      <c r="A13" s="13"/>
      <c r="B13" s="13"/>
      <c r="C13" s="13"/>
      <c r="D13" s="13"/>
      <c r="E13" s="16" t="s">
        <v>58</v>
      </c>
      <c r="F13" s="13"/>
      <c r="G13" s="13"/>
      <c r="H13" s="13"/>
      <c r="I13" s="16" t="s">
        <v>38</v>
      </c>
      <c r="J13" s="13"/>
      <c r="K13" s="13"/>
      <c r="L13" s="13"/>
      <c r="M13" s="13"/>
      <c r="N13" s="13"/>
      <c r="O13" s="13"/>
      <c r="P13" s="13"/>
      <c r="Q13" s="13"/>
      <c r="R13" s="13"/>
      <c r="S13" s="13"/>
    </row>
    <row r="14" spans="1:19" x14ac:dyDescent="0.2">
      <c r="A14" s="13"/>
      <c r="B14" s="13"/>
      <c r="C14" s="13"/>
      <c r="D14" s="13"/>
      <c r="E14" s="16" t="s">
        <v>60</v>
      </c>
      <c r="F14" s="13"/>
      <c r="G14" s="13"/>
      <c r="H14" s="13"/>
      <c r="I14" s="16" t="s">
        <v>40</v>
      </c>
      <c r="J14" s="13"/>
      <c r="K14" s="13"/>
      <c r="L14" s="13"/>
      <c r="M14" s="13"/>
      <c r="N14" s="13"/>
      <c r="O14" s="13"/>
      <c r="P14" s="13"/>
      <c r="Q14" s="13"/>
      <c r="R14" s="13"/>
      <c r="S14" s="13"/>
    </row>
    <row r="15" spans="1:19" x14ac:dyDescent="0.2">
      <c r="A15" s="13"/>
      <c r="B15" s="13"/>
      <c r="C15" s="13"/>
      <c r="D15" s="13"/>
      <c r="E15" s="16" t="s">
        <v>62</v>
      </c>
      <c r="F15" s="13"/>
      <c r="G15" s="13"/>
      <c r="H15" s="13"/>
      <c r="I15" s="16" t="s">
        <v>41</v>
      </c>
      <c r="J15" s="13"/>
      <c r="K15" s="13"/>
      <c r="L15" s="13"/>
      <c r="M15" s="13"/>
      <c r="N15" s="13"/>
      <c r="O15" s="13"/>
      <c r="P15" s="13"/>
      <c r="Q15" s="13"/>
      <c r="R15" s="13"/>
      <c r="S15" s="13"/>
    </row>
    <row r="16" spans="1:19" x14ac:dyDescent="0.2">
      <c r="A16" s="13"/>
      <c r="B16" s="13"/>
      <c r="C16" s="13"/>
      <c r="D16" s="13"/>
      <c r="E16" s="16" t="s">
        <v>63</v>
      </c>
      <c r="F16" s="13"/>
      <c r="G16" s="13"/>
      <c r="H16" s="13"/>
      <c r="I16" s="13"/>
      <c r="J16" s="13"/>
      <c r="K16" s="13"/>
      <c r="L16" s="13"/>
      <c r="M16" s="13"/>
      <c r="N16" s="13"/>
      <c r="O16" s="13"/>
      <c r="P16" s="13"/>
      <c r="Q16" s="13"/>
      <c r="R16" s="13"/>
      <c r="S16" s="13"/>
    </row>
    <row r="17" spans="1:19" x14ac:dyDescent="0.2">
      <c r="A17" s="13"/>
      <c r="B17" s="13"/>
      <c r="C17" s="13"/>
      <c r="D17" s="13"/>
      <c r="E17" s="16" t="s">
        <v>65</v>
      </c>
      <c r="F17" s="13"/>
      <c r="G17" s="13"/>
      <c r="H17" s="13"/>
      <c r="I17" s="13"/>
      <c r="J17" s="13"/>
      <c r="K17" s="13"/>
      <c r="L17" s="13"/>
      <c r="M17" s="13"/>
      <c r="N17" s="13"/>
      <c r="O17" s="13"/>
      <c r="P17" s="13"/>
      <c r="Q17" s="13"/>
      <c r="R17" s="13"/>
      <c r="S17" s="13"/>
    </row>
    <row r="18" spans="1:19" x14ac:dyDescent="0.2">
      <c r="A18" s="13"/>
      <c r="B18" s="13"/>
      <c r="C18" s="13"/>
      <c r="D18" s="13"/>
      <c r="E18" s="16" t="s">
        <v>67</v>
      </c>
      <c r="F18" s="13"/>
      <c r="G18" s="13"/>
      <c r="H18" s="13"/>
      <c r="I18" s="13"/>
      <c r="J18" s="13"/>
      <c r="K18" s="13"/>
      <c r="L18" s="13"/>
      <c r="M18" s="13"/>
      <c r="N18" s="13"/>
      <c r="O18" s="13"/>
      <c r="P18" s="13"/>
      <c r="Q18" s="13"/>
      <c r="R18" s="13"/>
      <c r="S18" s="13"/>
    </row>
    <row r="19" spans="1:19" x14ac:dyDescent="0.2">
      <c r="A19" s="13"/>
      <c r="B19" s="13"/>
      <c r="C19" s="13"/>
      <c r="D19" s="13"/>
      <c r="E19" s="16" t="s">
        <v>69</v>
      </c>
      <c r="F19" s="13"/>
      <c r="G19" s="13"/>
      <c r="H19" s="13"/>
      <c r="I19" s="13"/>
      <c r="J19" s="13"/>
      <c r="K19" s="13"/>
      <c r="L19" s="13"/>
      <c r="M19" s="13"/>
      <c r="N19" s="13"/>
      <c r="O19" s="13"/>
      <c r="P19" s="13"/>
      <c r="Q19" s="13"/>
      <c r="R19" s="13"/>
      <c r="S19" s="13"/>
    </row>
    <row r="20" spans="1:19" x14ac:dyDescent="0.2">
      <c r="A20" s="13"/>
      <c r="B20" s="13"/>
      <c r="C20" s="13"/>
      <c r="D20" s="13"/>
      <c r="E20" s="16" t="s">
        <v>71</v>
      </c>
      <c r="F20" s="13"/>
      <c r="G20" s="13"/>
      <c r="H20" s="13"/>
      <c r="I20" s="13"/>
      <c r="J20" s="13"/>
      <c r="K20" s="13"/>
      <c r="L20" s="13"/>
      <c r="M20" s="13"/>
      <c r="N20" s="13"/>
      <c r="O20" s="13"/>
      <c r="P20" s="13"/>
      <c r="Q20" s="13"/>
      <c r="R20" s="13"/>
      <c r="S20" s="13"/>
    </row>
    <row r="21" spans="1:19" x14ac:dyDescent="0.2">
      <c r="A21" s="13"/>
      <c r="B21" s="13"/>
      <c r="C21" s="13"/>
      <c r="D21" s="13"/>
      <c r="E21" s="16" t="s">
        <v>72</v>
      </c>
      <c r="F21" s="13"/>
      <c r="G21" s="13"/>
      <c r="H21" s="13"/>
      <c r="I21" s="13"/>
      <c r="J21" s="13"/>
      <c r="K21" s="13"/>
      <c r="L21" s="13"/>
      <c r="M21" s="13"/>
      <c r="N21" s="13"/>
      <c r="O21" s="13"/>
      <c r="P21" s="13"/>
      <c r="Q21" s="13"/>
      <c r="R21" s="13"/>
      <c r="S21" s="13"/>
    </row>
    <row r="22" spans="1:19" x14ac:dyDescent="0.2">
      <c r="A22" s="13"/>
      <c r="B22" s="13"/>
      <c r="C22" s="13"/>
      <c r="D22" s="13"/>
      <c r="E22" s="16" t="s">
        <v>74</v>
      </c>
      <c r="F22" s="13"/>
      <c r="G22" s="13"/>
      <c r="H22" s="13"/>
      <c r="I22" s="13"/>
      <c r="J22" s="13"/>
      <c r="K22" s="13"/>
      <c r="L22" s="13"/>
      <c r="M22" s="13"/>
      <c r="N22" s="13"/>
      <c r="O22" s="13"/>
      <c r="P22" s="13"/>
      <c r="Q22" s="13"/>
      <c r="R22" s="13"/>
      <c r="S22" s="13"/>
    </row>
    <row r="23" spans="1:19" x14ac:dyDescent="0.2">
      <c r="A23" s="13"/>
      <c r="B23" s="13"/>
      <c r="C23" s="13"/>
      <c r="D23" s="13"/>
      <c r="E23" s="16" t="s">
        <v>76</v>
      </c>
      <c r="F23" s="13"/>
      <c r="G23" s="13"/>
      <c r="H23" s="13"/>
      <c r="I23" s="13"/>
      <c r="J23" s="13"/>
      <c r="K23" s="13"/>
      <c r="L23" s="13"/>
      <c r="M23" s="13"/>
      <c r="N23" s="13"/>
      <c r="O23" s="13"/>
      <c r="P23" s="13"/>
      <c r="Q23" s="13"/>
      <c r="R23" s="13"/>
      <c r="S23" s="13"/>
    </row>
    <row r="24" spans="1:19" x14ac:dyDescent="0.2">
      <c r="A24" s="13"/>
      <c r="B24" s="13"/>
      <c r="C24" s="13"/>
      <c r="D24" s="13"/>
      <c r="E24" s="16" t="s">
        <v>78</v>
      </c>
      <c r="F24" s="13"/>
      <c r="G24" s="13"/>
      <c r="H24" s="13"/>
      <c r="I24" s="13"/>
      <c r="J24" s="13"/>
      <c r="K24" s="13"/>
      <c r="L24" s="13"/>
      <c r="M24" s="13"/>
      <c r="N24" s="13"/>
      <c r="O24" s="13"/>
      <c r="P24" s="13"/>
      <c r="Q24" s="13"/>
      <c r="R24" s="13"/>
      <c r="S24" s="13"/>
    </row>
    <row r="25" spans="1:19" x14ac:dyDescent="0.2">
      <c r="A25" s="13"/>
      <c r="B25" s="13"/>
      <c r="C25" s="13"/>
      <c r="D25" s="13"/>
      <c r="E25" s="16" t="s">
        <v>79</v>
      </c>
      <c r="F25" s="13"/>
      <c r="G25" s="13"/>
      <c r="H25" s="13"/>
      <c r="I25" s="13"/>
      <c r="J25" s="13"/>
      <c r="K25" s="13"/>
      <c r="L25" s="13"/>
      <c r="M25" s="13"/>
      <c r="N25" s="13"/>
      <c r="O25" s="13"/>
      <c r="P25" s="13"/>
      <c r="Q25" s="13"/>
      <c r="R25" s="13"/>
      <c r="S25" s="13"/>
    </row>
    <row r="26" spans="1:19" x14ac:dyDescent="0.2">
      <c r="A26" s="13"/>
      <c r="B26" s="13"/>
      <c r="C26" s="13"/>
      <c r="D26" s="13"/>
      <c r="E26" s="16" t="s">
        <v>81</v>
      </c>
      <c r="F26" s="13"/>
      <c r="G26" s="13"/>
      <c r="H26" s="13"/>
      <c r="I26" s="13"/>
      <c r="J26" s="13"/>
      <c r="K26" s="13"/>
      <c r="L26" s="13"/>
      <c r="M26" s="13"/>
      <c r="N26" s="13"/>
      <c r="O26" s="13"/>
      <c r="P26" s="13"/>
      <c r="Q26" s="13"/>
      <c r="R26" s="13"/>
      <c r="S26" s="13"/>
    </row>
    <row r="27" spans="1:19" x14ac:dyDescent="0.2">
      <c r="A27" s="13"/>
      <c r="B27" s="13"/>
      <c r="C27" s="13"/>
      <c r="D27" s="13"/>
      <c r="E27" s="16" t="s">
        <v>83</v>
      </c>
      <c r="F27" s="13"/>
      <c r="G27" s="13"/>
      <c r="H27" s="13"/>
      <c r="I27" s="13"/>
      <c r="J27" s="13"/>
      <c r="K27" s="13"/>
      <c r="L27" s="13"/>
      <c r="M27" s="13"/>
      <c r="N27" s="13"/>
      <c r="O27" s="13"/>
      <c r="P27" s="13"/>
      <c r="Q27" s="13"/>
      <c r="R27" s="13"/>
      <c r="S27" s="13"/>
    </row>
    <row r="115" spans="1:1" ht="18" x14ac:dyDescent="0.2">
      <c r="A115" s="3" t="s">
        <v>120</v>
      </c>
    </row>
    <row r="116" spans="1:1" x14ac:dyDescent="0.2">
      <c r="A116" s="2" t="s">
        <v>121</v>
      </c>
    </row>
  </sheetData>
  <sheetProtection sheet="1" objects="1" scenarios="1"/>
  <phoneticPr fontId="1"/>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79998168889431442"/>
    <pageSetUpPr fitToPage="1"/>
  </sheetPr>
  <dimension ref="A2:M29"/>
  <sheetViews>
    <sheetView showGridLines="0" view="pageBreakPreview" zoomScale="85" zoomScaleNormal="100" zoomScaleSheetLayoutView="85" workbookViewId="0">
      <selection activeCell="C12" sqref="C12"/>
    </sheetView>
  </sheetViews>
  <sheetFormatPr defaultColWidth="8.88671875" defaultRowHeight="14" x14ac:dyDescent="0.2"/>
  <cols>
    <col min="1" max="1" width="0.88671875" customWidth="1"/>
    <col min="2" max="2" width="2.5546875" style="1" customWidth="1"/>
    <col min="3" max="3" width="17.1640625" style="72" customWidth="1"/>
    <col min="4" max="4" width="6.5" customWidth="1"/>
    <col min="5" max="5" width="7.5" customWidth="1"/>
    <col min="6" max="6" width="6.5" customWidth="1"/>
    <col min="7" max="7" width="5.5" customWidth="1"/>
    <col min="8" max="8" width="6.5" customWidth="1"/>
    <col min="9" max="12" width="2.5" customWidth="1"/>
    <col min="13" max="13" width="2.5" style="43" customWidth="1"/>
  </cols>
  <sheetData>
    <row r="2" spans="1:13" x14ac:dyDescent="0.2">
      <c r="A2" s="71" t="s">
        <v>192</v>
      </c>
    </row>
    <row r="4" spans="1:13" ht="33" customHeight="1" x14ac:dyDescent="0.2">
      <c r="B4" s="277">
        <v>1</v>
      </c>
      <c r="C4" s="282" t="s">
        <v>246</v>
      </c>
      <c r="D4" s="73" t="s">
        <v>193</v>
      </c>
      <c r="E4" s="283"/>
      <c r="F4" s="284"/>
      <c r="G4" s="284"/>
      <c r="H4" s="284"/>
      <c r="I4" s="284"/>
      <c r="J4" s="284"/>
      <c r="K4" s="284"/>
      <c r="L4" s="285"/>
    </row>
    <row r="5" spans="1:13" ht="33" customHeight="1" x14ac:dyDescent="0.2">
      <c r="B5" s="277"/>
      <c r="C5" s="282"/>
      <c r="D5" s="74" t="s">
        <v>174</v>
      </c>
      <c r="E5" s="286">
        <f>IF(ISERROR('1号-1_申請書'!D14),"",'1号-1_申請書'!D14)</f>
        <v>0</v>
      </c>
      <c r="F5" s="287"/>
      <c r="G5" s="287"/>
      <c r="H5" s="287"/>
      <c r="I5" s="287"/>
      <c r="J5" s="287"/>
      <c r="K5" s="287"/>
      <c r="L5" s="288"/>
      <c r="M5" s="43" t="s">
        <v>207</v>
      </c>
    </row>
    <row r="6" spans="1:13" ht="33" customHeight="1" x14ac:dyDescent="0.2">
      <c r="B6" s="271">
        <v>2</v>
      </c>
      <c r="C6" s="279" t="s">
        <v>292</v>
      </c>
      <c r="D6" s="75" t="s">
        <v>7</v>
      </c>
      <c r="E6" s="290">
        <f>IF(ISERROR('1号-1_申請書'!D16),"",'1号-1_申請書'!D16)</f>
        <v>0</v>
      </c>
      <c r="F6" s="291"/>
      <c r="G6" s="291"/>
      <c r="H6" s="291"/>
      <c r="I6" s="291"/>
      <c r="J6" s="291"/>
      <c r="K6" s="291"/>
      <c r="L6" s="292"/>
      <c r="M6" s="43" t="s">
        <v>207</v>
      </c>
    </row>
    <row r="7" spans="1:13" ht="33" customHeight="1" x14ac:dyDescent="0.2">
      <c r="B7" s="278"/>
      <c r="C7" s="280"/>
      <c r="D7" s="298" t="s">
        <v>8</v>
      </c>
      <c r="E7" s="76" t="s">
        <v>193</v>
      </c>
      <c r="F7" s="283"/>
      <c r="G7" s="284"/>
      <c r="H7" s="284"/>
      <c r="I7" s="284"/>
      <c r="J7" s="284"/>
      <c r="K7" s="284"/>
      <c r="L7" s="285"/>
      <c r="M7" s="53"/>
    </row>
    <row r="8" spans="1:13" ht="33" customHeight="1" thickBot="1" x14ac:dyDescent="0.25">
      <c r="B8" s="272"/>
      <c r="C8" s="281"/>
      <c r="D8" s="299"/>
      <c r="E8" s="77" t="s">
        <v>174</v>
      </c>
      <c r="F8" s="300">
        <f>IF(ISERROR('1号-1_申請書'!H16),"",'1号-1_申請書'!H16)</f>
        <v>0</v>
      </c>
      <c r="G8" s="301"/>
      <c r="H8" s="301"/>
      <c r="I8" s="301"/>
      <c r="J8" s="301"/>
      <c r="K8" s="301"/>
      <c r="L8" s="302"/>
      <c r="M8" s="53" t="s">
        <v>207</v>
      </c>
    </row>
    <row r="9" spans="1:13" ht="33" customHeight="1" thickTop="1" thickBot="1" x14ac:dyDescent="0.25">
      <c r="B9" s="271">
        <v>3</v>
      </c>
      <c r="C9" s="305" t="s">
        <v>9</v>
      </c>
      <c r="D9" s="78" t="s">
        <v>265</v>
      </c>
      <c r="E9" s="324"/>
      <c r="F9" s="325"/>
      <c r="G9" s="325"/>
      <c r="H9" s="325"/>
      <c r="I9" s="325"/>
      <c r="J9" s="325"/>
      <c r="K9" s="325"/>
      <c r="L9" s="326"/>
      <c r="M9" s="53"/>
    </row>
    <row r="10" spans="1:13" ht="33" customHeight="1" thickTop="1" x14ac:dyDescent="0.2">
      <c r="B10" s="278"/>
      <c r="C10" s="306"/>
      <c r="D10" s="79" t="s">
        <v>197</v>
      </c>
      <c r="E10" s="293"/>
      <c r="F10" s="294"/>
      <c r="G10" s="294"/>
      <c r="H10" s="294"/>
      <c r="I10" s="294"/>
      <c r="J10" s="294"/>
      <c r="K10" s="294"/>
      <c r="L10" s="295"/>
      <c r="M10" s="53" t="s">
        <v>194</v>
      </c>
    </row>
    <row r="11" spans="1:13" ht="33" customHeight="1" x14ac:dyDescent="0.2">
      <c r="B11" s="272"/>
      <c r="C11" s="307"/>
      <c r="D11" s="80" t="s">
        <v>198</v>
      </c>
      <c r="E11" s="303"/>
      <c r="F11" s="252"/>
      <c r="G11" s="252"/>
      <c r="H11" s="252"/>
      <c r="I11" s="252"/>
      <c r="J11" s="252"/>
      <c r="K11" s="252"/>
      <c r="L11" s="304"/>
      <c r="M11" s="53" t="s">
        <v>194</v>
      </c>
    </row>
    <row r="12" spans="1:13" ht="33" customHeight="1" x14ac:dyDescent="0.2">
      <c r="B12" s="81">
        <v>4</v>
      </c>
      <c r="C12" s="82" t="s">
        <v>223</v>
      </c>
      <c r="D12" s="296"/>
      <c r="E12" s="297"/>
      <c r="F12" s="83" t="s">
        <v>14</v>
      </c>
      <c r="G12" s="257" t="s">
        <v>266</v>
      </c>
      <c r="H12" s="258"/>
      <c r="I12" s="258"/>
      <c r="J12" s="258"/>
      <c r="K12" s="258"/>
      <c r="L12" s="259"/>
    </row>
    <row r="13" spans="1:13" ht="33" customHeight="1" x14ac:dyDescent="0.2">
      <c r="B13" s="81">
        <v>5</v>
      </c>
      <c r="C13" s="84" t="s">
        <v>262</v>
      </c>
      <c r="D13" s="308" t="str">
        <f>IF(E9="","",IF(E9="商業・サービス業(宿泊業・娯楽業を除く)",IF(5&lt;$D$12,"","〇"),IF(20&lt;$D$12,"","〇")))</f>
        <v/>
      </c>
      <c r="E13" s="309"/>
      <c r="F13" s="310"/>
      <c r="G13" s="311" t="s">
        <v>263</v>
      </c>
      <c r="H13" s="312"/>
      <c r="I13" s="312"/>
      <c r="J13" s="312"/>
      <c r="K13" s="312"/>
      <c r="L13" s="313"/>
      <c r="M13" s="53" t="s">
        <v>264</v>
      </c>
    </row>
    <row r="14" spans="1:13" ht="33" customHeight="1" x14ac:dyDescent="0.2">
      <c r="B14" s="81">
        <v>6</v>
      </c>
      <c r="C14" s="85" t="s">
        <v>124</v>
      </c>
      <c r="D14" s="296"/>
      <c r="E14" s="297"/>
      <c r="F14" s="297"/>
      <c r="G14" s="83" t="s">
        <v>3</v>
      </c>
      <c r="H14" s="318"/>
      <c r="I14" s="318"/>
      <c r="J14" s="318"/>
      <c r="K14" s="318"/>
      <c r="L14" s="319"/>
    </row>
    <row r="15" spans="1:13" ht="33" customHeight="1" x14ac:dyDescent="0.2">
      <c r="B15" s="81">
        <v>7</v>
      </c>
      <c r="C15" s="85" t="s">
        <v>12</v>
      </c>
      <c r="D15" s="255"/>
      <c r="E15" s="256"/>
      <c r="F15" s="83" t="s">
        <v>13</v>
      </c>
      <c r="G15" s="257" t="s">
        <v>267</v>
      </c>
      <c r="H15" s="258"/>
      <c r="I15" s="258"/>
      <c r="J15" s="258"/>
      <c r="K15" s="258"/>
      <c r="L15" s="259"/>
    </row>
    <row r="16" spans="1:13" ht="33" customHeight="1" x14ac:dyDescent="0.2">
      <c r="B16" s="81">
        <v>8</v>
      </c>
      <c r="C16" s="86" t="s">
        <v>200</v>
      </c>
      <c r="D16" s="255"/>
      <c r="E16" s="256"/>
      <c r="F16" s="83" t="s">
        <v>205</v>
      </c>
      <c r="G16" s="87" t="s">
        <v>191</v>
      </c>
      <c r="H16" s="31"/>
      <c r="I16" s="88" t="s">
        <v>3</v>
      </c>
      <c r="J16" s="40"/>
      <c r="K16" s="89" t="s">
        <v>20</v>
      </c>
      <c r="L16" s="2"/>
    </row>
    <row r="17" spans="2:13" ht="33" customHeight="1" x14ac:dyDescent="0.2">
      <c r="B17" s="90" t="s">
        <v>297</v>
      </c>
      <c r="C17" s="91"/>
      <c r="D17" s="88"/>
      <c r="E17" s="88"/>
      <c r="F17" s="88"/>
      <c r="G17" s="88"/>
      <c r="H17" s="88"/>
      <c r="I17" s="88"/>
      <c r="J17" s="88"/>
      <c r="K17" s="88"/>
      <c r="L17" s="89"/>
      <c r="M17" s="53"/>
    </row>
    <row r="18" spans="2:13" ht="33" customHeight="1" x14ac:dyDescent="0.2">
      <c r="B18" s="271">
        <v>9</v>
      </c>
      <c r="C18" s="269" t="s">
        <v>15</v>
      </c>
      <c r="D18" s="75" t="s">
        <v>10</v>
      </c>
      <c r="E18" s="265"/>
      <c r="F18" s="263"/>
      <c r="G18" s="263"/>
      <c r="H18" s="263"/>
      <c r="I18" s="260" t="s">
        <v>168</v>
      </c>
      <c r="J18" s="260"/>
      <c r="K18" s="260"/>
      <c r="L18" s="261"/>
      <c r="M18" s="43" t="s">
        <v>181</v>
      </c>
    </row>
    <row r="19" spans="2:13" ht="33" customHeight="1" x14ac:dyDescent="0.2">
      <c r="B19" s="272"/>
      <c r="C19" s="270"/>
      <c r="D19" s="75" t="s">
        <v>11</v>
      </c>
      <c r="E19" s="265"/>
      <c r="F19" s="263"/>
      <c r="G19" s="263"/>
      <c r="H19" s="263"/>
      <c r="I19" s="263"/>
      <c r="J19" s="263"/>
      <c r="K19" s="263"/>
      <c r="L19" s="264"/>
      <c r="M19" s="53" t="s">
        <v>186</v>
      </c>
    </row>
    <row r="20" spans="2:13" ht="33" customHeight="1" x14ac:dyDescent="0.2">
      <c r="B20" s="81">
        <v>10</v>
      </c>
      <c r="C20" s="92" t="s">
        <v>291</v>
      </c>
      <c r="D20" s="262"/>
      <c r="E20" s="263"/>
      <c r="F20" s="263"/>
      <c r="G20" s="263"/>
      <c r="H20" s="263"/>
      <c r="I20" s="263"/>
      <c r="J20" s="263"/>
      <c r="K20" s="263"/>
      <c r="L20" s="264"/>
    </row>
    <row r="21" spans="2:13" ht="33" customHeight="1" thickBot="1" x14ac:dyDescent="0.25">
      <c r="B21" s="93">
        <v>11</v>
      </c>
      <c r="C21" s="94" t="s">
        <v>16</v>
      </c>
      <c r="D21" s="316"/>
      <c r="E21" s="317"/>
      <c r="F21" s="317"/>
      <c r="G21" s="317"/>
      <c r="H21" s="317"/>
      <c r="I21" s="320" t="s">
        <v>171</v>
      </c>
      <c r="J21" s="320"/>
      <c r="K21" s="320"/>
      <c r="L21" s="321"/>
      <c r="M21" s="43" t="s">
        <v>181</v>
      </c>
    </row>
    <row r="22" spans="2:13" ht="33" customHeight="1" x14ac:dyDescent="0.2">
      <c r="B22" s="95" t="s">
        <v>21</v>
      </c>
      <c r="C22" s="96"/>
      <c r="D22" s="97"/>
      <c r="E22" s="97"/>
      <c r="F22" s="97"/>
      <c r="G22" s="97"/>
      <c r="H22" s="97"/>
      <c r="I22" s="97"/>
      <c r="J22" s="97"/>
      <c r="K22" s="97"/>
      <c r="L22" s="98"/>
      <c r="M22" s="53"/>
    </row>
    <row r="23" spans="2:13" ht="33" customHeight="1" x14ac:dyDescent="0.2">
      <c r="B23" s="99"/>
      <c r="C23" s="322" t="s">
        <v>208</v>
      </c>
      <c r="D23" s="322"/>
      <c r="E23" s="322"/>
      <c r="F23" s="322"/>
      <c r="G23" s="322"/>
      <c r="H23" s="322"/>
      <c r="I23" s="322"/>
      <c r="J23" s="322"/>
      <c r="K23" s="322"/>
      <c r="L23" s="323"/>
      <c r="M23" s="53"/>
    </row>
    <row r="24" spans="2:13" ht="33" customHeight="1" x14ac:dyDescent="0.2">
      <c r="B24" s="253">
        <v>12</v>
      </c>
      <c r="C24" s="314" t="s">
        <v>17</v>
      </c>
      <c r="D24" s="75" t="s">
        <v>7</v>
      </c>
      <c r="E24" s="266"/>
      <c r="F24" s="267"/>
      <c r="G24" s="267"/>
      <c r="H24" s="267"/>
      <c r="I24" s="267"/>
      <c r="J24" s="267"/>
      <c r="K24" s="267"/>
      <c r="L24" s="268"/>
      <c r="M24" s="53"/>
    </row>
    <row r="25" spans="2:13" ht="33" customHeight="1" x14ac:dyDescent="0.2">
      <c r="B25" s="254"/>
      <c r="C25" s="315"/>
      <c r="D25" s="75" t="s">
        <v>8</v>
      </c>
      <c r="E25" s="266"/>
      <c r="F25" s="267"/>
      <c r="G25" s="267"/>
      <c r="H25" s="267"/>
      <c r="I25" s="267"/>
      <c r="J25" s="267"/>
      <c r="K25" s="267"/>
      <c r="L25" s="268"/>
      <c r="M25" s="53" t="s">
        <v>180</v>
      </c>
    </row>
    <row r="26" spans="2:13" ht="33" customHeight="1" x14ac:dyDescent="0.2">
      <c r="B26" s="253">
        <v>13</v>
      </c>
      <c r="C26" s="314" t="s">
        <v>18</v>
      </c>
      <c r="D26" s="75" t="s">
        <v>10</v>
      </c>
      <c r="E26" s="265"/>
      <c r="F26" s="263"/>
      <c r="G26" s="263"/>
      <c r="H26" s="263"/>
      <c r="I26" s="260" t="s">
        <v>171</v>
      </c>
      <c r="J26" s="260"/>
      <c r="K26" s="260"/>
      <c r="L26" s="289"/>
      <c r="M26" s="43" t="s">
        <v>181</v>
      </c>
    </row>
    <row r="27" spans="2:13" ht="33" customHeight="1" x14ac:dyDescent="0.2">
      <c r="B27" s="254"/>
      <c r="C27" s="315"/>
      <c r="D27" s="75" t="s">
        <v>11</v>
      </c>
      <c r="E27" s="265"/>
      <c r="F27" s="263"/>
      <c r="G27" s="263"/>
      <c r="H27" s="263"/>
      <c r="I27" s="263"/>
      <c r="J27" s="263"/>
      <c r="K27" s="263"/>
      <c r="L27" s="276"/>
      <c r="M27" s="53" t="s">
        <v>186</v>
      </c>
    </row>
    <row r="28" spans="2:13" ht="33" customHeight="1" x14ac:dyDescent="0.2">
      <c r="B28" s="100">
        <v>14</v>
      </c>
      <c r="C28" s="84" t="s">
        <v>167</v>
      </c>
      <c r="D28" s="262"/>
      <c r="E28" s="263"/>
      <c r="F28" s="263"/>
      <c r="G28" s="263"/>
      <c r="H28" s="263"/>
      <c r="I28" s="260" t="s">
        <v>171</v>
      </c>
      <c r="J28" s="260"/>
      <c r="K28" s="260"/>
      <c r="L28" s="289"/>
      <c r="M28" s="43" t="s">
        <v>181</v>
      </c>
    </row>
    <row r="29" spans="2:13" ht="33" customHeight="1" thickBot="1" x14ac:dyDescent="0.25">
      <c r="B29" s="101">
        <v>15</v>
      </c>
      <c r="C29" s="102" t="s">
        <v>19</v>
      </c>
      <c r="D29" s="273"/>
      <c r="E29" s="274"/>
      <c r="F29" s="274"/>
      <c r="G29" s="274"/>
      <c r="H29" s="274"/>
      <c r="I29" s="274"/>
      <c r="J29" s="274"/>
      <c r="K29" s="274"/>
      <c r="L29" s="275"/>
      <c r="M29" s="43" t="s">
        <v>182</v>
      </c>
    </row>
  </sheetData>
  <sheetProtection sheet="1" formatCells="0"/>
  <mergeCells count="45">
    <mergeCell ref="C9:C11"/>
    <mergeCell ref="B9:B11"/>
    <mergeCell ref="D13:F13"/>
    <mergeCell ref="G13:L13"/>
    <mergeCell ref="I28:L28"/>
    <mergeCell ref="D28:H28"/>
    <mergeCell ref="C26:C27"/>
    <mergeCell ref="C24:C25"/>
    <mergeCell ref="E18:H18"/>
    <mergeCell ref="D21:H21"/>
    <mergeCell ref="H14:L14"/>
    <mergeCell ref="I21:L21"/>
    <mergeCell ref="G12:L12"/>
    <mergeCell ref="D12:E12"/>
    <mergeCell ref="C23:L23"/>
    <mergeCell ref="E9:L9"/>
    <mergeCell ref="D29:L29"/>
    <mergeCell ref="E27:L27"/>
    <mergeCell ref="B4:B5"/>
    <mergeCell ref="B6:B8"/>
    <mergeCell ref="C6:C8"/>
    <mergeCell ref="C4:C5"/>
    <mergeCell ref="E4:L4"/>
    <mergeCell ref="E5:L5"/>
    <mergeCell ref="I26:L26"/>
    <mergeCell ref="E6:L6"/>
    <mergeCell ref="E10:L10"/>
    <mergeCell ref="D14:F14"/>
    <mergeCell ref="F7:L7"/>
    <mergeCell ref="D7:D8"/>
    <mergeCell ref="F8:L8"/>
    <mergeCell ref="E11:L11"/>
    <mergeCell ref="B24:B25"/>
    <mergeCell ref="D15:E15"/>
    <mergeCell ref="B26:B27"/>
    <mergeCell ref="G15:L15"/>
    <mergeCell ref="I18:L18"/>
    <mergeCell ref="D20:L20"/>
    <mergeCell ref="E26:H26"/>
    <mergeCell ref="E25:L25"/>
    <mergeCell ref="C18:C19"/>
    <mergeCell ref="B18:B19"/>
    <mergeCell ref="D16:E16"/>
    <mergeCell ref="E19:L19"/>
    <mergeCell ref="E24:L24"/>
  </mergeCells>
  <phoneticPr fontId="1"/>
  <dataValidations count="5">
    <dataValidation type="list" allowBlank="1" showInputMessage="1" showErrorMessage="1" sqref="E11:L11" xr:uid="{00000000-0002-0000-0100-000000000000}">
      <formula1>INDIRECT(E10)</formula1>
    </dataValidation>
    <dataValidation imeMode="fullKatakana" allowBlank="1" showInputMessage="1" showErrorMessage="1" sqref="E4:L4 F7:L7" xr:uid="{00000000-0002-0000-0100-000001000000}"/>
    <dataValidation imeMode="halfAlpha" allowBlank="1" showInputMessage="1" showErrorMessage="1" sqref="D29:L29 D28:H28 E26:H26 D21:H21 E18:H18 D15:E16 D14:F14 D12:E12" xr:uid="{00000000-0002-0000-0100-000002000000}"/>
    <dataValidation type="list" allowBlank="1" showInputMessage="1" showErrorMessage="1" sqref="J16" xr:uid="{00000000-0002-0000-0100-000003000000}">
      <formula1>"1,2,3,4,5,6,7,8,9,10,11,12"</formula1>
    </dataValidation>
    <dataValidation type="list" allowBlank="1" showInputMessage="1" showErrorMessage="1" sqref="E9:L9" xr:uid="{F0389741-C3C7-4254-B21B-0A02446AF18F}">
      <formula1>"商業・サービス業(宿泊業・娯楽業を除く),サービス業のうち宿泊業・娯楽業,製造業その他"</formula1>
    </dataValidation>
  </dataValidations>
  <pageMargins left="0.7" right="0.7" top="0.75" bottom="0.75" header="0.3" footer="0.3"/>
  <pageSetup paperSize="9" scale="85"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4000000}">
          <x14:formula1>
            <xm:f>業種リスト!$A$3:$S$3</xm:f>
          </x14:formula1>
          <xm:sqref>E10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79998168889431442"/>
    <pageSetUpPr fitToPage="1"/>
  </sheetPr>
  <dimension ref="A1:T62"/>
  <sheetViews>
    <sheetView showGridLines="0" view="pageBreakPreview" zoomScaleNormal="100" zoomScaleSheetLayoutView="100" workbookViewId="0"/>
  </sheetViews>
  <sheetFormatPr defaultColWidth="8.88671875" defaultRowHeight="14" x14ac:dyDescent="0.2"/>
  <cols>
    <col min="1" max="1" width="0.5546875" customWidth="1"/>
    <col min="2" max="2" width="2.0546875" customWidth="1"/>
    <col min="3" max="3" width="10.5546875" customWidth="1"/>
    <col min="4" max="18" width="2.5" style="1" customWidth="1"/>
    <col min="19" max="19" width="2.5" customWidth="1"/>
    <col min="20" max="20" width="5.33203125" customWidth="1"/>
  </cols>
  <sheetData>
    <row r="1" spans="1:19" ht="31" customHeight="1" x14ac:dyDescent="0.2">
      <c r="A1" s="103"/>
      <c r="B1" s="103"/>
      <c r="C1" s="103"/>
      <c r="D1" s="104"/>
      <c r="E1" s="104"/>
      <c r="F1" s="104"/>
      <c r="G1" s="104"/>
      <c r="H1" s="104"/>
      <c r="I1" s="104"/>
      <c r="J1" s="104"/>
      <c r="K1" s="104"/>
      <c r="L1" s="104"/>
      <c r="M1" s="104"/>
      <c r="N1" s="104"/>
      <c r="O1" s="104"/>
      <c r="P1" s="104"/>
      <c r="Q1" s="104"/>
      <c r="R1" s="104"/>
      <c r="S1" s="103"/>
    </row>
    <row r="2" spans="1:19" ht="19.5" customHeight="1" x14ac:dyDescent="0.2">
      <c r="A2" s="103"/>
      <c r="B2" s="105" t="s">
        <v>238</v>
      </c>
      <c r="C2" s="105"/>
      <c r="D2" s="104"/>
      <c r="E2" s="104"/>
      <c r="F2" s="104"/>
      <c r="G2" s="104"/>
      <c r="H2" s="104"/>
      <c r="I2" s="104"/>
      <c r="J2" s="104"/>
      <c r="K2" s="104"/>
      <c r="L2" s="104"/>
      <c r="M2" s="104"/>
      <c r="N2" s="104"/>
      <c r="O2" s="104"/>
      <c r="P2" s="104"/>
      <c r="Q2" s="104"/>
      <c r="R2" s="104"/>
      <c r="S2" s="103"/>
    </row>
    <row r="3" spans="1:19" ht="20.149999999999999" customHeight="1" x14ac:dyDescent="0.2">
      <c r="A3" s="103"/>
      <c r="B3" s="331" t="s">
        <v>122</v>
      </c>
      <c r="C3" s="332"/>
      <c r="D3" s="106" t="s">
        <v>2</v>
      </c>
      <c r="E3" s="40"/>
      <c r="F3" s="107" t="s">
        <v>3</v>
      </c>
      <c r="G3" s="40"/>
      <c r="H3" s="107" t="s">
        <v>4</v>
      </c>
      <c r="I3" s="40"/>
      <c r="J3" s="107" t="s">
        <v>5</v>
      </c>
      <c r="K3" s="107" t="s">
        <v>123</v>
      </c>
      <c r="L3" s="108" t="s">
        <v>2</v>
      </c>
      <c r="M3" s="40"/>
      <c r="N3" s="107" t="s">
        <v>3</v>
      </c>
      <c r="O3" s="40"/>
      <c r="P3" s="107" t="s">
        <v>4</v>
      </c>
      <c r="Q3" s="40"/>
      <c r="R3" s="107" t="s">
        <v>5</v>
      </c>
      <c r="S3" s="83"/>
    </row>
    <row r="4" spans="1:19" ht="23.15" customHeight="1" x14ac:dyDescent="0.2">
      <c r="A4" s="103"/>
      <c r="B4" s="336" t="s">
        <v>349</v>
      </c>
      <c r="C4" s="337"/>
      <c r="D4" s="337"/>
      <c r="E4" s="337"/>
      <c r="F4" s="337"/>
      <c r="G4" s="361"/>
      <c r="H4" s="361"/>
      <c r="I4" s="361"/>
      <c r="J4" s="361"/>
      <c r="K4" s="361"/>
      <c r="L4" s="361"/>
      <c r="M4" s="361"/>
      <c r="N4" s="361"/>
      <c r="O4" s="361"/>
      <c r="P4" s="361"/>
      <c r="Q4" s="361"/>
      <c r="R4" s="361"/>
      <c r="S4" s="362"/>
    </row>
    <row r="5" spans="1:19" ht="9" customHeight="1" x14ac:dyDescent="0.2">
      <c r="A5" s="103"/>
      <c r="B5" s="109"/>
      <c r="C5" s="72"/>
      <c r="D5" s="72"/>
      <c r="E5" s="72"/>
      <c r="F5" s="72"/>
      <c r="G5" s="72"/>
      <c r="H5" s="72"/>
      <c r="I5" s="72"/>
      <c r="J5" s="72"/>
      <c r="K5" s="72"/>
      <c r="L5" s="72"/>
      <c r="M5" s="72"/>
      <c r="N5" s="72"/>
      <c r="O5" s="72"/>
      <c r="P5" s="72"/>
      <c r="Q5" s="72"/>
      <c r="R5" s="72"/>
      <c r="S5" s="110"/>
    </row>
    <row r="6" spans="1:19" ht="40.5" customHeight="1" x14ac:dyDescent="0.2">
      <c r="A6" s="103"/>
      <c r="B6" s="327" t="str">
        <f>IF(G4&lt;&gt;"（A）新たな業種への挑戦","記入不要","")</f>
        <v>記入不要</v>
      </c>
      <c r="C6" s="328" t="s">
        <v>352</v>
      </c>
      <c r="D6" s="328"/>
      <c r="E6" s="328"/>
      <c r="F6" s="277" t="s">
        <v>353</v>
      </c>
      <c r="G6" s="277"/>
      <c r="H6" s="277"/>
      <c r="I6" s="330"/>
      <c r="J6" s="330"/>
      <c r="K6" s="330"/>
      <c r="L6" s="330"/>
      <c r="M6" s="330"/>
      <c r="N6" s="330"/>
      <c r="O6" s="330"/>
      <c r="P6" s="330"/>
      <c r="Q6" s="330"/>
      <c r="R6" s="330"/>
      <c r="S6" s="51"/>
    </row>
    <row r="7" spans="1:19" ht="40.5" customHeight="1" x14ac:dyDescent="0.2">
      <c r="A7" s="103"/>
      <c r="B7" s="327"/>
      <c r="C7" s="328"/>
      <c r="D7" s="328"/>
      <c r="E7" s="328"/>
      <c r="F7" s="277" t="s">
        <v>354</v>
      </c>
      <c r="G7" s="277"/>
      <c r="H7" s="277"/>
      <c r="I7" s="330"/>
      <c r="J7" s="330"/>
      <c r="K7" s="330"/>
      <c r="L7" s="330"/>
      <c r="M7" s="330"/>
      <c r="N7" s="330"/>
      <c r="O7" s="330"/>
      <c r="P7" s="330"/>
      <c r="Q7" s="330"/>
      <c r="R7" s="330"/>
      <c r="S7" s="51"/>
    </row>
    <row r="8" spans="1:19" ht="12" customHeight="1" x14ac:dyDescent="0.2">
      <c r="A8" s="103"/>
      <c r="B8" s="109"/>
      <c r="C8" s="329" t="s">
        <v>384</v>
      </c>
      <c r="D8" s="329"/>
      <c r="E8" s="329"/>
      <c r="F8" s="329"/>
      <c r="G8" s="329"/>
      <c r="H8" s="329"/>
      <c r="I8" s="329"/>
      <c r="J8" s="329"/>
      <c r="K8" s="329"/>
      <c r="L8" s="329"/>
      <c r="M8" s="329"/>
      <c r="N8" s="329"/>
      <c r="O8" s="329"/>
      <c r="P8" s="329"/>
      <c r="Q8" s="329"/>
      <c r="R8" s="329"/>
      <c r="S8" s="110"/>
    </row>
    <row r="9" spans="1:19" ht="9" customHeight="1" x14ac:dyDescent="0.2">
      <c r="A9" s="103"/>
      <c r="B9" s="109"/>
      <c r="C9" s="72"/>
      <c r="D9" s="72"/>
      <c r="E9" s="72"/>
      <c r="F9" s="72"/>
      <c r="G9" s="72"/>
      <c r="H9" s="72"/>
      <c r="I9" s="72"/>
      <c r="J9" s="72"/>
      <c r="K9" s="72"/>
      <c r="L9" s="72"/>
      <c r="M9" s="72"/>
      <c r="N9" s="72"/>
      <c r="O9" s="72"/>
      <c r="P9" s="72"/>
      <c r="Q9" s="72"/>
      <c r="R9" s="72"/>
      <c r="S9" s="110"/>
    </row>
    <row r="10" spans="1:19" ht="40.5" customHeight="1" x14ac:dyDescent="0.2">
      <c r="A10" s="103"/>
      <c r="B10" s="327" t="str">
        <f>IF(G4&lt;&gt;"（B）新たな事業への挑戦","記入不要","")</f>
        <v>記入不要</v>
      </c>
      <c r="C10" s="328" t="s">
        <v>355</v>
      </c>
      <c r="D10" s="328"/>
      <c r="E10" s="328"/>
      <c r="F10" s="277" t="s">
        <v>356</v>
      </c>
      <c r="G10" s="277"/>
      <c r="H10" s="277"/>
      <c r="I10" s="330"/>
      <c r="J10" s="330"/>
      <c r="K10" s="330"/>
      <c r="L10" s="330"/>
      <c r="M10" s="330"/>
      <c r="N10" s="330"/>
      <c r="O10" s="330"/>
      <c r="P10" s="330"/>
      <c r="Q10" s="330"/>
      <c r="R10" s="330"/>
      <c r="S10" s="51"/>
    </row>
    <row r="11" spans="1:19" ht="40.5" customHeight="1" x14ac:dyDescent="0.2">
      <c r="A11" s="103"/>
      <c r="B11" s="327"/>
      <c r="C11" s="328"/>
      <c r="D11" s="328"/>
      <c r="E11" s="328"/>
      <c r="F11" s="277" t="s">
        <v>357</v>
      </c>
      <c r="G11" s="277"/>
      <c r="H11" s="277"/>
      <c r="I11" s="330"/>
      <c r="J11" s="330"/>
      <c r="K11" s="330"/>
      <c r="L11" s="330"/>
      <c r="M11" s="330"/>
      <c r="N11" s="330"/>
      <c r="O11" s="330"/>
      <c r="P11" s="330"/>
      <c r="Q11" s="330"/>
      <c r="R11" s="330"/>
      <c r="S11" s="51"/>
    </row>
    <row r="12" spans="1:19" ht="12" customHeight="1" x14ac:dyDescent="0.2">
      <c r="A12" s="103"/>
      <c r="B12" s="109"/>
      <c r="C12" s="329" t="s">
        <v>385</v>
      </c>
      <c r="D12" s="329"/>
      <c r="E12" s="329"/>
      <c r="F12" s="329"/>
      <c r="G12" s="329"/>
      <c r="H12" s="329"/>
      <c r="I12" s="329"/>
      <c r="J12" s="329"/>
      <c r="K12" s="329"/>
      <c r="L12" s="329"/>
      <c r="M12" s="329"/>
      <c r="N12" s="329"/>
      <c r="O12" s="329"/>
      <c r="P12" s="329"/>
      <c r="Q12" s="329"/>
      <c r="R12" s="329"/>
      <c r="S12" s="110"/>
    </row>
    <row r="13" spans="1:19" ht="9" customHeight="1" x14ac:dyDescent="0.2">
      <c r="A13" s="103"/>
      <c r="B13" s="109"/>
      <c r="C13" s="72"/>
      <c r="D13" s="72"/>
      <c r="E13" s="72"/>
      <c r="F13" s="72"/>
      <c r="G13" s="72"/>
      <c r="H13" s="72"/>
      <c r="I13" s="72"/>
      <c r="J13" s="72"/>
      <c r="K13" s="72"/>
      <c r="L13" s="72"/>
      <c r="M13" s="72"/>
      <c r="N13" s="72"/>
      <c r="O13" s="72"/>
      <c r="P13" s="72"/>
      <c r="Q13" s="72"/>
      <c r="R13" s="72"/>
      <c r="S13" s="110"/>
    </row>
    <row r="14" spans="1:19" ht="40.5" customHeight="1" x14ac:dyDescent="0.2">
      <c r="A14" s="103"/>
      <c r="B14" s="327" t="str">
        <f>IF(G4&lt;&gt;"（C）新たな市場への挑戦","記入不要","")</f>
        <v>記入不要</v>
      </c>
      <c r="C14" s="328" t="s">
        <v>358</v>
      </c>
      <c r="D14" s="328"/>
      <c r="E14" s="328"/>
      <c r="F14" s="277" t="s">
        <v>359</v>
      </c>
      <c r="G14" s="277"/>
      <c r="H14" s="277"/>
      <c r="I14" s="330"/>
      <c r="J14" s="330"/>
      <c r="K14" s="330"/>
      <c r="L14" s="330"/>
      <c r="M14" s="330"/>
      <c r="N14" s="330"/>
      <c r="O14" s="330"/>
      <c r="P14" s="330"/>
      <c r="Q14" s="330"/>
      <c r="R14" s="330"/>
      <c r="S14" s="51"/>
    </row>
    <row r="15" spans="1:19" ht="40.5" customHeight="1" x14ac:dyDescent="0.2">
      <c r="A15" s="103"/>
      <c r="B15" s="327"/>
      <c r="C15" s="328"/>
      <c r="D15" s="328"/>
      <c r="E15" s="328"/>
      <c r="F15" s="277" t="s">
        <v>360</v>
      </c>
      <c r="G15" s="277"/>
      <c r="H15" s="277"/>
      <c r="I15" s="330"/>
      <c r="J15" s="330"/>
      <c r="K15" s="330"/>
      <c r="L15" s="330"/>
      <c r="M15" s="330"/>
      <c r="N15" s="330"/>
      <c r="O15" s="330"/>
      <c r="P15" s="330"/>
      <c r="Q15" s="330"/>
      <c r="R15" s="330"/>
      <c r="S15" s="51"/>
    </row>
    <row r="16" spans="1:19" ht="12" customHeight="1" x14ac:dyDescent="0.2">
      <c r="A16" s="103"/>
      <c r="B16" s="109"/>
      <c r="C16" s="329"/>
      <c r="D16" s="329"/>
      <c r="E16" s="329"/>
      <c r="F16" s="329"/>
      <c r="G16" s="329"/>
      <c r="H16" s="329"/>
      <c r="I16" s="329"/>
      <c r="J16" s="329"/>
      <c r="K16" s="329"/>
      <c r="L16" s="329"/>
      <c r="M16" s="329"/>
      <c r="N16" s="329"/>
      <c r="O16" s="329"/>
      <c r="P16" s="329"/>
      <c r="Q16" s="329"/>
      <c r="R16" s="329"/>
      <c r="S16" s="110"/>
    </row>
    <row r="17" spans="1:20" ht="21.75" customHeight="1" x14ac:dyDescent="0.2">
      <c r="A17" s="103"/>
      <c r="B17" s="238" t="s">
        <v>387</v>
      </c>
      <c r="C17" s="236"/>
      <c r="D17" s="237"/>
      <c r="E17" s="237"/>
      <c r="F17" s="237"/>
      <c r="G17" s="237"/>
      <c r="H17" s="237"/>
      <c r="I17" s="237"/>
      <c r="J17" s="237"/>
      <c r="K17" s="237"/>
      <c r="L17" s="237"/>
      <c r="M17" s="237"/>
      <c r="N17" s="237"/>
      <c r="O17" s="237"/>
      <c r="P17" s="237"/>
      <c r="Q17" s="237"/>
      <c r="R17" s="237"/>
      <c r="S17" s="110"/>
    </row>
    <row r="18" spans="1:20" ht="30.75" customHeight="1" x14ac:dyDescent="0.2">
      <c r="A18" s="103"/>
      <c r="B18" s="109"/>
      <c r="C18" s="363" t="s">
        <v>386</v>
      </c>
      <c r="D18" s="363"/>
      <c r="E18" s="363"/>
      <c r="F18" s="363"/>
      <c r="G18" s="363"/>
      <c r="H18" s="363"/>
      <c r="I18" s="363"/>
      <c r="J18" s="363"/>
      <c r="K18" s="363"/>
      <c r="L18" s="363"/>
      <c r="M18" s="363"/>
      <c r="N18" s="363"/>
      <c r="O18" s="363"/>
      <c r="P18" s="363"/>
      <c r="Q18" s="363"/>
      <c r="R18" s="363"/>
      <c r="S18" s="110"/>
    </row>
    <row r="19" spans="1:20" ht="15.75" customHeight="1" x14ac:dyDescent="0.2">
      <c r="A19" s="103"/>
      <c r="B19" s="109"/>
      <c r="C19" s="72"/>
      <c r="D19" s="72"/>
      <c r="E19" s="72"/>
      <c r="F19" s="72"/>
      <c r="G19" s="72"/>
      <c r="H19" s="72"/>
      <c r="I19" s="72"/>
      <c r="J19" s="72"/>
      <c r="K19" s="72"/>
      <c r="L19" s="72"/>
      <c r="M19" s="72"/>
      <c r="N19" s="72"/>
      <c r="O19" s="72"/>
      <c r="P19" s="72"/>
      <c r="Q19" s="72"/>
      <c r="R19" s="72"/>
      <c r="S19" s="110"/>
    </row>
    <row r="20" spans="1:20" s="112" customFormat="1" ht="23.15" customHeight="1" x14ac:dyDescent="0.2">
      <c r="A20" s="111"/>
      <c r="B20" s="333" t="s">
        <v>378</v>
      </c>
      <c r="C20" s="334"/>
      <c r="D20" s="334"/>
      <c r="E20" s="334"/>
      <c r="F20" s="334"/>
      <c r="G20" s="334"/>
      <c r="H20" s="334"/>
      <c r="I20" s="334"/>
      <c r="J20" s="334"/>
      <c r="K20" s="334"/>
      <c r="L20" s="334"/>
      <c r="M20" s="334"/>
      <c r="N20" s="334"/>
      <c r="O20" s="334"/>
      <c r="P20" s="334"/>
      <c r="Q20" s="334"/>
      <c r="R20" s="334"/>
      <c r="S20" s="335"/>
      <c r="T20" s="235" t="s">
        <v>379</v>
      </c>
    </row>
    <row r="21" spans="1:20" s="112" customFormat="1" ht="20.25" customHeight="1" x14ac:dyDescent="0.2">
      <c r="A21" s="111"/>
      <c r="B21" s="346"/>
      <c r="C21" s="356"/>
      <c r="D21" s="356"/>
      <c r="E21" s="356"/>
      <c r="F21" s="356"/>
      <c r="G21" s="356"/>
      <c r="H21" s="356"/>
      <c r="I21" s="356"/>
      <c r="J21" s="356"/>
      <c r="K21" s="356"/>
      <c r="L21" s="356"/>
      <c r="M21" s="356"/>
      <c r="N21" s="356"/>
      <c r="O21" s="356"/>
      <c r="P21" s="356"/>
      <c r="Q21" s="356"/>
      <c r="R21" s="356"/>
      <c r="S21" s="357"/>
      <c r="T21" s="235">
        <f>LEN(B21)</f>
        <v>0</v>
      </c>
    </row>
    <row r="22" spans="1:20" s="112" customFormat="1" ht="20.25" customHeight="1" x14ac:dyDescent="0.2">
      <c r="A22" s="111"/>
      <c r="B22" s="358"/>
      <c r="C22" s="359"/>
      <c r="D22" s="359"/>
      <c r="E22" s="359"/>
      <c r="F22" s="359"/>
      <c r="G22" s="359"/>
      <c r="H22" s="359"/>
      <c r="I22" s="359"/>
      <c r="J22" s="359"/>
      <c r="K22" s="359"/>
      <c r="L22" s="359"/>
      <c r="M22" s="359"/>
      <c r="N22" s="359"/>
      <c r="O22" s="359"/>
      <c r="P22" s="359"/>
      <c r="Q22" s="359"/>
      <c r="R22" s="359"/>
      <c r="S22" s="360"/>
    </row>
    <row r="23" spans="1:20" ht="23.15" customHeight="1" x14ac:dyDescent="0.2">
      <c r="A23" s="103"/>
      <c r="B23" s="336" t="s">
        <v>350</v>
      </c>
      <c r="C23" s="337"/>
      <c r="D23" s="337"/>
      <c r="E23" s="337"/>
      <c r="F23" s="337"/>
      <c r="G23" s="337"/>
      <c r="H23" s="337"/>
      <c r="I23" s="337"/>
      <c r="J23" s="337"/>
      <c r="K23" s="337"/>
      <c r="L23" s="337"/>
      <c r="M23" s="337"/>
      <c r="N23" s="337"/>
      <c r="O23" s="337"/>
      <c r="P23" s="337"/>
      <c r="Q23" s="337"/>
      <c r="R23" s="337"/>
      <c r="S23" s="338"/>
    </row>
    <row r="24" spans="1:20" ht="20.25" customHeight="1" x14ac:dyDescent="0.2">
      <c r="A24" s="103"/>
      <c r="B24" s="346"/>
      <c r="C24" s="347"/>
      <c r="D24" s="347"/>
      <c r="E24" s="347"/>
      <c r="F24" s="347"/>
      <c r="G24" s="347"/>
      <c r="H24" s="347"/>
      <c r="I24" s="347"/>
      <c r="J24" s="347"/>
      <c r="K24" s="347"/>
      <c r="L24" s="347"/>
      <c r="M24" s="347"/>
      <c r="N24" s="347"/>
      <c r="O24" s="347"/>
      <c r="P24" s="347"/>
      <c r="Q24" s="347"/>
      <c r="R24" s="347"/>
      <c r="S24" s="348"/>
    </row>
    <row r="25" spans="1:20" ht="20.25" customHeight="1" x14ac:dyDescent="0.2">
      <c r="A25" s="103"/>
      <c r="B25" s="349"/>
      <c r="C25" s="347"/>
      <c r="D25" s="347"/>
      <c r="E25" s="347"/>
      <c r="F25" s="347"/>
      <c r="G25" s="347"/>
      <c r="H25" s="347"/>
      <c r="I25" s="347"/>
      <c r="J25" s="347"/>
      <c r="K25" s="347"/>
      <c r="L25" s="347"/>
      <c r="M25" s="347"/>
      <c r="N25" s="347"/>
      <c r="O25" s="347"/>
      <c r="P25" s="347"/>
      <c r="Q25" s="347"/>
      <c r="R25" s="347"/>
      <c r="S25" s="348"/>
    </row>
    <row r="26" spans="1:20" ht="20.25" customHeight="1" x14ac:dyDescent="0.2">
      <c r="A26" s="103"/>
      <c r="B26" s="349"/>
      <c r="C26" s="347"/>
      <c r="D26" s="347"/>
      <c r="E26" s="347"/>
      <c r="F26" s="347"/>
      <c r="G26" s="347"/>
      <c r="H26" s="347"/>
      <c r="I26" s="347"/>
      <c r="J26" s="347"/>
      <c r="K26" s="347"/>
      <c r="L26" s="347"/>
      <c r="M26" s="347"/>
      <c r="N26" s="347"/>
      <c r="O26" s="347"/>
      <c r="P26" s="347"/>
      <c r="Q26" s="347"/>
      <c r="R26" s="347"/>
      <c r="S26" s="348"/>
    </row>
    <row r="27" spans="1:20" ht="20.25" customHeight="1" x14ac:dyDescent="0.2">
      <c r="A27" s="103"/>
      <c r="B27" s="349"/>
      <c r="C27" s="347"/>
      <c r="D27" s="347"/>
      <c r="E27" s="347"/>
      <c r="F27" s="347"/>
      <c r="G27" s="347"/>
      <c r="H27" s="347"/>
      <c r="I27" s="347"/>
      <c r="J27" s="347"/>
      <c r="K27" s="347"/>
      <c r="L27" s="347"/>
      <c r="M27" s="347"/>
      <c r="N27" s="347"/>
      <c r="O27" s="347"/>
      <c r="P27" s="347"/>
      <c r="Q27" s="347"/>
      <c r="R27" s="347"/>
      <c r="S27" s="348"/>
    </row>
    <row r="28" spans="1:20" ht="20.25" customHeight="1" x14ac:dyDescent="0.2">
      <c r="A28" s="103"/>
      <c r="B28" s="349"/>
      <c r="C28" s="347"/>
      <c r="D28" s="347"/>
      <c r="E28" s="347"/>
      <c r="F28" s="347"/>
      <c r="G28" s="347"/>
      <c r="H28" s="347"/>
      <c r="I28" s="347"/>
      <c r="J28" s="347"/>
      <c r="K28" s="347"/>
      <c r="L28" s="347"/>
      <c r="M28" s="347"/>
      <c r="N28" s="347"/>
      <c r="O28" s="347"/>
      <c r="P28" s="347"/>
      <c r="Q28" s="347"/>
      <c r="R28" s="347"/>
      <c r="S28" s="348"/>
    </row>
    <row r="29" spans="1:20" ht="20.25" customHeight="1" x14ac:dyDescent="0.2">
      <c r="A29" s="103"/>
      <c r="B29" s="349"/>
      <c r="C29" s="347"/>
      <c r="D29" s="347"/>
      <c r="E29" s="347"/>
      <c r="F29" s="347"/>
      <c r="G29" s="347"/>
      <c r="H29" s="347"/>
      <c r="I29" s="347"/>
      <c r="J29" s="347"/>
      <c r="K29" s="347"/>
      <c r="L29" s="347"/>
      <c r="M29" s="347"/>
      <c r="N29" s="347"/>
      <c r="O29" s="347"/>
      <c r="P29" s="347"/>
      <c r="Q29" s="347"/>
      <c r="R29" s="347"/>
      <c r="S29" s="348"/>
    </row>
    <row r="30" spans="1:20" ht="20.25" customHeight="1" x14ac:dyDescent="0.2">
      <c r="A30" s="103"/>
      <c r="B30" s="349"/>
      <c r="C30" s="347"/>
      <c r="D30" s="347"/>
      <c r="E30" s="347"/>
      <c r="F30" s="347"/>
      <c r="G30" s="347"/>
      <c r="H30" s="347"/>
      <c r="I30" s="347"/>
      <c r="J30" s="347"/>
      <c r="K30" s="347"/>
      <c r="L30" s="347"/>
      <c r="M30" s="347"/>
      <c r="N30" s="347"/>
      <c r="O30" s="347"/>
      <c r="P30" s="347"/>
      <c r="Q30" s="347"/>
      <c r="R30" s="347"/>
      <c r="S30" s="348"/>
    </row>
    <row r="31" spans="1:20" ht="20.25" customHeight="1" x14ac:dyDescent="0.2">
      <c r="A31" s="103"/>
      <c r="B31" s="349"/>
      <c r="C31" s="347"/>
      <c r="D31" s="347"/>
      <c r="E31" s="347"/>
      <c r="F31" s="347"/>
      <c r="G31" s="347"/>
      <c r="H31" s="347"/>
      <c r="I31" s="347"/>
      <c r="J31" s="347"/>
      <c r="K31" s="347"/>
      <c r="L31" s="347"/>
      <c r="M31" s="347"/>
      <c r="N31" s="347"/>
      <c r="O31" s="347"/>
      <c r="P31" s="347"/>
      <c r="Q31" s="347"/>
      <c r="R31" s="347"/>
      <c r="S31" s="348"/>
    </row>
    <row r="32" spans="1:20" ht="20.25" customHeight="1" x14ac:dyDescent="0.2">
      <c r="A32" s="103"/>
      <c r="B32" s="349"/>
      <c r="C32" s="347"/>
      <c r="D32" s="347"/>
      <c r="E32" s="347"/>
      <c r="F32" s="347"/>
      <c r="G32" s="347"/>
      <c r="H32" s="347"/>
      <c r="I32" s="347"/>
      <c r="J32" s="347"/>
      <c r="K32" s="347"/>
      <c r="L32" s="347"/>
      <c r="M32" s="347"/>
      <c r="N32" s="347"/>
      <c r="O32" s="347"/>
      <c r="P32" s="347"/>
      <c r="Q32" s="347"/>
      <c r="R32" s="347"/>
      <c r="S32" s="348"/>
    </row>
    <row r="33" spans="1:19" ht="20.25" customHeight="1" x14ac:dyDescent="0.2">
      <c r="A33" s="103"/>
      <c r="B33" s="349"/>
      <c r="C33" s="347"/>
      <c r="D33" s="347"/>
      <c r="E33" s="347"/>
      <c r="F33" s="347"/>
      <c r="G33" s="347"/>
      <c r="H33" s="347"/>
      <c r="I33" s="347"/>
      <c r="J33" s="347"/>
      <c r="K33" s="347"/>
      <c r="L33" s="347"/>
      <c r="M33" s="347"/>
      <c r="N33" s="347"/>
      <c r="O33" s="347"/>
      <c r="P33" s="347"/>
      <c r="Q33" s="347"/>
      <c r="R33" s="347"/>
      <c r="S33" s="348"/>
    </row>
    <row r="34" spans="1:19" ht="20.25" customHeight="1" x14ac:dyDescent="0.2">
      <c r="A34" s="103"/>
      <c r="B34" s="350"/>
      <c r="C34" s="351"/>
      <c r="D34" s="351"/>
      <c r="E34" s="351"/>
      <c r="F34" s="351"/>
      <c r="G34" s="351"/>
      <c r="H34" s="351"/>
      <c r="I34" s="351"/>
      <c r="J34" s="351"/>
      <c r="K34" s="351"/>
      <c r="L34" s="351"/>
      <c r="M34" s="351"/>
      <c r="N34" s="351"/>
      <c r="O34" s="351"/>
      <c r="P34" s="351"/>
      <c r="Q34" s="351"/>
      <c r="R34" s="351"/>
      <c r="S34" s="352"/>
    </row>
    <row r="35" spans="1:19" s="112" customFormat="1" ht="23.15" customHeight="1" x14ac:dyDescent="0.2">
      <c r="A35" s="111"/>
      <c r="B35" s="333" t="s">
        <v>351</v>
      </c>
      <c r="C35" s="334"/>
      <c r="D35" s="334"/>
      <c r="E35" s="334"/>
      <c r="F35" s="334"/>
      <c r="G35" s="334"/>
      <c r="H35" s="334"/>
      <c r="I35" s="334"/>
      <c r="J35" s="334"/>
      <c r="K35" s="334"/>
      <c r="L35" s="334"/>
      <c r="M35" s="334"/>
      <c r="N35" s="334"/>
      <c r="O35" s="334"/>
      <c r="P35" s="334"/>
      <c r="Q35" s="334"/>
      <c r="R35" s="334"/>
      <c r="S35" s="335"/>
    </row>
    <row r="36" spans="1:19" s="112" customFormat="1" ht="20.25" customHeight="1" x14ac:dyDescent="0.2">
      <c r="A36" s="111"/>
      <c r="B36" s="339"/>
      <c r="C36" s="353"/>
      <c r="D36" s="353"/>
      <c r="E36" s="353"/>
      <c r="F36" s="353"/>
      <c r="G36" s="353"/>
      <c r="H36" s="353"/>
      <c r="I36" s="353"/>
      <c r="J36" s="353"/>
      <c r="K36" s="353"/>
      <c r="L36" s="353"/>
      <c r="M36" s="353"/>
      <c r="N36" s="353"/>
      <c r="O36" s="353"/>
      <c r="P36" s="353"/>
      <c r="Q36" s="353"/>
      <c r="R36" s="353"/>
      <c r="S36" s="354"/>
    </row>
    <row r="37" spans="1:19" s="112" customFormat="1" ht="20.25" customHeight="1" x14ac:dyDescent="0.2">
      <c r="A37" s="111"/>
      <c r="B37" s="339"/>
      <c r="C37" s="353"/>
      <c r="D37" s="353"/>
      <c r="E37" s="353"/>
      <c r="F37" s="353"/>
      <c r="G37" s="353"/>
      <c r="H37" s="353"/>
      <c r="I37" s="353"/>
      <c r="J37" s="353"/>
      <c r="K37" s="353"/>
      <c r="L37" s="353"/>
      <c r="M37" s="353"/>
      <c r="N37" s="353"/>
      <c r="O37" s="353"/>
      <c r="P37" s="353"/>
      <c r="Q37" s="353"/>
      <c r="R37" s="353"/>
      <c r="S37" s="354"/>
    </row>
    <row r="38" spans="1:19" s="112" customFormat="1" ht="20.25" customHeight="1" x14ac:dyDescent="0.2">
      <c r="A38" s="111"/>
      <c r="B38" s="339"/>
      <c r="C38" s="353"/>
      <c r="D38" s="353"/>
      <c r="E38" s="353"/>
      <c r="F38" s="353"/>
      <c r="G38" s="353"/>
      <c r="H38" s="353"/>
      <c r="I38" s="353"/>
      <c r="J38" s="353"/>
      <c r="K38" s="353"/>
      <c r="L38" s="353"/>
      <c r="M38" s="353"/>
      <c r="N38" s="353"/>
      <c r="O38" s="353"/>
      <c r="P38" s="353"/>
      <c r="Q38" s="353"/>
      <c r="R38" s="353"/>
      <c r="S38" s="354"/>
    </row>
    <row r="39" spans="1:19" s="112" customFormat="1" ht="20.25" customHeight="1" x14ac:dyDescent="0.2">
      <c r="A39" s="111"/>
      <c r="B39" s="339"/>
      <c r="C39" s="353"/>
      <c r="D39" s="353"/>
      <c r="E39" s="353"/>
      <c r="F39" s="353"/>
      <c r="G39" s="353"/>
      <c r="H39" s="353"/>
      <c r="I39" s="353"/>
      <c r="J39" s="353"/>
      <c r="K39" s="353"/>
      <c r="L39" s="353"/>
      <c r="M39" s="353"/>
      <c r="N39" s="353"/>
      <c r="O39" s="353"/>
      <c r="P39" s="353"/>
      <c r="Q39" s="353"/>
      <c r="R39" s="353"/>
      <c r="S39" s="354"/>
    </row>
    <row r="40" spans="1:19" s="112" customFormat="1" ht="20.25" customHeight="1" x14ac:dyDescent="0.2">
      <c r="A40" s="111"/>
      <c r="B40" s="339"/>
      <c r="C40" s="353"/>
      <c r="D40" s="353"/>
      <c r="E40" s="353"/>
      <c r="F40" s="353"/>
      <c r="G40" s="353"/>
      <c r="H40" s="353"/>
      <c r="I40" s="353"/>
      <c r="J40" s="353"/>
      <c r="K40" s="353"/>
      <c r="L40" s="353"/>
      <c r="M40" s="353"/>
      <c r="N40" s="353"/>
      <c r="O40" s="353"/>
      <c r="P40" s="353"/>
      <c r="Q40" s="353"/>
      <c r="R40" s="353"/>
      <c r="S40" s="354"/>
    </row>
    <row r="41" spans="1:19" s="112" customFormat="1" ht="20.25" customHeight="1" x14ac:dyDescent="0.2">
      <c r="A41" s="111"/>
      <c r="B41" s="355"/>
      <c r="C41" s="353"/>
      <c r="D41" s="353"/>
      <c r="E41" s="353"/>
      <c r="F41" s="353"/>
      <c r="G41" s="353"/>
      <c r="H41" s="353"/>
      <c r="I41" s="353"/>
      <c r="J41" s="353"/>
      <c r="K41" s="353"/>
      <c r="L41" s="353"/>
      <c r="M41" s="353"/>
      <c r="N41" s="353"/>
      <c r="O41" s="353"/>
      <c r="P41" s="353"/>
      <c r="Q41" s="353"/>
      <c r="R41" s="353"/>
      <c r="S41" s="354"/>
    </row>
    <row r="42" spans="1:19" s="112" customFormat="1" ht="20.25" customHeight="1" x14ac:dyDescent="0.2">
      <c r="A42" s="111"/>
      <c r="B42" s="355"/>
      <c r="C42" s="353"/>
      <c r="D42" s="353"/>
      <c r="E42" s="353"/>
      <c r="F42" s="353"/>
      <c r="G42" s="353"/>
      <c r="H42" s="353"/>
      <c r="I42" s="353"/>
      <c r="J42" s="353"/>
      <c r="K42" s="353"/>
      <c r="L42" s="353"/>
      <c r="M42" s="353"/>
      <c r="N42" s="353"/>
      <c r="O42" s="353"/>
      <c r="P42" s="353"/>
      <c r="Q42" s="353"/>
      <c r="R42" s="353"/>
      <c r="S42" s="354"/>
    </row>
    <row r="43" spans="1:19" s="112" customFormat="1" ht="20.25" customHeight="1" x14ac:dyDescent="0.2">
      <c r="A43" s="111"/>
      <c r="B43" s="355"/>
      <c r="C43" s="353"/>
      <c r="D43" s="353"/>
      <c r="E43" s="353"/>
      <c r="F43" s="353"/>
      <c r="G43" s="353"/>
      <c r="H43" s="353"/>
      <c r="I43" s="353"/>
      <c r="J43" s="353"/>
      <c r="K43" s="353"/>
      <c r="L43" s="353"/>
      <c r="M43" s="353"/>
      <c r="N43" s="353"/>
      <c r="O43" s="353"/>
      <c r="P43" s="353"/>
      <c r="Q43" s="353"/>
      <c r="R43" s="353"/>
      <c r="S43" s="354"/>
    </row>
    <row r="44" spans="1:19" s="112" customFormat="1" ht="20.25" customHeight="1" x14ac:dyDescent="0.2">
      <c r="A44" s="111"/>
      <c r="B44" s="355"/>
      <c r="C44" s="353"/>
      <c r="D44" s="353"/>
      <c r="E44" s="353"/>
      <c r="F44" s="353"/>
      <c r="G44" s="353"/>
      <c r="H44" s="353"/>
      <c r="I44" s="353"/>
      <c r="J44" s="353"/>
      <c r="K44" s="353"/>
      <c r="L44" s="353"/>
      <c r="M44" s="353"/>
      <c r="N44" s="353"/>
      <c r="O44" s="353"/>
      <c r="P44" s="353"/>
      <c r="Q44" s="353"/>
      <c r="R44" s="353"/>
      <c r="S44" s="354"/>
    </row>
    <row r="45" spans="1:19" s="112" customFormat="1" ht="20.25" customHeight="1" x14ac:dyDescent="0.2">
      <c r="A45" s="111"/>
      <c r="B45" s="355"/>
      <c r="C45" s="353"/>
      <c r="D45" s="353"/>
      <c r="E45" s="353"/>
      <c r="F45" s="353"/>
      <c r="G45" s="353"/>
      <c r="H45" s="353"/>
      <c r="I45" s="353"/>
      <c r="J45" s="353"/>
      <c r="K45" s="353"/>
      <c r="L45" s="353"/>
      <c r="M45" s="353"/>
      <c r="N45" s="353"/>
      <c r="O45" s="353"/>
      <c r="P45" s="353"/>
      <c r="Q45" s="353"/>
      <c r="R45" s="353"/>
      <c r="S45" s="354"/>
    </row>
    <row r="46" spans="1:19" s="112" customFormat="1" ht="20.25" customHeight="1" x14ac:dyDescent="0.2">
      <c r="A46" s="111"/>
      <c r="B46" s="355"/>
      <c r="C46" s="353"/>
      <c r="D46" s="353"/>
      <c r="E46" s="353"/>
      <c r="F46" s="353"/>
      <c r="G46" s="353"/>
      <c r="H46" s="353"/>
      <c r="I46" s="353"/>
      <c r="J46" s="353"/>
      <c r="K46" s="353"/>
      <c r="L46" s="353"/>
      <c r="M46" s="353"/>
      <c r="N46" s="353"/>
      <c r="O46" s="353"/>
      <c r="P46" s="353"/>
      <c r="Q46" s="353"/>
      <c r="R46" s="353"/>
      <c r="S46" s="354"/>
    </row>
    <row r="47" spans="1:19" s="112" customFormat="1" ht="20.25" customHeight="1" x14ac:dyDescent="0.2">
      <c r="A47" s="111"/>
      <c r="B47" s="355"/>
      <c r="C47" s="353"/>
      <c r="D47" s="353"/>
      <c r="E47" s="353"/>
      <c r="F47" s="353"/>
      <c r="G47" s="353"/>
      <c r="H47" s="353"/>
      <c r="I47" s="353"/>
      <c r="J47" s="353"/>
      <c r="K47" s="353"/>
      <c r="L47" s="353"/>
      <c r="M47" s="353"/>
      <c r="N47" s="353"/>
      <c r="O47" s="353"/>
      <c r="P47" s="353"/>
      <c r="Q47" s="353"/>
      <c r="R47" s="353"/>
      <c r="S47" s="354"/>
    </row>
    <row r="48" spans="1:19" s="112" customFormat="1" ht="23.15" customHeight="1" x14ac:dyDescent="0.2">
      <c r="A48" s="111"/>
      <c r="B48" s="333" t="s">
        <v>380</v>
      </c>
      <c r="C48" s="334"/>
      <c r="D48" s="334"/>
      <c r="E48" s="334"/>
      <c r="F48" s="334"/>
      <c r="G48" s="334"/>
      <c r="H48" s="334"/>
      <c r="I48" s="334"/>
      <c r="J48" s="334"/>
      <c r="K48" s="334"/>
      <c r="L48" s="334"/>
      <c r="M48" s="334"/>
      <c r="N48" s="334"/>
      <c r="O48" s="334"/>
      <c r="P48" s="334"/>
      <c r="Q48" s="334"/>
      <c r="R48" s="334"/>
      <c r="S48" s="335"/>
    </row>
    <row r="49" spans="1:19" s="112" customFormat="1" ht="20.25" customHeight="1" x14ac:dyDescent="0.2">
      <c r="A49" s="111"/>
      <c r="B49" s="339"/>
      <c r="C49" s="340"/>
      <c r="D49" s="340"/>
      <c r="E49" s="340"/>
      <c r="F49" s="340"/>
      <c r="G49" s="340"/>
      <c r="H49" s="340"/>
      <c r="I49" s="340"/>
      <c r="J49" s="340"/>
      <c r="K49" s="340"/>
      <c r="L49" s="340"/>
      <c r="M49" s="340"/>
      <c r="N49" s="340"/>
      <c r="O49" s="340"/>
      <c r="P49" s="340"/>
      <c r="Q49" s="340"/>
      <c r="R49" s="340"/>
      <c r="S49" s="341"/>
    </row>
    <row r="50" spans="1:19" s="112" customFormat="1" ht="20.25" customHeight="1" x14ac:dyDescent="0.2">
      <c r="A50" s="111"/>
      <c r="B50" s="342"/>
      <c r="C50" s="340"/>
      <c r="D50" s="340"/>
      <c r="E50" s="340"/>
      <c r="F50" s="340"/>
      <c r="G50" s="340"/>
      <c r="H50" s="340"/>
      <c r="I50" s="340"/>
      <c r="J50" s="340"/>
      <c r="K50" s="340"/>
      <c r="L50" s="340"/>
      <c r="M50" s="340"/>
      <c r="N50" s="340"/>
      <c r="O50" s="340"/>
      <c r="P50" s="340"/>
      <c r="Q50" s="340"/>
      <c r="R50" s="340"/>
      <c r="S50" s="341"/>
    </row>
    <row r="51" spans="1:19" s="112" customFormat="1" ht="20.25" customHeight="1" x14ac:dyDescent="0.2">
      <c r="A51" s="111"/>
      <c r="B51" s="342"/>
      <c r="C51" s="340"/>
      <c r="D51" s="340"/>
      <c r="E51" s="340"/>
      <c r="F51" s="340"/>
      <c r="G51" s="340"/>
      <c r="H51" s="340"/>
      <c r="I51" s="340"/>
      <c r="J51" s="340"/>
      <c r="K51" s="340"/>
      <c r="L51" s="340"/>
      <c r="M51" s="340"/>
      <c r="N51" s="340"/>
      <c r="O51" s="340"/>
      <c r="P51" s="340"/>
      <c r="Q51" s="340"/>
      <c r="R51" s="340"/>
      <c r="S51" s="341"/>
    </row>
    <row r="52" spans="1:19" s="112" customFormat="1" ht="20.25" customHeight="1" x14ac:dyDescent="0.2">
      <c r="A52" s="111"/>
      <c r="B52" s="342"/>
      <c r="C52" s="340"/>
      <c r="D52" s="340"/>
      <c r="E52" s="340"/>
      <c r="F52" s="340"/>
      <c r="G52" s="340"/>
      <c r="H52" s="340"/>
      <c r="I52" s="340"/>
      <c r="J52" s="340"/>
      <c r="K52" s="340"/>
      <c r="L52" s="340"/>
      <c r="M52" s="340"/>
      <c r="N52" s="340"/>
      <c r="O52" s="340"/>
      <c r="P52" s="340"/>
      <c r="Q52" s="340"/>
      <c r="R52" s="340"/>
      <c r="S52" s="341"/>
    </row>
    <row r="53" spans="1:19" s="112" customFormat="1" ht="20.25" customHeight="1" x14ac:dyDescent="0.2">
      <c r="A53" s="111"/>
      <c r="B53" s="342"/>
      <c r="C53" s="340"/>
      <c r="D53" s="340"/>
      <c r="E53" s="340"/>
      <c r="F53" s="340"/>
      <c r="G53" s="340"/>
      <c r="H53" s="340"/>
      <c r="I53" s="340"/>
      <c r="J53" s="340"/>
      <c r="K53" s="340"/>
      <c r="L53" s="340"/>
      <c r="M53" s="340"/>
      <c r="N53" s="340"/>
      <c r="O53" s="340"/>
      <c r="P53" s="340"/>
      <c r="Q53" s="340"/>
      <c r="R53" s="340"/>
      <c r="S53" s="341"/>
    </row>
    <row r="54" spans="1:19" s="112" customFormat="1" ht="20.25" customHeight="1" x14ac:dyDescent="0.2">
      <c r="A54" s="111"/>
      <c r="B54" s="342"/>
      <c r="C54" s="340"/>
      <c r="D54" s="340"/>
      <c r="E54" s="340"/>
      <c r="F54" s="340"/>
      <c r="G54" s="340"/>
      <c r="H54" s="340"/>
      <c r="I54" s="340"/>
      <c r="J54" s="340"/>
      <c r="K54" s="340"/>
      <c r="L54" s="340"/>
      <c r="M54" s="340"/>
      <c r="N54" s="340"/>
      <c r="O54" s="340"/>
      <c r="P54" s="340"/>
      <c r="Q54" s="340"/>
      <c r="R54" s="340"/>
      <c r="S54" s="341"/>
    </row>
    <row r="55" spans="1:19" s="112" customFormat="1" ht="20.25" customHeight="1" x14ac:dyDescent="0.2">
      <c r="A55" s="111"/>
      <c r="B55" s="342"/>
      <c r="C55" s="340"/>
      <c r="D55" s="340"/>
      <c r="E55" s="340"/>
      <c r="F55" s="340"/>
      <c r="G55" s="340"/>
      <c r="H55" s="340"/>
      <c r="I55" s="340"/>
      <c r="J55" s="340"/>
      <c r="K55" s="340"/>
      <c r="L55" s="340"/>
      <c r="M55" s="340"/>
      <c r="N55" s="340"/>
      <c r="O55" s="340"/>
      <c r="P55" s="340"/>
      <c r="Q55" s="340"/>
      <c r="R55" s="340"/>
      <c r="S55" s="341"/>
    </row>
    <row r="56" spans="1:19" s="112" customFormat="1" ht="20.25" customHeight="1" x14ac:dyDescent="0.2">
      <c r="A56" s="111"/>
      <c r="B56" s="342"/>
      <c r="C56" s="340"/>
      <c r="D56" s="340"/>
      <c r="E56" s="340"/>
      <c r="F56" s="340"/>
      <c r="G56" s="340"/>
      <c r="H56" s="340"/>
      <c r="I56" s="340"/>
      <c r="J56" s="340"/>
      <c r="K56" s="340"/>
      <c r="L56" s="340"/>
      <c r="M56" s="340"/>
      <c r="N56" s="340"/>
      <c r="O56" s="340"/>
      <c r="P56" s="340"/>
      <c r="Q56" s="340"/>
      <c r="R56" s="340"/>
      <c r="S56" s="341"/>
    </row>
    <row r="57" spans="1:19" s="112" customFormat="1" ht="20.25" customHeight="1" x14ac:dyDescent="0.2">
      <c r="A57" s="111"/>
      <c r="B57" s="342"/>
      <c r="C57" s="340"/>
      <c r="D57" s="340"/>
      <c r="E57" s="340"/>
      <c r="F57" s="340"/>
      <c r="G57" s="340"/>
      <c r="H57" s="340"/>
      <c r="I57" s="340"/>
      <c r="J57" s="340"/>
      <c r="K57" s="340"/>
      <c r="L57" s="340"/>
      <c r="M57" s="340"/>
      <c r="N57" s="340"/>
      <c r="O57" s="340"/>
      <c r="P57" s="340"/>
      <c r="Q57" s="340"/>
      <c r="R57" s="340"/>
      <c r="S57" s="341"/>
    </row>
    <row r="58" spans="1:19" s="112" customFormat="1" ht="20.25" customHeight="1" x14ac:dyDescent="0.2">
      <c r="A58" s="111"/>
      <c r="B58" s="342"/>
      <c r="C58" s="340"/>
      <c r="D58" s="340"/>
      <c r="E58" s="340"/>
      <c r="F58" s="340"/>
      <c r="G58" s="340"/>
      <c r="H58" s="340"/>
      <c r="I58" s="340"/>
      <c r="J58" s="340"/>
      <c r="K58" s="340"/>
      <c r="L58" s="340"/>
      <c r="M58" s="340"/>
      <c r="N58" s="340"/>
      <c r="O58" s="340"/>
      <c r="P58" s="340"/>
      <c r="Q58" s="340"/>
      <c r="R58" s="340"/>
      <c r="S58" s="341"/>
    </row>
    <row r="59" spans="1:19" s="112" customFormat="1" ht="20.25" customHeight="1" x14ac:dyDescent="0.2">
      <c r="A59" s="111"/>
      <c r="B59" s="342"/>
      <c r="C59" s="340"/>
      <c r="D59" s="340"/>
      <c r="E59" s="340"/>
      <c r="F59" s="340"/>
      <c r="G59" s="340"/>
      <c r="H59" s="340"/>
      <c r="I59" s="340"/>
      <c r="J59" s="340"/>
      <c r="K59" s="340"/>
      <c r="L59" s="340"/>
      <c r="M59" s="340"/>
      <c r="N59" s="340"/>
      <c r="O59" s="340"/>
      <c r="P59" s="340"/>
      <c r="Q59" s="340"/>
      <c r="R59" s="340"/>
      <c r="S59" s="341"/>
    </row>
    <row r="60" spans="1:19" s="112" customFormat="1" ht="20.25" customHeight="1" x14ac:dyDescent="0.2">
      <c r="A60" s="111"/>
      <c r="B60" s="343"/>
      <c r="C60" s="344"/>
      <c r="D60" s="344"/>
      <c r="E60" s="344"/>
      <c r="F60" s="344"/>
      <c r="G60" s="344"/>
      <c r="H60" s="344"/>
      <c r="I60" s="344"/>
      <c r="J60" s="344"/>
      <c r="K60" s="344"/>
      <c r="L60" s="344"/>
      <c r="M60" s="344"/>
      <c r="N60" s="344"/>
      <c r="O60" s="344"/>
      <c r="P60" s="344"/>
      <c r="Q60" s="344"/>
      <c r="R60" s="344"/>
      <c r="S60" s="345"/>
    </row>
    <row r="61" spans="1:19" ht="9" customHeight="1" x14ac:dyDescent="0.2">
      <c r="A61" s="103"/>
      <c r="B61" s="113"/>
      <c r="C61" s="114"/>
      <c r="D61" s="114"/>
      <c r="E61" s="114"/>
      <c r="F61" s="114"/>
      <c r="G61" s="114"/>
      <c r="H61" s="114"/>
      <c r="I61" s="114"/>
      <c r="J61" s="114"/>
      <c r="K61" s="114"/>
      <c r="L61" s="114"/>
      <c r="M61" s="114"/>
      <c r="N61" s="114"/>
      <c r="O61" s="114"/>
      <c r="P61" s="114"/>
      <c r="Q61" s="114"/>
      <c r="R61" s="114"/>
      <c r="S61" s="114"/>
    </row>
    <row r="62" spans="1:19" ht="17.149999999999999" customHeight="1" x14ac:dyDescent="0.2">
      <c r="A62" s="103"/>
      <c r="B62" s="115" t="s">
        <v>224</v>
      </c>
      <c r="C62" s="364" t="s">
        <v>248</v>
      </c>
      <c r="D62" s="364"/>
      <c r="E62" s="364"/>
      <c r="F62" s="364"/>
      <c r="G62" s="364"/>
      <c r="H62" s="364"/>
      <c r="I62" s="364"/>
      <c r="J62" s="364"/>
      <c r="K62" s="364"/>
      <c r="L62" s="364"/>
      <c r="M62" s="364"/>
      <c r="N62" s="364"/>
      <c r="O62" s="364"/>
      <c r="P62" s="364"/>
      <c r="Q62" s="364"/>
      <c r="R62" s="364"/>
      <c r="S62" s="364"/>
    </row>
  </sheetData>
  <sheetProtection sheet="1" objects="1" scenarios="1" formatRows="0" insertRows="0"/>
  <mergeCells count="34">
    <mergeCell ref="I6:R6"/>
    <mergeCell ref="I7:R7"/>
    <mergeCell ref="F11:H11"/>
    <mergeCell ref="I11:R11"/>
    <mergeCell ref="C62:S62"/>
    <mergeCell ref="C6:E7"/>
    <mergeCell ref="B3:C3"/>
    <mergeCell ref="B35:S35"/>
    <mergeCell ref="B23:S23"/>
    <mergeCell ref="B49:S60"/>
    <mergeCell ref="B24:S34"/>
    <mergeCell ref="B36:S47"/>
    <mergeCell ref="B48:S48"/>
    <mergeCell ref="B20:S20"/>
    <mergeCell ref="B21:S22"/>
    <mergeCell ref="B4:F4"/>
    <mergeCell ref="G4:S4"/>
    <mergeCell ref="F6:H6"/>
    <mergeCell ref="F7:H7"/>
    <mergeCell ref="C16:R16"/>
    <mergeCell ref="C18:R18"/>
    <mergeCell ref="B6:B7"/>
    <mergeCell ref="B10:B11"/>
    <mergeCell ref="B14:B15"/>
    <mergeCell ref="C14:E15"/>
    <mergeCell ref="F14:H14"/>
    <mergeCell ref="C8:R8"/>
    <mergeCell ref="C12:R12"/>
    <mergeCell ref="I14:R14"/>
    <mergeCell ref="F15:H15"/>
    <mergeCell ref="I15:R15"/>
    <mergeCell ref="C10:E11"/>
    <mergeCell ref="F10:H10"/>
    <mergeCell ref="I10:R10"/>
  </mergeCells>
  <phoneticPr fontId="1"/>
  <conditionalFormatting sqref="C6:R7">
    <cfRule type="expression" dxfId="17" priority="3">
      <formula>$G$4&lt;&gt;"（A）新たな業種への挑戦"</formula>
    </cfRule>
  </conditionalFormatting>
  <conditionalFormatting sqref="C10:R11">
    <cfRule type="expression" dxfId="16" priority="2">
      <formula>$G$4&lt;&gt;"（B）新たな事業への挑戦"</formula>
    </cfRule>
  </conditionalFormatting>
  <conditionalFormatting sqref="C14:R15">
    <cfRule type="expression" dxfId="15" priority="1">
      <formula>$G$4&lt;&gt;"（C）新たな市場への挑戦"</formula>
    </cfRule>
  </conditionalFormatting>
  <dataValidations count="1">
    <dataValidation type="list" allowBlank="1" showInputMessage="1" showErrorMessage="1" sqref="G4:S4" xr:uid="{F6F10E69-C43B-4110-94BC-66638900CE9E}">
      <formula1>"（A）新たな業種への挑戦,（B）新たな事業への挑戦,（C）新たな市場への挑戦"</formula1>
    </dataValidation>
  </dataValidations>
  <pageMargins left="0.7" right="0.7" top="0.75" bottom="0.75" header="0.3" footer="0.3"/>
  <pageSetup paperSize="9" fitToHeight="0" orientation="portrait" r:id="rId1"/>
  <rowBreaks count="1" manualBreakCount="1">
    <brk id="34" max="1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77FAE-8303-44A2-85A9-A9B6B640BFD2}">
  <sheetPr>
    <tabColor theme="4" tint="0.39997558519241921"/>
    <pageSetUpPr fitToPage="1"/>
  </sheetPr>
  <dimension ref="A1:T62"/>
  <sheetViews>
    <sheetView showGridLines="0" view="pageBreakPreview" zoomScaleNormal="100" zoomScaleSheetLayoutView="100" workbookViewId="0"/>
  </sheetViews>
  <sheetFormatPr defaultColWidth="8.88671875" defaultRowHeight="14" x14ac:dyDescent="0.2"/>
  <cols>
    <col min="1" max="1" width="0.5546875" customWidth="1"/>
    <col min="2" max="2" width="2.0546875" customWidth="1"/>
    <col min="3" max="3" width="10.5546875" customWidth="1"/>
    <col min="4" max="18" width="2.5" style="1" customWidth="1"/>
    <col min="19" max="19" width="2.5" customWidth="1"/>
    <col min="20" max="20" width="5.33203125" customWidth="1"/>
  </cols>
  <sheetData>
    <row r="1" spans="1:19" ht="31" customHeight="1" x14ac:dyDescent="0.2">
      <c r="A1" s="103"/>
      <c r="B1" s="103"/>
      <c r="C1" s="103"/>
      <c r="D1" s="104"/>
      <c r="E1" s="104"/>
      <c r="F1" s="104"/>
      <c r="G1" s="104"/>
      <c r="H1" s="104"/>
      <c r="I1" s="104"/>
      <c r="J1" s="104"/>
      <c r="K1" s="104"/>
      <c r="L1" s="104"/>
      <c r="M1" s="104"/>
      <c r="N1" s="104"/>
      <c r="O1" s="104"/>
      <c r="P1" s="104"/>
      <c r="Q1" s="104"/>
      <c r="R1" s="104"/>
      <c r="S1" s="103"/>
    </row>
    <row r="2" spans="1:19" ht="19.5" customHeight="1" x14ac:dyDescent="0.2">
      <c r="A2" s="103"/>
      <c r="B2" s="105" t="s">
        <v>238</v>
      </c>
      <c r="C2" s="105"/>
      <c r="D2" s="104"/>
      <c r="E2" s="104"/>
      <c r="F2" s="104"/>
      <c r="G2" s="104"/>
      <c r="H2" s="104"/>
      <c r="I2" s="104"/>
      <c r="J2" s="104"/>
      <c r="K2" s="104"/>
      <c r="L2" s="104"/>
      <c r="M2" s="104"/>
      <c r="N2" s="104"/>
      <c r="O2" s="104"/>
      <c r="P2" s="104"/>
      <c r="Q2" s="104"/>
      <c r="R2" s="104"/>
      <c r="S2" s="103"/>
    </row>
    <row r="3" spans="1:19" ht="20.149999999999999" customHeight="1" x14ac:dyDescent="0.2">
      <c r="A3" s="103"/>
      <c r="B3" s="331" t="s">
        <v>122</v>
      </c>
      <c r="C3" s="332"/>
      <c r="D3" s="106" t="s">
        <v>2</v>
      </c>
      <c r="E3" s="240">
        <v>7</v>
      </c>
      <c r="F3" s="107" t="s">
        <v>3</v>
      </c>
      <c r="G3" s="240">
        <v>6</v>
      </c>
      <c r="H3" s="107" t="s">
        <v>4</v>
      </c>
      <c r="I3" s="240">
        <v>1</v>
      </c>
      <c r="J3" s="107" t="s">
        <v>5</v>
      </c>
      <c r="K3" s="107" t="s">
        <v>123</v>
      </c>
      <c r="L3" s="108" t="s">
        <v>2</v>
      </c>
      <c r="M3" s="240">
        <v>8</v>
      </c>
      <c r="N3" s="107" t="s">
        <v>3</v>
      </c>
      <c r="O3" s="240">
        <v>1</v>
      </c>
      <c r="P3" s="107" t="s">
        <v>4</v>
      </c>
      <c r="Q3" s="239">
        <v>30</v>
      </c>
      <c r="R3" s="107" t="s">
        <v>5</v>
      </c>
      <c r="S3" s="83"/>
    </row>
    <row r="4" spans="1:19" ht="23.15" customHeight="1" x14ac:dyDescent="0.2">
      <c r="A4" s="103"/>
      <c r="B4" s="336" t="s">
        <v>349</v>
      </c>
      <c r="C4" s="337"/>
      <c r="D4" s="337"/>
      <c r="E4" s="337"/>
      <c r="F4" s="337"/>
      <c r="G4" s="387" t="s">
        <v>361</v>
      </c>
      <c r="H4" s="387"/>
      <c r="I4" s="387"/>
      <c r="J4" s="387"/>
      <c r="K4" s="387"/>
      <c r="L4" s="387"/>
      <c r="M4" s="387"/>
      <c r="N4" s="387"/>
      <c r="O4" s="387"/>
      <c r="P4" s="387"/>
      <c r="Q4" s="387"/>
      <c r="R4" s="387"/>
      <c r="S4" s="388"/>
    </row>
    <row r="5" spans="1:19" ht="9" customHeight="1" x14ac:dyDescent="0.2">
      <c r="A5" s="103"/>
      <c r="B5" s="109"/>
      <c r="C5" s="72"/>
      <c r="D5" s="72"/>
      <c r="E5" s="72"/>
      <c r="F5" s="72"/>
      <c r="G5" s="72"/>
      <c r="H5" s="72"/>
      <c r="I5" s="72"/>
      <c r="J5" s="72"/>
      <c r="K5" s="72"/>
      <c r="L5" s="72"/>
      <c r="M5" s="72"/>
      <c r="N5" s="72"/>
      <c r="O5" s="72"/>
      <c r="P5" s="72"/>
      <c r="Q5" s="72"/>
      <c r="R5" s="72"/>
      <c r="S5" s="110"/>
    </row>
    <row r="6" spans="1:19" ht="40.5" customHeight="1" x14ac:dyDescent="0.2">
      <c r="A6" s="103"/>
      <c r="B6" s="327" t="str">
        <f>IF(G4&lt;&gt;"（A）新たな業種への挑戦","記入不要","")</f>
        <v/>
      </c>
      <c r="C6" s="328" t="s">
        <v>352</v>
      </c>
      <c r="D6" s="328"/>
      <c r="E6" s="328"/>
      <c r="F6" s="277" t="s">
        <v>353</v>
      </c>
      <c r="G6" s="277"/>
      <c r="H6" s="277"/>
      <c r="I6" s="381" t="s">
        <v>396</v>
      </c>
      <c r="J6" s="381"/>
      <c r="K6" s="381"/>
      <c r="L6" s="381"/>
      <c r="M6" s="381"/>
      <c r="N6" s="381"/>
      <c r="O6" s="381"/>
      <c r="P6" s="381"/>
      <c r="Q6" s="381"/>
      <c r="R6" s="381"/>
      <c r="S6" s="51"/>
    </row>
    <row r="7" spans="1:19" ht="40.5" customHeight="1" x14ac:dyDescent="0.2">
      <c r="A7" s="103"/>
      <c r="B7" s="327"/>
      <c r="C7" s="328"/>
      <c r="D7" s="328"/>
      <c r="E7" s="328"/>
      <c r="F7" s="277" t="s">
        <v>354</v>
      </c>
      <c r="G7" s="277"/>
      <c r="H7" s="277"/>
      <c r="I7" s="381" t="s">
        <v>397</v>
      </c>
      <c r="J7" s="381"/>
      <c r="K7" s="381"/>
      <c r="L7" s="381"/>
      <c r="M7" s="381"/>
      <c r="N7" s="381"/>
      <c r="O7" s="381"/>
      <c r="P7" s="381"/>
      <c r="Q7" s="381"/>
      <c r="R7" s="381"/>
      <c r="S7" s="51"/>
    </row>
    <row r="8" spans="1:19" ht="12" customHeight="1" x14ac:dyDescent="0.2">
      <c r="A8" s="103"/>
      <c r="B8" s="109"/>
      <c r="C8" s="329" t="s">
        <v>384</v>
      </c>
      <c r="D8" s="329"/>
      <c r="E8" s="329"/>
      <c r="F8" s="329"/>
      <c r="G8" s="329"/>
      <c r="H8" s="329"/>
      <c r="I8" s="329"/>
      <c r="J8" s="329"/>
      <c r="K8" s="329"/>
      <c r="L8" s="329"/>
      <c r="M8" s="329"/>
      <c r="N8" s="329"/>
      <c r="O8" s="329"/>
      <c r="P8" s="329"/>
      <c r="Q8" s="329"/>
      <c r="R8" s="329"/>
      <c r="S8" s="110"/>
    </row>
    <row r="9" spans="1:19" ht="9" customHeight="1" x14ac:dyDescent="0.2">
      <c r="A9" s="103"/>
      <c r="B9" s="109"/>
      <c r="C9" s="72"/>
      <c r="D9" s="72"/>
      <c r="E9" s="72"/>
      <c r="F9" s="72"/>
      <c r="G9" s="72"/>
      <c r="H9" s="72"/>
      <c r="I9" s="72"/>
      <c r="J9" s="72"/>
      <c r="K9" s="72"/>
      <c r="L9" s="72"/>
      <c r="M9" s="72"/>
      <c r="N9" s="72"/>
      <c r="O9" s="72"/>
      <c r="P9" s="72"/>
      <c r="Q9" s="72"/>
      <c r="R9" s="72"/>
      <c r="S9" s="110"/>
    </row>
    <row r="10" spans="1:19" ht="40.5" customHeight="1" x14ac:dyDescent="0.2">
      <c r="A10" s="103"/>
      <c r="B10" s="327" t="str">
        <f>IF(G4&lt;&gt;"（B）新たな事業への挑戦","記入不要","")</f>
        <v>記入不要</v>
      </c>
      <c r="C10" s="328" t="s">
        <v>355</v>
      </c>
      <c r="D10" s="328"/>
      <c r="E10" s="328"/>
      <c r="F10" s="277" t="s">
        <v>356</v>
      </c>
      <c r="G10" s="277"/>
      <c r="H10" s="277"/>
      <c r="I10" s="381"/>
      <c r="J10" s="381"/>
      <c r="K10" s="381"/>
      <c r="L10" s="381"/>
      <c r="M10" s="381"/>
      <c r="N10" s="381"/>
      <c r="O10" s="381"/>
      <c r="P10" s="381"/>
      <c r="Q10" s="381"/>
      <c r="R10" s="381"/>
      <c r="S10" s="51"/>
    </row>
    <row r="11" spans="1:19" ht="40.5" customHeight="1" x14ac:dyDescent="0.2">
      <c r="A11" s="103"/>
      <c r="B11" s="327"/>
      <c r="C11" s="328"/>
      <c r="D11" s="328"/>
      <c r="E11" s="328"/>
      <c r="F11" s="277" t="s">
        <v>357</v>
      </c>
      <c r="G11" s="277"/>
      <c r="H11" s="277"/>
      <c r="I11" s="381"/>
      <c r="J11" s="381"/>
      <c r="K11" s="381"/>
      <c r="L11" s="381"/>
      <c r="M11" s="381"/>
      <c r="N11" s="381"/>
      <c r="O11" s="381"/>
      <c r="P11" s="381"/>
      <c r="Q11" s="381"/>
      <c r="R11" s="381"/>
      <c r="S11" s="51"/>
    </row>
    <row r="12" spans="1:19" ht="12" customHeight="1" x14ac:dyDescent="0.2">
      <c r="A12" s="103"/>
      <c r="B12" s="109"/>
      <c r="C12" s="329" t="s">
        <v>385</v>
      </c>
      <c r="D12" s="329"/>
      <c r="E12" s="329"/>
      <c r="F12" s="329"/>
      <c r="G12" s="329"/>
      <c r="H12" s="329"/>
      <c r="I12" s="329"/>
      <c r="J12" s="329"/>
      <c r="K12" s="329"/>
      <c r="L12" s="329"/>
      <c r="M12" s="329"/>
      <c r="N12" s="329"/>
      <c r="O12" s="329"/>
      <c r="P12" s="329"/>
      <c r="Q12" s="329"/>
      <c r="R12" s="329"/>
      <c r="S12" s="110"/>
    </row>
    <row r="13" spans="1:19" ht="9" customHeight="1" x14ac:dyDescent="0.2">
      <c r="A13" s="103"/>
      <c r="B13" s="109"/>
      <c r="C13" s="72"/>
      <c r="D13" s="72"/>
      <c r="E13" s="72"/>
      <c r="F13" s="72"/>
      <c r="G13" s="72"/>
      <c r="H13" s="72"/>
      <c r="I13" s="72"/>
      <c r="J13" s="72"/>
      <c r="K13" s="72"/>
      <c r="L13" s="72"/>
      <c r="M13" s="72"/>
      <c r="N13" s="72"/>
      <c r="O13" s="72"/>
      <c r="P13" s="72"/>
      <c r="Q13" s="72"/>
      <c r="R13" s="72"/>
      <c r="S13" s="110"/>
    </row>
    <row r="14" spans="1:19" ht="40.5" customHeight="1" x14ac:dyDescent="0.2">
      <c r="A14" s="103"/>
      <c r="B14" s="327" t="str">
        <f>IF(G4&lt;&gt;"（C）新たな市場への挑戦","記入不要","")</f>
        <v>記入不要</v>
      </c>
      <c r="C14" s="328" t="s">
        <v>358</v>
      </c>
      <c r="D14" s="328"/>
      <c r="E14" s="328"/>
      <c r="F14" s="277" t="s">
        <v>359</v>
      </c>
      <c r="G14" s="277"/>
      <c r="H14" s="277"/>
      <c r="I14" s="381"/>
      <c r="J14" s="381"/>
      <c r="K14" s="381"/>
      <c r="L14" s="381"/>
      <c r="M14" s="381"/>
      <c r="N14" s="381"/>
      <c r="O14" s="381"/>
      <c r="P14" s="381"/>
      <c r="Q14" s="381"/>
      <c r="R14" s="381"/>
      <c r="S14" s="51"/>
    </row>
    <row r="15" spans="1:19" ht="40.5" customHeight="1" x14ac:dyDescent="0.2">
      <c r="A15" s="103"/>
      <c r="B15" s="327"/>
      <c r="C15" s="328"/>
      <c r="D15" s="328"/>
      <c r="E15" s="328"/>
      <c r="F15" s="277" t="s">
        <v>360</v>
      </c>
      <c r="G15" s="277"/>
      <c r="H15" s="277"/>
      <c r="I15" s="381"/>
      <c r="J15" s="381"/>
      <c r="K15" s="381"/>
      <c r="L15" s="381"/>
      <c r="M15" s="381"/>
      <c r="N15" s="381"/>
      <c r="O15" s="381"/>
      <c r="P15" s="381"/>
      <c r="Q15" s="381"/>
      <c r="R15" s="381"/>
      <c r="S15" s="51"/>
    </row>
    <row r="16" spans="1:19" ht="12" customHeight="1" x14ac:dyDescent="0.2">
      <c r="A16" s="103"/>
      <c r="B16" s="109"/>
      <c r="C16" s="329"/>
      <c r="D16" s="329"/>
      <c r="E16" s="329"/>
      <c r="F16" s="329"/>
      <c r="G16" s="329"/>
      <c r="H16" s="329"/>
      <c r="I16" s="329"/>
      <c r="J16" s="329"/>
      <c r="K16" s="329"/>
      <c r="L16" s="329"/>
      <c r="M16" s="329"/>
      <c r="N16" s="329"/>
      <c r="O16" s="329"/>
      <c r="P16" s="329"/>
      <c r="Q16" s="329"/>
      <c r="R16" s="329"/>
      <c r="S16" s="110"/>
    </row>
    <row r="17" spans="1:20" ht="21.75" customHeight="1" x14ac:dyDescent="0.2">
      <c r="A17" s="103"/>
      <c r="B17" s="238" t="s">
        <v>387</v>
      </c>
      <c r="C17" s="236"/>
      <c r="D17" s="237"/>
      <c r="E17" s="237"/>
      <c r="F17" s="237"/>
      <c r="G17" s="237"/>
      <c r="H17" s="237"/>
      <c r="I17" s="237"/>
      <c r="J17" s="237"/>
      <c r="K17" s="237"/>
      <c r="L17" s="237"/>
      <c r="M17" s="237"/>
      <c r="N17" s="237"/>
      <c r="O17" s="237"/>
      <c r="P17" s="237"/>
      <c r="Q17" s="237"/>
      <c r="R17" s="237"/>
      <c r="S17" s="110"/>
    </row>
    <row r="18" spans="1:20" ht="30.75" customHeight="1" x14ac:dyDescent="0.2">
      <c r="A18" s="103"/>
      <c r="B18" s="109"/>
      <c r="C18" s="363" t="s">
        <v>386</v>
      </c>
      <c r="D18" s="363"/>
      <c r="E18" s="363"/>
      <c r="F18" s="363"/>
      <c r="G18" s="363"/>
      <c r="H18" s="363"/>
      <c r="I18" s="363"/>
      <c r="J18" s="363"/>
      <c r="K18" s="363"/>
      <c r="L18" s="363"/>
      <c r="M18" s="363"/>
      <c r="N18" s="363"/>
      <c r="O18" s="363"/>
      <c r="P18" s="363"/>
      <c r="Q18" s="363"/>
      <c r="R18" s="363"/>
      <c r="S18" s="110"/>
    </row>
    <row r="19" spans="1:20" ht="15.75" customHeight="1" x14ac:dyDescent="0.2">
      <c r="A19" s="103"/>
      <c r="B19" s="109"/>
      <c r="C19" s="72"/>
      <c r="D19" s="72"/>
      <c r="E19" s="72"/>
      <c r="F19" s="72"/>
      <c r="G19" s="72"/>
      <c r="H19" s="72"/>
      <c r="I19" s="72"/>
      <c r="J19" s="72"/>
      <c r="K19" s="72"/>
      <c r="L19" s="72"/>
      <c r="M19" s="72"/>
      <c r="N19" s="72"/>
      <c r="O19" s="72"/>
      <c r="P19" s="72"/>
      <c r="Q19" s="72"/>
      <c r="R19" s="72"/>
      <c r="S19" s="110"/>
    </row>
    <row r="20" spans="1:20" s="112" customFormat="1" ht="23.15" customHeight="1" x14ac:dyDescent="0.2">
      <c r="A20" s="111"/>
      <c r="B20" s="333" t="s">
        <v>378</v>
      </c>
      <c r="C20" s="334"/>
      <c r="D20" s="334"/>
      <c r="E20" s="334"/>
      <c r="F20" s="334"/>
      <c r="G20" s="334"/>
      <c r="H20" s="334"/>
      <c r="I20" s="334"/>
      <c r="J20" s="334"/>
      <c r="K20" s="334"/>
      <c r="L20" s="334"/>
      <c r="M20" s="334"/>
      <c r="N20" s="334"/>
      <c r="O20" s="334"/>
      <c r="P20" s="334"/>
      <c r="Q20" s="334"/>
      <c r="R20" s="334"/>
      <c r="S20" s="335"/>
      <c r="T20" s="235" t="s">
        <v>379</v>
      </c>
    </row>
    <row r="21" spans="1:20" s="112" customFormat="1" ht="20.25" customHeight="1" x14ac:dyDescent="0.2">
      <c r="A21" s="111"/>
      <c r="B21" s="374" t="s">
        <v>390</v>
      </c>
      <c r="C21" s="382"/>
      <c r="D21" s="382"/>
      <c r="E21" s="382"/>
      <c r="F21" s="382"/>
      <c r="G21" s="382"/>
      <c r="H21" s="382"/>
      <c r="I21" s="382"/>
      <c r="J21" s="382"/>
      <c r="K21" s="382"/>
      <c r="L21" s="382"/>
      <c r="M21" s="382"/>
      <c r="N21" s="382"/>
      <c r="O21" s="382"/>
      <c r="P21" s="382"/>
      <c r="Q21" s="382"/>
      <c r="R21" s="382"/>
      <c r="S21" s="383"/>
      <c r="T21" s="235">
        <f>LEN(B21)</f>
        <v>25</v>
      </c>
    </row>
    <row r="22" spans="1:20" s="112" customFormat="1" ht="20.25" customHeight="1" x14ac:dyDescent="0.2">
      <c r="A22" s="111"/>
      <c r="B22" s="384"/>
      <c r="C22" s="385"/>
      <c r="D22" s="385"/>
      <c r="E22" s="385"/>
      <c r="F22" s="385"/>
      <c r="G22" s="385"/>
      <c r="H22" s="385"/>
      <c r="I22" s="385"/>
      <c r="J22" s="385"/>
      <c r="K22" s="385"/>
      <c r="L22" s="385"/>
      <c r="M22" s="385"/>
      <c r="N22" s="385"/>
      <c r="O22" s="385"/>
      <c r="P22" s="385"/>
      <c r="Q22" s="385"/>
      <c r="R22" s="385"/>
      <c r="S22" s="386"/>
    </row>
    <row r="23" spans="1:20" ht="23.15" customHeight="1" x14ac:dyDescent="0.2">
      <c r="A23" s="103"/>
      <c r="B23" s="336" t="s">
        <v>350</v>
      </c>
      <c r="C23" s="337"/>
      <c r="D23" s="337"/>
      <c r="E23" s="337"/>
      <c r="F23" s="337"/>
      <c r="G23" s="337"/>
      <c r="H23" s="337"/>
      <c r="I23" s="337"/>
      <c r="J23" s="337"/>
      <c r="K23" s="337"/>
      <c r="L23" s="337"/>
      <c r="M23" s="337"/>
      <c r="N23" s="337"/>
      <c r="O23" s="337"/>
      <c r="P23" s="337"/>
      <c r="Q23" s="337"/>
      <c r="R23" s="337"/>
      <c r="S23" s="338"/>
    </row>
    <row r="24" spans="1:20" ht="20.25" customHeight="1" x14ac:dyDescent="0.2">
      <c r="A24" s="103"/>
      <c r="B24" s="374" t="s">
        <v>401</v>
      </c>
      <c r="C24" s="375"/>
      <c r="D24" s="375"/>
      <c r="E24" s="375"/>
      <c r="F24" s="375"/>
      <c r="G24" s="375"/>
      <c r="H24" s="375"/>
      <c r="I24" s="375"/>
      <c r="J24" s="375"/>
      <c r="K24" s="375"/>
      <c r="L24" s="375"/>
      <c r="M24" s="375"/>
      <c r="N24" s="375"/>
      <c r="O24" s="375"/>
      <c r="P24" s="375"/>
      <c r="Q24" s="375"/>
      <c r="R24" s="375"/>
      <c r="S24" s="376"/>
    </row>
    <row r="25" spans="1:20" ht="20.25" customHeight="1" x14ac:dyDescent="0.2">
      <c r="A25" s="103"/>
      <c r="B25" s="377"/>
      <c r="C25" s="375"/>
      <c r="D25" s="375"/>
      <c r="E25" s="375"/>
      <c r="F25" s="375"/>
      <c r="G25" s="375"/>
      <c r="H25" s="375"/>
      <c r="I25" s="375"/>
      <c r="J25" s="375"/>
      <c r="K25" s="375"/>
      <c r="L25" s="375"/>
      <c r="M25" s="375"/>
      <c r="N25" s="375"/>
      <c r="O25" s="375"/>
      <c r="P25" s="375"/>
      <c r="Q25" s="375"/>
      <c r="R25" s="375"/>
      <c r="S25" s="376"/>
    </row>
    <row r="26" spans="1:20" ht="20.25" customHeight="1" x14ac:dyDescent="0.2">
      <c r="A26" s="103"/>
      <c r="B26" s="377"/>
      <c r="C26" s="375"/>
      <c r="D26" s="375"/>
      <c r="E26" s="375"/>
      <c r="F26" s="375"/>
      <c r="G26" s="375"/>
      <c r="H26" s="375"/>
      <c r="I26" s="375"/>
      <c r="J26" s="375"/>
      <c r="K26" s="375"/>
      <c r="L26" s="375"/>
      <c r="M26" s="375"/>
      <c r="N26" s="375"/>
      <c r="O26" s="375"/>
      <c r="P26" s="375"/>
      <c r="Q26" s="375"/>
      <c r="R26" s="375"/>
      <c r="S26" s="376"/>
    </row>
    <row r="27" spans="1:20" ht="20.25" customHeight="1" x14ac:dyDescent="0.2">
      <c r="A27" s="103"/>
      <c r="B27" s="377"/>
      <c r="C27" s="375"/>
      <c r="D27" s="375"/>
      <c r="E27" s="375"/>
      <c r="F27" s="375"/>
      <c r="G27" s="375"/>
      <c r="H27" s="375"/>
      <c r="I27" s="375"/>
      <c r="J27" s="375"/>
      <c r="K27" s="375"/>
      <c r="L27" s="375"/>
      <c r="M27" s="375"/>
      <c r="N27" s="375"/>
      <c r="O27" s="375"/>
      <c r="P27" s="375"/>
      <c r="Q27" s="375"/>
      <c r="R27" s="375"/>
      <c r="S27" s="376"/>
    </row>
    <row r="28" spans="1:20" ht="20.25" customHeight="1" x14ac:dyDescent="0.2">
      <c r="A28" s="103"/>
      <c r="B28" s="377"/>
      <c r="C28" s="375"/>
      <c r="D28" s="375"/>
      <c r="E28" s="375"/>
      <c r="F28" s="375"/>
      <c r="G28" s="375"/>
      <c r="H28" s="375"/>
      <c r="I28" s="375"/>
      <c r="J28" s="375"/>
      <c r="K28" s="375"/>
      <c r="L28" s="375"/>
      <c r="M28" s="375"/>
      <c r="N28" s="375"/>
      <c r="O28" s="375"/>
      <c r="P28" s="375"/>
      <c r="Q28" s="375"/>
      <c r="R28" s="375"/>
      <c r="S28" s="376"/>
    </row>
    <row r="29" spans="1:20" ht="20.25" customHeight="1" x14ac:dyDescent="0.2">
      <c r="A29" s="103"/>
      <c r="B29" s="377"/>
      <c r="C29" s="375"/>
      <c r="D29" s="375"/>
      <c r="E29" s="375"/>
      <c r="F29" s="375"/>
      <c r="G29" s="375"/>
      <c r="H29" s="375"/>
      <c r="I29" s="375"/>
      <c r="J29" s="375"/>
      <c r="K29" s="375"/>
      <c r="L29" s="375"/>
      <c r="M29" s="375"/>
      <c r="N29" s="375"/>
      <c r="O29" s="375"/>
      <c r="P29" s="375"/>
      <c r="Q29" s="375"/>
      <c r="R29" s="375"/>
      <c r="S29" s="376"/>
    </row>
    <row r="30" spans="1:20" ht="20.25" customHeight="1" x14ac:dyDescent="0.2">
      <c r="A30" s="103"/>
      <c r="B30" s="377"/>
      <c r="C30" s="375"/>
      <c r="D30" s="375"/>
      <c r="E30" s="375"/>
      <c r="F30" s="375"/>
      <c r="G30" s="375"/>
      <c r="H30" s="375"/>
      <c r="I30" s="375"/>
      <c r="J30" s="375"/>
      <c r="K30" s="375"/>
      <c r="L30" s="375"/>
      <c r="M30" s="375"/>
      <c r="N30" s="375"/>
      <c r="O30" s="375"/>
      <c r="P30" s="375"/>
      <c r="Q30" s="375"/>
      <c r="R30" s="375"/>
      <c r="S30" s="376"/>
    </row>
    <row r="31" spans="1:20" ht="20.25" customHeight="1" x14ac:dyDescent="0.2">
      <c r="A31" s="103"/>
      <c r="B31" s="377"/>
      <c r="C31" s="375"/>
      <c r="D31" s="375"/>
      <c r="E31" s="375"/>
      <c r="F31" s="375"/>
      <c r="G31" s="375"/>
      <c r="H31" s="375"/>
      <c r="I31" s="375"/>
      <c r="J31" s="375"/>
      <c r="K31" s="375"/>
      <c r="L31" s="375"/>
      <c r="M31" s="375"/>
      <c r="N31" s="375"/>
      <c r="O31" s="375"/>
      <c r="P31" s="375"/>
      <c r="Q31" s="375"/>
      <c r="R31" s="375"/>
      <c r="S31" s="376"/>
    </row>
    <row r="32" spans="1:20" ht="20.25" customHeight="1" x14ac:dyDescent="0.2">
      <c r="A32" s="103"/>
      <c r="B32" s="377"/>
      <c r="C32" s="375"/>
      <c r="D32" s="375"/>
      <c r="E32" s="375"/>
      <c r="F32" s="375"/>
      <c r="G32" s="375"/>
      <c r="H32" s="375"/>
      <c r="I32" s="375"/>
      <c r="J32" s="375"/>
      <c r="K32" s="375"/>
      <c r="L32" s="375"/>
      <c r="M32" s="375"/>
      <c r="N32" s="375"/>
      <c r="O32" s="375"/>
      <c r="P32" s="375"/>
      <c r="Q32" s="375"/>
      <c r="R32" s="375"/>
      <c r="S32" s="376"/>
    </row>
    <row r="33" spans="1:19" ht="20.25" customHeight="1" x14ac:dyDescent="0.2">
      <c r="A33" s="103"/>
      <c r="B33" s="377"/>
      <c r="C33" s="375"/>
      <c r="D33" s="375"/>
      <c r="E33" s="375"/>
      <c r="F33" s="375"/>
      <c r="G33" s="375"/>
      <c r="H33" s="375"/>
      <c r="I33" s="375"/>
      <c r="J33" s="375"/>
      <c r="K33" s="375"/>
      <c r="L33" s="375"/>
      <c r="M33" s="375"/>
      <c r="N33" s="375"/>
      <c r="O33" s="375"/>
      <c r="P33" s="375"/>
      <c r="Q33" s="375"/>
      <c r="R33" s="375"/>
      <c r="S33" s="376"/>
    </row>
    <row r="34" spans="1:19" ht="20.25" customHeight="1" x14ac:dyDescent="0.2">
      <c r="A34" s="103"/>
      <c r="B34" s="378"/>
      <c r="C34" s="379"/>
      <c r="D34" s="379"/>
      <c r="E34" s="379"/>
      <c r="F34" s="379"/>
      <c r="G34" s="379"/>
      <c r="H34" s="379"/>
      <c r="I34" s="379"/>
      <c r="J34" s="379"/>
      <c r="K34" s="379"/>
      <c r="L34" s="379"/>
      <c r="M34" s="379"/>
      <c r="N34" s="379"/>
      <c r="O34" s="379"/>
      <c r="P34" s="379"/>
      <c r="Q34" s="379"/>
      <c r="R34" s="379"/>
      <c r="S34" s="380"/>
    </row>
    <row r="35" spans="1:19" s="112" customFormat="1" ht="23.15" customHeight="1" x14ac:dyDescent="0.2">
      <c r="A35" s="111"/>
      <c r="B35" s="333" t="s">
        <v>351</v>
      </c>
      <c r="C35" s="334"/>
      <c r="D35" s="334"/>
      <c r="E35" s="334"/>
      <c r="F35" s="334"/>
      <c r="G35" s="334"/>
      <c r="H35" s="334"/>
      <c r="I35" s="334"/>
      <c r="J35" s="334"/>
      <c r="K35" s="334"/>
      <c r="L35" s="334"/>
      <c r="M35" s="334"/>
      <c r="N35" s="334"/>
      <c r="O35" s="334"/>
      <c r="P35" s="334"/>
      <c r="Q35" s="334"/>
      <c r="R35" s="334"/>
      <c r="S35" s="335"/>
    </row>
    <row r="36" spans="1:19" s="112" customFormat="1" ht="24" customHeight="1" x14ac:dyDescent="0.2">
      <c r="A36" s="111"/>
      <c r="B36" s="365" t="s">
        <v>402</v>
      </c>
      <c r="C36" s="242"/>
      <c r="D36" s="242"/>
      <c r="E36" s="242"/>
      <c r="F36" s="242"/>
      <c r="G36" s="242"/>
      <c r="H36" s="242"/>
      <c r="I36" s="242"/>
      <c r="J36" s="242"/>
      <c r="K36" s="242"/>
      <c r="L36" s="242"/>
      <c r="M36" s="242"/>
      <c r="N36" s="242"/>
      <c r="O36" s="242"/>
      <c r="P36" s="242"/>
      <c r="Q36" s="242"/>
      <c r="R36" s="242"/>
      <c r="S36" s="366"/>
    </row>
    <row r="37" spans="1:19" s="112" customFormat="1" ht="24" customHeight="1" x14ac:dyDescent="0.2">
      <c r="A37" s="111"/>
      <c r="B37" s="365"/>
      <c r="C37" s="242"/>
      <c r="D37" s="242"/>
      <c r="E37" s="242"/>
      <c r="F37" s="242"/>
      <c r="G37" s="242"/>
      <c r="H37" s="242"/>
      <c r="I37" s="242"/>
      <c r="J37" s="242"/>
      <c r="K37" s="242"/>
      <c r="L37" s="242"/>
      <c r="M37" s="242"/>
      <c r="N37" s="242"/>
      <c r="O37" s="242"/>
      <c r="P37" s="242"/>
      <c r="Q37" s="242"/>
      <c r="R37" s="242"/>
      <c r="S37" s="366"/>
    </row>
    <row r="38" spans="1:19" s="112" customFormat="1" ht="24" customHeight="1" x14ac:dyDescent="0.2">
      <c r="A38" s="111"/>
      <c r="B38" s="365"/>
      <c r="C38" s="242"/>
      <c r="D38" s="242"/>
      <c r="E38" s="242"/>
      <c r="F38" s="242"/>
      <c r="G38" s="242"/>
      <c r="H38" s="242"/>
      <c r="I38" s="242"/>
      <c r="J38" s="242"/>
      <c r="K38" s="242"/>
      <c r="L38" s="242"/>
      <c r="M38" s="242"/>
      <c r="N38" s="242"/>
      <c r="O38" s="242"/>
      <c r="P38" s="242"/>
      <c r="Q38" s="242"/>
      <c r="R38" s="242"/>
      <c r="S38" s="366"/>
    </row>
    <row r="39" spans="1:19" s="112" customFormat="1" ht="24" customHeight="1" x14ac:dyDescent="0.2">
      <c r="A39" s="111"/>
      <c r="B39" s="365"/>
      <c r="C39" s="242"/>
      <c r="D39" s="242"/>
      <c r="E39" s="242"/>
      <c r="F39" s="242"/>
      <c r="G39" s="242"/>
      <c r="H39" s="242"/>
      <c r="I39" s="242"/>
      <c r="J39" s="242"/>
      <c r="K39" s="242"/>
      <c r="L39" s="242"/>
      <c r="M39" s="242"/>
      <c r="N39" s="242"/>
      <c r="O39" s="242"/>
      <c r="P39" s="242"/>
      <c r="Q39" s="242"/>
      <c r="R39" s="242"/>
      <c r="S39" s="366"/>
    </row>
    <row r="40" spans="1:19" s="112" customFormat="1" ht="24" customHeight="1" x14ac:dyDescent="0.2">
      <c r="A40" s="111"/>
      <c r="B40" s="365"/>
      <c r="C40" s="242"/>
      <c r="D40" s="242"/>
      <c r="E40" s="242"/>
      <c r="F40" s="242"/>
      <c r="G40" s="242"/>
      <c r="H40" s="242"/>
      <c r="I40" s="242"/>
      <c r="J40" s="242"/>
      <c r="K40" s="242"/>
      <c r="L40" s="242"/>
      <c r="M40" s="242"/>
      <c r="N40" s="242"/>
      <c r="O40" s="242"/>
      <c r="P40" s="242"/>
      <c r="Q40" s="242"/>
      <c r="R40" s="242"/>
      <c r="S40" s="366"/>
    </row>
    <row r="41" spans="1:19" s="112" customFormat="1" ht="24" customHeight="1" x14ac:dyDescent="0.2">
      <c r="A41" s="111"/>
      <c r="B41" s="367"/>
      <c r="C41" s="242"/>
      <c r="D41" s="242"/>
      <c r="E41" s="242"/>
      <c r="F41" s="242"/>
      <c r="G41" s="242"/>
      <c r="H41" s="242"/>
      <c r="I41" s="242"/>
      <c r="J41" s="242"/>
      <c r="K41" s="242"/>
      <c r="L41" s="242"/>
      <c r="M41" s="242"/>
      <c r="N41" s="242"/>
      <c r="O41" s="242"/>
      <c r="P41" s="242"/>
      <c r="Q41" s="242"/>
      <c r="R41" s="242"/>
      <c r="S41" s="366"/>
    </row>
    <row r="42" spans="1:19" s="112" customFormat="1" ht="24" customHeight="1" x14ac:dyDescent="0.2">
      <c r="A42" s="111"/>
      <c r="B42" s="367"/>
      <c r="C42" s="242"/>
      <c r="D42" s="242"/>
      <c r="E42" s="242"/>
      <c r="F42" s="242"/>
      <c r="G42" s="242"/>
      <c r="H42" s="242"/>
      <c r="I42" s="242"/>
      <c r="J42" s="242"/>
      <c r="K42" s="242"/>
      <c r="L42" s="242"/>
      <c r="M42" s="242"/>
      <c r="N42" s="242"/>
      <c r="O42" s="242"/>
      <c r="P42" s="242"/>
      <c r="Q42" s="242"/>
      <c r="R42" s="242"/>
      <c r="S42" s="366"/>
    </row>
    <row r="43" spans="1:19" s="112" customFormat="1" ht="24" customHeight="1" x14ac:dyDescent="0.2">
      <c r="A43" s="111"/>
      <c r="B43" s="367"/>
      <c r="C43" s="242"/>
      <c r="D43" s="242"/>
      <c r="E43" s="242"/>
      <c r="F43" s="242"/>
      <c r="G43" s="242"/>
      <c r="H43" s="242"/>
      <c r="I43" s="242"/>
      <c r="J43" s="242"/>
      <c r="K43" s="242"/>
      <c r="L43" s="242"/>
      <c r="M43" s="242"/>
      <c r="N43" s="242"/>
      <c r="O43" s="242"/>
      <c r="P43" s="242"/>
      <c r="Q43" s="242"/>
      <c r="R43" s="242"/>
      <c r="S43" s="366"/>
    </row>
    <row r="44" spans="1:19" s="112" customFormat="1" ht="24" customHeight="1" x14ac:dyDescent="0.2">
      <c r="A44" s="111"/>
      <c r="B44" s="367"/>
      <c r="C44" s="242"/>
      <c r="D44" s="242"/>
      <c r="E44" s="242"/>
      <c r="F44" s="242"/>
      <c r="G44" s="242"/>
      <c r="H44" s="242"/>
      <c r="I44" s="242"/>
      <c r="J44" s="242"/>
      <c r="K44" s="242"/>
      <c r="L44" s="242"/>
      <c r="M44" s="242"/>
      <c r="N44" s="242"/>
      <c r="O44" s="242"/>
      <c r="P44" s="242"/>
      <c r="Q44" s="242"/>
      <c r="R44" s="242"/>
      <c r="S44" s="366"/>
    </row>
    <row r="45" spans="1:19" s="112" customFormat="1" ht="24" customHeight="1" x14ac:dyDescent="0.2">
      <c r="A45" s="111"/>
      <c r="B45" s="367"/>
      <c r="C45" s="242"/>
      <c r="D45" s="242"/>
      <c r="E45" s="242"/>
      <c r="F45" s="242"/>
      <c r="G45" s="242"/>
      <c r="H45" s="242"/>
      <c r="I45" s="242"/>
      <c r="J45" s="242"/>
      <c r="K45" s="242"/>
      <c r="L45" s="242"/>
      <c r="M45" s="242"/>
      <c r="N45" s="242"/>
      <c r="O45" s="242"/>
      <c r="P45" s="242"/>
      <c r="Q45" s="242"/>
      <c r="R45" s="242"/>
      <c r="S45" s="366"/>
    </row>
    <row r="46" spans="1:19" s="112" customFormat="1" ht="24" customHeight="1" x14ac:dyDescent="0.2">
      <c r="A46" s="111"/>
      <c r="B46" s="367"/>
      <c r="C46" s="242"/>
      <c r="D46" s="242"/>
      <c r="E46" s="242"/>
      <c r="F46" s="242"/>
      <c r="G46" s="242"/>
      <c r="H46" s="242"/>
      <c r="I46" s="242"/>
      <c r="J46" s="242"/>
      <c r="K46" s="242"/>
      <c r="L46" s="242"/>
      <c r="M46" s="242"/>
      <c r="N46" s="242"/>
      <c r="O46" s="242"/>
      <c r="P46" s="242"/>
      <c r="Q46" s="242"/>
      <c r="R46" s="242"/>
      <c r="S46" s="366"/>
    </row>
    <row r="47" spans="1:19" s="112" customFormat="1" ht="24" customHeight="1" x14ac:dyDescent="0.2">
      <c r="A47" s="111"/>
      <c r="B47" s="367"/>
      <c r="C47" s="242"/>
      <c r="D47" s="242"/>
      <c r="E47" s="242"/>
      <c r="F47" s="242"/>
      <c r="G47" s="242"/>
      <c r="H47" s="242"/>
      <c r="I47" s="242"/>
      <c r="J47" s="242"/>
      <c r="K47" s="242"/>
      <c r="L47" s="242"/>
      <c r="M47" s="242"/>
      <c r="N47" s="242"/>
      <c r="O47" s="242"/>
      <c r="P47" s="242"/>
      <c r="Q47" s="242"/>
      <c r="R47" s="242"/>
      <c r="S47" s="366"/>
    </row>
    <row r="48" spans="1:19" s="112" customFormat="1" ht="23.15" customHeight="1" x14ac:dyDescent="0.2">
      <c r="A48" s="111"/>
      <c r="B48" s="333" t="s">
        <v>380</v>
      </c>
      <c r="C48" s="334"/>
      <c r="D48" s="334"/>
      <c r="E48" s="334"/>
      <c r="F48" s="334"/>
      <c r="G48" s="334"/>
      <c r="H48" s="334"/>
      <c r="I48" s="334"/>
      <c r="J48" s="334"/>
      <c r="K48" s="334"/>
      <c r="L48" s="334"/>
      <c r="M48" s="334"/>
      <c r="N48" s="334"/>
      <c r="O48" s="334"/>
      <c r="P48" s="334"/>
      <c r="Q48" s="334"/>
      <c r="R48" s="334"/>
      <c r="S48" s="335"/>
    </row>
    <row r="49" spans="1:19" s="112" customFormat="1" ht="20.25" customHeight="1" x14ac:dyDescent="0.2">
      <c r="A49" s="111"/>
      <c r="B49" s="365" t="s">
        <v>391</v>
      </c>
      <c r="C49" s="368"/>
      <c r="D49" s="368"/>
      <c r="E49" s="368"/>
      <c r="F49" s="368"/>
      <c r="G49" s="368"/>
      <c r="H49" s="368"/>
      <c r="I49" s="368"/>
      <c r="J49" s="368"/>
      <c r="K49" s="368"/>
      <c r="L49" s="368"/>
      <c r="M49" s="368"/>
      <c r="N49" s="368"/>
      <c r="O49" s="368"/>
      <c r="P49" s="368"/>
      <c r="Q49" s="368"/>
      <c r="R49" s="368"/>
      <c r="S49" s="369"/>
    </row>
    <row r="50" spans="1:19" s="112" customFormat="1" ht="20.25" customHeight="1" x14ac:dyDescent="0.2">
      <c r="A50" s="111"/>
      <c r="B50" s="370"/>
      <c r="C50" s="368"/>
      <c r="D50" s="368"/>
      <c r="E50" s="368"/>
      <c r="F50" s="368"/>
      <c r="G50" s="368"/>
      <c r="H50" s="368"/>
      <c r="I50" s="368"/>
      <c r="J50" s="368"/>
      <c r="K50" s="368"/>
      <c r="L50" s="368"/>
      <c r="M50" s="368"/>
      <c r="N50" s="368"/>
      <c r="O50" s="368"/>
      <c r="P50" s="368"/>
      <c r="Q50" s="368"/>
      <c r="R50" s="368"/>
      <c r="S50" s="369"/>
    </row>
    <row r="51" spans="1:19" s="112" customFormat="1" ht="20.25" customHeight="1" x14ac:dyDescent="0.2">
      <c r="A51" s="111"/>
      <c r="B51" s="370"/>
      <c r="C51" s="368"/>
      <c r="D51" s="368"/>
      <c r="E51" s="368"/>
      <c r="F51" s="368"/>
      <c r="G51" s="368"/>
      <c r="H51" s="368"/>
      <c r="I51" s="368"/>
      <c r="J51" s="368"/>
      <c r="K51" s="368"/>
      <c r="L51" s="368"/>
      <c r="M51" s="368"/>
      <c r="N51" s="368"/>
      <c r="O51" s="368"/>
      <c r="P51" s="368"/>
      <c r="Q51" s="368"/>
      <c r="R51" s="368"/>
      <c r="S51" s="369"/>
    </row>
    <row r="52" spans="1:19" s="112" customFormat="1" ht="20.25" customHeight="1" x14ac:dyDescent="0.2">
      <c r="A52" s="111"/>
      <c r="B52" s="370"/>
      <c r="C52" s="368"/>
      <c r="D52" s="368"/>
      <c r="E52" s="368"/>
      <c r="F52" s="368"/>
      <c r="G52" s="368"/>
      <c r="H52" s="368"/>
      <c r="I52" s="368"/>
      <c r="J52" s="368"/>
      <c r="K52" s="368"/>
      <c r="L52" s="368"/>
      <c r="M52" s="368"/>
      <c r="N52" s="368"/>
      <c r="O52" s="368"/>
      <c r="P52" s="368"/>
      <c r="Q52" s="368"/>
      <c r="R52" s="368"/>
      <c r="S52" s="369"/>
    </row>
    <row r="53" spans="1:19" s="112" customFormat="1" ht="20.25" customHeight="1" x14ac:dyDescent="0.2">
      <c r="A53" s="111"/>
      <c r="B53" s="370"/>
      <c r="C53" s="368"/>
      <c r="D53" s="368"/>
      <c r="E53" s="368"/>
      <c r="F53" s="368"/>
      <c r="G53" s="368"/>
      <c r="H53" s="368"/>
      <c r="I53" s="368"/>
      <c r="J53" s="368"/>
      <c r="K53" s="368"/>
      <c r="L53" s="368"/>
      <c r="M53" s="368"/>
      <c r="N53" s="368"/>
      <c r="O53" s="368"/>
      <c r="P53" s="368"/>
      <c r="Q53" s="368"/>
      <c r="R53" s="368"/>
      <c r="S53" s="369"/>
    </row>
    <row r="54" spans="1:19" s="112" customFormat="1" ht="20.25" customHeight="1" x14ac:dyDescent="0.2">
      <c r="A54" s="111"/>
      <c r="B54" s="370"/>
      <c r="C54" s="368"/>
      <c r="D54" s="368"/>
      <c r="E54" s="368"/>
      <c r="F54" s="368"/>
      <c r="G54" s="368"/>
      <c r="H54" s="368"/>
      <c r="I54" s="368"/>
      <c r="J54" s="368"/>
      <c r="K54" s="368"/>
      <c r="L54" s="368"/>
      <c r="M54" s="368"/>
      <c r="N54" s="368"/>
      <c r="O54" s="368"/>
      <c r="P54" s="368"/>
      <c r="Q54" s="368"/>
      <c r="R54" s="368"/>
      <c r="S54" s="369"/>
    </row>
    <row r="55" spans="1:19" s="112" customFormat="1" ht="20.25" customHeight="1" x14ac:dyDescent="0.2">
      <c r="A55" s="111"/>
      <c r="B55" s="370"/>
      <c r="C55" s="368"/>
      <c r="D55" s="368"/>
      <c r="E55" s="368"/>
      <c r="F55" s="368"/>
      <c r="G55" s="368"/>
      <c r="H55" s="368"/>
      <c r="I55" s="368"/>
      <c r="J55" s="368"/>
      <c r="K55" s="368"/>
      <c r="L55" s="368"/>
      <c r="M55" s="368"/>
      <c r="N55" s="368"/>
      <c r="O55" s="368"/>
      <c r="P55" s="368"/>
      <c r="Q55" s="368"/>
      <c r="R55" s="368"/>
      <c r="S55" s="369"/>
    </row>
    <row r="56" spans="1:19" s="112" customFormat="1" ht="20.25" customHeight="1" x14ac:dyDescent="0.2">
      <c r="A56" s="111"/>
      <c r="B56" s="370"/>
      <c r="C56" s="368"/>
      <c r="D56" s="368"/>
      <c r="E56" s="368"/>
      <c r="F56" s="368"/>
      <c r="G56" s="368"/>
      <c r="H56" s="368"/>
      <c r="I56" s="368"/>
      <c r="J56" s="368"/>
      <c r="K56" s="368"/>
      <c r="L56" s="368"/>
      <c r="M56" s="368"/>
      <c r="N56" s="368"/>
      <c r="O56" s="368"/>
      <c r="P56" s="368"/>
      <c r="Q56" s="368"/>
      <c r="R56" s="368"/>
      <c r="S56" s="369"/>
    </row>
    <row r="57" spans="1:19" s="112" customFormat="1" ht="20.25" customHeight="1" x14ac:dyDescent="0.2">
      <c r="A57" s="111"/>
      <c r="B57" s="370"/>
      <c r="C57" s="368"/>
      <c r="D57" s="368"/>
      <c r="E57" s="368"/>
      <c r="F57" s="368"/>
      <c r="G57" s="368"/>
      <c r="H57" s="368"/>
      <c r="I57" s="368"/>
      <c r="J57" s="368"/>
      <c r="K57" s="368"/>
      <c r="L57" s="368"/>
      <c r="M57" s="368"/>
      <c r="N57" s="368"/>
      <c r="O57" s="368"/>
      <c r="P57" s="368"/>
      <c r="Q57" s="368"/>
      <c r="R57" s="368"/>
      <c r="S57" s="369"/>
    </row>
    <row r="58" spans="1:19" s="112" customFormat="1" ht="20.25" customHeight="1" x14ac:dyDescent="0.2">
      <c r="A58" s="111"/>
      <c r="B58" s="370"/>
      <c r="C58" s="368"/>
      <c r="D58" s="368"/>
      <c r="E58" s="368"/>
      <c r="F58" s="368"/>
      <c r="G58" s="368"/>
      <c r="H58" s="368"/>
      <c r="I58" s="368"/>
      <c r="J58" s="368"/>
      <c r="K58" s="368"/>
      <c r="L58" s="368"/>
      <c r="M58" s="368"/>
      <c r="N58" s="368"/>
      <c r="O58" s="368"/>
      <c r="P58" s="368"/>
      <c r="Q58" s="368"/>
      <c r="R58" s="368"/>
      <c r="S58" s="369"/>
    </row>
    <row r="59" spans="1:19" s="112" customFormat="1" ht="20.25" customHeight="1" x14ac:dyDescent="0.2">
      <c r="A59" s="111"/>
      <c r="B59" s="370"/>
      <c r="C59" s="368"/>
      <c r="D59" s="368"/>
      <c r="E59" s="368"/>
      <c r="F59" s="368"/>
      <c r="G59" s="368"/>
      <c r="H59" s="368"/>
      <c r="I59" s="368"/>
      <c r="J59" s="368"/>
      <c r="K59" s="368"/>
      <c r="L59" s="368"/>
      <c r="M59" s="368"/>
      <c r="N59" s="368"/>
      <c r="O59" s="368"/>
      <c r="P59" s="368"/>
      <c r="Q59" s="368"/>
      <c r="R59" s="368"/>
      <c r="S59" s="369"/>
    </row>
    <row r="60" spans="1:19" s="112" customFormat="1" ht="20.25" customHeight="1" x14ac:dyDescent="0.2">
      <c r="A60" s="111"/>
      <c r="B60" s="371"/>
      <c r="C60" s="372"/>
      <c r="D60" s="372"/>
      <c r="E60" s="372"/>
      <c r="F60" s="372"/>
      <c r="G60" s="372"/>
      <c r="H60" s="372"/>
      <c r="I60" s="372"/>
      <c r="J60" s="372"/>
      <c r="K60" s="372"/>
      <c r="L60" s="372"/>
      <c r="M60" s="372"/>
      <c r="N60" s="372"/>
      <c r="O60" s="372"/>
      <c r="P60" s="372"/>
      <c r="Q60" s="372"/>
      <c r="R60" s="372"/>
      <c r="S60" s="373"/>
    </row>
    <row r="61" spans="1:19" ht="9" customHeight="1" x14ac:dyDescent="0.2">
      <c r="A61" s="103"/>
      <c r="B61" s="113"/>
      <c r="C61" s="114"/>
      <c r="D61" s="114"/>
      <c r="E61" s="114"/>
      <c r="F61" s="114"/>
      <c r="G61" s="114"/>
      <c r="H61" s="114"/>
      <c r="I61" s="114"/>
      <c r="J61" s="114"/>
      <c r="K61" s="114"/>
      <c r="L61" s="114"/>
      <c r="M61" s="114"/>
      <c r="N61" s="114"/>
      <c r="O61" s="114"/>
      <c r="P61" s="114"/>
      <c r="Q61" s="114"/>
      <c r="R61" s="114"/>
      <c r="S61" s="114"/>
    </row>
    <row r="62" spans="1:19" ht="17.149999999999999" customHeight="1" x14ac:dyDescent="0.2">
      <c r="A62" s="103"/>
      <c r="B62" s="115" t="s">
        <v>224</v>
      </c>
      <c r="C62" s="364" t="s">
        <v>248</v>
      </c>
      <c r="D62" s="364"/>
      <c r="E62" s="364"/>
      <c r="F62" s="364"/>
      <c r="G62" s="364"/>
      <c r="H62" s="364"/>
      <c r="I62" s="364"/>
      <c r="J62" s="364"/>
      <c r="K62" s="364"/>
      <c r="L62" s="364"/>
      <c r="M62" s="364"/>
      <c r="N62" s="364"/>
      <c r="O62" s="364"/>
      <c r="P62" s="364"/>
      <c r="Q62" s="364"/>
      <c r="R62" s="364"/>
      <c r="S62" s="364"/>
    </row>
  </sheetData>
  <sheetProtection sheet="1" objects="1" scenarios="1"/>
  <mergeCells count="34">
    <mergeCell ref="B3:C3"/>
    <mergeCell ref="B4:F4"/>
    <mergeCell ref="G4:S4"/>
    <mergeCell ref="B6:B7"/>
    <mergeCell ref="C6:E7"/>
    <mergeCell ref="F6:H6"/>
    <mergeCell ref="I6:R6"/>
    <mergeCell ref="F7:H7"/>
    <mergeCell ref="I7:R7"/>
    <mergeCell ref="C8:R8"/>
    <mergeCell ref="B10:B11"/>
    <mergeCell ref="C10:E11"/>
    <mergeCell ref="F10:H10"/>
    <mergeCell ref="I10:R10"/>
    <mergeCell ref="F11:H11"/>
    <mergeCell ref="I11:R11"/>
    <mergeCell ref="B24:S34"/>
    <mergeCell ref="C12:R12"/>
    <mergeCell ref="B14:B15"/>
    <mergeCell ref="C14:E15"/>
    <mergeCell ref="F14:H14"/>
    <mergeCell ref="I14:R14"/>
    <mergeCell ref="F15:H15"/>
    <mergeCell ref="I15:R15"/>
    <mergeCell ref="C16:R16"/>
    <mergeCell ref="C18:R18"/>
    <mergeCell ref="B20:S20"/>
    <mergeCell ref="B21:S22"/>
    <mergeCell ref="B23:S23"/>
    <mergeCell ref="B35:S35"/>
    <mergeCell ref="B36:S47"/>
    <mergeCell ref="B48:S48"/>
    <mergeCell ref="B49:S60"/>
    <mergeCell ref="C62:S62"/>
  </mergeCells>
  <phoneticPr fontId="1"/>
  <conditionalFormatting sqref="C6:R7">
    <cfRule type="expression" dxfId="14" priority="4">
      <formula>$G$4&lt;&gt;"（A）新たな業種への挑戦"</formula>
    </cfRule>
  </conditionalFormatting>
  <conditionalFormatting sqref="C10:R11">
    <cfRule type="expression" dxfId="13" priority="1">
      <formula>$G$4&lt;&gt;"（B）新たな事業への挑戦"</formula>
    </cfRule>
  </conditionalFormatting>
  <conditionalFormatting sqref="C14:R15">
    <cfRule type="expression" dxfId="12" priority="2">
      <formula>$G$4&lt;&gt;"（C）新たな市場への挑戦"</formula>
    </cfRule>
  </conditionalFormatting>
  <dataValidations count="1">
    <dataValidation type="list" allowBlank="1" showInputMessage="1" showErrorMessage="1" sqref="G4:S4" xr:uid="{E5EA94FA-D129-49C4-BD18-81BFBC582AF5}">
      <formula1>"（A）新たな業種への挑戦,（B）新たな事業への挑戦,（C）新たな市場への挑戦"</formula1>
    </dataValidation>
  </dataValidations>
  <pageMargins left="0.7" right="0.7" top="0.75" bottom="0.75" header="0.3" footer="0.3"/>
  <pageSetup paperSize="9" fitToHeight="0" orientation="portrait" r:id="rId1"/>
  <rowBreaks count="1" manualBreakCount="1">
    <brk id="34" max="18"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DB234-08E1-4026-BAB3-51A92C39ED41}">
  <sheetPr>
    <tabColor theme="4" tint="0.39997558519241921"/>
    <pageSetUpPr fitToPage="1"/>
  </sheetPr>
  <dimension ref="A1:T62"/>
  <sheetViews>
    <sheetView showGridLines="0" view="pageBreakPreview" zoomScaleNormal="100" zoomScaleSheetLayoutView="100" workbookViewId="0"/>
  </sheetViews>
  <sheetFormatPr defaultColWidth="8.88671875" defaultRowHeight="14" x14ac:dyDescent="0.2"/>
  <cols>
    <col min="1" max="1" width="0.5546875" customWidth="1"/>
    <col min="2" max="2" width="2.0546875" customWidth="1"/>
    <col min="3" max="3" width="10.5546875" customWidth="1"/>
    <col min="4" max="18" width="2.5" style="1" customWidth="1"/>
    <col min="19" max="19" width="2.5" customWidth="1"/>
    <col min="20" max="20" width="5.33203125" customWidth="1"/>
  </cols>
  <sheetData>
    <row r="1" spans="1:19" ht="31" customHeight="1" x14ac:dyDescent="0.2">
      <c r="A1" s="103"/>
      <c r="B1" s="103"/>
      <c r="C1" s="103"/>
      <c r="D1" s="104"/>
      <c r="E1" s="104"/>
      <c r="F1" s="104"/>
      <c r="G1" s="104"/>
      <c r="H1" s="104"/>
      <c r="I1" s="104"/>
      <c r="J1" s="104"/>
      <c r="K1" s="104"/>
      <c r="L1" s="104"/>
      <c r="M1" s="104"/>
      <c r="N1" s="104"/>
      <c r="O1" s="104"/>
      <c r="P1" s="104"/>
      <c r="Q1" s="104"/>
      <c r="R1" s="104"/>
      <c r="S1" s="103"/>
    </row>
    <row r="2" spans="1:19" ht="19.5" customHeight="1" x14ac:dyDescent="0.2">
      <c r="A2" s="103"/>
      <c r="B2" s="105" t="s">
        <v>238</v>
      </c>
      <c r="C2" s="105"/>
      <c r="D2" s="104"/>
      <c r="E2" s="104"/>
      <c r="F2" s="104"/>
      <c r="G2" s="104"/>
      <c r="H2" s="104"/>
      <c r="I2" s="104"/>
      <c r="J2" s="104"/>
      <c r="K2" s="104"/>
      <c r="L2" s="104"/>
      <c r="M2" s="104"/>
      <c r="N2" s="104"/>
      <c r="O2" s="104"/>
      <c r="P2" s="104"/>
      <c r="Q2" s="104"/>
      <c r="R2" s="104"/>
      <c r="S2" s="103"/>
    </row>
    <row r="3" spans="1:19" ht="20.149999999999999" customHeight="1" x14ac:dyDescent="0.2">
      <c r="A3" s="103"/>
      <c r="B3" s="331" t="s">
        <v>122</v>
      </c>
      <c r="C3" s="332"/>
      <c r="D3" s="106" t="s">
        <v>2</v>
      </c>
      <c r="E3" s="240">
        <v>7</v>
      </c>
      <c r="F3" s="107" t="s">
        <v>3</v>
      </c>
      <c r="G3" s="240">
        <v>6</v>
      </c>
      <c r="H3" s="107" t="s">
        <v>4</v>
      </c>
      <c r="I3" s="240">
        <v>1</v>
      </c>
      <c r="J3" s="107" t="s">
        <v>5</v>
      </c>
      <c r="K3" s="107" t="s">
        <v>123</v>
      </c>
      <c r="L3" s="108" t="s">
        <v>2</v>
      </c>
      <c r="M3" s="240">
        <v>8</v>
      </c>
      <c r="N3" s="107" t="s">
        <v>3</v>
      </c>
      <c r="O3" s="240">
        <v>1</v>
      </c>
      <c r="P3" s="107" t="s">
        <v>4</v>
      </c>
      <c r="Q3" s="239">
        <v>30</v>
      </c>
      <c r="R3" s="107" t="s">
        <v>5</v>
      </c>
      <c r="S3" s="83"/>
    </row>
    <row r="4" spans="1:19" ht="23.15" customHeight="1" x14ac:dyDescent="0.2">
      <c r="A4" s="103"/>
      <c r="B4" s="336" t="s">
        <v>349</v>
      </c>
      <c r="C4" s="337"/>
      <c r="D4" s="337"/>
      <c r="E4" s="337"/>
      <c r="F4" s="337"/>
      <c r="G4" s="387" t="s">
        <v>375</v>
      </c>
      <c r="H4" s="387"/>
      <c r="I4" s="387"/>
      <c r="J4" s="387"/>
      <c r="K4" s="387"/>
      <c r="L4" s="387"/>
      <c r="M4" s="387"/>
      <c r="N4" s="387"/>
      <c r="O4" s="387"/>
      <c r="P4" s="387"/>
      <c r="Q4" s="387"/>
      <c r="R4" s="387"/>
      <c r="S4" s="388"/>
    </row>
    <row r="5" spans="1:19" ht="9" customHeight="1" x14ac:dyDescent="0.2">
      <c r="A5" s="103"/>
      <c r="B5" s="109"/>
      <c r="C5" s="72"/>
      <c r="D5" s="72"/>
      <c r="E5" s="72"/>
      <c r="F5" s="72"/>
      <c r="G5" s="72"/>
      <c r="H5" s="72"/>
      <c r="I5" s="72"/>
      <c r="J5" s="72"/>
      <c r="K5" s="72"/>
      <c r="L5" s="72"/>
      <c r="M5" s="72"/>
      <c r="N5" s="72"/>
      <c r="O5" s="72"/>
      <c r="P5" s="72"/>
      <c r="Q5" s="72"/>
      <c r="R5" s="72"/>
      <c r="S5" s="110"/>
    </row>
    <row r="6" spans="1:19" ht="40.5" customHeight="1" x14ac:dyDescent="0.2">
      <c r="A6" s="103"/>
      <c r="B6" s="327" t="str">
        <f>IF(G4&lt;&gt;"（A）新たな業種への挑戦","記入不要","")</f>
        <v>記入不要</v>
      </c>
      <c r="C6" s="328" t="s">
        <v>352</v>
      </c>
      <c r="D6" s="328"/>
      <c r="E6" s="328"/>
      <c r="F6" s="277" t="s">
        <v>353</v>
      </c>
      <c r="G6" s="277"/>
      <c r="H6" s="277"/>
      <c r="I6" s="381"/>
      <c r="J6" s="381"/>
      <c r="K6" s="381"/>
      <c r="L6" s="381"/>
      <c r="M6" s="381"/>
      <c r="N6" s="381"/>
      <c r="O6" s="381"/>
      <c r="P6" s="381"/>
      <c r="Q6" s="381"/>
      <c r="R6" s="381"/>
      <c r="S6" s="51"/>
    </row>
    <row r="7" spans="1:19" ht="40.5" customHeight="1" x14ac:dyDescent="0.2">
      <c r="A7" s="103"/>
      <c r="B7" s="327"/>
      <c r="C7" s="328"/>
      <c r="D7" s="328"/>
      <c r="E7" s="328"/>
      <c r="F7" s="277" t="s">
        <v>354</v>
      </c>
      <c r="G7" s="277"/>
      <c r="H7" s="277"/>
      <c r="I7" s="381"/>
      <c r="J7" s="381"/>
      <c r="K7" s="381"/>
      <c r="L7" s="381"/>
      <c r="M7" s="381"/>
      <c r="N7" s="381"/>
      <c r="O7" s="381"/>
      <c r="P7" s="381"/>
      <c r="Q7" s="381"/>
      <c r="R7" s="381"/>
      <c r="S7" s="51"/>
    </row>
    <row r="8" spans="1:19" ht="12" customHeight="1" x14ac:dyDescent="0.2">
      <c r="A8" s="103"/>
      <c r="B8" s="109"/>
      <c r="C8" s="329" t="s">
        <v>384</v>
      </c>
      <c r="D8" s="329"/>
      <c r="E8" s="329"/>
      <c r="F8" s="329"/>
      <c r="G8" s="329"/>
      <c r="H8" s="329"/>
      <c r="I8" s="329"/>
      <c r="J8" s="329"/>
      <c r="K8" s="329"/>
      <c r="L8" s="329"/>
      <c r="M8" s="329"/>
      <c r="N8" s="329"/>
      <c r="O8" s="329"/>
      <c r="P8" s="329"/>
      <c r="Q8" s="329"/>
      <c r="R8" s="329"/>
      <c r="S8" s="110"/>
    </row>
    <row r="9" spans="1:19" ht="9" customHeight="1" x14ac:dyDescent="0.2">
      <c r="A9" s="103"/>
      <c r="B9" s="109"/>
      <c r="C9" s="72"/>
      <c r="D9" s="72"/>
      <c r="E9" s="72"/>
      <c r="F9" s="72"/>
      <c r="G9" s="72"/>
      <c r="H9" s="72"/>
      <c r="I9" s="72"/>
      <c r="J9" s="72"/>
      <c r="K9" s="72"/>
      <c r="L9" s="72"/>
      <c r="M9" s="72"/>
      <c r="N9" s="72"/>
      <c r="O9" s="72"/>
      <c r="P9" s="72"/>
      <c r="Q9" s="72"/>
      <c r="R9" s="72"/>
      <c r="S9" s="110"/>
    </row>
    <row r="10" spans="1:19" ht="40.5" customHeight="1" x14ac:dyDescent="0.2">
      <c r="A10" s="103"/>
      <c r="B10" s="327" t="str">
        <f>IF(G4&lt;&gt;"（B）新たな事業への挑戦","記入不要","")</f>
        <v/>
      </c>
      <c r="C10" s="328" t="s">
        <v>355</v>
      </c>
      <c r="D10" s="328"/>
      <c r="E10" s="328"/>
      <c r="F10" s="277" t="s">
        <v>356</v>
      </c>
      <c r="G10" s="277"/>
      <c r="H10" s="277"/>
      <c r="I10" s="381" t="s">
        <v>392</v>
      </c>
      <c r="J10" s="381"/>
      <c r="K10" s="381"/>
      <c r="L10" s="381"/>
      <c r="M10" s="381"/>
      <c r="N10" s="381"/>
      <c r="O10" s="381"/>
      <c r="P10" s="381"/>
      <c r="Q10" s="381"/>
      <c r="R10" s="381"/>
      <c r="S10" s="51"/>
    </row>
    <row r="11" spans="1:19" ht="40.5" customHeight="1" x14ac:dyDescent="0.2">
      <c r="A11" s="103"/>
      <c r="B11" s="327"/>
      <c r="C11" s="328"/>
      <c r="D11" s="328"/>
      <c r="E11" s="328"/>
      <c r="F11" s="277" t="s">
        <v>357</v>
      </c>
      <c r="G11" s="277"/>
      <c r="H11" s="277"/>
      <c r="I11" s="381" t="s">
        <v>393</v>
      </c>
      <c r="J11" s="381"/>
      <c r="K11" s="381"/>
      <c r="L11" s="381"/>
      <c r="M11" s="381"/>
      <c r="N11" s="381"/>
      <c r="O11" s="381"/>
      <c r="P11" s="381"/>
      <c r="Q11" s="381"/>
      <c r="R11" s="381"/>
      <c r="S11" s="51"/>
    </row>
    <row r="12" spans="1:19" ht="12" customHeight="1" x14ac:dyDescent="0.2">
      <c r="A12" s="103"/>
      <c r="B12" s="109"/>
      <c r="C12" s="329" t="s">
        <v>385</v>
      </c>
      <c r="D12" s="329"/>
      <c r="E12" s="329"/>
      <c r="F12" s="329"/>
      <c r="G12" s="329"/>
      <c r="H12" s="329"/>
      <c r="I12" s="329"/>
      <c r="J12" s="329"/>
      <c r="K12" s="329"/>
      <c r="L12" s="329"/>
      <c r="M12" s="329"/>
      <c r="N12" s="329"/>
      <c r="O12" s="329"/>
      <c r="P12" s="329"/>
      <c r="Q12" s="329"/>
      <c r="R12" s="329"/>
      <c r="S12" s="110"/>
    </row>
    <row r="13" spans="1:19" ht="9" customHeight="1" x14ac:dyDescent="0.2">
      <c r="A13" s="103"/>
      <c r="B13" s="109"/>
      <c r="C13" s="72"/>
      <c r="D13" s="72"/>
      <c r="E13" s="72"/>
      <c r="F13" s="72"/>
      <c r="G13" s="72"/>
      <c r="H13" s="72"/>
      <c r="I13" s="72"/>
      <c r="J13" s="72"/>
      <c r="K13" s="72"/>
      <c r="L13" s="72"/>
      <c r="M13" s="72"/>
      <c r="N13" s="72"/>
      <c r="O13" s="72"/>
      <c r="P13" s="72"/>
      <c r="Q13" s="72"/>
      <c r="R13" s="72"/>
      <c r="S13" s="110"/>
    </row>
    <row r="14" spans="1:19" ht="40.5" customHeight="1" x14ac:dyDescent="0.2">
      <c r="A14" s="103"/>
      <c r="B14" s="327" t="str">
        <f>IF(G4&lt;&gt;"（C）新たな市場への挑戦","記入不要","")</f>
        <v>記入不要</v>
      </c>
      <c r="C14" s="328" t="s">
        <v>358</v>
      </c>
      <c r="D14" s="328"/>
      <c r="E14" s="328"/>
      <c r="F14" s="277" t="s">
        <v>359</v>
      </c>
      <c r="G14" s="277"/>
      <c r="H14" s="277"/>
      <c r="I14" s="381"/>
      <c r="J14" s="381"/>
      <c r="K14" s="381"/>
      <c r="L14" s="381"/>
      <c r="M14" s="381"/>
      <c r="N14" s="381"/>
      <c r="O14" s="381"/>
      <c r="P14" s="381"/>
      <c r="Q14" s="381"/>
      <c r="R14" s="381"/>
      <c r="S14" s="51"/>
    </row>
    <row r="15" spans="1:19" ht="40.5" customHeight="1" x14ac:dyDescent="0.2">
      <c r="A15" s="103"/>
      <c r="B15" s="327"/>
      <c r="C15" s="328"/>
      <c r="D15" s="328"/>
      <c r="E15" s="328"/>
      <c r="F15" s="277" t="s">
        <v>360</v>
      </c>
      <c r="G15" s="277"/>
      <c r="H15" s="277"/>
      <c r="I15" s="381"/>
      <c r="J15" s="381"/>
      <c r="K15" s="381"/>
      <c r="L15" s="381"/>
      <c r="M15" s="381"/>
      <c r="N15" s="381"/>
      <c r="O15" s="381"/>
      <c r="P15" s="381"/>
      <c r="Q15" s="381"/>
      <c r="R15" s="381"/>
      <c r="S15" s="51"/>
    </row>
    <row r="16" spans="1:19" ht="12" customHeight="1" x14ac:dyDescent="0.2">
      <c r="A16" s="103"/>
      <c r="B16" s="109"/>
      <c r="C16" s="329"/>
      <c r="D16" s="329"/>
      <c r="E16" s="329"/>
      <c r="F16" s="329"/>
      <c r="G16" s="329"/>
      <c r="H16" s="329"/>
      <c r="I16" s="329"/>
      <c r="J16" s="329"/>
      <c r="K16" s="329"/>
      <c r="L16" s="329"/>
      <c r="M16" s="329"/>
      <c r="N16" s="329"/>
      <c r="O16" s="329"/>
      <c r="P16" s="329"/>
      <c r="Q16" s="329"/>
      <c r="R16" s="329"/>
      <c r="S16" s="110"/>
    </row>
    <row r="17" spans="1:20" ht="21.75" customHeight="1" x14ac:dyDescent="0.2">
      <c r="A17" s="103"/>
      <c r="B17" s="238" t="s">
        <v>387</v>
      </c>
      <c r="C17" s="236"/>
      <c r="D17" s="237"/>
      <c r="E17" s="237"/>
      <c r="F17" s="237"/>
      <c r="G17" s="237"/>
      <c r="H17" s="237"/>
      <c r="I17" s="237"/>
      <c r="J17" s="237"/>
      <c r="K17" s="237"/>
      <c r="L17" s="237"/>
      <c r="M17" s="237"/>
      <c r="N17" s="237"/>
      <c r="O17" s="237"/>
      <c r="P17" s="237"/>
      <c r="Q17" s="237"/>
      <c r="R17" s="237"/>
      <c r="S17" s="110"/>
    </row>
    <row r="18" spans="1:20" ht="30.75" customHeight="1" x14ac:dyDescent="0.2">
      <c r="A18" s="103"/>
      <c r="B18" s="109"/>
      <c r="C18" s="363" t="s">
        <v>386</v>
      </c>
      <c r="D18" s="363"/>
      <c r="E18" s="363"/>
      <c r="F18" s="363"/>
      <c r="G18" s="363"/>
      <c r="H18" s="363"/>
      <c r="I18" s="363"/>
      <c r="J18" s="363"/>
      <c r="K18" s="363"/>
      <c r="L18" s="363"/>
      <c r="M18" s="363"/>
      <c r="N18" s="363"/>
      <c r="O18" s="363"/>
      <c r="P18" s="363"/>
      <c r="Q18" s="363"/>
      <c r="R18" s="363"/>
      <c r="S18" s="110"/>
    </row>
    <row r="19" spans="1:20" ht="15.75" customHeight="1" x14ac:dyDescent="0.2">
      <c r="A19" s="103"/>
      <c r="B19" s="109"/>
      <c r="C19" s="72"/>
      <c r="D19" s="72"/>
      <c r="E19" s="72"/>
      <c r="F19" s="72"/>
      <c r="G19" s="72"/>
      <c r="H19" s="72"/>
      <c r="I19" s="72"/>
      <c r="J19" s="72"/>
      <c r="K19" s="72"/>
      <c r="L19" s="72"/>
      <c r="M19" s="72"/>
      <c r="N19" s="72"/>
      <c r="O19" s="72"/>
      <c r="P19" s="72"/>
      <c r="Q19" s="72"/>
      <c r="R19" s="72"/>
      <c r="S19" s="110"/>
    </row>
    <row r="20" spans="1:20" s="112" customFormat="1" ht="23.15" customHeight="1" x14ac:dyDescent="0.2">
      <c r="A20" s="111"/>
      <c r="B20" s="333" t="s">
        <v>378</v>
      </c>
      <c r="C20" s="334"/>
      <c r="D20" s="334"/>
      <c r="E20" s="334"/>
      <c r="F20" s="334"/>
      <c r="G20" s="334"/>
      <c r="H20" s="334"/>
      <c r="I20" s="334"/>
      <c r="J20" s="334"/>
      <c r="K20" s="334"/>
      <c r="L20" s="334"/>
      <c r="M20" s="334"/>
      <c r="N20" s="334"/>
      <c r="O20" s="334"/>
      <c r="P20" s="334"/>
      <c r="Q20" s="334"/>
      <c r="R20" s="334"/>
      <c r="S20" s="335"/>
      <c r="T20" s="235" t="s">
        <v>379</v>
      </c>
    </row>
    <row r="21" spans="1:20" s="112" customFormat="1" ht="20.25" customHeight="1" x14ac:dyDescent="0.2">
      <c r="A21" s="111"/>
      <c r="B21" s="374" t="s">
        <v>398</v>
      </c>
      <c r="C21" s="382"/>
      <c r="D21" s="382"/>
      <c r="E21" s="382"/>
      <c r="F21" s="382"/>
      <c r="G21" s="382"/>
      <c r="H21" s="382"/>
      <c r="I21" s="382"/>
      <c r="J21" s="382"/>
      <c r="K21" s="382"/>
      <c r="L21" s="382"/>
      <c r="M21" s="382"/>
      <c r="N21" s="382"/>
      <c r="O21" s="382"/>
      <c r="P21" s="382"/>
      <c r="Q21" s="382"/>
      <c r="R21" s="382"/>
      <c r="S21" s="383"/>
      <c r="T21" s="235">
        <f>LEN(B21)</f>
        <v>32</v>
      </c>
    </row>
    <row r="22" spans="1:20" s="112" customFormat="1" ht="20.25" customHeight="1" x14ac:dyDescent="0.2">
      <c r="A22" s="111"/>
      <c r="B22" s="384"/>
      <c r="C22" s="385"/>
      <c r="D22" s="385"/>
      <c r="E22" s="385"/>
      <c r="F22" s="385"/>
      <c r="G22" s="385"/>
      <c r="H22" s="385"/>
      <c r="I22" s="385"/>
      <c r="J22" s="385"/>
      <c r="K22" s="385"/>
      <c r="L22" s="385"/>
      <c r="M22" s="385"/>
      <c r="N22" s="385"/>
      <c r="O22" s="385"/>
      <c r="P22" s="385"/>
      <c r="Q22" s="385"/>
      <c r="R22" s="385"/>
      <c r="S22" s="386"/>
    </row>
    <row r="23" spans="1:20" ht="23.15" customHeight="1" x14ac:dyDescent="0.2">
      <c r="A23" s="103"/>
      <c r="B23" s="336" t="s">
        <v>350</v>
      </c>
      <c r="C23" s="337"/>
      <c r="D23" s="337"/>
      <c r="E23" s="337"/>
      <c r="F23" s="337"/>
      <c r="G23" s="337"/>
      <c r="H23" s="337"/>
      <c r="I23" s="337"/>
      <c r="J23" s="337"/>
      <c r="K23" s="337"/>
      <c r="L23" s="337"/>
      <c r="M23" s="337"/>
      <c r="N23" s="337"/>
      <c r="O23" s="337"/>
      <c r="P23" s="337"/>
      <c r="Q23" s="337"/>
      <c r="R23" s="337"/>
      <c r="S23" s="338"/>
    </row>
    <row r="24" spans="1:20" ht="20.25" customHeight="1" x14ac:dyDescent="0.2">
      <c r="A24" s="103"/>
      <c r="B24" s="374" t="s">
        <v>400</v>
      </c>
      <c r="C24" s="375"/>
      <c r="D24" s="375"/>
      <c r="E24" s="375"/>
      <c r="F24" s="375"/>
      <c r="G24" s="375"/>
      <c r="H24" s="375"/>
      <c r="I24" s="375"/>
      <c r="J24" s="375"/>
      <c r="K24" s="375"/>
      <c r="L24" s="375"/>
      <c r="M24" s="375"/>
      <c r="N24" s="375"/>
      <c r="O24" s="375"/>
      <c r="P24" s="375"/>
      <c r="Q24" s="375"/>
      <c r="R24" s="375"/>
      <c r="S24" s="376"/>
    </row>
    <row r="25" spans="1:20" ht="20.25" customHeight="1" x14ac:dyDescent="0.2">
      <c r="A25" s="103"/>
      <c r="B25" s="377"/>
      <c r="C25" s="375"/>
      <c r="D25" s="375"/>
      <c r="E25" s="375"/>
      <c r="F25" s="375"/>
      <c r="G25" s="375"/>
      <c r="H25" s="375"/>
      <c r="I25" s="375"/>
      <c r="J25" s="375"/>
      <c r="K25" s="375"/>
      <c r="L25" s="375"/>
      <c r="M25" s="375"/>
      <c r="N25" s="375"/>
      <c r="O25" s="375"/>
      <c r="P25" s="375"/>
      <c r="Q25" s="375"/>
      <c r="R25" s="375"/>
      <c r="S25" s="376"/>
    </row>
    <row r="26" spans="1:20" ht="20.25" customHeight="1" x14ac:dyDescent="0.2">
      <c r="A26" s="103"/>
      <c r="B26" s="377"/>
      <c r="C26" s="375"/>
      <c r="D26" s="375"/>
      <c r="E26" s="375"/>
      <c r="F26" s="375"/>
      <c r="G26" s="375"/>
      <c r="H26" s="375"/>
      <c r="I26" s="375"/>
      <c r="J26" s="375"/>
      <c r="K26" s="375"/>
      <c r="L26" s="375"/>
      <c r="M26" s="375"/>
      <c r="N26" s="375"/>
      <c r="O26" s="375"/>
      <c r="P26" s="375"/>
      <c r="Q26" s="375"/>
      <c r="R26" s="375"/>
      <c r="S26" s="376"/>
    </row>
    <row r="27" spans="1:20" ht="20.25" customHeight="1" x14ac:dyDescent="0.2">
      <c r="A27" s="103"/>
      <c r="B27" s="377"/>
      <c r="C27" s="375"/>
      <c r="D27" s="375"/>
      <c r="E27" s="375"/>
      <c r="F27" s="375"/>
      <c r="G27" s="375"/>
      <c r="H27" s="375"/>
      <c r="I27" s="375"/>
      <c r="J27" s="375"/>
      <c r="K27" s="375"/>
      <c r="L27" s="375"/>
      <c r="M27" s="375"/>
      <c r="N27" s="375"/>
      <c r="O27" s="375"/>
      <c r="P27" s="375"/>
      <c r="Q27" s="375"/>
      <c r="R27" s="375"/>
      <c r="S27" s="376"/>
    </row>
    <row r="28" spans="1:20" ht="20.25" customHeight="1" x14ac:dyDescent="0.2">
      <c r="A28" s="103"/>
      <c r="B28" s="377"/>
      <c r="C28" s="375"/>
      <c r="D28" s="375"/>
      <c r="E28" s="375"/>
      <c r="F28" s="375"/>
      <c r="G28" s="375"/>
      <c r="H28" s="375"/>
      <c r="I28" s="375"/>
      <c r="J28" s="375"/>
      <c r="K28" s="375"/>
      <c r="L28" s="375"/>
      <c r="M28" s="375"/>
      <c r="N28" s="375"/>
      <c r="O28" s="375"/>
      <c r="P28" s="375"/>
      <c r="Q28" s="375"/>
      <c r="R28" s="375"/>
      <c r="S28" s="376"/>
    </row>
    <row r="29" spans="1:20" ht="20.25" customHeight="1" x14ac:dyDescent="0.2">
      <c r="A29" s="103"/>
      <c r="B29" s="377"/>
      <c r="C29" s="375"/>
      <c r="D29" s="375"/>
      <c r="E29" s="375"/>
      <c r="F29" s="375"/>
      <c r="G29" s="375"/>
      <c r="H29" s="375"/>
      <c r="I29" s="375"/>
      <c r="J29" s="375"/>
      <c r="K29" s="375"/>
      <c r="L29" s="375"/>
      <c r="M29" s="375"/>
      <c r="N29" s="375"/>
      <c r="O29" s="375"/>
      <c r="P29" s="375"/>
      <c r="Q29" s="375"/>
      <c r="R29" s="375"/>
      <c r="S29" s="376"/>
    </row>
    <row r="30" spans="1:20" ht="20.25" customHeight="1" x14ac:dyDescent="0.2">
      <c r="A30" s="103"/>
      <c r="B30" s="377"/>
      <c r="C30" s="375"/>
      <c r="D30" s="375"/>
      <c r="E30" s="375"/>
      <c r="F30" s="375"/>
      <c r="G30" s="375"/>
      <c r="H30" s="375"/>
      <c r="I30" s="375"/>
      <c r="J30" s="375"/>
      <c r="K30" s="375"/>
      <c r="L30" s="375"/>
      <c r="M30" s="375"/>
      <c r="N30" s="375"/>
      <c r="O30" s="375"/>
      <c r="P30" s="375"/>
      <c r="Q30" s="375"/>
      <c r="R30" s="375"/>
      <c r="S30" s="376"/>
    </row>
    <row r="31" spans="1:20" ht="20.25" customHeight="1" x14ac:dyDescent="0.2">
      <c r="A31" s="103"/>
      <c r="B31" s="377"/>
      <c r="C31" s="375"/>
      <c r="D31" s="375"/>
      <c r="E31" s="375"/>
      <c r="F31" s="375"/>
      <c r="G31" s="375"/>
      <c r="H31" s="375"/>
      <c r="I31" s="375"/>
      <c r="J31" s="375"/>
      <c r="K31" s="375"/>
      <c r="L31" s="375"/>
      <c r="M31" s="375"/>
      <c r="N31" s="375"/>
      <c r="O31" s="375"/>
      <c r="P31" s="375"/>
      <c r="Q31" s="375"/>
      <c r="R31" s="375"/>
      <c r="S31" s="376"/>
    </row>
    <row r="32" spans="1:20" ht="20.25" customHeight="1" x14ac:dyDescent="0.2">
      <c r="A32" s="103"/>
      <c r="B32" s="377"/>
      <c r="C32" s="375"/>
      <c r="D32" s="375"/>
      <c r="E32" s="375"/>
      <c r="F32" s="375"/>
      <c r="G32" s="375"/>
      <c r="H32" s="375"/>
      <c r="I32" s="375"/>
      <c r="J32" s="375"/>
      <c r="K32" s="375"/>
      <c r="L32" s="375"/>
      <c r="M32" s="375"/>
      <c r="N32" s="375"/>
      <c r="O32" s="375"/>
      <c r="P32" s="375"/>
      <c r="Q32" s="375"/>
      <c r="R32" s="375"/>
      <c r="S32" s="376"/>
    </row>
    <row r="33" spans="1:19" ht="20.25" customHeight="1" x14ac:dyDescent="0.2">
      <c r="A33" s="103"/>
      <c r="B33" s="377"/>
      <c r="C33" s="375"/>
      <c r="D33" s="375"/>
      <c r="E33" s="375"/>
      <c r="F33" s="375"/>
      <c r="G33" s="375"/>
      <c r="H33" s="375"/>
      <c r="I33" s="375"/>
      <c r="J33" s="375"/>
      <c r="K33" s="375"/>
      <c r="L33" s="375"/>
      <c r="M33" s="375"/>
      <c r="N33" s="375"/>
      <c r="O33" s="375"/>
      <c r="P33" s="375"/>
      <c r="Q33" s="375"/>
      <c r="R33" s="375"/>
      <c r="S33" s="376"/>
    </row>
    <row r="34" spans="1:19" ht="20.25" customHeight="1" x14ac:dyDescent="0.2">
      <c r="A34" s="103"/>
      <c r="B34" s="378"/>
      <c r="C34" s="379"/>
      <c r="D34" s="379"/>
      <c r="E34" s="379"/>
      <c r="F34" s="379"/>
      <c r="G34" s="379"/>
      <c r="H34" s="379"/>
      <c r="I34" s="379"/>
      <c r="J34" s="379"/>
      <c r="K34" s="379"/>
      <c r="L34" s="379"/>
      <c r="M34" s="379"/>
      <c r="N34" s="379"/>
      <c r="O34" s="379"/>
      <c r="P34" s="379"/>
      <c r="Q34" s="379"/>
      <c r="R34" s="379"/>
      <c r="S34" s="380"/>
    </row>
    <row r="35" spans="1:19" s="112" customFormat="1" ht="23.15" customHeight="1" x14ac:dyDescent="0.2">
      <c r="A35" s="111"/>
      <c r="B35" s="333" t="s">
        <v>351</v>
      </c>
      <c r="C35" s="334"/>
      <c r="D35" s="334"/>
      <c r="E35" s="334"/>
      <c r="F35" s="334"/>
      <c r="G35" s="334"/>
      <c r="H35" s="334"/>
      <c r="I35" s="334"/>
      <c r="J35" s="334"/>
      <c r="K35" s="334"/>
      <c r="L35" s="334"/>
      <c r="M35" s="334"/>
      <c r="N35" s="334"/>
      <c r="O35" s="334"/>
      <c r="P35" s="334"/>
      <c r="Q35" s="334"/>
      <c r="R35" s="334"/>
      <c r="S35" s="335"/>
    </row>
    <row r="36" spans="1:19" s="112" customFormat="1" ht="20.25" customHeight="1" x14ac:dyDescent="0.2">
      <c r="A36" s="111"/>
      <c r="B36" s="365" t="s">
        <v>395</v>
      </c>
      <c r="C36" s="242"/>
      <c r="D36" s="242"/>
      <c r="E36" s="242"/>
      <c r="F36" s="242"/>
      <c r="G36" s="242"/>
      <c r="H36" s="242"/>
      <c r="I36" s="242"/>
      <c r="J36" s="242"/>
      <c r="K36" s="242"/>
      <c r="L36" s="242"/>
      <c r="M36" s="242"/>
      <c r="N36" s="242"/>
      <c r="O36" s="242"/>
      <c r="P36" s="242"/>
      <c r="Q36" s="242"/>
      <c r="R36" s="242"/>
      <c r="S36" s="366"/>
    </row>
    <row r="37" spans="1:19" s="112" customFormat="1" ht="20.25" customHeight="1" x14ac:dyDescent="0.2">
      <c r="A37" s="111"/>
      <c r="B37" s="365"/>
      <c r="C37" s="242"/>
      <c r="D37" s="242"/>
      <c r="E37" s="242"/>
      <c r="F37" s="242"/>
      <c r="G37" s="242"/>
      <c r="H37" s="242"/>
      <c r="I37" s="242"/>
      <c r="J37" s="242"/>
      <c r="K37" s="242"/>
      <c r="L37" s="242"/>
      <c r="M37" s="242"/>
      <c r="N37" s="242"/>
      <c r="O37" s="242"/>
      <c r="P37" s="242"/>
      <c r="Q37" s="242"/>
      <c r="R37" s="242"/>
      <c r="S37" s="366"/>
    </row>
    <row r="38" spans="1:19" s="112" customFormat="1" ht="20.25" customHeight="1" x14ac:dyDescent="0.2">
      <c r="A38" s="111"/>
      <c r="B38" s="365"/>
      <c r="C38" s="242"/>
      <c r="D38" s="242"/>
      <c r="E38" s="242"/>
      <c r="F38" s="242"/>
      <c r="G38" s="242"/>
      <c r="H38" s="242"/>
      <c r="I38" s="242"/>
      <c r="J38" s="242"/>
      <c r="K38" s="242"/>
      <c r="L38" s="242"/>
      <c r="M38" s="242"/>
      <c r="N38" s="242"/>
      <c r="O38" s="242"/>
      <c r="P38" s="242"/>
      <c r="Q38" s="242"/>
      <c r="R38" s="242"/>
      <c r="S38" s="366"/>
    </row>
    <row r="39" spans="1:19" s="112" customFormat="1" ht="20.25" customHeight="1" x14ac:dyDescent="0.2">
      <c r="A39" s="111"/>
      <c r="B39" s="365"/>
      <c r="C39" s="242"/>
      <c r="D39" s="242"/>
      <c r="E39" s="242"/>
      <c r="F39" s="242"/>
      <c r="G39" s="242"/>
      <c r="H39" s="242"/>
      <c r="I39" s="242"/>
      <c r="J39" s="242"/>
      <c r="K39" s="242"/>
      <c r="L39" s="242"/>
      <c r="M39" s="242"/>
      <c r="N39" s="242"/>
      <c r="O39" s="242"/>
      <c r="P39" s="242"/>
      <c r="Q39" s="242"/>
      <c r="R39" s="242"/>
      <c r="S39" s="366"/>
    </row>
    <row r="40" spans="1:19" s="112" customFormat="1" ht="20.25" customHeight="1" x14ac:dyDescent="0.2">
      <c r="A40" s="111"/>
      <c r="B40" s="365"/>
      <c r="C40" s="242"/>
      <c r="D40" s="242"/>
      <c r="E40" s="242"/>
      <c r="F40" s="242"/>
      <c r="G40" s="242"/>
      <c r="H40" s="242"/>
      <c r="I40" s="242"/>
      <c r="J40" s="242"/>
      <c r="K40" s="242"/>
      <c r="L40" s="242"/>
      <c r="M40" s="242"/>
      <c r="N40" s="242"/>
      <c r="O40" s="242"/>
      <c r="P40" s="242"/>
      <c r="Q40" s="242"/>
      <c r="R40" s="242"/>
      <c r="S40" s="366"/>
    </row>
    <row r="41" spans="1:19" s="112" customFormat="1" ht="20.25" customHeight="1" x14ac:dyDescent="0.2">
      <c r="A41" s="111"/>
      <c r="B41" s="367"/>
      <c r="C41" s="242"/>
      <c r="D41" s="242"/>
      <c r="E41" s="242"/>
      <c r="F41" s="242"/>
      <c r="G41" s="242"/>
      <c r="H41" s="242"/>
      <c r="I41" s="242"/>
      <c r="J41" s="242"/>
      <c r="K41" s="242"/>
      <c r="L41" s="242"/>
      <c r="M41" s="242"/>
      <c r="N41" s="242"/>
      <c r="O41" s="242"/>
      <c r="P41" s="242"/>
      <c r="Q41" s="242"/>
      <c r="R41" s="242"/>
      <c r="S41" s="366"/>
    </row>
    <row r="42" spans="1:19" s="112" customFormat="1" ht="20.25" customHeight="1" x14ac:dyDescent="0.2">
      <c r="A42" s="111"/>
      <c r="B42" s="367"/>
      <c r="C42" s="242"/>
      <c r="D42" s="242"/>
      <c r="E42" s="242"/>
      <c r="F42" s="242"/>
      <c r="G42" s="242"/>
      <c r="H42" s="242"/>
      <c r="I42" s="242"/>
      <c r="J42" s="242"/>
      <c r="K42" s="242"/>
      <c r="L42" s="242"/>
      <c r="M42" s="242"/>
      <c r="N42" s="242"/>
      <c r="O42" s="242"/>
      <c r="P42" s="242"/>
      <c r="Q42" s="242"/>
      <c r="R42" s="242"/>
      <c r="S42" s="366"/>
    </row>
    <row r="43" spans="1:19" s="112" customFormat="1" ht="20.25" customHeight="1" x14ac:dyDescent="0.2">
      <c r="A43" s="111"/>
      <c r="B43" s="367"/>
      <c r="C43" s="242"/>
      <c r="D43" s="242"/>
      <c r="E43" s="242"/>
      <c r="F43" s="242"/>
      <c r="G43" s="242"/>
      <c r="H43" s="242"/>
      <c r="I43" s="242"/>
      <c r="J43" s="242"/>
      <c r="K43" s="242"/>
      <c r="L43" s="242"/>
      <c r="M43" s="242"/>
      <c r="N43" s="242"/>
      <c r="O43" s="242"/>
      <c r="P43" s="242"/>
      <c r="Q43" s="242"/>
      <c r="R43" s="242"/>
      <c r="S43" s="366"/>
    </row>
    <row r="44" spans="1:19" s="112" customFormat="1" ht="20.25" customHeight="1" x14ac:dyDescent="0.2">
      <c r="A44" s="111"/>
      <c r="B44" s="367"/>
      <c r="C44" s="242"/>
      <c r="D44" s="242"/>
      <c r="E44" s="242"/>
      <c r="F44" s="242"/>
      <c r="G44" s="242"/>
      <c r="H44" s="242"/>
      <c r="I44" s="242"/>
      <c r="J44" s="242"/>
      <c r="K44" s="242"/>
      <c r="L44" s="242"/>
      <c r="M44" s="242"/>
      <c r="N44" s="242"/>
      <c r="O44" s="242"/>
      <c r="P44" s="242"/>
      <c r="Q44" s="242"/>
      <c r="R44" s="242"/>
      <c r="S44" s="366"/>
    </row>
    <row r="45" spans="1:19" s="112" customFormat="1" ht="20.25" customHeight="1" x14ac:dyDescent="0.2">
      <c r="A45" s="111"/>
      <c r="B45" s="367"/>
      <c r="C45" s="242"/>
      <c r="D45" s="242"/>
      <c r="E45" s="242"/>
      <c r="F45" s="242"/>
      <c r="G45" s="242"/>
      <c r="H45" s="242"/>
      <c r="I45" s="242"/>
      <c r="J45" s="242"/>
      <c r="K45" s="242"/>
      <c r="L45" s="242"/>
      <c r="M45" s="242"/>
      <c r="N45" s="242"/>
      <c r="O45" s="242"/>
      <c r="P45" s="242"/>
      <c r="Q45" s="242"/>
      <c r="R45" s="242"/>
      <c r="S45" s="366"/>
    </row>
    <row r="46" spans="1:19" s="112" customFormat="1" ht="20.25" customHeight="1" x14ac:dyDescent="0.2">
      <c r="A46" s="111"/>
      <c r="B46" s="367"/>
      <c r="C46" s="242"/>
      <c r="D46" s="242"/>
      <c r="E46" s="242"/>
      <c r="F46" s="242"/>
      <c r="G46" s="242"/>
      <c r="H46" s="242"/>
      <c r="I46" s="242"/>
      <c r="J46" s="242"/>
      <c r="K46" s="242"/>
      <c r="L46" s="242"/>
      <c r="M46" s="242"/>
      <c r="N46" s="242"/>
      <c r="O46" s="242"/>
      <c r="P46" s="242"/>
      <c r="Q46" s="242"/>
      <c r="R46" s="242"/>
      <c r="S46" s="366"/>
    </row>
    <row r="47" spans="1:19" s="112" customFormat="1" ht="20.25" customHeight="1" x14ac:dyDescent="0.2">
      <c r="A47" s="111"/>
      <c r="B47" s="367"/>
      <c r="C47" s="242"/>
      <c r="D47" s="242"/>
      <c r="E47" s="242"/>
      <c r="F47" s="242"/>
      <c r="G47" s="242"/>
      <c r="H47" s="242"/>
      <c r="I47" s="242"/>
      <c r="J47" s="242"/>
      <c r="K47" s="242"/>
      <c r="L47" s="242"/>
      <c r="M47" s="242"/>
      <c r="N47" s="242"/>
      <c r="O47" s="242"/>
      <c r="P47" s="242"/>
      <c r="Q47" s="242"/>
      <c r="R47" s="242"/>
      <c r="S47" s="366"/>
    </row>
    <row r="48" spans="1:19" s="112" customFormat="1" ht="23.15" customHeight="1" x14ac:dyDescent="0.2">
      <c r="A48" s="111"/>
      <c r="B48" s="333" t="s">
        <v>380</v>
      </c>
      <c r="C48" s="334"/>
      <c r="D48" s="334"/>
      <c r="E48" s="334"/>
      <c r="F48" s="334"/>
      <c r="G48" s="334"/>
      <c r="H48" s="334"/>
      <c r="I48" s="334"/>
      <c r="J48" s="334"/>
      <c r="K48" s="334"/>
      <c r="L48" s="334"/>
      <c r="M48" s="334"/>
      <c r="N48" s="334"/>
      <c r="O48" s="334"/>
      <c r="P48" s="334"/>
      <c r="Q48" s="334"/>
      <c r="R48" s="334"/>
      <c r="S48" s="335"/>
    </row>
    <row r="49" spans="1:19" s="112" customFormat="1" ht="20.25" customHeight="1" x14ac:dyDescent="0.2">
      <c r="A49" s="111"/>
      <c r="B49" s="365" t="s">
        <v>389</v>
      </c>
      <c r="C49" s="368"/>
      <c r="D49" s="368"/>
      <c r="E49" s="368"/>
      <c r="F49" s="368"/>
      <c r="G49" s="368"/>
      <c r="H49" s="368"/>
      <c r="I49" s="368"/>
      <c r="J49" s="368"/>
      <c r="K49" s="368"/>
      <c r="L49" s="368"/>
      <c r="M49" s="368"/>
      <c r="N49" s="368"/>
      <c r="O49" s="368"/>
      <c r="P49" s="368"/>
      <c r="Q49" s="368"/>
      <c r="R49" s="368"/>
      <c r="S49" s="369"/>
    </row>
    <row r="50" spans="1:19" s="112" customFormat="1" ht="20.25" customHeight="1" x14ac:dyDescent="0.2">
      <c r="A50" s="111"/>
      <c r="B50" s="370"/>
      <c r="C50" s="368"/>
      <c r="D50" s="368"/>
      <c r="E50" s="368"/>
      <c r="F50" s="368"/>
      <c r="G50" s="368"/>
      <c r="H50" s="368"/>
      <c r="I50" s="368"/>
      <c r="J50" s="368"/>
      <c r="K50" s="368"/>
      <c r="L50" s="368"/>
      <c r="M50" s="368"/>
      <c r="N50" s="368"/>
      <c r="O50" s="368"/>
      <c r="P50" s="368"/>
      <c r="Q50" s="368"/>
      <c r="R50" s="368"/>
      <c r="S50" s="369"/>
    </row>
    <row r="51" spans="1:19" s="112" customFormat="1" ht="20.25" customHeight="1" x14ac:dyDescent="0.2">
      <c r="A51" s="111"/>
      <c r="B51" s="370"/>
      <c r="C51" s="368"/>
      <c r="D51" s="368"/>
      <c r="E51" s="368"/>
      <c r="F51" s="368"/>
      <c r="G51" s="368"/>
      <c r="H51" s="368"/>
      <c r="I51" s="368"/>
      <c r="J51" s="368"/>
      <c r="K51" s="368"/>
      <c r="L51" s="368"/>
      <c r="M51" s="368"/>
      <c r="N51" s="368"/>
      <c r="O51" s="368"/>
      <c r="P51" s="368"/>
      <c r="Q51" s="368"/>
      <c r="R51" s="368"/>
      <c r="S51" s="369"/>
    </row>
    <row r="52" spans="1:19" s="112" customFormat="1" ht="20.25" customHeight="1" x14ac:dyDescent="0.2">
      <c r="A52" s="111"/>
      <c r="B52" s="370"/>
      <c r="C52" s="368"/>
      <c r="D52" s="368"/>
      <c r="E52" s="368"/>
      <c r="F52" s="368"/>
      <c r="G52" s="368"/>
      <c r="H52" s="368"/>
      <c r="I52" s="368"/>
      <c r="J52" s="368"/>
      <c r="K52" s="368"/>
      <c r="L52" s="368"/>
      <c r="M52" s="368"/>
      <c r="N52" s="368"/>
      <c r="O52" s="368"/>
      <c r="P52" s="368"/>
      <c r="Q52" s="368"/>
      <c r="R52" s="368"/>
      <c r="S52" s="369"/>
    </row>
    <row r="53" spans="1:19" s="112" customFormat="1" ht="20.25" customHeight="1" x14ac:dyDescent="0.2">
      <c r="A53" s="111"/>
      <c r="B53" s="370"/>
      <c r="C53" s="368"/>
      <c r="D53" s="368"/>
      <c r="E53" s="368"/>
      <c r="F53" s="368"/>
      <c r="G53" s="368"/>
      <c r="H53" s="368"/>
      <c r="I53" s="368"/>
      <c r="J53" s="368"/>
      <c r="K53" s="368"/>
      <c r="L53" s="368"/>
      <c r="M53" s="368"/>
      <c r="N53" s="368"/>
      <c r="O53" s="368"/>
      <c r="P53" s="368"/>
      <c r="Q53" s="368"/>
      <c r="R53" s="368"/>
      <c r="S53" s="369"/>
    </row>
    <row r="54" spans="1:19" s="112" customFormat="1" ht="20.25" customHeight="1" x14ac:dyDescent="0.2">
      <c r="A54" s="111"/>
      <c r="B54" s="370"/>
      <c r="C54" s="368"/>
      <c r="D54" s="368"/>
      <c r="E54" s="368"/>
      <c r="F54" s="368"/>
      <c r="G54" s="368"/>
      <c r="H54" s="368"/>
      <c r="I54" s="368"/>
      <c r="J54" s="368"/>
      <c r="K54" s="368"/>
      <c r="L54" s="368"/>
      <c r="M54" s="368"/>
      <c r="N54" s="368"/>
      <c r="O54" s="368"/>
      <c r="P54" s="368"/>
      <c r="Q54" s="368"/>
      <c r="R54" s="368"/>
      <c r="S54" s="369"/>
    </row>
    <row r="55" spans="1:19" s="112" customFormat="1" ht="20.25" customHeight="1" x14ac:dyDescent="0.2">
      <c r="A55" s="111"/>
      <c r="B55" s="370"/>
      <c r="C55" s="368"/>
      <c r="D55" s="368"/>
      <c r="E55" s="368"/>
      <c r="F55" s="368"/>
      <c r="G55" s="368"/>
      <c r="H55" s="368"/>
      <c r="I55" s="368"/>
      <c r="J55" s="368"/>
      <c r="K55" s="368"/>
      <c r="L55" s="368"/>
      <c r="M55" s="368"/>
      <c r="N55" s="368"/>
      <c r="O55" s="368"/>
      <c r="P55" s="368"/>
      <c r="Q55" s="368"/>
      <c r="R55" s="368"/>
      <c r="S55" s="369"/>
    </row>
    <row r="56" spans="1:19" s="112" customFormat="1" ht="20.25" customHeight="1" x14ac:dyDescent="0.2">
      <c r="A56" s="111"/>
      <c r="B56" s="370"/>
      <c r="C56" s="368"/>
      <c r="D56" s="368"/>
      <c r="E56" s="368"/>
      <c r="F56" s="368"/>
      <c r="G56" s="368"/>
      <c r="H56" s="368"/>
      <c r="I56" s="368"/>
      <c r="J56" s="368"/>
      <c r="K56" s="368"/>
      <c r="L56" s="368"/>
      <c r="M56" s="368"/>
      <c r="N56" s="368"/>
      <c r="O56" s="368"/>
      <c r="P56" s="368"/>
      <c r="Q56" s="368"/>
      <c r="R56" s="368"/>
      <c r="S56" s="369"/>
    </row>
    <row r="57" spans="1:19" s="112" customFormat="1" ht="20.25" customHeight="1" x14ac:dyDescent="0.2">
      <c r="A57" s="111"/>
      <c r="B57" s="370"/>
      <c r="C57" s="368"/>
      <c r="D57" s="368"/>
      <c r="E57" s="368"/>
      <c r="F57" s="368"/>
      <c r="G57" s="368"/>
      <c r="H57" s="368"/>
      <c r="I57" s="368"/>
      <c r="J57" s="368"/>
      <c r="K57" s="368"/>
      <c r="L57" s="368"/>
      <c r="M57" s="368"/>
      <c r="N57" s="368"/>
      <c r="O57" s="368"/>
      <c r="P57" s="368"/>
      <c r="Q57" s="368"/>
      <c r="R57" s="368"/>
      <c r="S57" s="369"/>
    </row>
    <row r="58" spans="1:19" s="112" customFormat="1" ht="20.25" customHeight="1" x14ac:dyDescent="0.2">
      <c r="A58" s="111"/>
      <c r="B58" s="370"/>
      <c r="C58" s="368"/>
      <c r="D58" s="368"/>
      <c r="E58" s="368"/>
      <c r="F58" s="368"/>
      <c r="G58" s="368"/>
      <c r="H58" s="368"/>
      <c r="I58" s="368"/>
      <c r="J58" s="368"/>
      <c r="K58" s="368"/>
      <c r="L58" s="368"/>
      <c r="M58" s="368"/>
      <c r="N58" s="368"/>
      <c r="O58" s="368"/>
      <c r="P58" s="368"/>
      <c r="Q58" s="368"/>
      <c r="R58" s="368"/>
      <c r="S58" s="369"/>
    </row>
    <row r="59" spans="1:19" s="112" customFormat="1" ht="20.25" customHeight="1" x14ac:dyDescent="0.2">
      <c r="A59" s="111"/>
      <c r="B59" s="370"/>
      <c r="C59" s="368"/>
      <c r="D59" s="368"/>
      <c r="E59" s="368"/>
      <c r="F59" s="368"/>
      <c r="G59" s="368"/>
      <c r="H59" s="368"/>
      <c r="I59" s="368"/>
      <c r="J59" s="368"/>
      <c r="K59" s="368"/>
      <c r="L59" s="368"/>
      <c r="M59" s="368"/>
      <c r="N59" s="368"/>
      <c r="O59" s="368"/>
      <c r="P59" s="368"/>
      <c r="Q59" s="368"/>
      <c r="R59" s="368"/>
      <c r="S59" s="369"/>
    </row>
    <row r="60" spans="1:19" s="112" customFormat="1" ht="20.25" customHeight="1" x14ac:dyDescent="0.2">
      <c r="A60" s="111"/>
      <c r="B60" s="371"/>
      <c r="C60" s="372"/>
      <c r="D60" s="372"/>
      <c r="E60" s="372"/>
      <c r="F60" s="372"/>
      <c r="G60" s="372"/>
      <c r="H60" s="372"/>
      <c r="I60" s="372"/>
      <c r="J60" s="372"/>
      <c r="K60" s="372"/>
      <c r="L60" s="372"/>
      <c r="M60" s="372"/>
      <c r="N60" s="372"/>
      <c r="O60" s="372"/>
      <c r="P60" s="372"/>
      <c r="Q60" s="372"/>
      <c r="R60" s="372"/>
      <c r="S60" s="373"/>
    </row>
    <row r="61" spans="1:19" ht="9" customHeight="1" x14ac:dyDescent="0.2">
      <c r="A61" s="103"/>
      <c r="B61" s="113"/>
      <c r="C61" s="114"/>
      <c r="D61" s="114"/>
      <c r="E61" s="114"/>
      <c r="F61" s="114"/>
      <c r="G61" s="114"/>
      <c r="H61" s="114"/>
      <c r="I61" s="114"/>
      <c r="J61" s="114"/>
      <c r="K61" s="114"/>
      <c r="L61" s="114"/>
      <c r="M61" s="114"/>
      <c r="N61" s="114"/>
      <c r="O61" s="114"/>
      <c r="P61" s="114"/>
      <c r="Q61" s="114"/>
      <c r="R61" s="114"/>
      <c r="S61" s="114"/>
    </row>
    <row r="62" spans="1:19" ht="17.149999999999999" customHeight="1" x14ac:dyDescent="0.2">
      <c r="A62" s="103"/>
      <c r="B62" s="115" t="s">
        <v>224</v>
      </c>
      <c r="C62" s="364" t="s">
        <v>248</v>
      </c>
      <c r="D62" s="364"/>
      <c r="E62" s="364"/>
      <c r="F62" s="364"/>
      <c r="G62" s="364"/>
      <c r="H62" s="364"/>
      <c r="I62" s="364"/>
      <c r="J62" s="364"/>
      <c r="K62" s="364"/>
      <c r="L62" s="364"/>
      <c r="M62" s="364"/>
      <c r="N62" s="364"/>
      <c r="O62" s="364"/>
      <c r="P62" s="364"/>
      <c r="Q62" s="364"/>
      <c r="R62" s="364"/>
      <c r="S62" s="364"/>
    </row>
  </sheetData>
  <sheetProtection sheet="1" objects="1" scenarios="1"/>
  <mergeCells count="34">
    <mergeCell ref="B3:C3"/>
    <mergeCell ref="B4:F4"/>
    <mergeCell ref="G4:S4"/>
    <mergeCell ref="B6:B7"/>
    <mergeCell ref="C6:E7"/>
    <mergeCell ref="F6:H6"/>
    <mergeCell ref="I6:R6"/>
    <mergeCell ref="F7:H7"/>
    <mergeCell ref="I7:R7"/>
    <mergeCell ref="C8:R8"/>
    <mergeCell ref="B10:B11"/>
    <mergeCell ref="C10:E11"/>
    <mergeCell ref="F10:H10"/>
    <mergeCell ref="I10:R10"/>
    <mergeCell ref="F11:H11"/>
    <mergeCell ref="I11:R11"/>
    <mergeCell ref="B24:S34"/>
    <mergeCell ref="C12:R12"/>
    <mergeCell ref="B14:B15"/>
    <mergeCell ref="C14:E15"/>
    <mergeCell ref="F14:H14"/>
    <mergeCell ref="I14:R14"/>
    <mergeCell ref="F15:H15"/>
    <mergeCell ref="I15:R15"/>
    <mergeCell ref="C16:R16"/>
    <mergeCell ref="C18:R18"/>
    <mergeCell ref="B20:S20"/>
    <mergeCell ref="B21:S22"/>
    <mergeCell ref="B23:S23"/>
    <mergeCell ref="B35:S35"/>
    <mergeCell ref="B36:S47"/>
    <mergeCell ref="B48:S48"/>
    <mergeCell ref="B49:S60"/>
    <mergeCell ref="C62:S62"/>
  </mergeCells>
  <phoneticPr fontId="1"/>
  <conditionalFormatting sqref="C6:R7">
    <cfRule type="expression" dxfId="11" priority="3">
      <formula>$G$4&lt;&gt;"（A）新たな業種への挑戦"</formula>
    </cfRule>
  </conditionalFormatting>
  <conditionalFormatting sqref="C10:R11">
    <cfRule type="expression" dxfId="10" priority="2">
      <formula>$G$4&lt;&gt;"（B）新たな事業への挑戦"</formula>
    </cfRule>
  </conditionalFormatting>
  <conditionalFormatting sqref="C14:R15">
    <cfRule type="expression" dxfId="9" priority="1">
      <formula>$G$4&lt;&gt;"（C）新たな市場への挑戦"</formula>
    </cfRule>
  </conditionalFormatting>
  <dataValidations count="1">
    <dataValidation type="list" allowBlank="1" showInputMessage="1" showErrorMessage="1" sqref="G4:S4" xr:uid="{0AEC9050-D55C-4A7D-92AB-74CAEE8DA137}">
      <formula1>"（A）新たな業種への挑戦,（B）新たな事業への挑戦,（C）新たな市場への挑戦"</formula1>
    </dataValidation>
  </dataValidations>
  <pageMargins left="0.7" right="0.7" top="0.75" bottom="0.75" header="0.3" footer="0.3"/>
  <pageSetup paperSize="9" fitToHeight="0" orientation="portrait" r:id="rId1"/>
  <rowBreaks count="1" manualBreakCount="1">
    <brk id="34" max="18"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30560-0D5C-4B87-B2B8-4207ACC23846}">
  <sheetPr>
    <tabColor theme="4" tint="0.39997558519241921"/>
    <pageSetUpPr fitToPage="1"/>
  </sheetPr>
  <dimension ref="A1:T62"/>
  <sheetViews>
    <sheetView showGridLines="0" view="pageBreakPreview" zoomScaleNormal="100" zoomScaleSheetLayoutView="100" workbookViewId="0"/>
  </sheetViews>
  <sheetFormatPr defaultColWidth="8.88671875" defaultRowHeight="14" x14ac:dyDescent="0.2"/>
  <cols>
    <col min="1" max="1" width="0.5546875" customWidth="1"/>
    <col min="2" max="2" width="2.0546875" customWidth="1"/>
    <col min="3" max="3" width="10.5546875" customWidth="1"/>
    <col min="4" max="18" width="2.5" style="1" customWidth="1"/>
    <col min="19" max="19" width="2.5" customWidth="1"/>
    <col min="20" max="20" width="5.33203125" customWidth="1"/>
  </cols>
  <sheetData>
    <row r="1" spans="1:19" ht="31" customHeight="1" x14ac:dyDescent="0.2">
      <c r="A1" s="103"/>
      <c r="B1" s="103"/>
      <c r="C1" s="103"/>
      <c r="D1" s="104"/>
      <c r="E1" s="104"/>
      <c r="F1" s="104"/>
      <c r="G1" s="104"/>
      <c r="H1" s="104"/>
      <c r="I1" s="104"/>
      <c r="J1" s="104"/>
      <c r="K1" s="104"/>
      <c r="L1" s="104"/>
      <c r="M1" s="104"/>
      <c r="N1" s="104"/>
      <c r="O1" s="104"/>
      <c r="P1" s="104"/>
      <c r="Q1" s="104"/>
      <c r="R1" s="104"/>
      <c r="S1" s="103"/>
    </row>
    <row r="2" spans="1:19" ht="19.5" customHeight="1" x14ac:dyDescent="0.2">
      <c r="A2" s="103"/>
      <c r="B2" s="105" t="s">
        <v>238</v>
      </c>
      <c r="C2" s="105"/>
      <c r="D2" s="104"/>
      <c r="E2" s="104"/>
      <c r="F2" s="104"/>
      <c r="G2" s="104"/>
      <c r="H2" s="104"/>
      <c r="I2" s="104"/>
      <c r="J2" s="104"/>
      <c r="K2" s="104"/>
      <c r="L2" s="104"/>
      <c r="M2" s="104"/>
      <c r="N2" s="104"/>
      <c r="O2" s="104"/>
      <c r="P2" s="104"/>
      <c r="Q2" s="104"/>
      <c r="R2" s="104"/>
      <c r="S2" s="103"/>
    </row>
    <row r="3" spans="1:19" ht="20.149999999999999" customHeight="1" x14ac:dyDescent="0.2">
      <c r="A3" s="103"/>
      <c r="B3" s="331" t="s">
        <v>122</v>
      </c>
      <c r="C3" s="332"/>
      <c r="D3" s="106" t="s">
        <v>2</v>
      </c>
      <c r="E3" s="240">
        <v>7</v>
      </c>
      <c r="F3" s="107" t="s">
        <v>3</v>
      </c>
      <c r="G3" s="240">
        <v>6</v>
      </c>
      <c r="H3" s="107" t="s">
        <v>4</v>
      </c>
      <c r="I3" s="240">
        <v>1</v>
      </c>
      <c r="J3" s="107" t="s">
        <v>5</v>
      </c>
      <c r="K3" s="107" t="s">
        <v>123</v>
      </c>
      <c r="L3" s="108" t="s">
        <v>2</v>
      </c>
      <c r="M3" s="240">
        <v>8</v>
      </c>
      <c r="N3" s="107" t="s">
        <v>3</v>
      </c>
      <c r="O3" s="240">
        <v>1</v>
      </c>
      <c r="P3" s="107" t="s">
        <v>4</v>
      </c>
      <c r="Q3" s="239">
        <v>30</v>
      </c>
      <c r="R3" s="107" t="s">
        <v>5</v>
      </c>
      <c r="S3" s="83"/>
    </row>
    <row r="4" spans="1:19" ht="23.15" customHeight="1" x14ac:dyDescent="0.2">
      <c r="A4" s="103"/>
      <c r="B4" s="336" t="s">
        <v>349</v>
      </c>
      <c r="C4" s="337"/>
      <c r="D4" s="337"/>
      <c r="E4" s="337"/>
      <c r="F4" s="337"/>
      <c r="G4" s="387" t="s">
        <v>374</v>
      </c>
      <c r="H4" s="387"/>
      <c r="I4" s="387"/>
      <c r="J4" s="387"/>
      <c r="K4" s="387"/>
      <c r="L4" s="387"/>
      <c r="M4" s="387"/>
      <c r="N4" s="387"/>
      <c r="O4" s="387"/>
      <c r="P4" s="387"/>
      <c r="Q4" s="387"/>
      <c r="R4" s="387"/>
      <c r="S4" s="388"/>
    </row>
    <row r="5" spans="1:19" ht="9" customHeight="1" x14ac:dyDescent="0.2">
      <c r="A5" s="103"/>
      <c r="B5" s="109"/>
      <c r="C5" s="72"/>
      <c r="D5" s="72"/>
      <c r="E5" s="72"/>
      <c r="F5" s="72"/>
      <c r="G5" s="72"/>
      <c r="H5" s="72"/>
      <c r="I5" s="72"/>
      <c r="J5" s="72"/>
      <c r="K5" s="72"/>
      <c r="L5" s="72"/>
      <c r="M5" s="72"/>
      <c r="N5" s="72"/>
      <c r="O5" s="72"/>
      <c r="P5" s="72"/>
      <c r="Q5" s="72"/>
      <c r="R5" s="72"/>
      <c r="S5" s="110"/>
    </row>
    <row r="6" spans="1:19" ht="40.5" customHeight="1" x14ac:dyDescent="0.2">
      <c r="A6" s="103"/>
      <c r="B6" s="327" t="str">
        <f>IF(G4&lt;&gt;"（A）新たな業種への挑戦","記入不要","")</f>
        <v>記入不要</v>
      </c>
      <c r="C6" s="328" t="s">
        <v>352</v>
      </c>
      <c r="D6" s="328"/>
      <c r="E6" s="328"/>
      <c r="F6" s="277" t="s">
        <v>353</v>
      </c>
      <c r="G6" s="277"/>
      <c r="H6" s="277"/>
      <c r="I6" s="381"/>
      <c r="J6" s="381"/>
      <c r="K6" s="381"/>
      <c r="L6" s="381"/>
      <c r="M6" s="381"/>
      <c r="N6" s="381"/>
      <c r="O6" s="381"/>
      <c r="P6" s="381"/>
      <c r="Q6" s="381"/>
      <c r="R6" s="381"/>
      <c r="S6" s="51"/>
    </row>
    <row r="7" spans="1:19" ht="40.5" customHeight="1" x14ac:dyDescent="0.2">
      <c r="A7" s="103"/>
      <c r="B7" s="327"/>
      <c r="C7" s="328"/>
      <c r="D7" s="328"/>
      <c r="E7" s="328"/>
      <c r="F7" s="277" t="s">
        <v>354</v>
      </c>
      <c r="G7" s="277"/>
      <c r="H7" s="277"/>
      <c r="I7" s="381"/>
      <c r="J7" s="381"/>
      <c r="K7" s="381"/>
      <c r="L7" s="381"/>
      <c r="M7" s="381"/>
      <c r="N7" s="381"/>
      <c r="O7" s="381"/>
      <c r="P7" s="381"/>
      <c r="Q7" s="381"/>
      <c r="R7" s="381"/>
      <c r="S7" s="51"/>
    </row>
    <row r="8" spans="1:19" ht="12" customHeight="1" x14ac:dyDescent="0.2">
      <c r="A8" s="103"/>
      <c r="B8" s="109"/>
      <c r="C8" s="329" t="s">
        <v>384</v>
      </c>
      <c r="D8" s="329"/>
      <c r="E8" s="329"/>
      <c r="F8" s="329"/>
      <c r="G8" s="329"/>
      <c r="H8" s="329"/>
      <c r="I8" s="329"/>
      <c r="J8" s="329"/>
      <c r="K8" s="329"/>
      <c r="L8" s="329"/>
      <c r="M8" s="329"/>
      <c r="N8" s="329"/>
      <c r="O8" s="329"/>
      <c r="P8" s="329"/>
      <c r="Q8" s="329"/>
      <c r="R8" s="329"/>
      <c r="S8" s="110"/>
    </row>
    <row r="9" spans="1:19" ht="9" customHeight="1" x14ac:dyDescent="0.2">
      <c r="A9" s="103"/>
      <c r="B9" s="109"/>
      <c r="C9" s="72"/>
      <c r="D9" s="72"/>
      <c r="E9" s="72"/>
      <c r="F9" s="72"/>
      <c r="G9" s="72"/>
      <c r="H9" s="72"/>
      <c r="I9" s="72"/>
      <c r="J9" s="72"/>
      <c r="K9" s="72"/>
      <c r="L9" s="72"/>
      <c r="M9" s="72"/>
      <c r="N9" s="72"/>
      <c r="O9" s="72"/>
      <c r="P9" s="72"/>
      <c r="Q9" s="72"/>
      <c r="R9" s="72"/>
      <c r="S9" s="110"/>
    </row>
    <row r="10" spans="1:19" ht="40.5" customHeight="1" x14ac:dyDescent="0.2">
      <c r="A10" s="103"/>
      <c r="B10" s="327" t="str">
        <f>IF(G4&lt;&gt;"（B）新たな事業への挑戦","記入不要","")</f>
        <v>記入不要</v>
      </c>
      <c r="C10" s="328" t="s">
        <v>355</v>
      </c>
      <c r="D10" s="328"/>
      <c r="E10" s="328"/>
      <c r="F10" s="277" t="s">
        <v>356</v>
      </c>
      <c r="G10" s="277"/>
      <c r="H10" s="277"/>
      <c r="I10" s="381"/>
      <c r="J10" s="381"/>
      <c r="K10" s="381"/>
      <c r="L10" s="381"/>
      <c r="M10" s="381"/>
      <c r="N10" s="381"/>
      <c r="O10" s="381"/>
      <c r="P10" s="381"/>
      <c r="Q10" s="381"/>
      <c r="R10" s="381"/>
      <c r="S10" s="51"/>
    </row>
    <row r="11" spans="1:19" ht="40.5" customHeight="1" x14ac:dyDescent="0.2">
      <c r="A11" s="103"/>
      <c r="B11" s="327"/>
      <c r="C11" s="328"/>
      <c r="D11" s="328"/>
      <c r="E11" s="328"/>
      <c r="F11" s="277" t="s">
        <v>357</v>
      </c>
      <c r="G11" s="277"/>
      <c r="H11" s="277"/>
      <c r="I11" s="381"/>
      <c r="J11" s="381"/>
      <c r="K11" s="381"/>
      <c r="L11" s="381"/>
      <c r="M11" s="381"/>
      <c r="N11" s="381"/>
      <c r="O11" s="381"/>
      <c r="P11" s="381"/>
      <c r="Q11" s="381"/>
      <c r="R11" s="381"/>
      <c r="S11" s="51"/>
    </row>
    <row r="12" spans="1:19" ht="12" customHeight="1" x14ac:dyDescent="0.2">
      <c r="A12" s="103"/>
      <c r="B12" s="109"/>
      <c r="C12" s="329" t="s">
        <v>385</v>
      </c>
      <c r="D12" s="329"/>
      <c r="E12" s="329"/>
      <c r="F12" s="329"/>
      <c r="G12" s="329"/>
      <c r="H12" s="329"/>
      <c r="I12" s="329"/>
      <c r="J12" s="329"/>
      <c r="K12" s="329"/>
      <c r="L12" s="329"/>
      <c r="M12" s="329"/>
      <c r="N12" s="329"/>
      <c r="O12" s="329"/>
      <c r="P12" s="329"/>
      <c r="Q12" s="329"/>
      <c r="R12" s="329"/>
      <c r="S12" s="110"/>
    </row>
    <row r="13" spans="1:19" ht="9" customHeight="1" x14ac:dyDescent="0.2">
      <c r="A13" s="103"/>
      <c r="B13" s="109"/>
      <c r="C13" s="72"/>
      <c r="D13" s="72"/>
      <c r="E13" s="72"/>
      <c r="F13" s="72"/>
      <c r="G13" s="72"/>
      <c r="H13" s="72"/>
      <c r="I13" s="72"/>
      <c r="J13" s="72"/>
      <c r="K13" s="72"/>
      <c r="L13" s="72"/>
      <c r="M13" s="72"/>
      <c r="N13" s="72"/>
      <c r="O13" s="72"/>
      <c r="P13" s="72"/>
      <c r="Q13" s="72"/>
      <c r="R13" s="72"/>
      <c r="S13" s="110"/>
    </row>
    <row r="14" spans="1:19" ht="40.5" customHeight="1" x14ac:dyDescent="0.2">
      <c r="A14" s="103"/>
      <c r="B14" s="327" t="str">
        <f>IF(G4&lt;&gt;"（C）新たな市場への挑戦","記入不要","")</f>
        <v/>
      </c>
      <c r="C14" s="328" t="s">
        <v>358</v>
      </c>
      <c r="D14" s="328"/>
      <c r="E14" s="328"/>
      <c r="F14" s="277" t="s">
        <v>359</v>
      </c>
      <c r="G14" s="277"/>
      <c r="H14" s="277"/>
      <c r="I14" s="381" t="s">
        <v>381</v>
      </c>
      <c r="J14" s="381"/>
      <c r="K14" s="381"/>
      <c r="L14" s="381"/>
      <c r="M14" s="381"/>
      <c r="N14" s="381"/>
      <c r="O14" s="381"/>
      <c r="P14" s="381"/>
      <c r="Q14" s="381"/>
      <c r="R14" s="381"/>
      <c r="S14" s="51"/>
    </row>
    <row r="15" spans="1:19" ht="40.5" customHeight="1" x14ac:dyDescent="0.2">
      <c r="A15" s="103"/>
      <c r="B15" s="327"/>
      <c r="C15" s="328"/>
      <c r="D15" s="328"/>
      <c r="E15" s="328"/>
      <c r="F15" s="277" t="s">
        <v>360</v>
      </c>
      <c r="G15" s="277"/>
      <c r="H15" s="277"/>
      <c r="I15" s="381" t="s">
        <v>399</v>
      </c>
      <c r="J15" s="381"/>
      <c r="K15" s="381"/>
      <c r="L15" s="381"/>
      <c r="M15" s="381"/>
      <c r="N15" s="381"/>
      <c r="O15" s="381"/>
      <c r="P15" s="381"/>
      <c r="Q15" s="381"/>
      <c r="R15" s="381"/>
      <c r="S15" s="51"/>
    </row>
    <row r="16" spans="1:19" ht="12" customHeight="1" x14ac:dyDescent="0.2">
      <c r="A16" s="103"/>
      <c r="B16" s="109"/>
      <c r="C16" s="329"/>
      <c r="D16" s="329"/>
      <c r="E16" s="329"/>
      <c r="F16" s="329"/>
      <c r="G16" s="329"/>
      <c r="H16" s="329"/>
      <c r="I16" s="329"/>
      <c r="J16" s="329"/>
      <c r="K16" s="329"/>
      <c r="L16" s="329"/>
      <c r="M16" s="329"/>
      <c r="N16" s="329"/>
      <c r="O16" s="329"/>
      <c r="P16" s="329"/>
      <c r="Q16" s="329"/>
      <c r="R16" s="329"/>
      <c r="S16" s="110"/>
    </row>
    <row r="17" spans="1:20" ht="21.75" customHeight="1" x14ac:dyDescent="0.2">
      <c r="A17" s="103"/>
      <c r="B17" s="238" t="s">
        <v>387</v>
      </c>
      <c r="C17" s="236"/>
      <c r="D17" s="237"/>
      <c r="E17" s="237"/>
      <c r="F17" s="237"/>
      <c r="G17" s="237"/>
      <c r="H17" s="237"/>
      <c r="I17" s="237"/>
      <c r="J17" s="237"/>
      <c r="K17" s="237"/>
      <c r="L17" s="237"/>
      <c r="M17" s="237"/>
      <c r="N17" s="237"/>
      <c r="O17" s="237"/>
      <c r="P17" s="237"/>
      <c r="Q17" s="237"/>
      <c r="R17" s="237"/>
      <c r="S17" s="110"/>
    </row>
    <row r="18" spans="1:20" ht="30.75" customHeight="1" x14ac:dyDescent="0.2">
      <c r="A18" s="103"/>
      <c r="B18" s="109"/>
      <c r="C18" s="363" t="s">
        <v>386</v>
      </c>
      <c r="D18" s="363"/>
      <c r="E18" s="363"/>
      <c r="F18" s="363"/>
      <c r="G18" s="363"/>
      <c r="H18" s="363"/>
      <c r="I18" s="363"/>
      <c r="J18" s="363"/>
      <c r="K18" s="363"/>
      <c r="L18" s="363"/>
      <c r="M18" s="363"/>
      <c r="N18" s="363"/>
      <c r="O18" s="363"/>
      <c r="P18" s="363"/>
      <c r="Q18" s="363"/>
      <c r="R18" s="363"/>
      <c r="S18" s="110"/>
    </row>
    <row r="19" spans="1:20" ht="15.75" customHeight="1" x14ac:dyDescent="0.2">
      <c r="A19" s="103"/>
      <c r="B19" s="109"/>
      <c r="C19" s="72"/>
      <c r="D19" s="72"/>
      <c r="E19" s="72"/>
      <c r="F19" s="72"/>
      <c r="G19" s="72"/>
      <c r="H19" s="72"/>
      <c r="I19" s="72"/>
      <c r="J19" s="72"/>
      <c r="K19" s="72"/>
      <c r="L19" s="72"/>
      <c r="M19" s="72"/>
      <c r="N19" s="72"/>
      <c r="O19" s="72"/>
      <c r="P19" s="72"/>
      <c r="Q19" s="72"/>
      <c r="R19" s="72"/>
      <c r="S19" s="110"/>
    </row>
    <row r="20" spans="1:20" s="112" customFormat="1" ht="23.15" customHeight="1" x14ac:dyDescent="0.2">
      <c r="A20" s="111"/>
      <c r="B20" s="333" t="s">
        <v>378</v>
      </c>
      <c r="C20" s="334"/>
      <c r="D20" s="334"/>
      <c r="E20" s="334"/>
      <c r="F20" s="334"/>
      <c r="G20" s="334"/>
      <c r="H20" s="334"/>
      <c r="I20" s="334"/>
      <c r="J20" s="334"/>
      <c r="K20" s="334"/>
      <c r="L20" s="334"/>
      <c r="M20" s="334"/>
      <c r="N20" s="334"/>
      <c r="O20" s="334"/>
      <c r="P20" s="334"/>
      <c r="Q20" s="334"/>
      <c r="R20" s="334"/>
      <c r="S20" s="335"/>
      <c r="T20" s="235" t="s">
        <v>379</v>
      </c>
    </row>
    <row r="21" spans="1:20" s="112" customFormat="1" ht="20.25" customHeight="1" x14ac:dyDescent="0.2">
      <c r="A21" s="111"/>
      <c r="B21" s="374" t="s">
        <v>394</v>
      </c>
      <c r="C21" s="382"/>
      <c r="D21" s="382"/>
      <c r="E21" s="382"/>
      <c r="F21" s="382"/>
      <c r="G21" s="382"/>
      <c r="H21" s="382"/>
      <c r="I21" s="382"/>
      <c r="J21" s="382"/>
      <c r="K21" s="382"/>
      <c r="L21" s="382"/>
      <c r="M21" s="382"/>
      <c r="N21" s="382"/>
      <c r="O21" s="382"/>
      <c r="P21" s="382"/>
      <c r="Q21" s="382"/>
      <c r="R21" s="382"/>
      <c r="S21" s="383"/>
      <c r="T21" s="235">
        <f>LEN(B21)</f>
        <v>29</v>
      </c>
    </row>
    <row r="22" spans="1:20" s="112" customFormat="1" ht="20.25" customHeight="1" x14ac:dyDescent="0.2">
      <c r="A22" s="111"/>
      <c r="B22" s="384"/>
      <c r="C22" s="385"/>
      <c r="D22" s="385"/>
      <c r="E22" s="385"/>
      <c r="F22" s="385"/>
      <c r="G22" s="385"/>
      <c r="H22" s="385"/>
      <c r="I22" s="385"/>
      <c r="J22" s="385"/>
      <c r="K22" s="385"/>
      <c r="L22" s="385"/>
      <c r="M22" s="385"/>
      <c r="N22" s="385"/>
      <c r="O22" s="385"/>
      <c r="P22" s="385"/>
      <c r="Q22" s="385"/>
      <c r="R22" s="385"/>
      <c r="S22" s="386"/>
    </row>
    <row r="23" spans="1:20" ht="23.15" customHeight="1" x14ac:dyDescent="0.2">
      <c r="A23" s="103"/>
      <c r="B23" s="336" t="s">
        <v>350</v>
      </c>
      <c r="C23" s="337"/>
      <c r="D23" s="337"/>
      <c r="E23" s="337"/>
      <c r="F23" s="337"/>
      <c r="G23" s="337"/>
      <c r="H23" s="337"/>
      <c r="I23" s="337"/>
      <c r="J23" s="337"/>
      <c r="K23" s="337"/>
      <c r="L23" s="337"/>
      <c r="M23" s="337"/>
      <c r="N23" s="337"/>
      <c r="O23" s="337"/>
      <c r="P23" s="337"/>
      <c r="Q23" s="337"/>
      <c r="R23" s="337"/>
      <c r="S23" s="338"/>
    </row>
    <row r="24" spans="1:20" ht="20.25" customHeight="1" x14ac:dyDescent="0.2">
      <c r="A24" s="103"/>
      <c r="B24" s="374" t="s">
        <v>388</v>
      </c>
      <c r="C24" s="375"/>
      <c r="D24" s="375"/>
      <c r="E24" s="375"/>
      <c r="F24" s="375"/>
      <c r="G24" s="375"/>
      <c r="H24" s="375"/>
      <c r="I24" s="375"/>
      <c r="J24" s="375"/>
      <c r="K24" s="375"/>
      <c r="L24" s="375"/>
      <c r="M24" s="375"/>
      <c r="N24" s="375"/>
      <c r="O24" s="375"/>
      <c r="P24" s="375"/>
      <c r="Q24" s="375"/>
      <c r="R24" s="375"/>
      <c r="S24" s="376"/>
    </row>
    <row r="25" spans="1:20" ht="20.25" customHeight="1" x14ac:dyDescent="0.2">
      <c r="A25" s="103"/>
      <c r="B25" s="377"/>
      <c r="C25" s="375"/>
      <c r="D25" s="375"/>
      <c r="E25" s="375"/>
      <c r="F25" s="375"/>
      <c r="G25" s="375"/>
      <c r="H25" s="375"/>
      <c r="I25" s="375"/>
      <c r="J25" s="375"/>
      <c r="K25" s="375"/>
      <c r="L25" s="375"/>
      <c r="M25" s="375"/>
      <c r="N25" s="375"/>
      <c r="O25" s="375"/>
      <c r="P25" s="375"/>
      <c r="Q25" s="375"/>
      <c r="R25" s="375"/>
      <c r="S25" s="376"/>
    </row>
    <row r="26" spans="1:20" ht="20.25" customHeight="1" x14ac:dyDescent="0.2">
      <c r="A26" s="103"/>
      <c r="B26" s="377"/>
      <c r="C26" s="375"/>
      <c r="D26" s="375"/>
      <c r="E26" s="375"/>
      <c r="F26" s="375"/>
      <c r="G26" s="375"/>
      <c r="H26" s="375"/>
      <c r="I26" s="375"/>
      <c r="J26" s="375"/>
      <c r="K26" s="375"/>
      <c r="L26" s="375"/>
      <c r="M26" s="375"/>
      <c r="N26" s="375"/>
      <c r="O26" s="375"/>
      <c r="P26" s="375"/>
      <c r="Q26" s="375"/>
      <c r="R26" s="375"/>
      <c r="S26" s="376"/>
    </row>
    <row r="27" spans="1:20" ht="20.25" customHeight="1" x14ac:dyDescent="0.2">
      <c r="A27" s="103"/>
      <c r="B27" s="377"/>
      <c r="C27" s="375"/>
      <c r="D27" s="375"/>
      <c r="E27" s="375"/>
      <c r="F27" s="375"/>
      <c r="G27" s="375"/>
      <c r="H27" s="375"/>
      <c r="I27" s="375"/>
      <c r="J27" s="375"/>
      <c r="K27" s="375"/>
      <c r="L27" s="375"/>
      <c r="M27" s="375"/>
      <c r="N27" s="375"/>
      <c r="O27" s="375"/>
      <c r="P27" s="375"/>
      <c r="Q27" s="375"/>
      <c r="R27" s="375"/>
      <c r="S27" s="376"/>
    </row>
    <row r="28" spans="1:20" ht="20.25" customHeight="1" x14ac:dyDescent="0.2">
      <c r="A28" s="103"/>
      <c r="B28" s="377"/>
      <c r="C28" s="375"/>
      <c r="D28" s="375"/>
      <c r="E28" s="375"/>
      <c r="F28" s="375"/>
      <c r="G28" s="375"/>
      <c r="H28" s="375"/>
      <c r="I28" s="375"/>
      <c r="J28" s="375"/>
      <c r="K28" s="375"/>
      <c r="L28" s="375"/>
      <c r="M28" s="375"/>
      <c r="N28" s="375"/>
      <c r="O28" s="375"/>
      <c r="P28" s="375"/>
      <c r="Q28" s="375"/>
      <c r="R28" s="375"/>
      <c r="S28" s="376"/>
    </row>
    <row r="29" spans="1:20" ht="20.25" customHeight="1" x14ac:dyDescent="0.2">
      <c r="A29" s="103"/>
      <c r="B29" s="377"/>
      <c r="C29" s="375"/>
      <c r="D29" s="375"/>
      <c r="E29" s="375"/>
      <c r="F29" s="375"/>
      <c r="G29" s="375"/>
      <c r="H29" s="375"/>
      <c r="I29" s="375"/>
      <c r="J29" s="375"/>
      <c r="K29" s="375"/>
      <c r="L29" s="375"/>
      <c r="M29" s="375"/>
      <c r="N29" s="375"/>
      <c r="O29" s="375"/>
      <c r="P29" s="375"/>
      <c r="Q29" s="375"/>
      <c r="R29" s="375"/>
      <c r="S29" s="376"/>
    </row>
    <row r="30" spans="1:20" ht="20.25" customHeight="1" x14ac:dyDescent="0.2">
      <c r="A30" s="103"/>
      <c r="B30" s="377"/>
      <c r="C30" s="375"/>
      <c r="D30" s="375"/>
      <c r="E30" s="375"/>
      <c r="F30" s="375"/>
      <c r="G30" s="375"/>
      <c r="H30" s="375"/>
      <c r="I30" s="375"/>
      <c r="J30" s="375"/>
      <c r="K30" s="375"/>
      <c r="L30" s="375"/>
      <c r="M30" s="375"/>
      <c r="N30" s="375"/>
      <c r="O30" s="375"/>
      <c r="P30" s="375"/>
      <c r="Q30" s="375"/>
      <c r="R30" s="375"/>
      <c r="S30" s="376"/>
    </row>
    <row r="31" spans="1:20" ht="20.25" customHeight="1" x14ac:dyDescent="0.2">
      <c r="A31" s="103"/>
      <c r="B31" s="377"/>
      <c r="C31" s="375"/>
      <c r="D31" s="375"/>
      <c r="E31" s="375"/>
      <c r="F31" s="375"/>
      <c r="G31" s="375"/>
      <c r="H31" s="375"/>
      <c r="I31" s="375"/>
      <c r="J31" s="375"/>
      <c r="K31" s="375"/>
      <c r="L31" s="375"/>
      <c r="M31" s="375"/>
      <c r="N31" s="375"/>
      <c r="O31" s="375"/>
      <c r="P31" s="375"/>
      <c r="Q31" s="375"/>
      <c r="R31" s="375"/>
      <c r="S31" s="376"/>
    </row>
    <row r="32" spans="1:20" ht="20.25" customHeight="1" x14ac:dyDescent="0.2">
      <c r="A32" s="103"/>
      <c r="B32" s="377"/>
      <c r="C32" s="375"/>
      <c r="D32" s="375"/>
      <c r="E32" s="375"/>
      <c r="F32" s="375"/>
      <c r="G32" s="375"/>
      <c r="H32" s="375"/>
      <c r="I32" s="375"/>
      <c r="J32" s="375"/>
      <c r="K32" s="375"/>
      <c r="L32" s="375"/>
      <c r="M32" s="375"/>
      <c r="N32" s="375"/>
      <c r="O32" s="375"/>
      <c r="P32" s="375"/>
      <c r="Q32" s="375"/>
      <c r="R32" s="375"/>
      <c r="S32" s="376"/>
    </row>
    <row r="33" spans="1:19" ht="20.25" customHeight="1" x14ac:dyDescent="0.2">
      <c r="A33" s="103"/>
      <c r="B33" s="377"/>
      <c r="C33" s="375"/>
      <c r="D33" s="375"/>
      <c r="E33" s="375"/>
      <c r="F33" s="375"/>
      <c r="G33" s="375"/>
      <c r="H33" s="375"/>
      <c r="I33" s="375"/>
      <c r="J33" s="375"/>
      <c r="K33" s="375"/>
      <c r="L33" s="375"/>
      <c r="M33" s="375"/>
      <c r="N33" s="375"/>
      <c r="O33" s="375"/>
      <c r="P33" s="375"/>
      <c r="Q33" s="375"/>
      <c r="R33" s="375"/>
      <c r="S33" s="376"/>
    </row>
    <row r="34" spans="1:19" ht="20.25" customHeight="1" x14ac:dyDescent="0.2">
      <c r="A34" s="103"/>
      <c r="B34" s="378"/>
      <c r="C34" s="379"/>
      <c r="D34" s="379"/>
      <c r="E34" s="379"/>
      <c r="F34" s="379"/>
      <c r="G34" s="379"/>
      <c r="H34" s="379"/>
      <c r="I34" s="379"/>
      <c r="J34" s="379"/>
      <c r="K34" s="379"/>
      <c r="L34" s="379"/>
      <c r="M34" s="379"/>
      <c r="N34" s="379"/>
      <c r="O34" s="379"/>
      <c r="P34" s="379"/>
      <c r="Q34" s="379"/>
      <c r="R34" s="379"/>
      <c r="S34" s="380"/>
    </row>
    <row r="35" spans="1:19" s="112" customFormat="1" ht="23.15" customHeight="1" x14ac:dyDescent="0.2">
      <c r="A35" s="111"/>
      <c r="B35" s="333" t="s">
        <v>351</v>
      </c>
      <c r="C35" s="334"/>
      <c r="D35" s="334"/>
      <c r="E35" s="334"/>
      <c r="F35" s="334"/>
      <c r="G35" s="334"/>
      <c r="H35" s="334"/>
      <c r="I35" s="334"/>
      <c r="J35" s="334"/>
      <c r="K35" s="334"/>
      <c r="L35" s="334"/>
      <c r="M35" s="334"/>
      <c r="N35" s="334"/>
      <c r="O35" s="334"/>
      <c r="P35" s="334"/>
      <c r="Q35" s="334"/>
      <c r="R35" s="334"/>
      <c r="S35" s="335"/>
    </row>
    <row r="36" spans="1:19" s="112" customFormat="1" ht="25.5" customHeight="1" x14ac:dyDescent="0.2">
      <c r="A36" s="111"/>
      <c r="B36" s="365" t="s">
        <v>382</v>
      </c>
      <c r="C36" s="242"/>
      <c r="D36" s="242"/>
      <c r="E36" s="242"/>
      <c r="F36" s="242"/>
      <c r="G36" s="242"/>
      <c r="H36" s="242"/>
      <c r="I36" s="242"/>
      <c r="J36" s="242"/>
      <c r="K36" s="242"/>
      <c r="L36" s="242"/>
      <c r="M36" s="242"/>
      <c r="N36" s="242"/>
      <c r="O36" s="242"/>
      <c r="P36" s="242"/>
      <c r="Q36" s="242"/>
      <c r="R36" s="242"/>
      <c r="S36" s="366"/>
    </row>
    <row r="37" spans="1:19" s="112" customFormat="1" ht="25.5" customHeight="1" x14ac:dyDescent="0.2">
      <c r="A37" s="111"/>
      <c r="B37" s="365"/>
      <c r="C37" s="242"/>
      <c r="D37" s="242"/>
      <c r="E37" s="242"/>
      <c r="F37" s="242"/>
      <c r="G37" s="242"/>
      <c r="H37" s="242"/>
      <c r="I37" s="242"/>
      <c r="J37" s="242"/>
      <c r="K37" s="242"/>
      <c r="L37" s="242"/>
      <c r="M37" s="242"/>
      <c r="N37" s="242"/>
      <c r="O37" s="242"/>
      <c r="P37" s="242"/>
      <c r="Q37" s="242"/>
      <c r="R37" s="242"/>
      <c r="S37" s="366"/>
    </row>
    <row r="38" spans="1:19" s="112" customFormat="1" ht="25.5" customHeight="1" x14ac:dyDescent="0.2">
      <c r="A38" s="111"/>
      <c r="B38" s="365"/>
      <c r="C38" s="242"/>
      <c r="D38" s="242"/>
      <c r="E38" s="242"/>
      <c r="F38" s="242"/>
      <c r="G38" s="242"/>
      <c r="H38" s="242"/>
      <c r="I38" s="242"/>
      <c r="J38" s="242"/>
      <c r="K38" s="242"/>
      <c r="L38" s="242"/>
      <c r="M38" s="242"/>
      <c r="N38" s="242"/>
      <c r="O38" s="242"/>
      <c r="P38" s="242"/>
      <c r="Q38" s="242"/>
      <c r="R38" s="242"/>
      <c r="S38" s="366"/>
    </row>
    <row r="39" spans="1:19" s="112" customFormat="1" ht="25.5" customHeight="1" x14ac:dyDescent="0.2">
      <c r="A39" s="111"/>
      <c r="B39" s="365"/>
      <c r="C39" s="242"/>
      <c r="D39" s="242"/>
      <c r="E39" s="242"/>
      <c r="F39" s="242"/>
      <c r="G39" s="242"/>
      <c r="H39" s="242"/>
      <c r="I39" s="242"/>
      <c r="J39" s="242"/>
      <c r="K39" s="242"/>
      <c r="L39" s="242"/>
      <c r="M39" s="242"/>
      <c r="N39" s="242"/>
      <c r="O39" s="242"/>
      <c r="P39" s="242"/>
      <c r="Q39" s="242"/>
      <c r="R39" s="242"/>
      <c r="S39" s="366"/>
    </row>
    <row r="40" spans="1:19" s="112" customFormat="1" ht="25.5" customHeight="1" x14ac:dyDescent="0.2">
      <c r="A40" s="111"/>
      <c r="B40" s="365"/>
      <c r="C40" s="242"/>
      <c r="D40" s="242"/>
      <c r="E40" s="242"/>
      <c r="F40" s="242"/>
      <c r="G40" s="242"/>
      <c r="H40" s="242"/>
      <c r="I40" s="242"/>
      <c r="J40" s="242"/>
      <c r="K40" s="242"/>
      <c r="L40" s="242"/>
      <c r="M40" s="242"/>
      <c r="N40" s="242"/>
      <c r="O40" s="242"/>
      <c r="P40" s="242"/>
      <c r="Q40" s="242"/>
      <c r="R40" s="242"/>
      <c r="S40" s="366"/>
    </row>
    <row r="41" spans="1:19" s="112" customFormat="1" ht="25.5" customHeight="1" x14ac:dyDescent="0.2">
      <c r="A41" s="111"/>
      <c r="B41" s="367"/>
      <c r="C41" s="242"/>
      <c r="D41" s="242"/>
      <c r="E41" s="242"/>
      <c r="F41" s="242"/>
      <c r="G41" s="242"/>
      <c r="H41" s="242"/>
      <c r="I41" s="242"/>
      <c r="J41" s="242"/>
      <c r="K41" s="242"/>
      <c r="L41" s="242"/>
      <c r="M41" s="242"/>
      <c r="N41" s="242"/>
      <c r="O41" s="242"/>
      <c r="P41" s="242"/>
      <c r="Q41" s="242"/>
      <c r="R41" s="242"/>
      <c r="S41" s="366"/>
    </row>
    <row r="42" spans="1:19" s="112" customFormat="1" ht="25.5" customHeight="1" x14ac:dyDescent="0.2">
      <c r="A42" s="111"/>
      <c r="B42" s="367"/>
      <c r="C42" s="242"/>
      <c r="D42" s="242"/>
      <c r="E42" s="242"/>
      <c r="F42" s="242"/>
      <c r="G42" s="242"/>
      <c r="H42" s="242"/>
      <c r="I42" s="242"/>
      <c r="J42" s="242"/>
      <c r="K42" s="242"/>
      <c r="L42" s="242"/>
      <c r="M42" s="242"/>
      <c r="N42" s="242"/>
      <c r="O42" s="242"/>
      <c r="P42" s="242"/>
      <c r="Q42" s="242"/>
      <c r="R42" s="242"/>
      <c r="S42" s="366"/>
    </row>
    <row r="43" spans="1:19" s="112" customFormat="1" ht="25.5" customHeight="1" x14ac:dyDescent="0.2">
      <c r="A43" s="111"/>
      <c r="B43" s="367"/>
      <c r="C43" s="242"/>
      <c r="D43" s="242"/>
      <c r="E43" s="242"/>
      <c r="F43" s="242"/>
      <c r="G43" s="242"/>
      <c r="H43" s="242"/>
      <c r="I43" s="242"/>
      <c r="J43" s="242"/>
      <c r="K43" s="242"/>
      <c r="L43" s="242"/>
      <c r="M43" s="242"/>
      <c r="N43" s="242"/>
      <c r="O43" s="242"/>
      <c r="P43" s="242"/>
      <c r="Q43" s="242"/>
      <c r="R43" s="242"/>
      <c r="S43" s="366"/>
    </row>
    <row r="44" spans="1:19" s="112" customFormat="1" ht="25.5" customHeight="1" x14ac:dyDescent="0.2">
      <c r="A44" s="111"/>
      <c r="B44" s="367"/>
      <c r="C44" s="242"/>
      <c r="D44" s="242"/>
      <c r="E44" s="242"/>
      <c r="F44" s="242"/>
      <c r="G44" s="242"/>
      <c r="H44" s="242"/>
      <c r="I44" s="242"/>
      <c r="J44" s="242"/>
      <c r="K44" s="242"/>
      <c r="L44" s="242"/>
      <c r="M44" s="242"/>
      <c r="N44" s="242"/>
      <c r="O44" s="242"/>
      <c r="P44" s="242"/>
      <c r="Q44" s="242"/>
      <c r="R44" s="242"/>
      <c r="S44" s="366"/>
    </row>
    <row r="45" spans="1:19" s="112" customFormat="1" ht="25.5" customHeight="1" x14ac:dyDescent="0.2">
      <c r="A45" s="111"/>
      <c r="B45" s="367"/>
      <c r="C45" s="242"/>
      <c r="D45" s="242"/>
      <c r="E45" s="242"/>
      <c r="F45" s="242"/>
      <c r="G45" s="242"/>
      <c r="H45" s="242"/>
      <c r="I45" s="242"/>
      <c r="J45" s="242"/>
      <c r="K45" s="242"/>
      <c r="L45" s="242"/>
      <c r="M45" s="242"/>
      <c r="N45" s="242"/>
      <c r="O45" s="242"/>
      <c r="P45" s="242"/>
      <c r="Q45" s="242"/>
      <c r="R45" s="242"/>
      <c r="S45" s="366"/>
    </row>
    <row r="46" spans="1:19" s="112" customFormat="1" ht="25.5" customHeight="1" x14ac:dyDescent="0.2">
      <c r="A46" s="111"/>
      <c r="B46" s="367"/>
      <c r="C46" s="242"/>
      <c r="D46" s="242"/>
      <c r="E46" s="242"/>
      <c r="F46" s="242"/>
      <c r="G46" s="242"/>
      <c r="H46" s="242"/>
      <c r="I46" s="242"/>
      <c r="J46" s="242"/>
      <c r="K46" s="242"/>
      <c r="L46" s="242"/>
      <c r="M46" s="242"/>
      <c r="N46" s="242"/>
      <c r="O46" s="242"/>
      <c r="P46" s="242"/>
      <c r="Q46" s="242"/>
      <c r="R46" s="242"/>
      <c r="S46" s="366"/>
    </row>
    <row r="47" spans="1:19" s="112" customFormat="1" ht="25.5" customHeight="1" x14ac:dyDescent="0.2">
      <c r="A47" s="111"/>
      <c r="B47" s="367"/>
      <c r="C47" s="242"/>
      <c r="D47" s="242"/>
      <c r="E47" s="242"/>
      <c r="F47" s="242"/>
      <c r="G47" s="242"/>
      <c r="H47" s="242"/>
      <c r="I47" s="242"/>
      <c r="J47" s="242"/>
      <c r="K47" s="242"/>
      <c r="L47" s="242"/>
      <c r="M47" s="242"/>
      <c r="N47" s="242"/>
      <c r="O47" s="242"/>
      <c r="P47" s="242"/>
      <c r="Q47" s="242"/>
      <c r="R47" s="242"/>
      <c r="S47" s="366"/>
    </row>
    <row r="48" spans="1:19" s="112" customFormat="1" ht="23.15" customHeight="1" x14ac:dyDescent="0.2">
      <c r="A48" s="111"/>
      <c r="B48" s="333" t="s">
        <v>380</v>
      </c>
      <c r="C48" s="334"/>
      <c r="D48" s="334"/>
      <c r="E48" s="334"/>
      <c r="F48" s="334"/>
      <c r="G48" s="334"/>
      <c r="H48" s="334"/>
      <c r="I48" s="334"/>
      <c r="J48" s="334"/>
      <c r="K48" s="334"/>
      <c r="L48" s="334"/>
      <c r="M48" s="334"/>
      <c r="N48" s="334"/>
      <c r="O48" s="334"/>
      <c r="P48" s="334"/>
      <c r="Q48" s="334"/>
      <c r="R48" s="334"/>
      <c r="S48" s="335"/>
    </row>
    <row r="49" spans="1:19" s="112" customFormat="1" ht="20.25" customHeight="1" x14ac:dyDescent="0.2">
      <c r="A49" s="111"/>
      <c r="B49" s="365" t="s">
        <v>383</v>
      </c>
      <c r="C49" s="368"/>
      <c r="D49" s="368"/>
      <c r="E49" s="368"/>
      <c r="F49" s="368"/>
      <c r="G49" s="368"/>
      <c r="H49" s="368"/>
      <c r="I49" s="368"/>
      <c r="J49" s="368"/>
      <c r="K49" s="368"/>
      <c r="L49" s="368"/>
      <c r="M49" s="368"/>
      <c r="N49" s="368"/>
      <c r="O49" s="368"/>
      <c r="P49" s="368"/>
      <c r="Q49" s="368"/>
      <c r="R49" s="368"/>
      <c r="S49" s="369"/>
    </row>
    <row r="50" spans="1:19" s="112" customFormat="1" ht="20.25" customHeight="1" x14ac:dyDescent="0.2">
      <c r="A50" s="111"/>
      <c r="B50" s="370"/>
      <c r="C50" s="368"/>
      <c r="D50" s="368"/>
      <c r="E50" s="368"/>
      <c r="F50" s="368"/>
      <c r="G50" s="368"/>
      <c r="H50" s="368"/>
      <c r="I50" s="368"/>
      <c r="J50" s="368"/>
      <c r="K50" s="368"/>
      <c r="L50" s="368"/>
      <c r="M50" s="368"/>
      <c r="N50" s="368"/>
      <c r="O50" s="368"/>
      <c r="P50" s="368"/>
      <c r="Q50" s="368"/>
      <c r="R50" s="368"/>
      <c r="S50" s="369"/>
    </row>
    <row r="51" spans="1:19" s="112" customFormat="1" ht="20.25" customHeight="1" x14ac:dyDescent="0.2">
      <c r="A51" s="111"/>
      <c r="B51" s="370"/>
      <c r="C51" s="368"/>
      <c r="D51" s="368"/>
      <c r="E51" s="368"/>
      <c r="F51" s="368"/>
      <c r="G51" s="368"/>
      <c r="H51" s="368"/>
      <c r="I51" s="368"/>
      <c r="J51" s="368"/>
      <c r="K51" s="368"/>
      <c r="L51" s="368"/>
      <c r="M51" s="368"/>
      <c r="N51" s="368"/>
      <c r="O51" s="368"/>
      <c r="P51" s="368"/>
      <c r="Q51" s="368"/>
      <c r="R51" s="368"/>
      <c r="S51" s="369"/>
    </row>
    <row r="52" spans="1:19" s="112" customFormat="1" ht="20.25" customHeight="1" x14ac:dyDescent="0.2">
      <c r="A52" s="111"/>
      <c r="B52" s="370"/>
      <c r="C52" s="368"/>
      <c r="D52" s="368"/>
      <c r="E52" s="368"/>
      <c r="F52" s="368"/>
      <c r="G52" s="368"/>
      <c r="H52" s="368"/>
      <c r="I52" s="368"/>
      <c r="J52" s="368"/>
      <c r="K52" s="368"/>
      <c r="L52" s="368"/>
      <c r="M52" s="368"/>
      <c r="N52" s="368"/>
      <c r="O52" s="368"/>
      <c r="P52" s="368"/>
      <c r="Q52" s="368"/>
      <c r="R52" s="368"/>
      <c r="S52" s="369"/>
    </row>
    <row r="53" spans="1:19" s="112" customFormat="1" ht="20.25" customHeight="1" x14ac:dyDescent="0.2">
      <c r="A53" s="111"/>
      <c r="B53" s="370"/>
      <c r="C53" s="368"/>
      <c r="D53" s="368"/>
      <c r="E53" s="368"/>
      <c r="F53" s="368"/>
      <c r="G53" s="368"/>
      <c r="H53" s="368"/>
      <c r="I53" s="368"/>
      <c r="J53" s="368"/>
      <c r="K53" s="368"/>
      <c r="L53" s="368"/>
      <c r="M53" s="368"/>
      <c r="N53" s="368"/>
      <c r="O53" s="368"/>
      <c r="P53" s="368"/>
      <c r="Q53" s="368"/>
      <c r="R53" s="368"/>
      <c r="S53" s="369"/>
    </row>
    <row r="54" spans="1:19" s="112" customFormat="1" ht="20.25" customHeight="1" x14ac:dyDescent="0.2">
      <c r="A54" s="111"/>
      <c r="B54" s="370"/>
      <c r="C54" s="368"/>
      <c r="D54" s="368"/>
      <c r="E54" s="368"/>
      <c r="F54" s="368"/>
      <c r="G54" s="368"/>
      <c r="H54" s="368"/>
      <c r="I54" s="368"/>
      <c r="J54" s="368"/>
      <c r="K54" s="368"/>
      <c r="L54" s="368"/>
      <c r="M54" s="368"/>
      <c r="N54" s="368"/>
      <c r="O54" s="368"/>
      <c r="P54" s="368"/>
      <c r="Q54" s="368"/>
      <c r="R54" s="368"/>
      <c r="S54" s="369"/>
    </row>
    <row r="55" spans="1:19" s="112" customFormat="1" ht="20.25" customHeight="1" x14ac:dyDescent="0.2">
      <c r="A55" s="111"/>
      <c r="B55" s="370"/>
      <c r="C55" s="368"/>
      <c r="D55" s="368"/>
      <c r="E55" s="368"/>
      <c r="F55" s="368"/>
      <c r="G55" s="368"/>
      <c r="H55" s="368"/>
      <c r="I55" s="368"/>
      <c r="J55" s="368"/>
      <c r="K55" s="368"/>
      <c r="L55" s="368"/>
      <c r="M55" s="368"/>
      <c r="N55" s="368"/>
      <c r="O55" s="368"/>
      <c r="P55" s="368"/>
      <c r="Q55" s="368"/>
      <c r="R55" s="368"/>
      <c r="S55" s="369"/>
    </row>
    <row r="56" spans="1:19" s="112" customFormat="1" ht="20.25" customHeight="1" x14ac:dyDescent="0.2">
      <c r="A56" s="111"/>
      <c r="B56" s="370"/>
      <c r="C56" s="368"/>
      <c r="D56" s="368"/>
      <c r="E56" s="368"/>
      <c r="F56" s="368"/>
      <c r="G56" s="368"/>
      <c r="H56" s="368"/>
      <c r="I56" s="368"/>
      <c r="J56" s="368"/>
      <c r="K56" s="368"/>
      <c r="L56" s="368"/>
      <c r="M56" s="368"/>
      <c r="N56" s="368"/>
      <c r="O56" s="368"/>
      <c r="P56" s="368"/>
      <c r="Q56" s="368"/>
      <c r="R56" s="368"/>
      <c r="S56" s="369"/>
    </row>
    <row r="57" spans="1:19" s="112" customFormat="1" ht="20.25" customHeight="1" x14ac:dyDescent="0.2">
      <c r="A57" s="111"/>
      <c r="B57" s="370"/>
      <c r="C57" s="368"/>
      <c r="D57" s="368"/>
      <c r="E57" s="368"/>
      <c r="F57" s="368"/>
      <c r="G57" s="368"/>
      <c r="H57" s="368"/>
      <c r="I57" s="368"/>
      <c r="J57" s="368"/>
      <c r="K57" s="368"/>
      <c r="L57" s="368"/>
      <c r="M57" s="368"/>
      <c r="N57" s="368"/>
      <c r="O57" s="368"/>
      <c r="P57" s="368"/>
      <c r="Q57" s="368"/>
      <c r="R57" s="368"/>
      <c r="S57" s="369"/>
    </row>
    <row r="58" spans="1:19" s="112" customFormat="1" ht="20.25" customHeight="1" x14ac:dyDescent="0.2">
      <c r="A58" s="111"/>
      <c r="B58" s="370"/>
      <c r="C58" s="368"/>
      <c r="D58" s="368"/>
      <c r="E58" s="368"/>
      <c r="F58" s="368"/>
      <c r="G58" s="368"/>
      <c r="H58" s="368"/>
      <c r="I58" s="368"/>
      <c r="J58" s="368"/>
      <c r="K58" s="368"/>
      <c r="L58" s="368"/>
      <c r="M58" s="368"/>
      <c r="N58" s="368"/>
      <c r="O58" s="368"/>
      <c r="P58" s="368"/>
      <c r="Q58" s="368"/>
      <c r="R58" s="368"/>
      <c r="S58" s="369"/>
    </row>
    <row r="59" spans="1:19" s="112" customFormat="1" ht="20.25" customHeight="1" x14ac:dyDescent="0.2">
      <c r="A59" s="111"/>
      <c r="B59" s="370"/>
      <c r="C59" s="368"/>
      <c r="D59" s="368"/>
      <c r="E59" s="368"/>
      <c r="F59" s="368"/>
      <c r="G59" s="368"/>
      <c r="H59" s="368"/>
      <c r="I59" s="368"/>
      <c r="J59" s="368"/>
      <c r="K59" s="368"/>
      <c r="L59" s="368"/>
      <c r="M59" s="368"/>
      <c r="N59" s="368"/>
      <c r="O59" s="368"/>
      <c r="P59" s="368"/>
      <c r="Q59" s="368"/>
      <c r="R59" s="368"/>
      <c r="S59" s="369"/>
    </row>
    <row r="60" spans="1:19" s="112" customFormat="1" ht="20.25" customHeight="1" x14ac:dyDescent="0.2">
      <c r="A60" s="111"/>
      <c r="B60" s="371"/>
      <c r="C60" s="372"/>
      <c r="D60" s="372"/>
      <c r="E60" s="372"/>
      <c r="F60" s="372"/>
      <c r="G60" s="372"/>
      <c r="H60" s="372"/>
      <c r="I60" s="372"/>
      <c r="J60" s="372"/>
      <c r="K60" s="372"/>
      <c r="L60" s="372"/>
      <c r="M60" s="372"/>
      <c r="N60" s="372"/>
      <c r="O60" s="372"/>
      <c r="P60" s="372"/>
      <c r="Q60" s="372"/>
      <c r="R60" s="372"/>
      <c r="S60" s="373"/>
    </row>
    <row r="61" spans="1:19" ht="9" customHeight="1" x14ac:dyDescent="0.2">
      <c r="A61" s="103"/>
      <c r="B61" s="113"/>
      <c r="C61" s="114"/>
      <c r="D61" s="114"/>
      <c r="E61" s="114"/>
      <c r="F61" s="114"/>
      <c r="G61" s="114"/>
      <c r="H61" s="114"/>
      <c r="I61" s="114"/>
      <c r="J61" s="114"/>
      <c r="K61" s="114"/>
      <c r="L61" s="114"/>
      <c r="M61" s="114"/>
      <c r="N61" s="114"/>
      <c r="O61" s="114"/>
      <c r="P61" s="114"/>
      <c r="Q61" s="114"/>
      <c r="R61" s="114"/>
      <c r="S61" s="114"/>
    </row>
    <row r="62" spans="1:19" ht="17.149999999999999" customHeight="1" x14ac:dyDescent="0.2">
      <c r="A62" s="103"/>
      <c r="B62" s="115" t="s">
        <v>224</v>
      </c>
      <c r="C62" s="364" t="s">
        <v>248</v>
      </c>
      <c r="D62" s="364"/>
      <c r="E62" s="364"/>
      <c r="F62" s="364"/>
      <c r="G62" s="364"/>
      <c r="H62" s="364"/>
      <c r="I62" s="364"/>
      <c r="J62" s="364"/>
      <c r="K62" s="364"/>
      <c r="L62" s="364"/>
      <c r="M62" s="364"/>
      <c r="N62" s="364"/>
      <c r="O62" s="364"/>
      <c r="P62" s="364"/>
      <c r="Q62" s="364"/>
      <c r="R62" s="364"/>
      <c r="S62" s="364"/>
    </row>
  </sheetData>
  <sheetProtection sheet="1" objects="1" scenarios="1"/>
  <mergeCells count="34">
    <mergeCell ref="B3:C3"/>
    <mergeCell ref="B4:F4"/>
    <mergeCell ref="G4:S4"/>
    <mergeCell ref="B6:B7"/>
    <mergeCell ref="C6:E7"/>
    <mergeCell ref="F6:H6"/>
    <mergeCell ref="I6:R6"/>
    <mergeCell ref="F7:H7"/>
    <mergeCell ref="I7:R7"/>
    <mergeCell ref="C8:R8"/>
    <mergeCell ref="B10:B11"/>
    <mergeCell ref="C10:E11"/>
    <mergeCell ref="F10:H10"/>
    <mergeCell ref="I10:R10"/>
    <mergeCell ref="F11:H11"/>
    <mergeCell ref="I11:R11"/>
    <mergeCell ref="B24:S34"/>
    <mergeCell ref="C12:R12"/>
    <mergeCell ref="B14:B15"/>
    <mergeCell ref="C14:E15"/>
    <mergeCell ref="F14:H14"/>
    <mergeCell ref="I14:R14"/>
    <mergeCell ref="F15:H15"/>
    <mergeCell ref="I15:R15"/>
    <mergeCell ref="C16:R16"/>
    <mergeCell ref="C18:R18"/>
    <mergeCell ref="B20:S20"/>
    <mergeCell ref="B21:S22"/>
    <mergeCell ref="B23:S23"/>
    <mergeCell ref="B35:S35"/>
    <mergeCell ref="B36:S47"/>
    <mergeCell ref="B48:S48"/>
    <mergeCell ref="B49:S60"/>
    <mergeCell ref="C62:S62"/>
  </mergeCells>
  <phoneticPr fontId="1"/>
  <conditionalFormatting sqref="C6:R7">
    <cfRule type="expression" dxfId="8" priority="4">
      <formula>$G$4&lt;&gt;"（A）新たな業種への挑戦"</formula>
    </cfRule>
  </conditionalFormatting>
  <conditionalFormatting sqref="C10:R11">
    <cfRule type="expression" dxfId="7" priority="1">
      <formula>$G$4&lt;&gt;"（B）新たな事業への挑戦"</formula>
    </cfRule>
  </conditionalFormatting>
  <conditionalFormatting sqref="C14:R15">
    <cfRule type="expression" dxfId="6" priority="2">
      <formula>$G$4&lt;&gt;"（C）新たな市場への挑戦"</formula>
    </cfRule>
  </conditionalFormatting>
  <dataValidations count="1">
    <dataValidation type="list" allowBlank="1" showInputMessage="1" showErrorMessage="1" sqref="G4:S4" xr:uid="{49DF4957-A728-4F01-BD0C-4A9C877DD8E1}">
      <formula1>"（A）新たな業種への挑戦,（B）新たな事業への挑戦,（C）新たな市場への挑戦"</formula1>
    </dataValidation>
  </dataValidations>
  <pageMargins left="0.7" right="0.7" top="0.75" bottom="0.75" header="0.3" footer="0.3"/>
  <pageSetup paperSize="9" fitToHeight="0" orientation="portrait" r:id="rId1"/>
  <rowBreaks count="1" manualBreakCount="1">
    <brk id="34" max="18"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tint="0.79998168889431442"/>
    <pageSetUpPr fitToPage="1"/>
  </sheetPr>
  <dimension ref="A2:P40"/>
  <sheetViews>
    <sheetView showGridLines="0" view="pageBreakPreview" zoomScale="95" zoomScaleNormal="100" zoomScaleSheetLayoutView="140" workbookViewId="0">
      <selection activeCell="A4" sqref="A4:P4"/>
    </sheetView>
  </sheetViews>
  <sheetFormatPr defaultColWidth="8.6640625" defaultRowHeight="14" x14ac:dyDescent="0.2"/>
  <cols>
    <col min="1" max="1" width="2.71875" style="1" customWidth="1"/>
    <col min="2" max="6" width="3.6640625" style="1" customWidth="1"/>
    <col min="7" max="15" width="3.6640625" customWidth="1"/>
    <col min="16" max="16" width="5.83203125" customWidth="1"/>
    <col min="17" max="17" width="2.5" customWidth="1"/>
    <col min="18" max="18" width="4.5" customWidth="1"/>
  </cols>
  <sheetData>
    <row r="2" spans="1:16" x14ac:dyDescent="0.2">
      <c r="N2" t="s">
        <v>222</v>
      </c>
    </row>
    <row r="4" spans="1:16" ht="25" x14ac:dyDescent="0.2">
      <c r="A4" s="243" t="s">
        <v>217</v>
      </c>
      <c r="B4" s="243"/>
      <c r="C4" s="243"/>
      <c r="D4" s="243"/>
      <c r="E4" s="243"/>
      <c r="F4" s="243"/>
      <c r="G4" s="243"/>
      <c r="H4" s="243"/>
      <c r="I4" s="243"/>
      <c r="J4" s="243"/>
      <c r="K4" s="243"/>
      <c r="L4" s="243"/>
      <c r="M4" s="243"/>
      <c r="N4" s="243"/>
      <c r="O4" s="243"/>
      <c r="P4" s="243"/>
    </row>
    <row r="9" spans="1:16" x14ac:dyDescent="0.2">
      <c r="A9" s="244" t="s">
        <v>298</v>
      </c>
      <c r="B9" s="245"/>
      <c r="C9" s="245"/>
      <c r="D9" s="245"/>
      <c r="E9" s="245"/>
      <c r="F9" s="245"/>
      <c r="G9" s="245"/>
      <c r="H9" s="245"/>
      <c r="I9" s="245"/>
      <c r="J9" s="245"/>
      <c r="K9" s="245"/>
      <c r="L9" s="245"/>
      <c r="M9" s="245"/>
      <c r="N9" s="245"/>
      <c r="O9" s="245"/>
      <c r="P9" s="245"/>
    </row>
    <row r="10" spans="1:16" x14ac:dyDescent="0.2">
      <c r="A10" s="245"/>
      <c r="B10" s="245"/>
      <c r="C10" s="245"/>
      <c r="D10" s="245"/>
      <c r="E10" s="245"/>
      <c r="F10" s="245"/>
      <c r="G10" s="245"/>
      <c r="H10" s="245"/>
      <c r="I10" s="245"/>
      <c r="J10" s="245"/>
      <c r="K10" s="245"/>
      <c r="L10" s="245"/>
      <c r="M10" s="245"/>
      <c r="N10" s="245"/>
      <c r="O10" s="245"/>
      <c r="P10" s="245"/>
    </row>
    <row r="13" spans="1:16" ht="60" customHeight="1" x14ac:dyDescent="0.2">
      <c r="A13" s="29" t="s">
        <v>6</v>
      </c>
      <c r="B13" s="242" t="s">
        <v>247</v>
      </c>
      <c r="C13" s="242"/>
      <c r="D13" s="242"/>
      <c r="E13" s="242"/>
      <c r="F13" s="242"/>
      <c r="G13" s="242"/>
      <c r="H13" s="242"/>
      <c r="I13" s="242"/>
      <c r="J13" s="242"/>
      <c r="K13" s="242"/>
      <c r="L13" s="242"/>
      <c r="M13" s="242"/>
      <c r="N13" s="242"/>
      <c r="O13" s="242"/>
      <c r="P13" s="242"/>
    </row>
    <row r="14" spans="1:16" ht="20.25" customHeight="1" x14ac:dyDescent="0.2"/>
    <row r="15" spans="1:16" ht="63" customHeight="1" x14ac:dyDescent="0.2">
      <c r="A15" s="29" t="s">
        <v>6</v>
      </c>
      <c r="B15" s="242" t="s">
        <v>218</v>
      </c>
      <c r="C15" s="242"/>
      <c r="D15" s="242"/>
      <c r="E15" s="242"/>
      <c r="F15" s="242"/>
      <c r="G15" s="242"/>
      <c r="H15" s="242"/>
      <c r="I15" s="242"/>
      <c r="J15" s="242"/>
      <c r="K15" s="242"/>
      <c r="L15" s="242"/>
      <c r="M15" s="242"/>
      <c r="N15" s="242"/>
      <c r="O15" s="242"/>
      <c r="P15" s="242"/>
    </row>
    <row r="16" spans="1:16" ht="20.25" customHeight="1" x14ac:dyDescent="0.2"/>
    <row r="17" spans="1:16" ht="90.75" customHeight="1" x14ac:dyDescent="0.2">
      <c r="A17" s="29" t="s">
        <v>6</v>
      </c>
      <c r="B17" s="242" t="s">
        <v>219</v>
      </c>
      <c r="C17" s="242"/>
      <c r="D17" s="242"/>
      <c r="E17" s="242"/>
      <c r="F17" s="242"/>
      <c r="G17" s="242"/>
      <c r="H17" s="242"/>
      <c r="I17" s="242"/>
      <c r="J17" s="242"/>
      <c r="K17" s="242"/>
      <c r="L17" s="242"/>
      <c r="M17" s="242"/>
      <c r="N17" s="242"/>
      <c r="O17" s="242"/>
      <c r="P17" s="242"/>
    </row>
    <row r="18" spans="1:16" ht="20.25" customHeight="1" x14ac:dyDescent="0.2"/>
    <row r="19" spans="1:16" x14ac:dyDescent="0.2">
      <c r="A19" s="1" t="s">
        <v>6</v>
      </c>
      <c r="B19" t="s">
        <v>144</v>
      </c>
    </row>
    <row r="20" spans="1:16" ht="20.25" customHeight="1" x14ac:dyDescent="0.2"/>
    <row r="21" spans="1:16" ht="35.5" customHeight="1" x14ac:dyDescent="0.2">
      <c r="A21" s="527" t="s">
        <v>6</v>
      </c>
      <c r="B21" s="528" t="s">
        <v>405</v>
      </c>
      <c r="C21" s="529"/>
      <c r="D21" s="529"/>
      <c r="E21" s="529"/>
      <c r="F21" s="529"/>
      <c r="G21" s="529"/>
      <c r="H21" s="529"/>
      <c r="I21" s="529"/>
      <c r="J21" s="529"/>
      <c r="K21" s="529"/>
      <c r="L21" s="529"/>
      <c r="M21" s="529"/>
      <c r="N21" s="529"/>
      <c r="O21" s="529"/>
      <c r="P21" s="529"/>
    </row>
    <row r="22" spans="1:16" ht="20.25" customHeight="1" x14ac:dyDescent="0.2">
      <c r="E22" s="241"/>
    </row>
    <row r="23" spans="1:16" ht="35" customHeight="1" x14ac:dyDescent="0.2">
      <c r="A23" s="29" t="s">
        <v>6</v>
      </c>
      <c r="B23" s="242" t="s">
        <v>220</v>
      </c>
      <c r="C23" s="242"/>
      <c r="D23" s="242"/>
      <c r="E23" s="242"/>
      <c r="F23" s="242"/>
      <c r="G23" s="242"/>
      <c r="H23" s="242"/>
      <c r="I23" s="242"/>
      <c r="J23" s="242"/>
      <c r="K23" s="242"/>
      <c r="L23" s="242"/>
      <c r="M23" s="242"/>
      <c r="N23" s="242"/>
      <c r="O23" s="242"/>
      <c r="P23" s="242"/>
    </row>
    <row r="24" spans="1:16" ht="20.25" customHeight="1" x14ac:dyDescent="0.2"/>
    <row r="25" spans="1:16" x14ac:dyDescent="0.2">
      <c r="A25" s="1" t="s">
        <v>6</v>
      </c>
      <c r="B25" t="s">
        <v>145</v>
      </c>
    </row>
    <row r="26" spans="1:16" ht="20.25" customHeight="1" x14ac:dyDescent="0.2"/>
    <row r="27" spans="1:16" x14ac:dyDescent="0.2">
      <c r="A27" s="1" t="s">
        <v>6</v>
      </c>
      <c r="B27" t="s">
        <v>146</v>
      </c>
    </row>
    <row r="28" spans="1:16" ht="20.25" customHeight="1" x14ac:dyDescent="0.2"/>
    <row r="29" spans="1:16" x14ac:dyDescent="0.2">
      <c r="A29" s="1" t="s">
        <v>6</v>
      </c>
      <c r="B29" s="38" t="s">
        <v>221</v>
      </c>
    </row>
    <row r="32" spans="1:16" x14ac:dyDescent="0.2">
      <c r="G32" s="21" t="s">
        <v>147</v>
      </c>
      <c r="H32" s="21"/>
      <c r="I32" s="21"/>
      <c r="J32" s="21"/>
      <c r="K32" s="21"/>
      <c r="L32" s="21"/>
      <c r="M32" s="21"/>
      <c r="N32" s="21"/>
      <c r="O32" s="21"/>
      <c r="P32" s="21"/>
    </row>
    <row r="33" spans="7:16" x14ac:dyDescent="0.2">
      <c r="G33" s="21"/>
      <c r="H33" s="21"/>
      <c r="I33" s="21"/>
      <c r="J33" s="21"/>
      <c r="K33" s="21"/>
      <c r="L33" s="21"/>
      <c r="M33" s="21"/>
      <c r="N33" s="21"/>
      <c r="O33" s="21"/>
      <c r="P33" s="21"/>
    </row>
    <row r="34" spans="7:16" x14ac:dyDescent="0.2">
      <c r="G34" s="21"/>
      <c r="H34" s="22" t="s">
        <v>2</v>
      </c>
      <c r="I34" s="22"/>
      <c r="J34" s="22" t="s">
        <v>3</v>
      </c>
      <c r="K34" s="22"/>
      <c r="L34" s="22" t="s">
        <v>4</v>
      </c>
      <c r="M34" s="22"/>
      <c r="N34" s="22" t="s">
        <v>148</v>
      </c>
      <c r="O34" s="21"/>
      <c r="P34" s="21"/>
    </row>
    <row r="35" spans="7:16" x14ac:dyDescent="0.2">
      <c r="G35" s="21"/>
      <c r="H35" s="21"/>
      <c r="I35" s="21"/>
      <c r="J35" s="21"/>
      <c r="K35" s="21"/>
      <c r="L35" s="21"/>
      <c r="M35" s="21"/>
      <c r="N35" s="21"/>
      <c r="O35" s="21"/>
      <c r="P35" s="21"/>
    </row>
    <row r="36" spans="7:16" x14ac:dyDescent="0.2">
      <c r="G36" s="21"/>
      <c r="H36" s="21"/>
      <c r="I36" s="21"/>
      <c r="J36" s="21"/>
      <c r="K36" s="21"/>
      <c r="L36" s="21"/>
      <c r="M36" s="21"/>
      <c r="N36" s="21"/>
      <c r="O36" s="21"/>
      <c r="P36" s="21"/>
    </row>
    <row r="37" spans="7:16" x14ac:dyDescent="0.2">
      <c r="G37" s="21"/>
      <c r="H37" s="22" t="s">
        <v>243</v>
      </c>
      <c r="I37" s="22"/>
      <c r="J37" s="22"/>
      <c r="K37" s="22"/>
      <c r="L37" s="22"/>
      <c r="M37" s="22"/>
      <c r="N37" s="22"/>
      <c r="O37" s="22"/>
      <c r="P37" s="22"/>
    </row>
    <row r="38" spans="7:16" x14ac:dyDescent="0.2">
      <c r="G38" s="21"/>
      <c r="H38" s="21"/>
      <c r="I38" s="21"/>
      <c r="J38" s="21"/>
      <c r="K38" s="21"/>
      <c r="L38" s="21"/>
      <c r="M38" s="21"/>
      <c r="N38" s="21"/>
      <c r="O38" s="21"/>
      <c r="P38" s="21"/>
    </row>
    <row r="39" spans="7:16" x14ac:dyDescent="0.2">
      <c r="G39" s="21"/>
      <c r="H39" s="21"/>
      <c r="I39" s="21"/>
      <c r="J39" s="21"/>
      <c r="K39" s="21"/>
      <c r="L39" s="21"/>
      <c r="M39" s="21"/>
      <c r="N39" s="21"/>
      <c r="O39" s="21"/>
      <c r="P39" s="21"/>
    </row>
    <row r="40" spans="7:16" x14ac:dyDescent="0.2">
      <c r="G40" s="21"/>
      <c r="H40" s="22" t="s">
        <v>170</v>
      </c>
      <c r="I40" s="22"/>
      <c r="J40" s="22"/>
      <c r="K40" s="22"/>
      <c r="L40" s="22"/>
      <c r="M40" s="22"/>
      <c r="N40" s="22"/>
      <c r="O40" s="22"/>
      <c r="P40" s="22"/>
    </row>
  </sheetData>
  <sheetProtection sheet="1" objects="1" scenarios="1"/>
  <mergeCells count="7">
    <mergeCell ref="B23:P23"/>
    <mergeCell ref="B13:P13"/>
    <mergeCell ref="A4:P4"/>
    <mergeCell ref="B15:P15"/>
    <mergeCell ref="B17:P17"/>
    <mergeCell ref="A9:P10"/>
    <mergeCell ref="B21:P21"/>
  </mergeCells>
  <phoneticPr fontId="1"/>
  <pageMargins left="0.7" right="0.7" top="0.75" bottom="0.75" header="0.3" footer="0.3"/>
  <pageSetup paperSize="9" scale="9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79998168889431442"/>
    <pageSetUpPr fitToPage="1"/>
  </sheetPr>
  <dimension ref="B1:V43"/>
  <sheetViews>
    <sheetView showGridLines="0" view="pageBreakPreview" zoomScaleNormal="100" zoomScaleSheetLayoutView="100" workbookViewId="0">
      <selection activeCell="M21" sqref="M21:O22"/>
    </sheetView>
  </sheetViews>
  <sheetFormatPr defaultColWidth="8.6640625" defaultRowHeight="13" x14ac:dyDescent="0.2"/>
  <cols>
    <col min="1" max="1" width="0.71875" style="4" customWidth="1"/>
    <col min="2" max="7" width="2.6640625" style="4" customWidth="1"/>
    <col min="8" max="8" width="5.5" style="4" customWidth="1"/>
    <col min="9" max="10" width="3.0546875" style="4" customWidth="1"/>
    <col min="11" max="12" width="2.0546875" style="4" customWidth="1"/>
    <col min="13" max="13" width="3.33203125" style="4" customWidth="1"/>
    <col min="14" max="14" width="3.1640625" style="4" customWidth="1"/>
    <col min="15" max="20" width="2.6640625" style="4" customWidth="1"/>
    <col min="21" max="21" width="3.5546875" style="4" customWidth="1"/>
    <col min="22" max="22" width="2.6640625" style="15" customWidth="1"/>
    <col min="23" max="38" width="2.6640625" style="4" customWidth="1"/>
    <col min="39" max="16384" width="8.6640625" style="4"/>
  </cols>
  <sheetData>
    <row r="1" spans="2:22" x14ac:dyDescent="0.2">
      <c r="E1" s="5"/>
    </row>
    <row r="2" spans="2:22" ht="14" x14ac:dyDescent="0.2">
      <c r="B2" s="11"/>
      <c r="E2" s="5"/>
      <c r="Q2" s="422" t="s">
        <v>259</v>
      </c>
      <c r="R2" s="422"/>
      <c r="S2" s="422"/>
      <c r="T2" s="422"/>
    </row>
    <row r="3" spans="2:22" ht="12.75" customHeight="1" x14ac:dyDescent="0.2">
      <c r="S3" s="6"/>
    </row>
    <row r="4" spans="2:22" ht="26.25" customHeight="1" x14ac:dyDescent="0.2">
      <c r="N4" s="7" t="s">
        <v>149</v>
      </c>
      <c r="O4" s="32"/>
      <c r="P4" s="4" t="s">
        <v>150</v>
      </c>
      <c r="Q4" s="32"/>
      <c r="R4" s="4" t="s">
        <v>151</v>
      </c>
      <c r="S4" s="33"/>
      <c r="T4" s="4" t="s">
        <v>152</v>
      </c>
    </row>
    <row r="5" spans="2:22" ht="12.75" customHeight="1" x14ac:dyDescent="0.2">
      <c r="S5" s="6"/>
    </row>
    <row r="6" spans="2:22" x14ac:dyDescent="0.2">
      <c r="E6" s="426" t="s">
        <v>153</v>
      </c>
      <c r="F6" s="427"/>
      <c r="G6" s="427"/>
      <c r="H6" s="427"/>
      <c r="I6" s="427"/>
      <c r="J6" s="427"/>
      <c r="K6" s="427"/>
      <c r="L6" s="427"/>
      <c r="M6" s="427"/>
      <c r="N6" s="427"/>
      <c r="O6" s="427"/>
      <c r="P6" s="427"/>
    </row>
    <row r="7" spans="2:22" x14ac:dyDescent="0.2">
      <c r="E7" s="427"/>
      <c r="F7" s="427"/>
      <c r="G7" s="427"/>
      <c r="H7" s="427"/>
      <c r="I7" s="427"/>
      <c r="J7" s="427"/>
      <c r="K7" s="427"/>
      <c r="L7" s="427"/>
      <c r="M7" s="427"/>
      <c r="N7" s="427"/>
      <c r="O7" s="427"/>
      <c r="P7" s="427"/>
    </row>
    <row r="8" spans="2:22" ht="14.25" customHeight="1" x14ac:dyDescent="0.2">
      <c r="G8" s="7"/>
    </row>
    <row r="9" spans="2:22" x14ac:dyDescent="0.2">
      <c r="I9" s="4" t="s">
        <v>154</v>
      </c>
    </row>
    <row r="10" spans="2:22" ht="26.25" customHeight="1" x14ac:dyDescent="0.2">
      <c r="J10" s="423" t="s">
        <v>188</v>
      </c>
      <c r="K10" s="424"/>
      <c r="L10" s="428"/>
      <c r="M10" s="425">
        <f>IF(ISERROR('1号-1_申請書'!D12),"",'1号-1_申請書'!D12)</f>
        <v>0</v>
      </c>
      <c r="N10" s="425"/>
      <c r="O10" s="425"/>
      <c r="P10" s="425"/>
      <c r="Q10" s="425"/>
      <c r="R10" s="425"/>
      <c r="S10" s="425"/>
      <c r="T10" s="425"/>
      <c r="V10" s="15" t="s">
        <v>189</v>
      </c>
    </row>
    <row r="11" spans="2:22" ht="26.25" customHeight="1" x14ac:dyDescent="0.2">
      <c r="J11" s="423" t="s">
        <v>187</v>
      </c>
      <c r="K11" s="424"/>
      <c r="L11" s="424"/>
      <c r="M11" s="425">
        <f>IF(ISERROR('1号-1_申請書'!D14),"",'1号-1_申請書'!D14)</f>
        <v>0</v>
      </c>
      <c r="N11" s="425"/>
      <c r="O11" s="425"/>
      <c r="P11" s="425"/>
      <c r="Q11" s="425"/>
      <c r="R11" s="425"/>
      <c r="S11" s="425"/>
      <c r="T11" s="425"/>
      <c r="V11" s="15" t="s">
        <v>190</v>
      </c>
    </row>
    <row r="12" spans="2:22" ht="26.25" customHeight="1" x14ac:dyDescent="0.2">
      <c r="J12" s="423" t="s">
        <v>253</v>
      </c>
      <c r="K12" s="424"/>
      <c r="L12" s="424"/>
      <c r="M12" s="425">
        <f>IF(ISERROR('1号-1_申請書'!D16),"",'1号-1_申請書'!D16)</f>
        <v>0</v>
      </c>
      <c r="N12" s="425"/>
      <c r="O12" s="425"/>
      <c r="P12" s="14" t="s">
        <v>176</v>
      </c>
      <c r="Q12" s="425">
        <f>IF(ISERROR('1号-1_申請書'!H16),"",'1号-1_申請書'!H16)</f>
        <v>0</v>
      </c>
      <c r="R12" s="425"/>
      <c r="S12" s="425"/>
      <c r="T12" s="425"/>
      <c r="V12" s="15" t="s">
        <v>190</v>
      </c>
    </row>
    <row r="13" spans="2:22" x14ac:dyDescent="0.2">
      <c r="J13" s="8"/>
      <c r="K13" s="8"/>
      <c r="L13" s="8"/>
    </row>
    <row r="14" spans="2:22" x14ac:dyDescent="0.2">
      <c r="L14" s="7" t="s">
        <v>149</v>
      </c>
      <c r="M14" s="32"/>
      <c r="N14" s="4" t="s">
        <v>150</v>
      </c>
      <c r="O14" s="32"/>
      <c r="P14" s="4" t="s">
        <v>151</v>
      </c>
      <c r="Q14" s="32"/>
      <c r="R14" s="4" t="s">
        <v>152</v>
      </c>
      <c r="S14" s="4" t="s">
        <v>155</v>
      </c>
    </row>
    <row r="15" spans="2:22" x14ac:dyDescent="0.2">
      <c r="B15" s="429" t="s">
        <v>196</v>
      </c>
      <c r="C15" s="433"/>
      <c r="D15" s="433"/>
      <c r="E15" s="433"/>
      <c r="F15" s="433"/>
      <c r="G15" s="430"/>
      <c r="H15" s="419" t="s">
        <v>156</v>
      </c>
      <c r="I15" s="420"/>
      <c r="J15" s="421"/>
      <c r="K15" s="429" t="s">
        <v>157</v>
      </c>
      <c r="L15" s="430"/>
      <c r="M15" s="429" t="s">
        <v>158</v>
      </c>
      <c r="N15" s="433"/>
      <c r="O15" s="430"/>
      <c r="P15" s="435" t="s">
        <v>195</v>
      </c>
      <c r="Q15" s="433"/>
      <c r="R15" s="433"/>
      <c r="S15" s="433"/>
      <c r="T15" s="433"/>
      <c r="U15" s="430"/>
    </row>
    <row r="16" spans="2:22" x14ac:dyDescent="0.2">
      <c r="B16" s="431" t="s">
        <v>289</v>
      </c>
      <c r="C16" s="434"/>
      <c r="D16" s="434"/>
      <c r="E16" s="434"/>
      <c r="F16" s="434"/>
      <c r="G16" s="432"/>
      <c r="H16" s="9" t="s">
        <v>175</v>
      </c>
      <c r="I16" s="9" t="s">
        <v>151</v>
      </c>
      <c r="J16" s="10" t="s">
        <v>152</v>
      </c>
      <c r="K16" s="431"/>
      <c r="L16" s="432"/>
      <c r="M16" s="431"/>
      <c r="N16" s="434"/>
      <c r="O16" s="432"/>
      <c r="P16" s="434"/>
      <c r="Q16" s="434"/>
      <c r="R16" s="434"/>
      <c r="S16" s="434"/>
      <c r="T16" s="434"/>
      <c r="U16" s="432"/>
    </row>
    <row r="17" spans="2:22" ht="24" customHeight="1" x14ac:dyDescent="0.2">
      <c r="B17" s="400"/>
      <c r="C17" s="401"/>
      <c r="D17" s="401"/>
      <c r="E17" s="401"/>
      <c r="F17" s="401"/>
      <c r="G17" s="402"/>
      <c r="H17" s="403"/>
      <c r="I17" s="405"/>
      <c r="J17" s="405"/>
      <c r="K17" s="407"/>
      <c r="L17" s="408"/>
      <c r="M17" s="389"/>
      <c r="N17" s="389"/>
      <c r="O17" s="390"/>
      <c r="P17" s="393"/>
      <c r="Q17" s="393"/>
      <c r="R17" s="393"/>
      <c r="S17" s="393"/>
      <c r="T17" s="393"/>
      <c r="U17" s="394"/>
      <c r="V17" s="15" t="s">
        <v>185</v>
      </c>
    </row>
    <row r="18" spans="2:22" ht="24" customHeight="1" x14ac:dyDescent="0.2">
      <c r="B18" s="397"/>
      <c r="C18" s="398"/>
      <c r="D18" s="398"/>
      <c r="E18" s="398"/>
      <c r="F18" s="398"/>
      <c r="G18" s="399"/>
      <c r="H18" s="404"/>
      <c r="I18" s="406"/>
      <c r="J18" s="406"/>
      <c r="K18" s="409"/>
      <c r="L18" s="410"/>
      <c r="M18" s="391"/>
      <c r="N18" s="391"/>
      <c r="O18" s="392"/>
      <c r="P18" s="395"/>
      <c r="Q18" s="395"/>
      <c r="R18" s="395"/>
      <c r="S18" s="395"/>
      <c r="T18" s="395"/>
      <c r="U18" s="396"/>
      <c r="V18" s="15" t="s">
        <v>179</v>
      </c>
    </row>
    <row r="19" spans="2:22" ht="24" customHeight="1" x14ac:dyDescent="0.2">
      <c r="B19" s="400"/>
      <c r="C19" s="401"/>
      <c r="D19" s="401"/>
      <c r="E19" s="401"/>
      <c r="F19" s="401"/>
      <c r="G19" s="402"/>
      <c r="H19" s="403"/>
      <c r="I19" s="405"/>
      <c r="J19" s="405"/>
      <c r="K19" s="407"/>
      <c r="L19" s="408"/>
      <c r="M19" s="389"/>
      <c r="N19" s="389"/>
      <c r="O19" s="390"/>
      <c r="P19" s="393"/>
      <c r="Q19" s="393"/>
      <c r="R19" s="393"/>
      <c r="S19" s="393"/>
      <c r="T19" s="393"/>
      <c r="U19" s="394"/>
      <c r="V19" s="15" t="s">
        <v>184</v>
      </c>
    </row>
    <row r="20" spans="2:22" ht="24" customHeight="1" x14ac:dyDescent="0.2">
      <c r="B20" s="397"/>
      <c r="C20" s="398"/>
      <c r="D20" s="398"/>
      <c r="E20" s="398"/>
      <c r="F20" s="398"/>
      <c r="G20" s="399"/>
      <c r="H20" s="404"/>
      <c r="I20" s="406"/>
      <c r="J20" s="406"/>
      <c r="K20" s="409"/>
      <c r="L20" s="410"/>
      <c r="M20" s="391"/>
      <c r="N20" s="391"/>
      <c r="O20" s="392"/>
      <c r="P20" s="395"/>
      <c r="Q20" s="395"/>
      <c r="R20" s="395"/>
      <c r="S20" s="395"/>
      <c r="T20" s="395"/>
      <c r="U20" s="396"/>
      <c r="V20" s="15" t="s">
        <v>177</v>
      </c>
    </row>
    <row r="21" spans="2:22" ht="24" customHeight="1" x14ac:dyDescent="0.2">
      <c r="B21" s="400"/>
      <c r="C21" s="401"/>
      <c r="D21" s="401"/>
      <c r="E21" s="401"/>
      <c r="F21" s="401"/>
      <c r="G21" s="402"/>
      <c r="H21" s="403"/>
      <c r="I21" s="405"/>
      <c r="J21" s="405"/>
      <c r="K21" s="407"/>
      <c r="L21" s="408"/>
      <c r="M21" s="389"/>
      <c r="N21" s="389"/>
      <c r="O21" s="390"/>
      <c r="P21" s="393"/>
      <c r="Q21" s="393"/>
      <c r="R21" s="393"/>
      <c r="S21" s="393"/>
      <c r="T21" s="393"/>
      <c r="U21" s="394"/>
      <c r="V21" s="15" t="s">
        <v>184</v>
      </c>
    </row>
    <row r="22" spans="2:22" ht="24" customHeight="1" x14ac:dyDescent="0.2">
      <c r="B22" s="397"/>
      <c r="C22" s="398"/>
      <c r="D22" s="398"/>
      <c r="E22" s="398"/>
      <c r="F22" s="398"/>
      <c r="G22" s="399"/>
      <c r="H22" s="404"/>
      <c r="I22" s="406"/>
      <c r="J22" s="406"/>
      <c r="K22" s="409"/>
      <c r="L22" s="410"/>
      <c r="M22" s="391"/>
      <c r="N22" s="391"/>
      <c r="O22" s="392"/>
      <c r="P22" s="395"/>
      <c r="Q22" s="395"/>
      <c r="R22" s="395"/>
      <c r="S22" s="395"/>
      <c r="T22" s="395"/>
      <c r="U22" s="396"/>
      <c r="V22" s="15" t="s">
        <v>177</v>
      </c>
    </row>
    <row r="23" spans="2:22" ht="24" customHeight="1" x14ac:dyDescent="0.2">
      <c r="B23" s="400"/>
      <c r="C23" s="401"/>
      <c r="D23" s="401"/>
      <c r="E23" s="401"/>
      <c r="F23" s="401"/>
      <c r="G23" s="402"/>
      <c r="H23" s="403"/>
      <c r="I23" s="405"/>
      <c r="J23" s="405"/>
      <c r="K23" s="407"/>
      <c r="L23" s="408"/>
      <c r="M23" s="389"/>
      <c r="N23" s="389"/>
      <c r="O23" s="390"/>
      <c r="P23" s="393"/>
      <c r="Q23" s="393"/>
      <c r="R23" s="393"/>
      <c r="S23" s="393"/>
      <c r="T23" s="393"/>
      <c r="U23" s="394"/>
      <c r="V23" s="15" t="s">
        <v>184</v>
      </c>
    </row>
    <row r="24" spans="2:22" ht="24" customHeight="1" x14ac:dyDescent="0.2">
      <c r="B24" s="397"/>
      <c r="C24" s="398"/>
      <c r="D24" s="398"/>
      <c r="E24" s="398"/>
      <c r="F24" s="398"/>
      <c r="G24" s="399"/>
      <c r="H24" s="404"/>
      <c r="I24" s="406"/>
      <c r="J24" s="406"/>
      <c r="K24" s="409"/>
      <c r="L24" s="410"/>
      <c r="M24" s="391"/>
      <c r="N24" s="391"/>
      <c r="O24" s="392"/>
      <c r="P24" s="395"/>
      <c r="Q24" s="395"/>
      <c r="R24" s="395"/>
      <c r="S24" s="395"/>
      <c r="T24" s="395"/>
      <c r="U24" s="396"/>
      <c r="V24" s="15" t="s">
        <v>177</v>
      </c>
    </row>
    <row r="25" spans="2:22" ht="24" customHeight="1" x14ac:dyDescent="0.2">
      <c r="B25" s="400"/>
      <c r="C25" s="401"/>
      <c r="D25" s="401"/>
      <c r="E25" s="401"/>
      <c r="F25" s="401"/>
      <c r="G25" s="402"/>
      <c r="H25" s="403"/>
      <c r="I25" s="405"/>
      <c r="J25" s="405"/>
      <c r="K25" s="407"/>
      <c r="L25" s="408"/>
      <c r="M25" s="389"/>
      <c r="N25" s="389"/>
      <c r="O25" s="390"/>
      <c r="P25" s="393"/>
      <c r="Q25" s="393"/>
      <c r="R25" s="393"/>
      <c r="S25" s="393"/>
      <c r="T25" s="393"/>
      <c r="U25" s="394"/>
      <c r="V25" s="15" t="s">
        <v>184</v>
      </c>
    </row>
    <row r="26" spans="2:22" ht="24" customHeight="1" x14ac:dyDescent="0.2">
      <c r="B26" s="397"/>
      <c r="C26" s="398"/>
      <c r="D26" s="398"/>
      <c r="E26" s="398"/>
      <c r="F26" s="398"/>
      <c r="G26" s="399"/>
      <c r="H26" s="404"/>
      <c r="I26" s="406"/>
      <c r="J26" s="406"/>
      <c r="K26" s="409"/>
      <c r="L26" s="410"/>
      <c r="M26" s="391"/>
      <c r="N26" s="391"/>
      <c r="O26" s="392"/>
      <c r="P26" s="395"/>
      <c r="Q26" s="395"/>
      <c r="R26" s="395"/>
      <c r="S26" s="395"/>
      <c r="T26" s="395"/>
      <c r="U26" s="396"/>
      <c r="V26" s="15" t="s">
        <v>177</v>
      </c>
    </row>
    <row r="27" spans="2:22" ht="24" customHeight="1" x14ac:dyDescent="0.2">
      <c r="B27" s="400"/>
      <c r="C27" s="401"/>
      <c r="D27" s="401"/>
      <c r="E27" s="401"/>
      <c r="F27" s="401"/>
      <c r="G27" s="402"/>
      <c r="H27" s="403"/>
      <c r="I27" s="405"/>
      <c r="J27" s="405"/>
      <c r="K27" s="407"/>
      <c r="L27" s="408"/>
      <c r="M27" s="389"/>
      <c r="N27" s="389"/>
      <c r="O27" s="390"/>
      <c r="P27" s="393"/>
      <c r="Q27" s="393"/>
      <c r="R27" s="393"/>
      <c r="S27" s="393"/>
      <c r="T27" s="393"/>
      <c r="U27" s="394"/>
      <c r="V27" s="15" t="s">
        <v>184</v>
      </c>
    </row>
    <row r="28" spans="2:22" ht="24" customHeight="1" x14ac:dyDescent="0.2">
      <c r="B28" s="397"/>
      <c r="C28" s="398"/>
      <c r="D28" s="398"/>
      <c r="E28" s="398"/>
      <c r="F28" s="398"/>
      <c r="G28" s="399"/>
      <c r="H28" s="404"/>
      <c r="I28" s="406"/>
      <c r="J28" s="406"/>
      <c r="K28" s="409"/>
      <c r="L28" s="410"/>
      <c r="M28" s="391"/>
      <c r="N28" s="391"/>
      <c r="O28" s="392"/>
      <c r="P28" s="395"/>
      <c r="Q28" s="395"/>
      <c r="R28" s="395"/>
      <c r="S28" s="395"/>
      <c r="T28" s="395"/>
      <c r="U28" s="396"/>
      <c r="V28" s="15" t="s">
        <v>177</v>
      </c>
    </row>
    <row r="29" spans="2:22" ht="24" customHeight="1" x14ac:dyDescent="0.2">
      <c r="B29" s="400"/>
      <c r="C29" s="401"/>
      <c r="D29" s="401"/>
      <c r="E29" s="401"/>
      <c r="F29" s="401"/>
      <c r="G29" s="402"/>
      <c r="H29" s="403"/>
      <c r="I29" s="405"/>
      <c r="J29" s="405"/>
      <c r="K29" s="407"/>
      <c r="L29" s="408"/>
      <c r="M29" s="389"/>
      <c r="N29" s="389"/>
      <c r="O29" s="390"/>
      <c r="P29" s="393"/>
      <c r="Q29" s="393"/>
      <c r="R29" s="393"/>
      <c r="S29" s="393"/>
      <c r="T29" s="393"/>
      <c r="U29" s="394"/>
      <c r="V29" s="15" t="s">
        <v>184</v>
      </c>
    </row>
    <row r="30" spans="2:22" ht="24" customHeight="1" x14ac:dyDescent="0.2">
      <c r="B30" s="397"/>
      <c r="C30" s="398"/>
      <c r="D30" s="398"/>
      <c r="E30" s="398"/>
      <c r="F30" s="398"/>
      <c r="G30" s="399"/>
      <c r="H30" s="404"/>
      <c r="I30" s="406"/>
      <c r="J30" s="406"/>
      <c r="K30" s="409"/>
      <c r="L30" s="410"/>
      <c r="M30" s="391"/>
      <c r="N30" s="391"/>
      <c r="O30" s="392"/>
      <c r="P30" s="395"/>
      <c r="Q30" s="395"/>
      <c r="R30" s="395"/>
      <c r="S30" s="395"/>
      <c r="T30" s="395"/>
      <c r="U30" s="396"/>
      <c r="V30" s="15" t="s">
        <v>177</v>
      </c>
    </row>
    <row r="31" spans="2:22" ht="24" customHeight="1" x14ac:dyDescent="0.2">
      <c r="B31" s="400"/>
      <c r="C31" s="401"/>
      <c r="D31" s="401"/>
      <c r="E31" s="401"/>
      <c r="F31" s="401"/>
      <c r="G31" s="402"/>
      <c r="H31" s="403"/>
      <c r="I31" s="405"/>
      <c r="J31" s="405"/>
      <c r="K31" s="407"/>
      <c r="L31" s="408"/>
      <c r="M31" s="389"/>
      <c r="N31" s="389"/>
      <c r="O31" s="390"/>
      <c r="P31" s="393"/>
      <c r="Q31" s="393"/>
      <c r="R31" s="393"/>
      <c r="S31" s="393"/>
      <c r="T31" s="393"/>
      <c r="U31" s="394"/>
      <c r="V31" s="15" t="s">
        <v>184</v>
      </c>
    </row>
    <row r="32" spans="2:22" ht="24" customHeight="1" x14ac:dyDescent="0.2">
      <c r="B32" s="397"/>
      <c r="C32" s="398"/>
      <c r="D32" s="398"/>
      <c r="E32" s="398"/>
      <c r="F32" s="398"/>
      <c r="G32" s="399"/>
      <c r="H32" s="404"/>
      <c r="I32" s="406"/>
      <c r="J32" s="406"/>
      <c r="K32" s="409"/>
      <c r="L32" s="410"/>
      <c r="M32" s="391"/>
      <c r="N32" s="391"/>
      <c r="O32" s="392"/>
      <c r="P32" s="395"/>
      <c r="Q32" s="395"/>
      <c r="R32" s="395"/>
      <c r="S32" s="395"/>
      <c r="T32" s="395"/>
      <c r="U32" s="396"/>
      <c r="V32" s="15" t="s">
        <v>177</v>
      </c>
    </row>
    <row r="33" spans="2:22" ht="24" customHeight="1" x14ac:dyDescent="0.2">
      <c r="B33" s="400"/>
      <c r="C33" s="401"/>
      <c r="D33" s="401"/>
      <c r="E33" s="401"/>
      <c r="F33" s="401"/>
      <c r="G33" s="402"/>
      <c r="H33" s="403"/>
      <c r="I33" s="405"/>
      <c r="J33" s="405"/>
      <c r="K33" s="407"/>
      <c r="L33" s="408"/>
      <c r="M33" s="389"/>
      <c r="N33" s="389"/>
      <c r="O33" s="390"/>
      <c r="P33" s="393"/>
      <c r="Q33" s="393"/>
      <c r="R33" s="393"/>
      <c r="S33" s="393"/>
      <c r="T33" s="393"/>
      <c r="U33" s="394"/>
      <c r="V33" s="15" t="s">
        <v>184</v>
      </c>
    </row>
    <row r="34" spans="2:22" ht="24" customHeight="1" x14ac:dyDescent="0.2">
      <c r="B34" s="397"/>
      <c r="C34" s="398"/>
      <c r="D34" s="398"/>
      <c r="E34" s="398"/>
      <c r="F34" s="398"/>
      <c r="G34" s="399"/>
      <c r="H34" s="404"/>
      <c r="I34" s="406"/>
      <c r="J34" s="406"/>
      <c r="K34" s="409"/>
      <c r="L34" s="410"/>
      <c r="M34" s="391"/>
      <c r="N34" s="391"/>
      <c r="O34" s="392"/>
      <c r="P34" s="395"/>
      <c r="Q34" s="395"/>
      <c r="R34" s="395"/>
      <c r="S34" s="395"/>
      <c r="T34" s="395"/>
      <c r="U34" s="396"/>
      <c r="V34" s="15" t="s">
        <v>177</v>
      </c>
    </row>
    <row r="35" spans="2:22" ht="24" customHeight="1" x14ac:dyDescent="0.2">
      <c r="B35" s="400"/>
      <c r="C35" s="401"/>
      <c r="D35" s="401"/>
      <c r="E35" s="401"/>
      <c r="F35" s="401"/>
      <c r="G35" s="402"/>
      <c r="H35" s="403"/>
      <c r="I35" s="405"/>
      <c r="J35" s="405"/>
      <c r="K35" s="407"/>
      <c r="L35" s="408"/>
      <c r="M35" s="389"/>
      <c r="N35" s="389"/>
      <c r="O35" s="390"/>
      <c r="P35" s="393"/>
      <c r="Q35" s="393"/>
      <c r="R35" s="393"/>
      <c r="S35" s="393"/>
      <c r="T35" s="393"/>
      <c r="U35" s="394"/>
      <c r="V35" s="15" t="s">
        <v>184</v>
      </c>
    </row>
    <row r="36" spans="2:22" ht="24" customHeight="1" x14ac:dyDescent="0.2">
      <c r="B36" s="397"/>
      <c r="C36" s="398"/>
      <c r="D36" s="398"/>
      <c r="E36" s="398"/>
      <c r="F36" s="398"/>
      <c r="G36" s="399"/>
      <c r="H36" s="415"/>
      <c r="I36" s="416"/>
      <c r="J36" s="416"/>
      <c r="K36" s="417"/>
      <c r="L36" s="418"/>
      <c r="M36" s="411"/>
      <c r="N36" s="411"/>
      <c r="O36" s="412"/>
      <c r="P36" s="413"/>
      <c r="Q36" s="413"/>
      <c r="R36" s="413"/>
      <c r="S36" s="413"/>
      <c r="T36" s="413"/>
      <c r="U36" s="414"/>
      <c r="V36" s="15" t="s">
        <v>177</v>
      </c>
    </row>
    <row r="37" spans="2:22" ht="16.5" customHeight="1" x14ac:dyDescent="0.2">
      <c r="B37" s="12"/>
      <c r="C37" s="12"/>
      <c r="D37" s="12"/>
      <c r="E37" s="12"/>
      <c r="F37" s="12"/>
      <c r="G37" s="12"/>
    </row>
    <row r="38" spans="2:22" ht="16.5" customHeight="1" x14ac:dyDescent="0.2">
      <c r="B38" s="4" t="s">
        <v>159</v>
      </c>
      <c r="C38" s="4">
        <v>1</v>
      </c>
      <c r="D38" s="4" t="s">
        <v>241</v>
      </c>
    </row>
    <row r="39" spans="2:22" ht="16.5" customHeight="1" x14ac:dyDescent="0.2">
      <c r="C39" s="4">
        <v>2</v>
      </c>
      <c r="D39" s="4" t="s">
        <v>160</v>
      </c>
    </row>
    <row r="40" spans="2:22" ht="16.5" customHeight="1" x14ac:dyDescent="0.2">
      <c r="C40" s="4">
        <v>3</v>
      </c>
      <c r="D40" s="4" t="s">
        <v>240</v>
      </c>
    </row>
    <row r="41" spans="2:22" ht="16.5" customHeight="1" x14ac:dyDescent="0.2">
      <c r="C41" s="4">
        <v>4</v>
      </c>
      <c r="D41" s="4" t="s">
        <v>161</v>
      </c>
    </row>
    <row r="42" spans="2:22" ht="16.5" customHeight="1" x14ac:dyDescent="0.2">
      <c r="C42" s="4">
        <v>5</v>
      </c>
      <c r="D42" s="4" t="s">
        <v>162</v>
      </c>
    </row>
    <row r="43" spans="2:22" ht="16.5" customHeight="1" x14ac:dyDescent="0.2">
      <c r="D43" s="4" t="s">
        <v>163</v>
      </c>
    </row>
  </sheetData>
  <sheetProtection sheet="1" objects="1" scenarios="1"/>
  <mergeCells count="95">
    <mergeCell ref="M25:O26"/>
    <mergeCell ref="P25:U26"/>
    <mergeCell ref="I25:I26"/>
    <mergeCell ref="J25:J26"/>
    <mergeCell ref="M17:O18"/>
    <mergeCell ref="I23:I24"/>
    <mergeCell ref="K23:L24"/>
    <mergeCell ref="M23:O24"/>
    <mergeCell ref="P23:U24"/>
    <mergeCell ref="K25:L26"/>
    <mergeCell ref="P17:U18"/>
    <mergeCell ref="K19:L20"/>
    <mergeCell ref="M19:O20"/>
    <mergeCell ref="P19:U20"/>
    <mergeCell ref="M21:O22"/>
    <mergeCell ref="P21:U22"/>
    <mergeCell ref="K15:L16"/>
    <mergeCell ref="M15:O16"/>
    <mergeCell ref="P15:U16"/>
    <mergeCell ref="B16:G16"/>
    <mergeCell ref="B19:G19"/>
    <mergeCell ref="H19:H20"/>
    <mergeCell ref="I19:I20"/>
    <mergeCell ref="J19:J20"/>
    <mergeCell ref="B20:G20"/>
    <mergeCell ref="B17:G17"/>
    <mergeCell ref="H17:H18"/>
    <mergeCell ref="I17:I18"/>
    <mergeCell ref="J17:J18"/>
    <mergeCell ref="K17:L18"/>
    <mergeCell ref="B18:G18"/>
    <mergeCell ref="B15:G15"/>
    <mergeCell ref="Q2:T2"/>
    <mergeCell ref="J12:L12"/>
    <mergeCell ref="Q12:T12"/>
    <mergeCell ref="E6:P7"/>
    <mergeCell ref="J10:L10"/>
    <mergeCell ref="M12:O12"/>
    <mergeCell ref="M10:T10"/>
    <mergeCell ref="J11:L11"/>
    <mergeCell ref="M11:T11"/>
    <mergeCell ref="H15:J15"/>
    <mergeCell ref="B21:G21"/>
    <mergeCell ref="H21:H22"/>
    <mergeCell ref="I21:I22"/>
    <mergeCell ref="J21:J22"/>
    <mergeCell ref="K21:L22"/>
    <mergeCell ref="B22:G22"/>
    <mergeCell ref="B33:G33"/>
    <mergeCell ref="H33:H34"/>
    <mergeCell ref="B26:G26"/>
    <mergeCell ref="B25:G25"/>
    <mergeCell ref="H25:H26"/>
    <mergeCell ref="J33:J34"/>
    <mergeCell ref="B24:G24"/>
    <mergeCell ref="B23:G23"/>
    <mergeCell ref="H23:H24"/>
    <mergeCell ref="J23:J24"/>
    <mergeCell ref="B31:G31"/>
    <mergeCell ref="H31:H32"/>
    <mergeCell ref="K31:L32"/>
    <mergeCell ref="K27:L28"/>
    <mergeCell ref="P33:U34"/>
    <mergeCell ref="B34:G34"/>
    <mergeCell ref="B32:G32"/>
    <mergeCell ref="M35:O36"/>
    <mergeCell ref="P35:U36"/>
    <mergeCell ref="K33:L34"/>
    <mergeCell ref="M33:O34"/>
    <mergeCell ref="B36:G36"/>
    <mergeCell ref="I33:I34"/>
    <mergeCell ref="B35:G35"/>
    <mergeCell ref="H35:H36"/>
    <mergeCell ref="I35:I36"/>
    <mergeCell ref="J35:J36"/>
    <mergeCell ref="K35:L36"/>
    <mergeCell ref="I31:I32"/>
    <mergeCell ref="J31:J32"/>
    <mergeCell ref="M31:O32"/>
    <mergeCell ref="P31:U32"/>
    <mergeCell ref="K29:L30"/>
    <mergeCell ref="M29:O30"/>
    <mergeCell ref="P29:U30"/>
    <mergeCell ref="M27:O28"/>
    <mergeCell ref="P27:U28"/>
    <mergeCell ref="B28:G28"/>
    <mergeCell ref="B29:G29"/>
    <mergeCell ref="H29:H30"/>
    <mergeCell ref="I29:I30"/>
    <mergeCell ref="J29:J30"/>
    <mergeCell ref="B30:G30"/>
    <mergeCell ref="B27:G27"/>
    <mergeCell ref="H27:H28"/>
    <mergeCell ref="I27:I28"/>
    <mergeCell ref="J27:J28"/>
  </mergeCells>
  <phoneticPr fontId="1"/>
  <dataValidations count="2">
    <dataValidation type="list" allowBlank="1" showInputMessage="1" showErrorMessage="1" sqref="K17:L36" xr:uid="{00000000-0002-0000-0800-000000000000}">
      <formula1>"男,女"</formula1>
    </dataValidation>
    <dataValidation imeMode="fullKatakana" allowBlank="1" showInputMessage="1" showErrorMessage="1" sqref="B17:G17 B19:G19 B21:G21 B23:G23 B25:G25 B27:G27 B29:G29 B31:G31 B33:G33 B35:G35" xr:uid="{00000000-0002-0000-0800-000001000000}"/>
  </dataValidations>
  <printOptions horizontalCentered="1"/>
  <pageMargins left="0.70866141732283472" right="0.70866141732283472" top="0.74803149606299213" bottom="0.74803149606299213" header="0.31496062992125984" footer="0.31496062992125984"/>
  <pageSetup paperSize="9" scale="9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79998168889431442"/>
    <pageSetUpPr fitToPage="1"/>
  </sheetPr>
  <dimension ref="A1:P52"/>
  <sheetViews>
    <sheetView showGridLines="0" view="pageBreakPreview" zoomScaleNormal="100" zoomScaleSheetLayoutView="100" workbookViewId="0">
      <selection sqref="A1:H1"/>
    </sheetView>
  </sheetViews>
  <sheetFormatPr defaultColWidth="8.88671875" defaultRowHeight="22.5" customHeight="1" x14ac:dyDescent="0.2"/>
  <cols>
    <col min="1" max="1" width="2.0546875" style="163" customWidth="1"/>
    <col min="2" max="2" width="22" customWidth="1"/>
    <col min="3" max="5" width="22.1640625" customWidth="1"/>
    <col min="6" max="6" width="4.5546875" style="1" customWidth="1"/>
    <col min="7" max="8" width="9.0546875" customWidth="1"/>
    <col min="9" max="9" width="0.83203125" customWidth="1"/>
    <col min="10" max="10" width="7.5" style="1" customWidth="1"/>
    <col min="11" max="11" width="8.6640625" style="43"/>
    <col min="16" max="16" width="6.5546875" style="1" customWidth="1"/>
  </cols>
  <sheetData>
    <row r="1" spans="1:16" s="119" customFormat="1" ht="20.5" x14ac:dyDescent="0.2">
      <c r="A1" s="436" t="s">
        <v>206</v>
      </c>
      <c r="B1" s="436"/>
      <c r="C1" s="436"/>
      <c r="D1" s="436"/>
      <c r="E1" s="436"/>
      <c r="F1" s="436"/>
      <c r="G1" s="436"/>
      <c r="H1" s="436"/>
      <c r="I1" s="116"/>
      <c r="J1" s="117"/>
      <c r="K1" s="118"/>
      <c r="P1" s="117"/>
    </row>
    <row r="2" spans="1:16" s="119" customFormat="1" ht="21" customHeight="1" x14ac:dyDescent="0.2">
      <c r="A2" s="120"/>
      <c r="B2" s="121" t="s">
        <v>244</v>
      </c>
      <c r="C2" s="437">
        <f>IF(ISERROR('1号-1_申請書'!D14),"",'1号-1_申請書'!D14)</f>
        <v>0</v>
      </c>
      <c r="D2" s="438"/>
      <c r="E2" s="439"/>
      <c r="F2" s="122"/>
      <c r="G2" s="123"/>
      <c r="H2" s="124" t="s">
        <v>183</v>
      </c>
      <c r="I2" s="124"/>
      <c r="J2" s="117"/>
      <c r="K2" s="43" t="s">
        <v>190</v>
      </c>
      <c r="P2" s="117"/>
    </row>
    <row r="3" spans="1:16" s="119" customFormat="1" ht="4.5" customHeight="1" x14ac:dyDescent="0.2">
      <c r="A3" s="120"/>
      <c r="B3" s="125"/>
      <c r="C3" s="125"/>
      <c r="D3" s="125"/>
      <c r="E3" s="125"/>
      <c r="F3" s="126"/>
      <c r="G3" s="125"/>
      <c r="H3" s="127"/>
      <c r="I3" s="128"/>
      <c r="J3" s="117"/>
      <c r="K3" s="118"/>
      <c r="P3" s="117"/>
    </row>
    <row r="4" spans="1:16" s="1" customFormat="1" ht="18" customHeight="1" x14ac:dyDescent="0.2">
      <c r="A4" s="444" t="s">
        <v>210</v>
      </c>
      <c r="B4" s="442" t="s">
        <v>211</v>
      </c>
      <c r="C4" s="444" t="s">
        <v>343</v>
      </c>
      <c r="D4" s="444" t="s">
        <v>339</v>
      </c>
      <c r="E4" s="444" t="s">
        <v>332</v>
      </c>
      <c r="F4" s="444" t="s">
        <v>362</v>
      </c>
      <c r="G4" s="440" t="s">
        <v>331</v>
      </c>
      <c r="H4" s="441"/>
      <c r="I4" s="129"/>
      <c r="J4" s="130" t="s">
        <v>363</v>
      </c>
      <c r="K4" s="131"/>
    </row>
    <row r="5" spans="1:16" s="1" customFormat="1" ht="18" customHeight="1" x14ac:dyDescent="0.2">
      <c r="A5" s="445"/>
      <c r="B5" s="443"/>
      <c r="C5" s="445"/>
      <c r="D5" s="445"/>
      <c r="E5" s="445"/>
      <c r="F5" s="445"/>
      <c r="G5" s="132" t="s">
        <v>329</v>
      </c>
      <c r="H5" s="133" t="s">
        <v>330</v>
      </c>
      <c r="I5" s="134"/>
      <c r="J5" s="135" t="s">
        <v>316</v>
      </c>
      <c r="K5" s="131"/>
    </row>
    <row r="6" spans="1:16" ht="21.75" customHeight="1" x14ac:dyDescent="0.2">
      <c r="A6" s="136" t="s">
        <v>209</v>
      </c>
      <c r="B6" s="137" t="s">
        <v>299</v>
      </c>
      <c r="C6" s="138" t="s">
        <v>311</v>
      </c>
      <c r="D6" s="138" t="s">
        <v>342</v>
      </c>
      <c r="E6" s="139" t="s">
        <v>337</v>
      </c>
      <c r="F6" s="140"/>
      <c r="G6" s="141">
        <v>3300000</v>
      </c>
      <c r="H6" s="141">
        <v>3000000</v>
      </c>
      <c r="I6" s="142"/>
      <c r="J6" s="143" t="str">
        <f t="shared" ref="J6:J31" si="0">IF($B6=J$5,IF(300000&gt;=H6/F6,"ok","NG"),"")</f>
        <v/>
      </c>
      <c r="P6"/>
    </row>
    <row r="7" spans="1:16" ht="21.75" customHeight="1" x14ac:dyDescent="0.2">
      <c r="A7" s="136" t="s">
        <v>209</v>
      </c>
      <c r="B7" s="137" t="s">
        <v>300</v>
      </c>
      <c r="C7" s="138" t="s">
        <v>340</v>
      </c>
      <c r="D7" s="138" t="s">
        <v>341</v>
      </c>
      <c r="E7" s="139" t="s">
        <v>338</v>
      </c>
      <c r="F7" s="140"/>
      <c r="G7" s="141">
        <v>550000</v>
      </c>
      <c r="H7" s="141">
        <v>500000</v>
      </c>
      <c r="I7" s="142"/>
      <c r="J7" s="144" t="str">
        <f t="shared" si="0"/>
        <v/>
      </c>
      <c r="P7"/>
    </row>
    <row r="8" spans="1:16" ht="21.75" customHeight="1" x14ac:dyDescent="0.2">
      <c r="A8" s="136" t="s">
        <v>209</v>
      </c>
      <c r="B8" s="137" t="s">
        <v>303</v>
      </c>
      <c r="C8" s="138" t="s">
        <v>368</v>
      </c>
      <c r="D8" s="138" t="s">
        <v>342</v>
      </c>
      <c r="E8" s="139" t="s">
        <v>371</v>
      </c>
      <c r="F8" s="145">
        <v>10</v>
      </c>
      <c r="G8" s="141">
        <v>440000</v>
      </c>
      <c r="H8" s="141">
        <v>400000</v>
      </c>
      <c r="I8" s="142"/>
      <c r="J8" s="144" t="str">
        <f t="shared" si="0"/>
        <v>ok</v>
      </c>
      <c r="P8"/>
    </row>
    <row r="9" spans="1:16" ht="21.75" customHeight="1" x14ac:dyDescent="0.2">
      <c r="A9" s="136" t="s">
        <v>209</v>
      </c>
      <c r="B9" s="137" t="s">
        <v>303</v>
      </c>
      <c r="C9" s="138" t="s">
        <v>369</v>
      </c>
      <c r="D9" s="138" t="s">
        <v>342</v>
      </c>
      <c r="E9" s="139" t="s">
        <v>372</v>
      </c>
      <c r="F9" s="145">
        <v>3</v>
      </c>
      <c r="G9" s="141">
        <v>330000</v>
      </c>
      <c r="H9" s="141">
        <v>300000</v>
      </c>
      <c r="I9" s="142"/>
      <c r="J9" s="144" t="str">
        <f t="shared" si="0"/>
        <v>ok</v>
      </c>
      <c r="P9"/>
    </row>
    <row r="10" spans="1:16" ht="21.75" customHeight="1" x14ac:dyDescent="0.2">
      <c r="A10" s="136" t="s">
        <v>209</v>
      </c>
      <c r="B10" s="137" t="s">
        <v>303</v>
      </c>
      <c r="C10" s="138" t="s">
        <v>370</v>
      </c>
      <c r="D10" s="138" t="s">
        <v>342</v>
      </c>
      <c r="E10" s="139" t="s">
        <v>373</v>
      </c>
      <c r="F10" s="145">
        <v>1</v>
      </c>
      <c r="G10" s="141">
        <v>330000</v>
      </c>
      <c r="H10" s="141">
        <v>300000</v>
      </c>
      <c r="I10" s="142"/>
      <c r="J10" s="144" t="str">
        <f t="shared" si="0"/>
        <v>ok</v>
      </c>
      <c r="P10"/>
    </row>
    <row r="11" spans="1:16" ht="21.75" customHeight="1" x14ac:dyDescent="0.2">
      <c r="A11" s="23">
        <v>1</v>
      </c>
      <c r="B11" s="39"/>
      <c r="C11" s="24"/>
      <c r="D11" s="24"/>
      <c r="E11" s="24"/>
      <c r="F11" s="41"/>
      <c r="G11" s="25"/>
      <c r="H11" s="25"/>
      <c r="I11" s="147"/>
      <c r="J11" s="144" t="str">
        <f t="shared" si="0"/>
        <v/>
      </c>
      <c r="K11" s="53" t="s">
        <v>202</v>
      </c>
      <c r="P11"/>
    </row>
    <row r="12" spans="1:16" ht="21.75" customHeight="1" x14ac:dyDescent="0.2">
      <c r="A12" s="23">
        <v>2</v>
      </c>
      <c r="B12" s="39"/>
      <c r="C12" s="24"/>
      <c r="D12" s="24"/>
      <c r="E12" s="24"/>
      <c r="F12" s="41"/>
      <c r="G12" s="25"/>
      <c r="H12" s="25"/>
      <c r="I12" s="147"/>
      <c r="J12" s="144" t="str">
        <f t="shared" si="0"/>
        <v/>
      </c>
      <c r="K12" s="53"/>
      <c r="P12"/>
    </row>
    <row r="13" spans="1:16" ht="21.75" customHeight="1" x14ac:dyDescent="0.2">
      <c r="A13" s="23">
        <v>3</v>
      </c>
      <c r="B13" s="39"/>
      <c r="C13" s="24"/>
      <c r="D13" s="24"/>
      <c r="E13" s="24"/>
      <c r="F13" s="41"/>
      <c r="G13" s="25"/>
      <c r="H13" s="25"/>
      <c r="I13" s="147"/>
      <c r="J13" s="144" t="str">
        <f t="shared" si="0"/>
        <v/>
      </c>
      <c r="K13" s="53"/>
      <c r="P13"/>
    </row>
    <row r="14" spans="1:16" ht="21.75" customHeight="1" x14ac:dyDescent="0.2">
      <c r="A14" s="23">
        <v>4</v>
      </c>
      <c r="B14" s="39"/>
      <c r="C14" s="24"/>
      <c r="D14" s="24"/>
      <c r="E14" s="24"/>
      <c r="F14" s="41"/>
      <c r="G14" s="25"/>
      <c r="H14" s="25"/>
      <c r="I14" s="147"/>
      <c r="J14" s="144" t="str">
        <f t="shared" si="0"/>
        <v/>
      </c>
      <c r="K14" s="53"/>
      <c r="P14"/>
    </row>
    <row r="15" spans="1:16" ht="21.75" customHeight="1" x14ac:dyDescent="0.2">
      <c r="A15" s="23">
        <v>5</v>
      </c>
      <c r="B15" s="39"/>
      <c r="C15" s="24"/>
      <c r="D15" s="24"/>
      <c r="E15" s="24"/>
      <c r="F15" s="41"/>
      <c r="G15" s="25"/>
      <c r="H15" s="25"/>
      <c r="I15" s="147"/>
      <c r="J15" s="144" t="str">
        <f t="shared" si="0"/>
        <v/>
      </c>
      <c r="K15" s="53"/>
      <c r="P15"/>
    </row>
    <row r="16" spans="1:16" ht="21.75" customHeight="1" x14ac:dyDescent="0.2">
      <c r="A16" s="23">
        <v>6</v>
      </c>
      <c r="B16" s="39"/>
      <c r="C16" s="24"/>
      <c r="D16" s="24"/>
      <c r="E16" s="24"/>
      <c r="F16" s="41"/>
      <c r="G16" s="25"/>
      <c r="H16" s="25"/>
      <c r="I16" s="147"/>
      <c r="J16" s="144" t="str">
        <f t="shared" si="0"/>
        <v/>
      </c>
      <c r="K16" s="53"/>
      <c r="P16"/>
    </row>
    <row r="17" spans="1:16" ht="21.75" customHeight="1" x14ac:dyDescent="0.2">
      <c r="A17" s="23">
        <v>7</v>
      </c>
      <c r="B17" s="39"/>
      <c r="C17" s="26"/>
      <c r="D17" s="26"/>
      <c r="E17" s="26"/>
      <c r="F17" s="42"/>
      <c r="G17" s="25"/>
      <c r="H17" s="25"/>
      <c r="I17" s="147"/>
      <c r="J17" s="144" t="str">
        <f t="shared" si="0"/>
        <v/>
      </c>
      <c r="K17" s="53"/>
      <c r="P17"/>
    </row>
    <row r="18" spans="1:16" ht="21.75" customHeight="1" x14ac:dyDescent="0.2">
      <c r="A18" s="23">
        <v>8</v>
      </c>
      <c r="B18" s="39"/>
      <c r="C18" s="26"/>
      <c r="D18" s="26"/>
      <c r="E18" s="26"/>
      <c r="F18" s="42"/>
      <c r="G18" s="25"/>
      <c r="H18" s="25"/>
      <c r="I18" s="147"/>
      <c r="J18" s="144" t="str">
        <f t="shared" si="0"/>
        <v/>
      </c>
      <c r="K18" s="53"/>
      <c r="P18"/>
    </row>
    <row r="19" spans="1:16" ht="21.75" customHeight="1" x14ac:dyDescent="0.2">
      <c r="A19" s="23">
        <v>9</v>
      </c>
      <c r="B19" s="39"/>
      <c r="C19" s="26"/>
      <c r="D19" s="26"/>
      <c r="E19" s="26"/>
      <c r="F19" s="42"/>
      <c r="G19" s="27"/>
      <c r="H19" s="27"/>
      <c r="I19" s="148"/>
      <c r="J19" s="144" t="str">
        <f t="shared" si="0"/>
        <v/>
      </c>
      <c r="K19" s="53"/>
      <c r="P19"/>
    </row>
    <row r="20" spans="1:16" ht="21.75" customHeight="1" x14ac:dyDescent="0.2">
      <c r="A20" s="23">
        <v>10</v>
      </c>
      <c r="B20" s="39"/>
      <c r="C20" s="26"/>
      <c r="D20" s="26"/>
      <c r="E20" s="26"/>
      <c r="F20" s="42"/>
      <c r="G20" s="27"/>
      <c r="H20" s="27"/>
      <c r="I20" s="148"/>
      <c r="J20" s="144" t="str">
        <f t="shared" si="0"/>
        <v/>
      </c>
      <c r="K20" s="53"/>
      <c r="P20"/>
    </row>
    <row r="21" spans="1:16" ht="21.75" customHeight="1" x14ac:dyDescent="0.2">
      <c r="A21" s="23">
        <v>11</v>
      </c>
      <c r="B21" s="39"/>
      <c r="C21" s="26"/>
      <c r="D21" s="26"/>
      <c r="E21" s="26"/>
      <c r="F21" s="42"/>
      <c r="G21" s="27"/>
      <c r="H21" s="27"/>
      <c r="I21" s="148"/>
      <c r="J21" s="144" t="str">
        <f t="shared" si="0"/>
        <v/>
      </c>
      <c r="K21" s="53"/>
      <c r="P21"/>
    </row>
    <row r="22" spans="1:16" ht="21.75" customHeight="1" x14ac:dyDescent="0.2">
      <c r="A22" s="23">
        <v>12</v>
      </c>
      <c r="B22" s="39"/>
      <c r="C22" s="26"/>
      <c r="D22" s="26"/>
      <c r="E22" s="26"/>
      <c r="F22" s="42"/>
      <c r="G22" s="25"/>
      <c r="H22" s="25"/>
      <c r="I22" s="147"/>
      <c r="J22" s="144" t="str">
        <f t="shared" si="0"/>
        <v/>
      </c>
      <c r="K22" s="53"/>
      <c r="P22"/>
    </row>
    <row r="23" spans="1:16" ht="21.75" customHeight="1" x14ac:dyDescent="0.2">
      <c r="A23" s="23">
        <v>13</v>
      </c>
      <c r="B23" s="39"/>
      <c r="C23" s="26"/>
      <c r="D23" s="26"/>
      <c r="E23" s="26"/>
      <c r="F23" s="42"/>
      <c r="G23" s="25"/>
      <c r="H23" s="25"/>
      <c r="I23" s="147"/>
      <c r="J23" s="144" t="str">
        <f t="shared" si="0"/>
        <v/>
      </c>
      <c r="K23" s="53"/>
      <c r="P23"/>
    </row>
    <row r="24" spans="1:16" ht="21.75" customHeight="1" x14ac:dyDescent="0.2">
      <c r="A24" s="23">
        <v>14</v>
      </c>
      <c r="B24" s="39"/>
      <c r="C24" s="26"/>
      <c r="D24" s="26"/>
      <c r="E24" s="26"/>
      <c r="F24" s="42"/>
      <c r="G24" s="25"/>
      <c r="H24" s="25"/>
      <c r="I24" s="147"/>
      <c r="J24" s="144" t="str">
        <f t="shared" si="0"/>
        <v/>
      </c>
      <c r="K24" s="53"/>
      <c r="P24"/>
    </row>
    <row r="25" spans="1:16" ht="21.75" customHeight="1" x14ac:dyDescent="0.2">
      <c r="A25" s="23">
        <v>15</v>
      </c>
      <c r="B25" s="39"/>
      <c r="C25" s="26"/>
      <c r="D25" s="26"/>
      <c r="E25" s="26"/>
      <c r="F25" s="42"/>
      <c r="G25" s="25"/>
      <c r="H25" s="25"/>
      <c r="I25" s="147"/>
      <c r="J25" s="144" t="str">
        <f t="shared" si="0"/>
        <v/>
      </c>
      <c r="K25" s="53"/>
      <c r="P25"/>
    </row>
    <row r="26" spans="1:16" ht="21.75" customHeight="1" x14ac:dyDescent="0.2">
      <c r="A26" s="23">
        <v>16</v>
      </c>
      <c r="B26" s="39"/>
      <c r="C26" s="26"/>
      <c r="D26" s="26"/>
      <c r="E26" s="26"/>
      <c r="F26" s="42"/>
      <c r="G26" s="27"/>
      <c r="H26" s="27"/>
      <c r="I26" s="148"/>
      <c r="J26" s="144" t="str">
        <f t="shared" si="0"/>
        <v/>
      </c>
      <c r="K26" s="53"/>
      <c r="P26"/>
    </row>
    <row r="27" spans="1:16" ht="21.75" customHeight="1" x14ac:dyDescent="0.2">
      <c r="A27" s="23">
        <v>17</v>
      </c>
      <c r="B27" s="39"/>
      <c r="C27" s="26"/>
      <c r="D27" s="26"/>
      <c r="E27" s="26"/>
      <c r="F27" s="42"/>
      <c r="G27" s="27"/>
      <c r="H27" s="27"/>
      <c r="I27" s="148"/>
      <c r="J27" s="144" t="str">
        <f t="shared" si="0"/>
        <v/>
      </c>
      <c r="K27" s="53"/>
      <c r="P27"/>
    </row>
    <row r="28" spans="1:16" ht="21.75" customHeight="1" x14ac:dyDescent="0.2">
      <c r="A28" s="23">
        <v>18</v>
      </c>
      <c r="B28" s="39"/>
      <c r="C28" s="26"/>
      <c r="D28" s="26"/>
      <c r="E28" s="26"/>
      <c r="F28" s="42"/>
      <c r="G28" s="27"/>
      <c r="H28" s="27"/>
      <c r="I28" s="148"/>
      <c r="J28" s="144" t="str">
        <f t="shared" si="0"/>
        <v/>
      </c>
      <c r="K28" s="53"/>
      <c r="P28"/>
    </row>
    <row r="29" spans="1:16" ht="21.75" customHeight="1" x14ac:dyDescent="0.2">
      <c r="A29" s="23">
        <v>19</v>
      </c>
      <c r="B29" s="39"/>
      <c r="C29" s="26"/>
      <c r="D29" s="26"/>
      <c r="E29" s="26"/>
      <c r="F29" s="42"/>
      <c r="G29" s="27"/>
      <c r="H29" s="27"/>
      <c r="I29" s="148"/>
      <c r="J29" s="144" t="str">
        <f t="shared" si="0"/>
        <v/>
      </c>
      <c r="K29" s="53"/>
      <c r="P29"/>
    </row>
    <row r="30" spans="1:16" ht="21.75" customHeight="1" x14ac:dyDescent="0.2">
      <c r="A30" s="28">
        <v>20</v>
      </c>
      <c r="B30" s="39"/>
      <c r="C30" s="24"/>
      <c r="D30" s="24"/>
      <c r="E30" s="24"/>
      <c r="F30" s="41"/>
      <c r="G30" s="27"/>
      <c r="H30" s="27"/>
      <c r="I30" s="148"/>
      <c r="J30" s="144" t="str">
        <f t="shared" si="0"/>
        <v/>
      </c>
      <c r="P30"/>
    </row>
    <row r="31" spans="1:16" ht="1.5" customHeight="1" thickBot="1" x14ac:dyDescent="0.25">
      <c r="A31" s="149"/>
      <c r="B31" s="146"/>
      <c r="C31" s="150"/>
      <c r="D31" s="150"/>
      <c r="E31" s="150"/>
      <c r="F31" s="151"/>
      <c r="G31" s="152"/>
      <c r="H31" s="153"/>
      <c r="I31" s="153"/>
      <c r="J31" s="144" t="str">
        <f t="shared" si="0"/>
        <v/>
      </c>
      <c r="P31"/>
    </row>
    <row r="32" spans="1:16" ht="23.25" customHeight="1" thickTop="1" thickBot="1" x14ac:dyDescent="0.25">
      <c r="A32" s="154"/>
      <c r="C32" s="155"/>
      <c r="D32" s="155"/>
      <c r="E32" s="155"/>
      <c r="F32" s="156"/>
      <c r="G32" s="157"/>
      <c r="H32" s="158">
        <f>SUM(H11:H30)</f>
        <v>0</v>
      </c>
      <c r="I32" s="148"/>
      <c r="P32"/>
    </row>
    <row r="33" spans="1:16" ht="16.5" customHeight="1" thickTop="1" x14ac:dyDescent="0.2">
      <c r="A33" s="159"/>
      <c r="B33" s="160" t="s">
        <v>336</v>
      </c>
      <c r="C33" s="161"/>
      <c r="D33" s="161"/>
      <c r="E33" s="161"/>
      <c r="F33" s="122"/>
      <c r="G33" s="162"/>
      <c r="H33" s="148"/>
      <c r="I33" s="148"/>
      <c r="P33"/>
    </row>
    <row r="34" spans="1:16" ht="16.5" customHeight="1" x14ac:dyDescent="0.2">
      <c r="B34" s="159" t="s">
        <v>333</v>
      </c>
      <c r="C34" s="123"/>
      <c r="D34" s="123"/>
      <c r="E34" s="123"/>
      <c r="F34" s="122"/>
      <c r="G34" s="123"/>
      <c r="H34" s="164"/>
      <c r="I34" s="164"/>
      <c r="K34" s="53"/>
    </row>
    <row r="35" spans="1:16" ht="16.5" customHeight="1" x14ac:dyDescent="0.2">
      <c r="B35" s="159" t="s">
        <v>334</v>
      </c>
      <c r="C35" s="123"/>
      <c r="D35" s="123"/>
      <c r="E35" s="123"/>
      <c r="F35" s="122"/>
      <c r="G35" s="123"/>
      <c r="H35" s="164"/>
      <c r="I35" s="164"/>
      <c r="K35" s="53"/>
    </row>
    <row r="36" spans="1:16" ht="16.5" customHeight="1" x14ac:dyDescent="0.2">
      <c r="B36" s="159" t="s">
        <v>335</v>
      </c>
      <c r="C36" s="123"/>
      <c r="D36" s="123"/>
      <c r="E36" s="123"/>
      <c r="F36" s="122"/>
      <c r="G36" s="123"/>
      <c r="H36" s="164"/>
      <c r="I36" s="164"/>
      <c r="K36" s="53"/>
    </row>
    <row r="37" spans="1:16" ht="22.5" customHeight="1" x14ac:dyDescent="0.2">
      <c r="C37" s="165"/>
      <c r="D37" s="165"/>
      <c r="E37" s="165"/>
      <c r="G37" s="166"/>
      <c r="H37" s="166"/>
      <c r="I37" s="166"/>
      <c r="K37" s="53"/>
    </row>
    <row r="38" spans="1:16" ht="22.5" customHeight="1" x14ac:dyDescent="0.2">
      <c r="A38" s="167" t="s">
        <v>201</v>
      </c>
      <c r="B38" s="44"/>
      <c r="G38" t="s">
        <v>299</v>
      </c>
      <c r="H38" s="168">
        <f ca="1">SUMIF($B$11:$B$31,"①システム構築費",$H$11:$H$30)</f>
        <v>0</v>
      </c>
      <c r="I38" s="169"/>
    </row>
    <row r="39" spans="1:16" ht="22.5" customHeight="1" x14ac:dyDescent="0.2">
      <c r="A39" s="170" t="s">
        <v>299</v>
      </c>
      <c r="B39" s="171"/>
      <c r="G39" t="s">
        <v>300</v>
      </c>
      <c r="H39" s="168">
        <f ca="1">SUMIF($B$11:$B$31,"②広告宣伝・販売促進",$H$11:$H$30)</f>
        <v>0</v>
      </c>
      <c r="I39" s="169"/>
    </row>
    <row r="40" spans="1:16" ht="22.5" customHeight="1" x14ac:dyDescent="0.2">
      <c r="A40" s="170" t="s">
        <v>300</v>
      </c>
      <c r="B40" s="171"/>
      <c r="G40" t="s">
        <v>301</v>
      </c>
      <c r="H40" s="168">
        <f ca="1">SUMIF($B$11:$B$31,"③専門家経費",$H$11:$H$30)</f>
        <v>0</v>
      </c>
      <c r="I40" s="169"/>
    </row>
    <row r="41" spans="1:16" ht="22.5" customHeight="1" x14ac:dyDescent="0.2">
      <c r="A41" s="170" t="s">
        <v>301</v>
      </c>
      <c r="B41" s="171"/>
      <c r="G41" t="s">
        <v>302</v>
      </c>
      <c r="H41" s="168">
        <f ca="1">SUMIF($B$11:$B$31,"④新商品開発費",$H$11:$H$30)</f>
        <v>0</v>
      </c>
      <c r="I41" s="169"/>
    </row>
    <row r="42" spans="1:16" ht="22.5" customHeight="1" x14ac:dyDescent="0.2">
      <c r="A42" s="170" t="s">
        <v>302</v>
      </c>
      <c r="B42" s="171"/>
      <c r="G42" t="s">
        <v>303</v>
      </c>
      <c r="H42" s="168">
        <f ca="1">SUMIF($B$11:$B$31,"⑤-１備品購入費",$H$11:$H$30)</f>
        <v>0</v>
      </c>
      <c r="I42" s="169"/>
    </row>
    <row r="43" spans="1:16" ht="22.5" customHeight="1" x14ac:dyDescent="0.2">
      <c r="A43" s="170" t="s">
        <v>303</v>
      </c>
      <c r="B43" s="171"/>
      <c r="G43" t="s">
        <v>304</v>
      </c>
      <c r="H43" s="168">
        <f ca="1">SUMIF($B$11:$B$31,"⑤-２備品購入費（PC等の汎用機器）",$H$11:$H$30)</f>
        <v>0</v>
      </c>
      <c r="I43" s="169"/>
    </row>
    <row r="44" spans="1:16" ht="22.5" customHeight="1" x14ac:dyDescent="0.2">
      <c r="A44" s="170" t="s">
        <v>304</v>
      </c>
      <c r="B44" s="171"/>
      <c r="G44" t="s">
        <v>305</v>
      </c>
      <c r="H44" s="168">
        <f ca="1">SUMIF($B$11:$B$31,"⑥借料",$H$11:$H$30)</f>
        <v>0</v>
      </c>
      <c r="I44" s="169"/>
    </row>
    <row r="45" spans="1:16" ht="22.5" customHeight="1" x14ac:dyDescent="0.2">
      <c r="A45" s="170" t="s">
        <v>305</v>
      </c>
      <c r="B45" s="171"/>
      <c r="G45" t="s">
        <v>306</v>
      </c>
      <c r="H45" s="168">
        <f ca="1">SUMIF($B$11:$B$31,"⑦クラウドサービス利用費",$H$11:$H$30)</f>
        <v>0</v>
      </c>
      <c r="I45" s="169"/>
    </row>
    <row r="46" spans="1:16" ht="22.5" customHeight="1" x14ac:dyDescent="0.2">
      <c r="A46" s="170" t="s">
        <v>306</v>
      </c>
      <c r="B46" s="171"/>
      <c r="G46" t="s">
        <v>307</v>
      </c>
      <c r="H46" s="168">
        <f ca="1">SUMIF($B$11:$B$31,"⑧車両購入費",$H$11:$H$30)</f>
        <v>0</v>
      </c>
      <c r="I46" s="169"/>
    </row>
    <row r="47" spans="1:16" ht="22.5" customHeight="1" x14ac:dyDescent="0.2">
      <c r="A47" s="170" t="s">
        <v>307</v>
      </c>
      <c r="B47" s="171"/>
      <c r="G47" t="s">
        <v>308</v>
      </c>
      <c r="H47" s="168">
        <f ca="1">SUMIF($B$11:$B$31,"⑨運搬費",$H$11:$H$30)</f>
        <v>0</v>
      </c>
      <c r="I47" s="169"/>
    </row>
    <row r="48" spans="1:16" ht="22.5" customHeight="1" x14ac:dyDescent="0.2">
      <c r="A48" s="170" t="s">
        <v>308</v>
      </c>
      <c r="B48" s="171"/>
      <c r="G48" t="s">
        <v>309</v>
      </c>
      <c r="H48" s="168">
        <f ca="1">SUMIF($B$11:$B$31,"⑩施設・設備処分費",$H$11:$H$30)</f>
        <v>0</v>
      </c>
      <c r="I48" s="169"/>
    </row>
    <row r="49" spans="1:9" ht="22.5" customHeight="1" x14ac:dyDescent="0.2">
      <c r="A49" s="170" t="s">
        <v>309</v>
      </c>
      <c r="B49" s="171"/>
      <c r="G49" t="s">
        <v>310</v>
      </c>
      <c r="H49" s="168">
        <f ca="1">SUMIF($B$11:$B$31,"⑪委託・外注費",$H$11:$H$30)</f>
        <v>0</v>
      </c>
      <c r="I49" s="169"/>
    </row>
    <row r="50" spans="1:9" ht="22.5" customHeight="1" x14ac:dyDescent="0.2">
      <c r="A50" s="170" t="s">
        <v>310</v>
      </c>
      <c r="B50" s="171"/>
    </row>
    <row r="51" spans="1:9" ht="22.5" customHeight="1" x14ac:dyDescent="0.2">
      <c r="A51" s="170"/>
      <c r="B51" s="171"/>
    </row>
    <row r="52" spans="1:9" ht="8.25" customHeight="1" x14ac:dyDescent="0.2">
      <c r="A52" s="172"/>
      <c r="B52" s="1"/>
    </row>
  </sheetData>
  <sheetProtection sheet="1" insertRows="0"/>
  <mergeCells count="9">
    <mergeCell ref="A1:H1"/>
    <mergeCell ref="C2:E2"/>
    <mergeCell ref="G4:H4"/>
    <mergeCell ref="B4:B5"/>
    <mergeCell ref="A4:A5"/>
    <mergeCell ref="C4:C5"/>
    <mergeCell ref="E4:E5"/>
    <mergeCell ref="D4:D5"/>
    <mergeCell ref="F4:F5"/>
  </mergeCells>
  <phoneticPr fontId="1"/>
  <conditionalFormatting sqref="F6:F10 A11:I31">
    <cfRule type="expression" dxfId="5" priority="28">
      <formula>$J6="NG"</formula>
    </cfRule>
  </conditionalFormatting>
  <conditionalFormatting sqref="F6:F31">
    <cfRule type="expression" dxfId="4" priority="2">
      <formula>$B6&lt;&gt;"⑤-１備品購入費"</formula>
    </cfRule>
  </conditionalFormatting>
  <dataValidations count="2">
    <dataValidation type="list" allowBlank="1" showInputMessage="1" showErrorMessage="1" sqref="B6:B10" xr:uid="{00000000-0002-0000-0300-000000000000}">
      <formula1>$A$39:$A$50</formula1>
    </dataValidation>
    <dataValidation type="list" allowBlank="1" showInputMessage="1" showErrorMessage="1" prompt="プルダウンから選択" sqref="B11:B31" xr:uid="{00000000-0002-0000-0300-000001000000}">
      <formula1>$A$39:$A$50</formula1>
    </dataValidation>
  </dataValidations>
  <printOptions horizontalCentered="1"/>
  <pageMargins left="0.78740157480314965" right="0.78740157480314965" top="0.98425196850393704" bottom="0.78740157480314965" header="0.31496062992125984" footer="0.31496062992125984"/>
  <pageSetup paperSize="9" scale="6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30</vt:i4>
      </vt:variant>
    </vt:vector>
  </HeadingPairs>
  <TitlesOfParts>
    <vt:vector size="42" baseType="lpstr">
      <vt:lpstr>1号-1_申請書</vt:lpstr>
      <vt:lpstr>1号-2_企業概要</vt:lpstr>
      <vt:lpstr>1号-3_事業計画</vt:lpstr>
      <vt:lpstr>事業計画記入例（①新業種）</vt:lpstr>
      <vt:lpstr>事業計画記入例（②新事業）</vt:lpstr>
      <vt:lpstr>事業計画記入例（③新市場）</vt:lpstr>
      <vt:lpstr>別紙１_宣誓・同意書</vt:lpstr>
      <vt:lpstr>別紙2_役員等名簿</vt:lpstr>
      <vt:lpstr>別紙3_経費明細</vt:lpstr>
      <vt:lpstr>1号-4</vt:lpstr>
      <vt:lpstr>チェックリスト</vt:lpstr>
      <vt:lpstr>業種リスト</vt:lpstr>
      <vt:lpstr>A農業・林業</vt:lpstr>
      <vt:lpstr>B漁業</vt:lpstr>
      <vt:lpstr>C鉱業・採石業・砂利採取業</vt:lpstr>
      <vt:lpstr>D建設業</vt:lpstr>
      <vt:lpstr>E製造業</vt:lpstr>
      <vt:lpstr>F電気・ガス・熱供給・水道業</vt:lpstr>
      <vt:lpstr>G情報通信業</vt:lpstr>
      <vt:lpstr>H運輸業・郵便業</vt:lpstr>
      <vt:lpstr>I卸売業・小売業</vt:lpstr>
      <vt:lpstr>J金融業・保険業</vt:lpstr>
      <vt:lpstr>K不動産業・物品賃貸業</vt:lpstr>
      <vt:lpstr>L学術研究・専門・技術サービス業</vt:lpstr>
      <vt:lpstr>M宿泊業・飲食サービス業</vt:lpstr>
      <vt:lpstr>N生活関連サービス業・娯楽業</vt:lpstr>
      <vt:lpstr>O教育・学習支援業</vt:lpstr>
      <vt:lpstr>'1号-1_申請書'!Print_Area</vt:lpstr>
      <vt:lpstr>'1号-2_企業概要'!Print_Area</vt:lpstr>
      <vt:lpstr>'1号-3_事業計画'!Print_Area</vt:lpstr>
      <vt:lpstr>'1号-4'!Print_Area</vt:lpstr>
      <vt:lpstr>チェックリスト!Print_Area</vt:lpstr>
      <vt:lpstr>'事業計画記入例（①新業種）'!Print_Area</vt:lpstr>
      <vt:lpstr>'事業計画記入例（②新事業）'!Print_Area</vt:lpstr>
      <vt:lpstr>'事業計画記入例（③新市場）'!Print_Area</vt:lpstr>
      <vt:lpstr>別紙１_宣誓・同意書!Print_Area</vt:lpstr>
      <vt:lpstr>別紙2_役員等名簿!Print_Area</vt:lpstr>
      <vt:lpstr>別紙3_経費明細!Print_Area</vt:lpstr>
      <vt:lpstr>P医療・福祉</vt:lpstr>
      <vt:lpstr>Q複合サービス事業</vt:lpstr>
      <vt:lpstr>Rサービス業※他に分類されないもの</vt:lpstr>
      <vt:lpstr>S公務※他に分類されるものを除く</vt:lpstr>
    </vt:vector>
  </TitlesOfParts>
  <Company>石川県庁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石川県_越坂</dc:creator>
  <cp:lastModifiedBy>堤井　俊光</cp:lastModifiedBy>
  <cp:lastPrinted>2026-08-20T05:29:25Z</cp:lastPrinted>
  <dcterms:created xsi:type="dcterms:W3CDTF">2022-03-18T10:19:03Z</dcterms:created>
  <dcterms:modified xsi:type="dcterms:W3CDTF">2026-08-20T05:36:14Z</dcterms:modified>
</cp:coreProperties>
</file>