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5.5.78\kensui3\ワクチン接種推進チーム\★補助金・負担金\★緊急包括支援交付金\02 個別接種の促進\☆外部委託\請求書\第10期間用\"/>
    </mc:Choice>
  </mc:AlternateContent>
  <bookViews>
    <workbookView xWindow="0" yWindow="0" windowWidth="20490" windowHeight="7155" firstSheet="1" activeTab="1"/>
  </bookViews>
  <sheets>
    <sheet name="リストデータ" sheetId="14" state="hidden" r:id="rId1"/>
    <sheet name="病院" sheetId="10" r:id="rId2"/>
  </sheets>
  <definedNames>
    <definedName name="_xlnm._FilterDatabase" localSheetId="1" hidden="1">病院!$A$8:$K$61</definedName>
    <definedName name="_xlnm.Print_Area" localSheetId="1">病院!$A$1:$M$166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5" i="10" l="1"/>
  <c r="D15" i="10"/>
  <c r="D9" i="10"/>
  <c r="C57" i="10"/>
  <c r="C51" i="10"/>
  <c r="C45" i="10"/>
  <c r="C39" i="10"/>
  <c r="C33" i="10"/>
  <c r="C27" i="10"/>
  <c r="C21" i="10"/>
  <c r="C15" i="10"/>
  <c r="X58" i="10" l="1"/>
  <c r="W58" i="10"/>
  <c r="V58" i="10"/>
  <c r="U58" i="10"/>
  <c r="T58" i="10"/>
  <c r="S58" i="10"/>
  <c r="R58" i="10"/>
  <c r="X52" i="10"/>
  <c r="W52" i="10"/>
  <c r="V52" i="10"/>
  <c r="U52" i="10"/>
  <c r="T52" i="10"/>
  <c r="S52" i="10"/>
  <c r="R52" i="10"/>
  <c r="X46" i="10"/>
  <c r="W46" i="10"/>
  <c r="V46" i="10"/>
  <c r="U46" i="10"/>
  <c r="T46" i="10"/>
  <c r="S46" i="10"/>
  <c r="R46" i="10"/>
  <c r="X40" i="10"/>
  <c r="W40" i="10"/>
  <c r="V40" i="10"/>
  <c r="U40" i="10"/>
  <c r="T40" i="10"/>
  <c r="S40" i="10"/>
  <c r="R40" i="10"/>
  <c r="X34" i="10"/>
  <c r="W34" i="10"/>
  <c r="V34" i="10"/>
  <c r="U34" i="10"/>
  <c r="T34" i="10"/>
  <c r="S34" i="10"/>
  <c r="R34" i="10"/>
  <c r="X28" i="10"/>
  <c r="W28" i="10"/>
  <c r="V28" i="10"/>
  <c r="U28" i="10"/>
  <c r="T28" i="10"/>
  <c r="S28" i="10"/>
  <c r="R28" i="10"/>
  <c r="X22" i="10"/>
  <c r="W22" i="10"/>
  <c r="V22" i="10"/>
  <c r="U22" i="10"/>
  <c r="T22" i="10"/>
  <c r="S22" i="10"/>
  <c r="R22" i="10"/>
  <c r="X16" i="10"/>
  <c r="W16" i="10"/>
  <c r="V16" i="10"/>
  <c r="U16" i="10"/>
  <c r="T16" i="10"/>
  <c r="S16" i="10"/>
  <c r="R16" i="10"/>
  <c r="S10" i="10"/>
  <c r="T10" i="10"/>
  <c r="U10" i="10"/>
  <c r="V10" i="10"/>
  <c r="W10" i="10"/>
  <c r="X10" i="10"/>
  <c r="R10" i="10"/>
  <c r="G64" i="10" l="1"/>
  <c r="G63" i="10"/>
  <c r="D8" i="10" l="1"/>
  <c r="E8" i="10" s="1"/>
  <c r="F8" i="10" s="1"/>
  <c r="G8" i="10" s="1"/>
  <c r="H8" i="10" s="1"/>
  <c r="I8" i="10" s="1"/>
  <c r="C14" i="10" s="1"/>
  <c r="D14" i="10" s="1"/>
  <c r="S8" i="10"/>
  <c r="T8" i="10" s="1"/>
  <c r="U8" i="10" s="1"/>
  <c r="V8" i="10" s="1"/>
  <c r="W8" i="10" s="1"/>
  <c r="X8" i="10" s="1"/>
  <c r="I57" i="10"/>
  <c r="H57" i="10"/>
  <c r="G57" i="10"/>
  <c r="F57" i="10"/>
  <c r="E57" i="10"/>
  <c r="D57" i="10"/>
  <c r="I51" i="10"/>
  <c r="H51" i="10"/>
  <c r="G51" i="10"/>
  <c r="F51" i="10"/>
  <c r="E51" i="10"/>
  <c r="D51" i="10"/>
  <c r="I45" i="10"/>
  <c r="H45" i="10"/>
  <c r="G45" i="10"/>
  <c r="F45" i="10"/>
  <c r="E45" i="10"/>
  <c r="D45" i="10"/>
  <c r="I39" i="10"/>
  <c r="H39" i="10"/>
  <c r="G39" i="10"/>
  <c r="F39" i="10"/>
  <c r="E39" i="10"/>
  <c r="D39" i="10"/>
  <c r="I33" i="10"/>
  <c r="H33" i="10"/>
  <c r="G33" i="10"/>
  <c r="F33" i="10"/>
  <c r="E33" i="10"/>
  <c r="D33" i="10"/>
  <c r="I27" i="10"/>
  <c r="H27" i="10"/>
  <c r="G27" i="10"/>
  <c r="F27" i="10"/>
  <c r="E27" i="10"/>
  <c r="D27" i="10"/>
  <c r="I21" i="10"/>
  <c r="H21" i="10"/>
  <c r="G21" i="10"/>
  <c r="F21" i="10"/>
  <c r="E21" i="10"/>
  <c r="D21" i="10"/>
  <c r="I15" i="10"/>
  <c r="H15" i="10"/>
  <c r="G15" i="10"/>
  <c r="F15" i="10"/>
  <c r="J33" i="10" l="1"/>
  <c r="J36" i="10"/>
  <c r="J37" i="10"/>
  <c r="J24" i="10"/>
  <c r="J25" i="10"/>
  <c r="J21" i="10"/>
  <c r="J49" i="10"/>
  <c r="J48" i="10"/>
  <c r="J45" i="10"/>
  <c r="J19" i="10"/>
  <c r="J18" i="10"/>
  <c r="J15" i="10"/>
  <c r="J27" i="10"/>
  <c r="J31" i="10"/>
  <c r="J30" i="10"/>
  <c r="J42" i="10"/>
  <c r="J39" i="10"/>
  <c r="J43" i="10"/>
  <c r="J61" i="10"/>
  <c r="J60" i="10"/>
  <c r="J57" i="10"/>
  <c r="J55" i="10"/>
  <c r="J54" i="10"/>
  <c r="J51" i="10"/>
  <c r="E14" i="10"/>
  <c r="F14" i="10" s="1"/>
  <c r="G14" i="10" s="1"/>
  <c r="H14" i="10" s="1"/>
  <c r="I14" i="10" s="1"/>
  <c r="C20" i="10" s="1"/>
  <c r="D20" i="10" s="1"/>
  <c r="E20" i="10" s="1"/>
  <c r="F20" i="10" s="1"/>
  <c r="G20" i="10" s="1"/>
  <c r="H20" i="10" s="1"/>
  <c r="I20" i="10" s="1"/>
  <c r="I9" i="10" l="1"/>
  <c r="H9" i="10"/>
  <c r="G9" i="10"/>
  <c r="F9" i="10"/>
  <c r="E9" i="10"/>
  <c r="C9" i="10"/>
  <c r="J9" i="10" s="1"/>
  <c r="R9" i="10"/>
  <c r="S9" i="10"/>
  <c r="T9" i="10"/>
  <c r="U9" i="10"/>
  <c r="V9" i="10"/>
  <c r="W9" i="10"/>
  <c r="X9" i="10"/>
  <c r="J12" i="10" l="1"/>
  <c r="G65" i="10" s="1"/>
  <c r="J13" i="10"/>
  <c r="G66" i="10" s="1"/>
  <c r="R14" i="10"/>
  <c r="S14" i="10" s="1"/>
  <c r="T14" i="10" s="1"/>
  <c r="U14" i="10" s="1"/>
  <c r="V14" i="10" s="1"/>
  <c r="W14" i="10" s="1"/>
  <c r="X14" i="10" s="1"/>
  <c r="R20" i="10" s="1"/>
  <c r="S20" i="10" s="1"/>
  <c r="T20" i="10" s="1"/>
  <c r="U20" i="10" s="1"/>
  <c r="V20" i="10" s="1"/>
  <c r="W20" i="10" s="1"/>
  <c r="X20" i="10" s="1"/>
  <c r="R26" i="10" s="1"/>
  <c r="S26" i="10" s="1"/>
  <c r="T26" i="10" s="1"/>
  <c r="U26" i="10" s="1"/>
  <c r="V26" i="10" s="1"/>
  <c r="W26" i="10" s="1"/>
  <c r="X26" i="10" s="1"/>
  <c r="R32" i="10" s="1"/>
  <c r="S32" i="10" s="1"/>
  <c r="T32" i="10" s="1"/>
  <c r="U32" i="10" s="1"/>
  <c r="V32" i="10" s="1"/>
  <c r="W32" i="10" s="1"/>
  <c r="X32" i="10" s="1"/>
  <c r="R38" i="10" s="1"/>
  <c r="S38" i="10" s="1"/>
  <c r="T38" i="10" s="1"/>
  <c r="U38" i="10" s="1"/>
  <c r="V38" i="10" s="1"/>
  <c r="W38" i="10" s="1"/>
  <c r="X38" i="10" s="1"/>
  <c r="R44" i="10" s="1"/>
  <c r="S44" i="10" s="1"/>
  <c r="T44" i="10" s="1"/>
  <c r="U44" i="10" s="1"/>
  <c r="V44" i="10" s="1"/>
  <c r="W44" i="10" s="1"/>
  <c r="X44" i="10" s="1"/>
  <c r="R50" i="10" s="1"/>
  <c r="S50" i="10" s="1"/>
  <c r="T50" i="10" s="1"/>
  <c r="U50" i="10" s="1"/>
  <c r="V50" i="10" s="1"/>
  <c r="W50" i="10" s="1"/>
  <c r="X50" i="10" s="1"/>
  <c r="R56" i="10" s="1"/>
  <c r="S56" i="10" s="1"/>
  <c r="T56" i="10" s="1"/>
  <c r="U56" i="10" s="1"/>
  <c r="V56" i="10" s="1"/>
  <c r="W56" i="10" s="1"/>
  <c r="X56" i="10" s="1"/>
  <c r="G67" i="10" l="1"/>
  <c r="I141" i="10" s="1"/>
  <c r="R57" i="10"/>
  <c r="S57" i="10"/>
  <c r="T57" i="10"/>
  <c r="U57" i="10"/>
  <c r="V57" i="10"/>
  <c r="W57" i="10"/>
  <c r="R33" i="10"/>
  <c r="S33" i="10"/>
  <c r="T33" i="10"/>
  <c r="U33" i="10"/>
  <c r="V33" i="10"/>
  <c r="R27" i="10"/>
  <c r="S27" i="10"/>
  <c r="T27" i="10"/>
  <c r="U27" i="10"/>
  <c r="V27" i="10"/>
  <c r="R21" i="10"/>
  <c r="S21" i="10"/>
  <c r="T21" i="10"/>
  <c r="U21" i="10"/>
  <c r="R15" i="10"/>
  <c r="S15" i="10"/>
  <c r="T15" i="10"/>
  <c r="U15" i="10"/>
  <c r="L146" i="10" l="1"/>
  <c r="L150" i="10"/>
  <c r="L154" i="10"/>
  <c r="L149" i="10"/>
  <c r="L147" i="10"/>
  <c r="L151" i="10"/>
  <c r="L148" i="10"/>
  <c r="L152" i="10"/>
  <c r="L153" i="10"/>
  <c r="H149" i="10"/>
  <c r="C150" i="10"/>
  <c r="C149" i="10"/>
  <c r="H148" i="10"/>
  <c r="C152" i="10"/>
  <c r="H150" i="10"/>
  <c r="C147" i="10"/>
  <c r="C151" i="10"/>
  <c r="H153" i="10"/>
  <c r="H151" i="10"/>
  <c r="H146" i="10"/>
  <c r="C153" i="10"/>
  <c r="C146" i="10"/>
  <c r="H154" i="10"/>
  <c r="J154" i="10" s="1"/>
  <c r="H147" i="10"/>
  <c r="C154" i="10"/>
  <c r="C148" i="10"/>
  <c r="H152" i="10"/>
  <c r="G69" i="10"/>
  <c r="G68" i="10"/>
  <c r="A147" i="10" l="1"/>
  <c r="A148" i="10" s="1"/>
  <c r="A149" i="10" s="1"/>
  <c r="A150" i="10" s="1"/>
  <c r="A151" i="10" s="1"/>
  <c r="A152" i="10" s="1"/>
  <c r="A153" i="10" s="1"/>
  <c r="A154" i="10" s="1"/>
  <c r="X27" i="10"/>
  <c r="W27" i="10"/>
  <c r="X21" i="10"/>
  <c r="W21" i="10"/>
  <c r="V21" i="10"/>
  <c r="X15" i="10"/>
  <c r="W15" i="10"/>
  <c r="V15" i="10"/>
  <c r="X57" i="10"/>
  <c r="X51" i="10"/>
  <c r="W51" i="10" l="1"/>
  <c r="V51" i="10"/>
  <c r="U51" i="10"/>
  <c r="T51" i="10"/>
  <c r="S51" i="10"/>
  <c r="R51" i="10"/>
  <c r="X45" i="10"/>
  <c r="W45" i="10"/>
  <c r="V45" i="10"/>
  <c r="U45" i="10"/>
  <c r="T45" i="10"/>
  <c r="S45" i="10"/>
  <c r="R45" i="10"/>
  <c r="X39" i="10"/>
  <c r="W39" i="10"/>
  <c r="V39" i="10"/>
  <c r="U39" i="10"/>
  <c r="T39" i="10"/>
  <c r="S39" i="10"/>
  <c r="R39" i="10"/>
  <c r="X33" i="10"/>
  <c r="W33" i="10"/>
  <c r="L155" i="10" l="1"/>
  <c r="J69" i="10" s="1"/>
  <c r="J153" i="10" l="1"/>
  <c r="J148" i="10"/>
  <c r="J150" i="10"/>
  <c r="J152" i="10"/>
  <c r="J147" i="10"/>
  <c r="J151" i="10"/>
  <c r="J149" i="10"/>
  <c r="AQ11" i="14" l="1"/>
  <c r="AP11" i="14"/>
  <c r="AO11" i="14"/>
  <c r="AN11" i="14"/>
  <c r="AM11" i="14"/>
  <c r="AL11" i="14"/>
  <c r="AK11" i="14"/>
  <c r="AJ11" i="14"/>
  <c r="AQ10" i="14"/>
  <c r="AP10" i="14"/>
  <c r="AO10" i="14"/>
  <c r="AN10" i="14"/>
  <c r="AM10" i="14"/>
  <c r="AL10" i="14"/>
  <c r="AK10" i="14"/>
  <c r="AJ10" i="14"/>
  <c r="AI10" i="14"/>
  <c r="AH10" i="14"/>
  <c r="AQ9" i="14"/>
  <c r="AP9" i="14"/>
  <c r="AO9" i="14"/>
  <c r="AN9" i="14"/>
  <c r="AM9" i="14"/>
  <c r="AL9" i="14"/>
  <c r="AQ8" i="14"/>
  <c r="AP8" i="14"/>
  <c r="AO8" i="14"/>
  <c r="AN8" i="14"/>
  <c r="AM8" i="14"/>
  <c r="AL8" i="14"/>
  <c r="AK8" i="14"/>
  <c r="AJ8" i="14"/>
  <c r="AI8" i="14"/>
  <c r="AQ7" i="14"/>
  <c r="AP7" i="14"/>
  <c r="AO7" i="14"/>
  <c r="AN7" i="14"/>
  <c r="AM7" i="14"/>
  <c r="AL7" i="14"/>
  <c r="AK7" i="14"/>
  <c r="AJ7" i="14"/>
  <c r="AI7" i="14"/>
  <c r="AH7" i="14"/>
  <c r="AG7" i="14"/>
  <c r="AQ6" i="14"/>
  <c r="AP6" i="14"/>
  <c r="AO6" i="14"/>
  <c r="AN6" i="14"/>
  <c r="AM6" i="14"/>
  <c r="AL6" i="14"/>
  <c r="AK6" i="14"/>
  <c r="AQ5" i="14"/>
  <c r="AP5" i="14"/>
  <c r="AO5" i="14"/>
  <c r="AN5" i="14"/>
  <c r="AM5" i="14"/>
  <c r="AL5" i="14"/>
  <c r="AK5" i="14"/>
  <c r="AJ5" i="14"/>
  <c r="AI5" i="14"/>
  <c r="AQ4" i="14"/>
  <c r="AP4" i="14"/>
  <c r="AO4" i="14"/>
  <c r="AN4" i="14"/>
  <c r="AM4" i="14"/>
  <c r="AL4" i="14"/>
  <c r="AK4" i="14"/>
  <c r="AJ4" i="14"/>
  <c r="AI4" i="14"/>
  <c r="AH4" i="14"/>
  <c r="AG4" i="14"/>
  <c r="AF4" i="14"/>
  <c r="AQ3" i="14"/>
  <c r="AP3" i="14"/>
  <c r="AO3" i="14"/>
  <c r="AN3" i="14"/>
  <c r="AM3" i="14"/>
  <c r="I11" i="14"/>
  <c r="J11" i="14" s="1"/>
  <c r="K11" i="14" s="1"/>
  <c r="L11" i="14" s="1"/>
  <c r="M11" i="14" s="1"/>
  <c r="N11" i="14" s="1"/>
  <c r="O11" i="14" s="1"/>
  <c r="P11" i="14" s="1"/>
  <c r="Q11" i="14" s="1"/>
  <c r="R11" i="14" s="1"/>
  <c r="S11" i="14" s="1"/>
  <c r="T11" i="14" s="1"/>
  <c r="U11" i="14" s="1"/>
  <c r="V11" i="14" s="1"/>
  <c r="W11" i="14" s="1"/>
  <c r="X11" i="14" s="1"/>
  <c r="Y11" i="14" s="1"/>
  <c r="Z11" i="14" s="1"/>
  <c r="AA11" i="14" s="1"/>
  <c r="AB11" i="14" s="1"/>
  <c r="AC11" i="14" s="1"/>
  <c r="AD11" i="14" s="1"/>
  <c r="AE11" i="14" s="1"/>
  <c r="AF11" i="14" s="1"/>
  <c r="AG11" i="14" s="1"/>
  <c r="AH11" i="14" s="1"/>
  <c r="AI11" i="14" s="1"/>
  <c r="I10" i="14"/>
  <c r="J10" i="14" s="1"/>
  <c r="K10" i="14" s="1"/>
  <c r="L10" i="14" s="1"/>
  <c r="M10" i="14" s="1"/>
  <c r="N10" i="14" s="1"/>
  <c r="O10" i="14" s="1"/>
  <c r="P10" i="14" s="1"/>
  <c r="Q10" i="14" s="1"/>
  <c r="R10" i="14" s="1"/>
  <c r="S10" i="14" s="1"/>
  <c r="T10" i="14" s="1"/>
  <c r="U10" i="14" s="1"/>
  <c r="V10" i="14" s="1"/>
  <c r="W10" i="14" s="1"/>
  <c r="X10" i="14" s="1"/>
  <c r="Y10" i="14" s="1"/>
  <c r="Z10" i="14" s="1"/>
  <c r="AA10" i="14" s="1"/>
  <c r="AB10" i="14" s="1"/>
  <c r="AC10" i="14" s="1"/>
  <c r="AD10" i="14" s="1"/>
  <c r="AE10" i="14" s="1"/>
  <c r="AF10" i="14" s="1"/>
  <c r="AG10" i="14" s="1"/>
  <c r="J9" i="14"/>
  <c r="K9" i="14" s="1"/>
  <c r="L9" i="14" s="1"/>
  <c r="M9" i="14" s="1"/>
  <c r="N9" i="14" s="1"/>
  <c r="O9" i="14" s="1"/>
  <c r="P9" i="14" s="1"/>
  <c r="Q9" i="14" s="1"/>
  <c r="R9" i="14" s="1"/>
  <c r="S9" i="14" s="1"/>
  <c r="T9" i="14" s="1"/>
  <c r="U9" i="14" s="1"/>
  <c r="V9" i="14" s="1"/>
  <c r="W9" i="14" s="1"/>
  <c r="X9" i="14" s="1"/>
  <c r="Y9" i="14" s="1"/>
  <c r="Z9" i="14" s="1"/>
  <c r="AA9" i="14" s="1"/>
  <c r="AB9" i="14" s="1"/>
  <c r="AC9" i="14" s="1"/>
  <c r="AD9" i="14" s="1"/>
  <c r="AE9" i="14" s="1"/>
  <c r="AF9" i="14" s="1"/>
  <c r="AG9" i="14" s="1"/>
  <c r="AH9" i="14" s="1"/>
  <c r="AI9" i="14" s="1"/>
  <c r="AJ9" i="14" s="1"/>
  <c r="AK9" i="14" s="1"/>
  <c r="I9" i="14"/>
  <c r="I8" i="14"/>
  <c r="J8" i="14" s="1"/>
  <c r="K8" i="14" s="1"/>
  <c r="L8" i="14" s="1"/>
  <c r="M8" i="14" s="1"/>
  <c r="N8" i="14" s="1"/>
  <c r="O8" i="14" s="1"/>
  <c r="P8" i="14" s="1"/>
  <c r="Q8" i="14" s="1"/>
  <c r="R8" i="14" s="1"/>
  <c r="S8" i="14" s="1"/>
  <c r="T8" i="14" s="1"/>
  <c r="U8" i="14" s="1"/>
  <c r="V8" i="14" s="1"/>
  <c r="W8" i="14" s="1"/>
  <c r="X8" i="14" s="1"/>
  <c r="Y8" i="14" s="1"/>
  <c r="Z8" i="14" s="1"/>
  <c r="AA8" i="14" s="1"/>
  <c r="AB8" i="14" s="1"/>
  <c r="AC8" i="14" s="1"/>
  <c r="AD8" i="14" s="1"/>
  <c r="AE8" i="14" s="1"/>
  <c r="AF8" i="14" s="1"/>
  <c r="AG8" i="14" s="1"/>
  <c r="AH8" i="14" s="1"/>
  <c r="I7" i="14"/>
  <c r="J7" i="14" s="1"/>
  <c r="K7" i="14" s="1"/>
  <c r="L7" i="14" s="1"/>
  <c r="M7" i="14" s="1"/>
  <c r="N7" i="14" s="1"/>
  <c r="O7" i="14" s="1"/>
  <c r="P7" i="14" s="1"/>
  <c r="Q7" i="14" s="1"/>
  <c r="R7" i="14" s="1"/>
  <c r="S7" i="14" s="1"/>
  <c r="T7" i="14" s="1"/>
  <c r="U7" i="14" s="1"/>
  <c r="V7" i="14" s="1"/>
  <c r="W7" i="14" s="1"/>
  <c r="X7" i="14" s="1"/>
  <c r="Y7" i="14" s="1"/>
  <c r="Z7" i="14" s="1"/>
  <c r="AA7" i="14" s="1"/>
  <c r="AB7" i="14" s="1"/>
  <c r="AC7" i="14" s="1"/>
  <c r="AD7" i="14" s="1"/>
  <c r="AE7" i="14" s="1"/>
  <c r="AF7" i="14" s="1"/>
  <c r="I6" i="14"/>
  <c r="J6" i="14" s="1"/>
  <c r="K6" i="14" s="1"/>
  <c r="L6" i="14" s="1"/>
  <c r="M6" i="14" s="1"/>
  <c r="N6" i="14" s="1"/>
  <c r="O6" i="14" s="1"/>
  <c r="P6" i="14" s="1"/>
  <c r="Q6" i="14" s="1"/>
  <c r="R6" i="14" s="1"/>
  <c r="S6" i="14" s="1"/>
  <c r="T6" i="14" s="1"/>
  <c r="U6" i="14" s="1"/>
  <c r="V6" i="14" s="1"/>
  <c r="W6" i="14" s="1"/>
  <c r="X6" i="14" s="1"/>
  <c r="Y6" i="14" s="1"/>
  <c r="Z6" i="14" s="1"/>
  <c r="AA6" i="14" s="1"/>
  <c r="AB6" i="14" s="1"/>
  <c r="AC6" i="14" s="1"/>
  <c r="AD6" i="14" s="1"/>
  <c r="AE6" i="14" s="1"/>
  <c r="AF6" i="14" s="1"/>
  <c r="AG6" i="14" s="1"/>
  <c r="AH6" i="14" s="1"/>
  <c r="AI6" i="14" s="1"/>
  <c r="AJ6" i="14" s="1"/>
  <c r="I5" i="14"/>
  <c r="J5" i="14" s="1"/>
  <c r="K5" i="14" s="1"/>
  <c r="L5" i="14" s="1"/>
  <c r="M5" i="14" s="1"/>
  <c r="N5" i="14" s="1"/>
  <c r="O5" i="14" s="1"/>
  <c r="P5" i="14" s="1"/>
  <c r="Q5" i="14" s="1"/>
  <c r="R5" i="14" s="1"/>
  <c r="S5" i="14" s="1"/>
  <c r="T5" i="14" s="1"/>
  <c r="U5" i="14" s="1"/>
  <c r="V5" i="14" s="1"/>
  <c r="W5" i="14" s="1"/>
  <c r="X5" i="14" s="1"/>
  <c r="Y5" i="14" s="1"/>
  <c r="Z5" i="14" s="1"/>
  <c r="AA5" i="14" s="1"/>
  <c r="AB5" i="14" s="1"/>
  <c r="AC5" i="14" s="1"/>
  <c r="AD5" i="14" s="1"/>
  <c r="AE5" i="14" s="1"/>
  <c r="AF5" i="14" s="1"/>
  <c r="AG5" i="14" s="1"/>
  <c r="AH5" i="14" s="1"/>
  <c r="I4" i="14"/>
  <c r="J4" i="14" s="1"/>
  <c r="K4" i="14" s="1"/>
  <c r="L4" i="14" s="1"/>
  <c r="M4" i="14" s="1"/>
  <c r="N4" i="14" s="1"/>
  <c r="O4" i="14" s="1"/>
  <c r="P4" i="14" s="1"/>
  <c r="Q4" i="14" s="1"/>
  <c r="R4" i="14" s="1"/>
  <c r="S4" i="14" s="1"/>
  <c r="T4" i="14" s="1"/>
  <c r="U4" i="14" s="1"/>
  <c r="V4" i="14" s="1"/>
  <c r="W4" i="14" s="1"/>
  <c r="X4" i="14" s="1"/>
  <c r="Y4" i="14" s="1"/>
  <c r="Z4" i="14" s="1"/>
  <c r="AA4" i="14" s="1"/>
  <c r="AB4" i="14" s="1"/>
  <c r="AC4" i="14" s="1"/>
  <c r="AD4" i="14" s="1"/>
  <c r="AE4" i="14" s="1"/>
  <c r="L3" i="14"/>
  <c r="M3" i="14" s="1"/>
  <c r="N3" i="14" s="1"/>
  <c r="O3" i="14" s="1"/>
  <c r="P3" i="14" s="1"/>
  <c r="Q3" i="14" s="1"/>
  <c r="R3" i="14" s="1"/>
  <c r="S3" i="14" s="1"/>
  <c r="T3" i="14" s="1"/>
  <c r="U3" i="14" s="1"/>
  <c r="V3" i="14" s="1"/>
  <c r="W3" i="14" s="1"/>
  <c r="X3" i="14" s="1"/>
  <c r="Y3" i="14" s="1"/>
  <c r="Z3" i="14" s="1"/>
  <c r="AA3" i="14" s="1"/>
  <c r="AB3" i="14" s="1"/>
  <c r="AC3" i="14" s="1"/>
  <c r="AD3" i="14" s="1"/>
  <c r="AE3" i="14" s="1"/>
  <c r="AF3" i="14" s="1"/>
  <c r="AG3" i="14" s="1"/>
  <c r="AH3" i="14" s="1"/>
  <c r="AI3" i="14" s="1"/>
  <c r="AJ3" i="14" s="1"/>
  <c r="AK3" i="14" s="1"/>
  <c r="AL3" i="14" s="1"/>
  <c r="I3" i="14"/>
  <c r="J3" i="14" s="1"/>
  <c r="K3" i="14" s="1"/>
  <c r="AQ2" i="14"/>
  <c r="AP2" i="14"/>
  <c r="AO2" i="14"/>
  <c r="AN2" i="14"/>
  <c r="AM2" i="14"/>
  <c r="AL2" i="14"/>
  <c r="AK2" i="14"/>
  <c r="AJ2" i="14"/>
  <c r="G2" i="14"/>
  <c r="H2" i="14" s="1"/>
  <c r="I2" i="14" s="1"/>
  <c r="J2" i="14" s="1"/>
  <c r="K2" i="14" s="1"/>
  <c r="L2" i="14" s="1"/>
  <c r="M2" i="14" s="1"/>
  <c r="N2" i="14" s="1"/>
  <c r="O2" i="14" s="1"/>
  <c r="P2" i="14" s="1"/>
  <c r="Q2" i="14" s="1"/>
  <c r="R2" i="14" s="1"/>
  <c r="S2" i="14" s="1"/>
  <c r="T2" i="14" s="1"/>
  <c r="U2" i="14" s="1"/>
  <c r="V2" i="14" s="1"/>
  <c r="W2" i="14" s="1"/>
  <c r="X2" i="14" s="1"/>
  <c r="Y2" i="14" s="1"/>
  <c r="Z2" i="14" s="1"/>
  <c r="AA2" i="14" s="1"/>
  <c r="AB2" i="14" s="1"/>
  <c r="AC2" i="14" s="1"/>
  <c r="AD2" i="14" s="1"/>
  <c r="AE2" i="14" s="1"/>
  <c r="AF2" i="14" s="1"/>
  <c r="AG2" i="14" s="1"/>
  <c r="AH2" i="14" s="1"/>
  <c r="AI2" i="14" s="1"/>
  <c r="F2" i="14"/>
  <c r="E11" i="14"/>
  <c r="D11" i="14"/>
  <c r="C11" i="14"/>
  <c r="B11" i="14"/>
  <c r="B10" i="14"/>
  <c r="F9" i="14"/>
  <c r="E9" i="14"/>
  <c r="D9" i="14"/>
  <c r="C9" i="14"/>
  <c r="B9" i="14"/>
  <c r="D8" i="14"/>
  <c r="C8" i="14"/>
  <c r="B8" i="14"/>
  <c r="F6" i="14"/>
  <c r="E6" i="14"/>
  <c r="D6" i="14"/>
  <c r="C6" i="14"/>
  <c r="B6" i="14"/>
  <c r="C5" i="14"/>
  <c r="B5" i="14"/>
  <c r="C4" i="14"/>
  <c r="B4" i="14"/>
  <c r="G3" i="14"/>
  <c r="F3" i="14"/>
  <c r="E3" i="14"/>
  <c r="D3" i="14"/>
  <c r="C3" i="14"/>
  <c r="B3" i="14"/>
  <c r="D2" i="14"/>
  <c r="C2" i="14"/>
  <c r="B2" i="14"/>
  <c r="J124" i="10" l="1"/>
  <c r="J118" i="10"/>
  <c r="C26" i="10"/>
  <c r="D26" i="10" l="1"/>
  <c r="E26" i="10" s="1"/>
  <c r="F26" i="10" s="1"/>
  <c r="G26" i="10" s="1"/>
  <c r="H26" i="10" s="1"/>
  <c r="I26" i="10" s="1"/>
  <c r="C32" i="10" s="1"/>
  <c r="D32" i="10" s="1"/>
  <c r="E32" i="10" s="1"/>
  <c r="F32" i="10" s="1"/>
  <c r="G32" i="10" l="1"/>
  <c r="E154" i="10"/>
  <c r="E152" i="10"/>
  <c r="E150" i="10"/>
  <c r="E148" i="10"/>
  <c r="E147" i="10"/>
  <c r="E149" i="10"/>
  <c r="J146" i="10"/>
  <c r="E151" i="10"/>
  <c r="H32" i="10" l="1"/>
  <c r="I32" i="10" s="1"/>
  <c r="C38" i="10" s="1"/>
  <c r="D38" i="10" s="1"/>
  <c r="E38" i="10" s="1"/>
  <c r="F38" i="10" s="1"/>
  <c r="G38" i="10" s="1"/>
  <c r="H38" i="10" s="1"/>
  <c r="I38" i="10" s="1"/>
  <c r="C44" i="10" s="1"/>
  <c r="D44" i="10" s="1"/>
  <c r="E44" i="10" s="1"/>
  <c r="F44" i="10" s="1"/>
  <c r="G44" i="10" s="1"/>
  <c r="H44" i="10" s="1"/>
  <c r="I44" i="10" s="1"/>
  <c r="C50" i="10" s="1"/>
  <c r="D50" i="10" s="1"/>
  <c r="E50" i="10" s="1"/>
  <c r="F50" i="10" s="1"/>
  <c r="G50" i="10" s="1"/>
  <c r="H50" i="10" s="1"/>
  <c r="I50" i="10" s="1"/>
  <c r="C56" i="10" s="1"/>
  <c r="D56" i="10" s="1"/>
  <c r="E56" i="10" s="1"/>
  <c r="F56" i="10" s="1"/>
  <c r="G56" i="10" s="1"/>
  <c r="H56" i="10" s="1"/>
  <c r="I56" i="10" s="1"/>
  <c r="H155" i="10"/>
  <c r="C155" i="10"/>
  <c r="E153" i="10"/>
  <c r="E146" i="10"/>
  <c r="J155" i="10" l="1"/>
  <c r="E155" i="10"/>
  <c r="F135" i="10" l="1"/>
</calcChain>
</file>

<file path=xl/sharedStrings.xml><?xml version="1.0" encoding="utf-8"?>
<sst xmlns="http://schemas.openxmlformats.org/spreadsheetml/2006/main" count="224" uniqueCount="99">
  <si>
    <t>（日）</t>
    <rPh sb="1" eb="2">
      <t>ニチ</t>
    </rPh>
    <phoneticPr fontId="2"/>
  </si>
  <si>
    <t>（月）</t>
    <rPh sb="1" eb="2">
      <t>ゲツ</t>
    </rPh>
    <phoneticPr fontId="2"/>
  </si>
  <si>
    <t>（火）</t>
    <rPh sb="1" eb="2">
      <t>カ</t>
    </rPh>
    <phoneticPr fontId="2"/>
  </si>
  <si>
    <t>（水）</t>
    <rPh sb="1" eb="2">
      <t>スイ</t>
    </rPh>
    <phoneticPr fontId="2"/>
  </si>
  <si>
    <t>（木）</t>
    <rPh sb="1" eb="2">
      <t>モク</t>
    </rPh>
    <phoneticPr fontId="2"/>
  </si>
  <si>
    <t>（金）</t>
    <rPh sb="1" eb="2">
      <t>キン</t>
    </rPh>
    <phoneticPr fontId="2"/>
  </si>
  <si>
    <t>（土）</t>
    <rPh sb="1" eb="2">
      <t>ド</t>
    </rPh>
    <phoneticPr fontId="2"/>
  </si>
  <si>
    <t>備考</t>
    <rPh sb="0" eb="2">
      <t>ビコウ</t>
    </rPh>
    <phoneticPr fontId="2"/>
  </si>
  <si>
    <t>開設者氏名</t>
    <rPh sb="0" eb="3">
      <t>カイセツシャ</t>
    </rPh>
    <rPh sb="3" eb="5">
      <t>シメイ</t>
    </rPh>
    <phoneticPr fontId="2"/>
  </si>
  <si>
    <t>電話番号</t>
    <rPh sb="0" eb="2">
      <t>デンワ</t>
    </rPh>
    <rPh sb="2" eb="4">
      <t>バンゴウ</t>
    </rPh>
    <phoneticPr fontId="2"/>
  </si>
  <si>
    <t>請求金額</t>
    <rPh sb="0" eb="2">
      <t>セイキュウ</t>
    </rPh>
    <rPh sb="2" eb="4">
      <t>キンガク</t>
    </rPh>
    <phoneticPr fontId="5"/>
  </si>
  <si>
    <t>内訳</t>
    <rPh sb="0" eb="2">
      <t>ウチワケ</t>
    </rPh>
    <phoneticPr fontId="2"/>
  </si>
  <si>
    <t>○○○都道府県知事　様</t>
    <rPh sb="3" eb="7">
      <t>トドウフケン</t>
    </rPh>
    <rPh sb="7" eb="9">
      <t>チジ</t>
    </rPh>
    <rPh sb="10" eb="11">
      <t>サマ</t>
    </rPh>
    <phoneticPr fontId="2"/>
  </si>
  <si>
    <t>上記が事実と相違ないことを証明する。</t>
    <rPh sb="0" eb="2">
      <t>ジョウキ</t>
    </rPh>
    <rPh sb="3" eb="5">
      <t>ジジツ</t>
    </rPh>
    <rPh sb="6" eb="8">
      <t>ソウイ</t>
    </rPh>
    <rPh sb="13" eb="15">
      <t>ショウメイ</t>
    </rPh>
    <phoneticPr fontId="2"/>
  </si>
  <si>
    <t>　新型コロナウイルスワクチン接種の実績報告書（病院）</t>
    <rPh sb="1" eb="3">
      <t>シンガタ</t>
    </rPh>
    <rPh sb="14" eb="16">
      <t>セッシュ</t>
    </rPh>
    <rPh sb="17" eb="19">
      <t>ジッセキ</t>
    </rPh>
    <rPh sb="19" eb="22">
      <t>ホウコクショ</t>
    </rPh>
    <rPh sb="23" eb="25">
      <t>ビョウイン</t>
    </rPh>
    <phoneticPr fontId="2"/>
  </si>
  <si>
    <t>金融機関コード</t>
    <rPh sb="0" eb="2">
      <t>キンユウ</t>
    </rPh>
    <rPh sb="2" eb="4">
      <t>キカン</t>
    </rPh>
    <phoneticPr fontId="2"/>
  </si>
  <si>
    <t>支店コード</t>
    <rPh sb="0" eb="2">
      <t>シテン</t>
    </rPh>
    <phoneticPr fontId="2"/>
  </si>
  <si>
    <t>金融機関名</t>
    <rPh sb="0" eb="2">
      <t>キンユウ</t>
    </rPh>
    <rPh sb="2" eb="5">
      <t>キカンメイ</t>
    </rPh>
    <phoneticPr fontId="2"/>
  </si>
  <si>
    <t>支店名</t>
    <rPh sb="0" eb="2">
      <t>シテン</t>
    </rPh>
    <rPh sb="2" eb="3">
      <t>メイ</t>
    </rPh>
    <phoneticPr fontId="2"/>
  </si>
  <si>
    <t>預金種別</t>
    <rPh sb="0" eb="2">
      <t>ヨキン</t>
    </rPh>
    <rPh sb="2" eb="4">
      <t>シュベツ</t>
    </rPh>
    <phoneticPr fontId="2"/>
  </si>
  <si>
    <t>口座番号</t>
    <rPh sb="0" eb="2">
      <t>コウザ</t>
    </rPh>
    <rPh sb="2" eb="4">
      <t>バンゴウ</t>
    </rPh>
    <phoneticPr fontId="2"/>
  </si>
  <si>
    <t>口座名義人</t>
    <rPh sb="0" eb="2">
      <t>コウザ</t>
    </rPh>
    <rPh sb="2" eb="5">
      <t>メイギニン</t>
    </rPh>
    <phoneticPr fontId="2"/>
  </si>
  <si>
    <t>フリガナ</t>
    <phoneticPr fontId="2"/>
  </si>
  <si>
    <t>(特別体制)医師の延べ時間</t>
    <rPh sb="1" eb="3">
      <t>トクベツ</t>
    </rPh>
    <rPh sb="3" eb="5">
      <t>タイセイ</t>
    </rPh>
    <rPh sb="6" eb="8">
      <t>イシ</t>
    </rPh>
    <rPh sb="9" eb="10">
      <t>ノ</t>
    </rPh>
    <rPh sb="11" eb="13">
      <t>ジカン</t>
    </rPh>
    <phoneticPr fontId="2"/>
  </si>
  <si>
    <t>(〃)看護師等の延べ時間</t>
    <rPh sb="3" eb="6">
      <t>カンゴシ</t>
    </rPh>
    <rPh sb="6" eb="7">
      <t>トウ</t>
    </rPh>
    <rPh sb="8" eb="9">
      <t>ノ</t>
    </rPh>
    <rPh sb="10" eb="12">
      <t>ジカン</t>
    </rPh>
    <phoneticPr fontId="2"/>
  </si>
  <si>
    <t>合計</t>
    <rPh sb="0" eb="2">
      <t>ゴウケイ</t>
    </rPh>
    <phoneticPr fontId="2"/>
  </si>
  <si>
    <r>
      <rPr>
        <sz val="14"/>
        <color theme="1"/>
        <rFont val="游ゴシック"/>
        <family val="3"/>
        <charset val="128"/>
        <scheme val="minor"/>
      </rPr>
      <t>接種回数</t>
    </r>
    <r>
      <rPr>
        <sz val="11"/>
        <color theme="1"/>
        <rFont val="游ゴシック"/>
        <family val="3"/>
        <charset val="128"/>
        <scheme val="minor"/>
      </rPr>
      <t>（予診のみを含めない）</t>
    </r>
    <rPh sb="0" eb="2">
      <t>セッシュ</t>
    </rPh>
    <rPh sb="2" eb="4">
      <t>カイスウ</t>
    </rPh>
    <rPh sb="5" eb="7">
      <t>ヨシン</t>
    </rPh>
    <rPh sb="10" eb="11">
      <t>フク</t>
    </rPh>
    <phoneticPr fontId="2"/>
  </si>
  <si>
    <t>医療機関等名称</t>
    <phoneticPr fontId="2"/>
  </si>
  <si>
    <t>印</t>
    <rPh sb="0" eb="1">
      <t>イン</t>
    </rPh>
    <phoneticPr fontId="2"/>
  </si>
  <si>
    <t>医療機関等名称</t>
    <rPh sb="0" eb="2">
      <t>イリョウ</t>
    </rPh>
    <rPh sb="2" eb="4">
      <t>キカン</t>
    </rPh>
    <rPh sb="4" eb="5">
      <t>トウ</t>
    </rPh>
    <rPh sb="5" eb="7">
      <t>メイショウ</t>
    </rPh>
    <phoneticPr fontId="2"/>
  </si>
  <si>
    <t>医療機関○○病院</t>
    <rPh sb="0" eb="2">
      <t>イリョウ</t>
    </rPh>
    <rPh sb="2" eb="4">
      <t>キカン</t>
    </rPh>
    <rPh sb="6" eb="8">
      <t>ビョウイン</t>
    </rPh>
    <phoneticPr fontId="2"/>
  </si>
  <si>
    <t>　　下記のとおり、新型コロナウイルスワクチンの接種を行ったので報告する。</t>
    <rPh sb="2" eb="4">
      <t>カキ</t>
    </rPh>
    <rPh sb="9" eb="11">
      <t>シンガタ</t>
    </rPh>
    <rPh sb="23" eb="25">
      <t>セッシュ</t>
    </rPh>
    <rPh sb="26" eb="27">
      <t>オコナ</t>
    </rPh>
    <rPh sb="31" eb="33">
      <t>ホウコク</t>
    </rPh>
    <phoneticPr fontId="2"/>
  </si>
  <si>
    <t>個別接種促進のための支援事業に係る請求書（病院）</t>
    <rPh sb="0" eb="2">
      <t>コベツ</t>
    </rPh>
    <rPh sb="2" eb="4">
      <t>セッシュ</t>
    </rPh>
    <rPh sb="4" eb="6">
      <t>ソクシン</t>
    </rPh>
    <rPh sb="15" eb="16">
      <t>カカ</t>
    </rPh>
    <rPh sb="17" eb="20">
      <t>セイキュウショ</t>
    </rPh>
    <rPh sb="21" eb="23">
      <t>ビョウイン</t>
    </rPh>
    <phoneticPr fontId="2"/>
  </si>
  <si>
    <t>職域以外</t>
    <rPh sb="0" eb="2">
      <t>ショクイキ</t>
    </rPh>
    <rPh sb="2" eb="4">
      <t>イガイ</t>
    </rPh>
    <phoneticPr fontId="2"/>
  </si>
  <si>
    <t>職域</t>
    <rPh sb="0" eb="2">
      <t>ショクイキ</t>
    </rPh>
    <phoneticPr fontId="2"/>
  </si>
  <si>
    <t>問２　職域接種を実施していない</t>
    <rPh sb="0" eb="1">
      <t>トイ</t>
    </rPh>
    <rPh sb="3" eb="5">
      <t>ショクイキ</t>
    </rPh>
    <rPh sb="5" eb="7">
      <t>セッシュ</t>
    </rPh>
    <rPh sb="8" eb="10">
      <t>ジッシ</t>
    </rPh>
    <phoneticPr fontId="2"/>
  </si>
  <si>
    <r>
      <rPr>
        <b/>
        <sz val="20"/>
        <color theme="1"/>
        <rFont val="游ゴシック"/>
        <family val="3"/>
        <charset val="128"/>
        <scheme val="minor"/>
      </rPr>
      <t>問１</t>
    </r>
    <r>
      <rPr>
        <b/>
        <sz val="19"/>
        <color theme="1"/>
        <rFont val="游ゴシック"/>
        <family val="3"/>
        <charset val="128"/>
        <scheme val="minor"/>
      </rPr>
      <t>　本報告書の「接種回数（予診のみを含めない）」に集団接種である大規模接種会場・市町村特設会場の実績は含まれない。</t>
    </r>
    <rPh sb="0" eb="1">
      <t>トイ</t>
    </rPh>
    <phoneticPr fontId="2"/>
  </si>
  <si>
    <t>　　　</t>
    <phoneticPr fontId="2"/>
  </si>
  <si>
    <t>年　　　月　　　日</t>
    <rPh sb="0" eb="1">
      <t>ネン</t>
    </rPh>
    <rPh sb="4" eb="5">
      <t>ガツ</t>
    </rPh>
    <rPh sb="8" eb="9">
      <t>ニチ</t>
    </rPh>
    <phoneticPr fontId="2"/>
  </si>
  <si>
    <t>（支援対象であるか確認するため、該当する項目にレ点を記入してください。）</t>
    <rPh sb="1" eb="3">
      <t>シエン</t>
    </rPh>
    <rPh sb="3" eb="5">
      <t>タイショウ</t>
    </rPh>
    <rPh sb="9" eb="11">
      <t>カクニン</t>
    </rPh>
    <rPh sb="16" eb="18">
      <t>ガイトウ</t>
    </rPh>
    <rPh sb="20" eb="22">
      <t>コウモク</t>
    </rPh>
    <rPh sb="24" eb="25">
      <t>テン</t>
    </rPh>
    <rPh sb="26" eb="28">
      <t>キニュウ</t>
    </rPh>
    <phoneticPr fontId="2"/>
  </si>
  <si>
    <t>（大学附属病院以外の場合）</t>
    <rPh sb="1" eb="3">
      <t>ダイガク</t>
    </rPh>
    <rPh sb="3" eb="5">
      <t>フゾク</t>
    </rPh>
    <rPh sb="5" eb="7">
      <t>ビョウイン</t>
    </rPh>
    <rPh sb="7" eb="9">
      <t>イガイ</t>
    </rPh>
    <rPh sb="10" eb="12">
      <t>バアイ</t>
    </rPh>
    <phoneticPr fontId="2"/>
  </si>
  <si>
    <t>（大学附属病院の場合）</t>
    <rPh sb="1" eb="3">
      <t>ダイガク</t>
    </rPh>
    <rPh sb="3" eb="5">
      <t>フゾク</t>
    </rPh>
    <rPh sb="5" eb="7">
      <t>ビョウイン</t>
    </rPh>
    <rPh sb="8" eb="10">
      <t>バアイ</t>
    </rPh>
    <phoneticPr fontId="2"/>
  </si>
  <si>
    <t>　　①大学附属病院内で接種を行った。又は、大学の附属病院が当該大学内で接種を行った。</t>
    <rPh sb="3" eb="5">
      <t>ダイガク</t>
    </rPh>
    <rPh sb="5" eb="7">
      <t>フゾク</t>
    </rPh>
    <rPh sb="7" eb="9">
      <t>ビョウイン</t>
    </rPh>
    <rPh sb="9" eb="10">
      <t>ナイ</t>
    </rPh>
    <rPh sb="11" eb="13">
      <t>セッシュ</t>
    </rPh>
    <rPh sb="14" eb="15">
      <t>オコナ</t>
    </rPh>
    <rPh sb="18" eb="19">
      <t>マタ</t>
    </rPh>
    <rPh sb="21" eb="23">
      <t>ダイガク</t>
    </rPh>
    <rPh sb="24" eb="26">
      <t>フゾク</t>
    </rPh>
    <rPh sb="26" eb="28">
      <t>ビョウイン</t>
    </rPh>
    <rPh sb="29" eb="31">
      <t>トウガイ</t>
    </rPh>
    <rPh sb="31" eb="34">
      <t>ダイガクナイ</t>
    </rPh>
    <rPh sb="35" eb="37">
      <t>セッシュ</t>
    </rPh>
    <rPh sb="38" eb="39">
      <t>オコナ</t>
    </rPh>
    <phoneticPr fontId="2"/>
  </si>
  <si>
    <t>　　①中小企業の社員や学生等が出向いてきて医療機関内で接種を行った。</t>
    <rPh sb="3" eb="5">
      <t>チュウショウ</t>
    </rPh>
    <rPh sb="5" eb="7">
      <t>キギョウ</t>
    </rPh>
    <rPh sb="8" eb="10">
      <t>シャイン</t>
    </rPh>
    <rPh sb="11" eb="13">
      <t>ガクセイ</t>
    </rPh>
    <rPh sb="13" eb="14">
      <t>トウ</t>
    </rPh>
    <rPh sb="15" eb="17">
      <t>デム</t>
    </rPh>
    <rPh sb="21" eb="23">
      <t>イリョウ</t>
    </rPh>
    <rPh sb="23" eb="25">
      <t>キカン</t>
    </rPh>
    <rPh sb="25" eb="26">
      <t>ナイ</t>
    </rPh>
    <rPh sb="27" eb="29">
      <t>セッシュ</t>
    </rPh>
    <rPh sb="30" eb="31">
      <t>オコナ</t>
    </rPh>
    <phoneticPr fontId="2"/>
  </si>
  <si>
    <t>　　　（企業や大学などが指定した外部の接種会場に、医療機関が出張して接種した回数は含まれていない。）</t>
    <rPh sb="4" eb="6">
      <t>キギョウ</t>
    </rPh>
    <rPh sb="7" eb="9">
      <t>ダイガク</t>
    </rPh>
    <rPh sb="12" eb="14">
      <t>シテイ</t>
    </rPh>
    <rPh sb="16" eb="18">
      <t>ガイブ</t>
    </rPh>
    <rPh sb="19" eb="21">
      <t>セッシュ</t>
    </rPh>
    <rPh sb="21" eb="23">
      <t>カイジョウ</t>
    </rPh>
    <rPh sb="25" eb="27">
      <t>イリョウ</t>
    </rPh>
    <rPh sb="27" eb="29">
      <t>キカン</t>
    </rPh>
    <rPh sb="30" eb="32">
      <t>シュッチョウ</t>
    </rPh>
    <rPh sb="34" eb="36">
      <t>セッシュ</t>
    </rPh>
    <rPh sb="38" eb="40">
      <t>カイスウ</t>
    </rPh>
    <rPh sb="41" eb="42">
      <t>フク</t>
    </rPh>
    <phoneticPr fontId="2"/>
  </si>
  <si>
    <t>　　②「中小企業が商工会議所、総合型健保組合、業界団体等複数の企業で構成される団体を事務局として共同実施した職域</t>
    <phoneticPr fontId="2"/>
  </si>
  <si>
    <t>　　　接種」又は「文部科学省が別に定める地域貢献の基準を満たす大学等の職域接種で所属の学生も対象に実施した職域接</t>
    <phoneticPr fontId="2"/>
  </si>
  <si>
    <t>　　②「中小企業（中小企業基本法（昭和38年法律第154号）第２条第１項に規定する中小企業を指す。以下同じ。）が商工</t>
    <phoneticPr fontId="2"/>
  </si>
  <si>
    <t>　　　会議所、総合型健保組合、業界団体等複数の企業で構成される団体を事務局として共同実施した職域接種」又は「文部</t>
    <phoneticPr fontId="2"/>
  </si>
  <si>
    <t>　　　科学省が別に定める地域貢献の基準を満たす大学、短期大学、高等専門学校、専門学校（以下「大学等」という。）の</t>
    <phoneticPr fontId="2"/>
  </si>
  <si>
    <t>　　　職域接種で所属の学生も対象に実施した職域接種」である。</t>
    <phoneticPr fontId="2"/>
  </si>
  <si>
    <t>　　　種」である。　</t>
    <phoneticPr fontId="2"/>
  </si>
  <si>
    <t>　　　↓　　　いいえ</t>
  </si>
  <si>
    <t>名称</t>
    <rPh sb="0" eb="2">
      <t>メイショウ</t>
    </rPh>
    <phoneticPr fontId="2"/>
  </si>
  <si>
    <t>　　　○職域接種を依頼した事務局等の名称（職域接種を申請した主体名）を以下に記載願います。</t>
    <rPh sb="4" eb="6">
      <t>ショクイキ</t>
    </rPh>
    <rPh sb="6" eb="8">
      <t>セッシュ</t>
    </rPh>
    <rPh sb="9" eb="11">
      <t>イライ</t>
    </rPh>
    <rPh sb="13" eb="16">
      <t>ジムキョク</t>
    </rPh>
    <rPh sb="16" eb="17">
      <t>トウ</t>
    </rPh>
    <rPh sb="18" eb="20">
      <t>メイショウ</t>
    </rPh>
    <rPh sb="21" eb="23">
      <t>ショクイキ</t>
    </rPh>
    <rPh sb="23" eb="25">
      <t>セッシュ</t>
    </rPh>
    <rPh sb="26" eb="28">
      <t>シンセイ</t>
    </rPh>
    <rPh sb="30" eb="32">
      <t>シュタイ</t>
    </rPh>
    <rPh sb="32" eb="33">
      <t>メイ</t>
    </rPh>
    <rPh sb="35" eb="37">
      <t>イカ</t>
    </rPh>
    <rPh sb="38" eb="40">
      <t>キサイ</t>
    </rPh>
    <rPh sb="40" eb="41">
      <t>ネガ</t>
    </rPh>
    <phoneticPr fontId="2"/>
  </si>
  <si>
    <t>（※共同実施した事務局に、様式例の提出を求め添付願います。）</t>
    <rPh sb="2" eb="4">
      <t>キョウドウ</t>
    </rPh>
    <rPh sb="4" eb="6">
      <t>ジッシ</t>
    </rPh>
    <rPh sb="8" eb="11">
      <t>ジムキョク</t>
    </rPh>
    <rPh sb="13" eb="15">
      <t>ヨウシキ</t>
    </rPh>
    <rPh sb="15" eb="16">
      <t>レイ</t>
    </rPh>
    <rPh sb="17" eb="19">
      <t>テイシュツ</t>
    </rPh>
    <rPh sb="20" eb="21">
      <t>モト</t>
    </rPh>
    <rPh sb="22" eb="24">
      <t>テンプ</t>
    </rPh>
    <rPh sb="24" eb="25">
      <t>ネガ</t>
    </rPh>
    <phoneticPr fontId="2"/>
  </si>
  <si>
    <t>　　　○職域接種を依頼した大学等の名称（職域接種を申請した主体名）を以下に記載願います。</t>
    <rPh sb="4" eb="6">
      <t>ショクイキ</t>
    </rPh>
    <rPh sb="6" eb="8">
      <t>セッシュ</t>
    </rPh>
    <rPh sb="9" eb="11">
      <t>イライ</t>
    </rPh>
    <rPh sb="13" eb="15">
      <t>ダイガク</t>
    </rPh>
    <rPh sb="15" eb="16">
      <t>トウ</t>
    </rPh>
    <rPh sb="17" eb="19">
      <t>メイショウ</t>
    </rPh>
    <rPh sb="20" eb="22">
      <t>ショクイキ</t>
    </rPh>
    <rPh sb="22" eb="24">
      <t>セッシュ</t>
    </rPh>
    <rPh sb="25" eb="27">
      <t>シンセイ</t>
    </rPh>
    <rPh sb="29" eb="31">
      <t>シュタイ</t>
    </rPh>
    <rPh sb="31" eb="32">
      <t>メイ</t>
    </rPh>
    <rPh sb="34" eb="36">
      <t>イカ</t>
    </rPh>
    <rPh sb="37" eb="39">
      <t>キサイ</t>
    </rPh>
    <rPh sb="39" eb="40">
      <t>ネガ</t>
    </rPh>
    <phoneticPr fontId="2"/>
  </si>
  <si>
    <t>（はいの場合問４以降に回答する必要はありません。）</t>
    <rPh sb="4" eb="6">
      <t>バアイ</t>
    </rPh>
    <rPh sb="6" eb="7">
      <t>トイ</t>
    </rPh>
    <rPh sb="8" eb="10">
      <t>イコウ</t>
    </rPh>
    <phoneticPr fontId="2"/>
  </si>
  <si>
    <t>（はいの場合問３以降に回答する必要はありません。）</t>
    <rPh sb="4" eb="6">
      <t>バアイ</t>
    </rPh>
    <rPh sb="6" eb="7">
      <t>トイ</t>
    </rPh>
    <rPh sb="8" eb="10">
      <t>イコウ</t>
    </rPh>
    <phoneticPr fontId="2"/>
  </si>
  <si>
    <t>問３　職域接種の実績は、本報告書の「接種回数（予診のみを含めない）」に全く含まれていない</t>
    <rPh sb="0" eb="1">
      <t>トイ</t>
    </rPh>
    <rPh sb="3" eb="5">
      <t>ショクイキ</t>
    </rPh>
    <rPh sb="5" eb="7">
      <t>セッシュ</t>
    </rPh>
    <rPh sb="8" eb="10">
      <t>ジッセキ</t>
    </rPh>
    <rPh sb="12" eb="13">
      <t>ホン</t>
    </rPh>
    <rPh sb="13" eb="16">
      <t>ホウコクショ</t>
    </rPh>
    <rPh sb="35" eb="36">
      <t>マッタ</t>
    </rPh>
    <rPh sb="37" eb="38">
      <t>フク</t>
    </rPh>
    <phoneticPr fontId="2"/>
  </si>
  <si>
    <t>問４　本報告書の「接種回数（予診のみを含めない）」に含まれるのは以下の①及び②の両方を満たす
　　職域接種の実績のみですか。</t>
    <rPh sb="0" eb="1">
      <t>トイ</t>
    </rPh>
    <rPh sb="3" eb="4">
      <t>ホン</t>
    </rPh>
    <rPh sb="4" eb="7">
      <t>ホウコクショ</t>
    </rPh>
    <rPh sb="26" eb="27">
      <t>フク</t>
    </rPh>
    <rPh sb="32" eb="34">
      <t>イカ</t>
    </rPh>
    <rPh sb="36" eb="37">
      <t>オヨ</t>
    </rPh>
    <rPh sb="40" eb="42">
      <t>リョウホウ</t>
    </rPh>
    <rPh sb="43" eb="44">
      <t>ミ</t>
    </rPh>
    <rPh sb="49" eb="51">
      <t>ショクイキ</t>
    </rPh>
    <rPh sb="51" eb="53">
      <t>セッシュ</t>
    </rPh>
    <rPh sb="54" eb="56">
      <t>ジッセキ</t>
    </rPh>
    <phoneticPr fontId="2"/>
  </si>
  <si>
    <t>　（条件を満たしていない職域接種は「接種回数（予診のみを含めない）」に計上することは出来ません。
　　条件を満たさない職域接種の実績を除いた上で、問４で「はい」を選択ください。）</t>
    <rPh sb="12" eb="14">
      <t>ショクイキ</t>
    </rPh>
    <phoneticPr fontId="2"/>
  </si>
  <si>
    <t>(1/2)</t>
    <phoneticPr fontId="2"/>
  </si>
  <si>
    <t>(2/2)</t>
    <phoneticPr fontId="2"/>
  </si>
  <si>
    <t>令和4年1月期</t>
    <rPh sb="0" eb="2">
      <t>レイワ</t>
    </rPh>
    <rPh sb="3" eb="4">
      <t>ネン</t>
    </rPh>
    <rPh sb="5" eb="6">
      <t>ガツ</t>
    </rPh>
    <phoneticPr fontId="2"/>
  </si>
  <si>
    <t>令和4年2月期</t>
    <rPh sb="0" eb="2">
      <t>レイワ</t>
    </rPh>
    <rPh sb="3" eb="4">
      <t>ネン</t>
    </rPh>
    <rPh sb="5" eb="6">
      <t>ガツ</t>
    </rPh>
    <phoneticPr fontId="2"/>
  </si>
  <si>
    <t>令和4年3月期</t>
    <rPh sb="0" eb="2">
      <t>レイワ</t>
    </rPh>
    <rPh sb="3" eb="4">
      <t>ネン</t>
    </rPh>
    <rPh sb="5" eb="6">
      <t>ガツ</t>
    </rPh>
    <phoneticPr fontId="2"/>
  </si>
  <si>
    <t>令和4年4月期</t>
    <rPh sb="0" eb="2">
      <t>レイワ</t>
    </rPh>
    <rPh sb="3" eb="4">
      <t>ネン</t>
    </rPh>
    <rPh sb="5" eb="6">
      <t>ガツ</t>
    </rPh>
    <phoneticPr fontId="2"/>
  </si>
  <si>
    <t>令和4年5月期</t>
    <rPh sb="0" eb="2">
      <t>レイワ</t>
    </rPh>
    <rPh sb="3" eb="4">
      <t>ネン</t>
    </rPh>
    <rPh sb="5" eb="6">
      <t>ガツ</t>
    </rPh>
    <phoneticPr fontId="2"/>
  </si>
  <si>
    <t>令和4年6月期</t>
    <rPh sb="0" eb="2">
      <t>レイワ</t>
    </rPh>
    <rPh sb="3" eb="4">
      <t>ネン</t>
    </rPh>
    <rPh sb="5" eb="6">
      <t>ガツ</t>
    </rPh>
    <phoneticPr fontId="2"/>
  </si>
  <si>
    <t>令和4年7月期</t>
    <rPh sb="0" eb="2">
      <t>レイワ</t>
    </rPh>
    <rPh sb="3" eb="4">
      <t>ネン</t>
    </rPh>
    <rPh sb="5" eb="6">
      <t>ガツ</t>
    </rPh>
    <phoneticPr fontId="2"/>
  </si>
  <si>
    <t>令和4年8月期</t>
    <rPh sb="0" eb="2">
      <t>レイワ</t>
    </rPh>
    <rPh sb="3" eb="4">
      <t>ネン</t>
    </rPh>
    <rPh sb="5" eb="6">
      <t>ガツ</t>
    </rPh>
    <phoneticPr fontId="2"/>
  </si>
  <si>
    <t>令和4年9月期</t>
    <rPh sb="0" eb="2">
      <t>レイワ</t>
    </rPh>
    <rPh sb="3" eb="4">
      <t>ネン</t>
    </rPh>
    <rPh sb="5" eb="6">
      <t>ガツ</t>
    </rPh>
    <phoneticPr fontId="2"/>
  </si>
  <si>
    <t>令和3年12月期</t>
    <rPh sb="0" eb="2">
      <t>レイワ</t>
    </rPh>
    <rPh sb="3" eb="4">
      <t>ネン</t>
    </rPh>
    <rPh sb="6" eb="7">
      <t>ガツ</t>
    </rPh>
    <phoneticPr fontId="2"/>
  </si>
  <si>
    <t>様式２（病院用）</t>
    <rPh sb="4" eb="6">
      <t>ビョウイン</t>
    </rPh>
    <rPh sb="6" eb="7">
      <t>ヨウ</t>
    </rPh>
    <phoneticPr fontId="2"/>
  </si>
  <si>
    <t>様式3（病院用）</t>
    <rPh sb="4" eb="6">
      <t>ビョウイン</t>
    </rPh>
    <rPh sb="6" eb="7">
      <t>ヨウ</t>
    </rPh>
    <phoneticPr fontId="2"/>
  </si>
  <si>
    <t>医師に係る交付</t>
    <rPh sb="0" eb="2">
      <t>イシ</t>
    </rPh>
    <rPh sb="3" eb="4">
      <t>カカ</t>
    </rPh>
    <rPh sb="5" eb="7">
      <t>コウフ</t>
    </rPh>
    <phoneticPr fontId="2"/>
  </si>
  <si>
    <t>看護師等に係る交付</t>
    <rPh sb="0" eb="3">
      <t>カンゴシ</t>
    </rPh>
    <rPh sb="3" eb="4">
      <t>トウ</t>
    </rPh>
    <rPh sb="5" eb="6">
      <t>カカ</t>
    </rPh>
    <rPh sb="7" eb="9">
      <t>コウフ</t>
    </rPh>
    <phoneticPr fontId="2"/>
  </si>
  <si>
    <t>　　※本様式において「時間外等」は、時間外の他に、夜間・休日を指す。</t>
    <rPh sb="3" eb="4">
      <t>ホン</t>
    </rPh>
    <rPh sb="4" eb="6">
      <t>ヨウシキ</t>
    </rPh>
    <rPh sb="11" eb="13">
      <t>ジカン</t>
    </rPh>
    <rPh sb="13" eb="15">
      <t>ガイトウ</t>
    </rPh>
    <rPh sb="18" eb="21">
      <t>ジカンガイ</t>
    </rPh>
    <rPh sb="22" eb="23">
      <t>ホカ</t>
    </rPh>
    <rPh sb="25" eb="27">
      <t>ヤカン</t>
    </rPh>
    <rPh sb="28" eb="30">
      <t>キュウジツ</t>
    </rPh>
    <rPh sb="31" eb="32">
      <t>サ</t>
    </rPh>
    <phoneticPr fontId="2"/>
  </si>
  <si>
    <t>（4週以上で、医師・看護師等に係る交付）</t>
    <rPh sb="2" eb="3">
      <t>シュウ</t>
    </rPh>
    <rPh sb="3" eb="5">
      <t>イジョウ</t>
    </rPh>
    <rPh sb="7" eb="9">
      <t>イシ</t>
    </rPh>
    <rPh sb="10" eb="13">
      <t>カンゴシ</t>
    </rPh>
    <rPh sb="13" eb="14">
      <t>トウ</t>
    </rPh>
    <rPh sb="15" eb="16">
      <t>カカ</t>
    </rPh>
    <rPh sb="17" eb="19">
      <t>コウフ</t>
    </rPh>
    <phoneticPr fontId="2"/>
  </si>
  <si>
    <t>特別な接種体制を確保し、かつ、50回/日を週1日以上、4週間以上達成した場合
（１日に50回以上接種を行った日が対象）</t>
    <rPh sb="17" eb="18">
      <t>カイ</t>
    </rPh>
    <rPh sb="19" eb="20">
      <t>ヒ</t>
    </rPh>
    <rPh sb="21" eb="22">
      <t>シュウ</t>
    </rPh>
    <rPh sb="30" eb="32">
      <t>イジョウ</t>
    </rPh>
    <rPh sb="36" eb="38">
      <t>バアイ</t>
    </rPh>
    <rPh sb="41" eb="42">
      <t>ニチ</t>
    </rPh>
    <rPh sb="45" eb="46">
      <t>カイ</t>
    </rPh>
    <rPh sb="46" eb="48">
      <t>イジョウ</t>
    </rPh>
    <rPh sb="48" eb="50">
      <t>セッシュ</t>
    </rPh>
    <rPh sb="51" eb="52">
      <t>オコナ</t>
    </rPh>
    <rPh sb="54" eb="55">
      <t>ヒ</t>
    </rPh>
    <rPh sb="56" eb="58">
      <t>タイショウ</t>
    </rPh>
    <phoneticPr fontId="2"/>
  </si>
  <si>
    <t>※計算上、必要なので消さないこと。（印刷不要）</t>
    <rPh sb="1" eb="4">
      <t>ケイサンジョウ</t>
    </rPh>
    <rPh sb="5" eb="7">
      <t>ヒツヨウ</t>
    </rPh>
    <rPh sb="10" eb="11">
      <t>ケ</t>
    </rPh>
    <rPh sb="18" eb="20">
      <t>インサツ</t>
    </rPh>
    <rPh sb="20" eb="22">
      <t>フヨウ</t>
    </rPh>
    <phoneticPr fontId="2"/>
  </si>
  <si>
    <t>令和4年12月4日から令和5年2月4日の間で、</t>
    <rPh sb="0" eb="2">
      <t>レイワ</t>
    </rPh>
    <rPh sb="3" eb="4">
      <t>ネン</t>
    </rPh>
    <rPh sb="8" eb="9">
      <t>ニチ</t>
    </rPh>
    <rPh sb="11" eb="13">
      <t>レイワ</t>
    </rPh>
    <rPh sb="14" eb="15">
      <t>ネン</t>
    </rPh>
    <rPh sb="20" eb="21">
      <t>アイダ</t>
    </rPh>
    <phoneticPr fontId="2"/>
  </si>
  <si>
    <t>　令和4年12月4日から令和5年2月4日の期間において、別紙報告書のとおりコロナウイルスワクチンの接種を実施したため、以下のとおり請求する。</t>
    <phoneticPr fontId="2"/>
  </si>
  <si>
    <t>１日50回以上接種を行った日</t>
    <rPh sb="1" eb="2">
      <t>ニチ</t>
    </rPh>
    <rPh sb="4" eb="5">
      <t>カイ</t>
    </rPh>
    <rPh sb="5" eb="7">
      <t>イジョウ</t>
    </rPh>
    <rPh sb="7" eb="9">
      <t>セッシュ</t>
    </rPh>
    <rPh sb="10" eb="11">
      <t>オコナ</t>
    </rPh>
    <rPh sb="13" eb="14">
      <t>ヒ</t>
    </rPh>
    <phoneticPr fontId="2"/>
  </si>
  <si>
    <t>50回以上接種した日の勤務時間計</t>
    <rPh sb="2" eb="3">
      <t>カイ</t>
    </rPh>
    <rPh sb="3" eb="5">
      <t>イジョウ</t>
    </rPh>
    <rPh sb="5" eb="7">
      <t>セッシュ</t>
    </rPh>
    <rPh sb="9" eb="10">
      <t>ヒ</t>
    </rPh>
    <rPh sb="11" eb="13">
      <t>キンム</t>
    </rPh>
    <rPh sb="13" eb="15">
      <t>ジカン</t>
    </rPh>
    <rPh sb="15" eb="16">
      <t>ケイ</t>
    </rPh>
    <phoneticPr fontId="2"/>
  </si>
  <si>
    <t>→　はい</t>
    <phoneticPr fontId="2"/>
  </si>
  <si>
    <t>50 回以上／日の接種を週１日以上達成した週</t>
    <rPh sb="21" eb="22">
      <t>シュウ</t>
    </rPh>
    <phoneticPr fontId="2"/>
  </si>
  <si>
    <t>週で1日以上は1日50回以上接種</t>
    <rPh sb="0" eb="1">
      <t>シュウ</t>
    </rPh>
    <rPh sb="3" eb="4">
      <t>ニチ</t>
    </rPh>
    <rPh sb="4" eb="6">
      <t>イジョウ</t>
    </rPh>
    <rPh sb="8" eb="9">
      <t>ニチ</t>
    </rPh>
    <rPh sb="11" eb="12">
      <t>カイ</t>
    </rPh>
    <rPh sb="12" eb="14">
      <t>イジョウ</t>
    </rPh>
    <rPh sb="14" eb="16">
      <t>セッシュ</t>
    </rPh>
    <phoneticPr fontId="2"/>
  </si>
  <si>
    <t>（参考値）
左記の支給を受ける
日の接種数の計</t>
    <rPh sb="1" eb="4">
      <t>サンコウチ</t>
    </rPh>
    <rPh sb="6" eb="8">
      <t>サキ</t>
    </rPh>
    <rPh sb="9" eb="11">
      <t>シキュウ</t>
    </rPh>
    <rPh sb="12" eb="13">
      <t>ウ</t>
    </rPh>
    <rPh sb="16" eb="17">
      <t>ニチ</t>
    </rPh>
    <rPh sb="18" eb="20">
      <t>セッシュ</t>
    </rPh>
    <rPh sb="20" eb="21">
      <t>カズ</t>
    </rPh>
    <rPh sb="22" eb="23">
      <t>ケイ</t>
    </rPh>
    <phoneticPr fontId="2"/>
  </si>
  <si>
    <t>期間中に1日50回以上の接種を達成した週</t>
    <rPh sb="0" eb="3">
      <t>キカンチュウ</t>
    </rPh>
    <rPh sb="5" eb="6">
      <t>ニチ</t>
    </rPh>
    <rPh sb="8" eb="11">
      <t>カイイジョウ</t>
    </rPh>
    <rPh sb="12" eb="14">
      <t>セッシュ</t>
    </rPh>
    <rPh sb="15" eb="17">
      <t>タッセイ</t>
    </rPh>
    <rPh sb="19" eb="20">
      <t>シュウ</t>
    </rPh>
    <phoneticPr fontId="2"/>
  </si>
  <si>
    <t>4週以上達成し、支給対象となる医師延べ時間計</t>
    <rPh sb="1" eb="4">
      <t>シュウイジョウ</t>
    </rPh>
    <rPh sb="4" eb="6">
      <t>タッセイ</t>
    </rPh>
    <rPh sb="8" eb="10">
      <t>シキュウ</t>
    </rPh>
    <rPh sb="10" eb="12">
      <t>タイショウ</t>
    </rPh>
    <rPh sb="15" eb="17">
      <t>イシ</t>
    </rPh>
    <rPh sb="17" eb="18">
      <t>ノ</t>
    </rPh>
    <rPh sb="19" eb="22">
      <t>ジカンケイ</t>
    </rPh>
    <phoneticPr fontId="2"/>
  </si>
  <si>
    <t>(特別体制)医師延べ時間計</t>
    <rPh sb="1" eb="3">
      <t>トクベツ</t>
    </rPh>
    <rPh sb="3" eb="5">
      <t>タイセイ</t>
    </rPh>
    <rPh sb="6" eb="8">
      <t>イシ</t>
    </rPh>
    <rPh sb="8" eb="9">
      <t>ノ</t>
    </rPh>
    <rPh sb="10" eb="13">
      <t>ジカンケイ</t>
    </rPh>
    <phoneticPr fontId="2"/>
  </si>
  <si>
    <t>(     〃       )看護師等の延べ時間計</t>
    <rPh sb="24" eb="25">
      <t>ケイ</t>
    </rPh>
    <phoneticPr fontId="2"/>
  </si>
  <si>
    <t>(                         〃                         )看護師等の延べ時間計</t>
    <rPh sb="62" eb="63">
      <t>ケイ</t>
    </rPh>
    <phoneticPr fontId="2"/>
  </si>
  <si>
    <t>1日50回接種した日の(特別体制)医師延べ時間計（週の端数切り落とし）</t>
    <rPh sb="0" eb="2">
      <t>ツイタチ</t>
    </rPh>
    <rPh sb="4" eb="5">
      <t>カイ</t>
    </rPh>
    <rPh sb="5" eb="7">
      <t>セッシュ</t>
    </rPh>
    <rPh sb="9" eb="10">
      <t>ヒ</t>
    </rPh>
    <rPh sb="12" eb="14">
      <t>トクベツ</t>
    </rPh>
    <rPh sb="14" eb="16">
      <t>タイセイ</t>
    </rPh>
    <rPh sb="17" eb="19">
      <t>イシ</t>
    </rPh>
    <rPh sb="19" eb="20">
      <t>ノ</t>
    </rPh>
    <rPh sb="21" eb="24">
      <t>ジカンケイ</t>
    </rPh>
    <rPh sb="25" eb="26">
      <t>シュウ</t>
    </rPh>
    <rPh sb="27" eb="29">
      <t>ハスウ</t>
    </rPh>
    <rPh sb="29" eb="30">
      <t>キ</t>
    </rPh>
    <rPh sb="31" eb="32">
      <t>オ</t>
    </rPh>
    <phoneticPr fontId="2"/>
  </si>
  <si>
    <t>(                          〃                         )看護師等の延べ時間計（週の端数切り落とし）</t>
    <rPh sb="63" eb="64">
      <t>ケイ</t>
    </rPh>
    <phoneticPr fontId="2"/>
  </si>
  <si>
    <t>特別体制に係る支援を受ける日の接種の計（参考値）</t>
    <rPh sb="20" eb="23">
      <t>サンコウチ</t>
    </rPh>
    <phoneticPr fontId="2"/>
  </si>
  <si>
    <t>　　　支援の対象とならない日（特別体制を敷いていない日、50回以上を達成していない日）の接種数を記載する必要はありません。</t>
    <rPh sb="3" eb="5">
      <t>シエン</t>
    </rPh>
    <rPh sb="6" eb="8">
      <t>タイショウ</t>
    </rPh>
    <rPh sb="13" eb="14">
      <t>ヒ</t>
    </rPh>
    <rPh sb="15" eb="17">
      <t>トクベツ</t>
    </rPh>
    <rPh sb="17" eb="19">
      <t>タイセイ</t>
    </rPh>
    <rPh sb="20" eb="21">
      <t>シ</t>
    </rPh>
    <rPh sb="26" eb="27">
      <t>ヒ</t>
    </rPh>
    <rPh sb="30" eb="31">
      <t>カイ</t>
    </rPh>
    <rPh sb="31" eb="33">
      <t>イジョウ</t>
    </rPh>
    <rPh sb="34" eb="36">
      <t>タッセイ</t>
    </rPh>
    <rPh sb="41" eb="42">
      <t>ヒ</t>
    </rPh>
    <rPh sb="44" eb="46">
      <t>セッシュ</t>
    </rPh>
    <rPh sb="46" eb="47">
      <t>スウ</t>
    </rPh>
    <rPh sb="48" eb="50">
      <t>キサイ</t>
    </rPh>
    <rPh sb="52" eb="54">
      <t>ヒツヨウ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</si>
</sst>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5" formatCode="&quot;¥&quot;#,##0;&quot;¥&quot;\-#,##0"/>
    <numFmt numFmtId="176" formatCode="m/d"/>
    <numFmt numFmtId="177" formatCode="General&quot;回&quot;"/>
    <numFmt numFmtId="179" formatCode="General&quot;週&quot;"/>
    <numFmt numFmtId="180" formatCode="General&quot;時間&quot;"/>
    <numFmt numFmtId="181" formatCode="#,##0&quot;円&quot;;[Red]\-#,##0"/>
    <numFmt numFmtId="183" formatCode="m/d;@"/>
    <numFmt numFmtId="184" formatCode="m&quot;月&quot;d&quot;日の週&quot;"/>
    <numFmt numFmtId="185" formatCode="General&quot;日実施&quot;"/>
    <numFmt numFmtId="187" formatCode="#,##0&quot;回）&quot;;[Red]\-#,##0&quot;回）&quot;"/>
    <numFmt numFmtId="189" formatCode="\(#,##0&quot;回&quot;\);[Red]\(\-#,##0&quot;回&quot;\)"/>
    <numFmt numFmtId="190" formatCode="#,##0_ &quot;時&quot;&quot;間&quot;"/>
    <numFmt numFmtId="191" formatCode="#,##0_ &quot;回&quot;"/>
    <numFmt numFmtId="192" formatCode="#,##0&quot;円&quot;"/>
    <numFmt numFmtId="193" formatCode="#,##0&quot;時&quot;&quot;間&quot;"/>
    <numFmt numFmtId="194" formatCode="#,##0&quot;週&quot;"/>
  </numFmts>
  <fonts count="3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name val="游ゴシック"/>
      <family val="3"/>
      <charset val="128"/>
      <scheme val="minor"/>
    </font>
    <font>
      <sz val="6"/>
      <name val="游ゴシック"/>
      <family val="3"/>
      <charset val="128"/>
      <scheme val="minor"/>
    </font>
    <font>
      <b/>
      <sz val="24"/>
      <color theme="1"/>
      <name val="游ゴシック"/>
      <family val="3"/>
      <charset val="128"/>
      <scheme val="minor"/>
    </font>
    <font>
      <sz val="16"/>
      <name val="游ゴシック"/>
      <family val="3"/>
      <charset val="128"/>
      <scheme val="minor"/>
    </font>
    <font>
      <sz val="14"/>
      <color theme="1"/>
      <name val="游ゴシック"/>
      <family val="3"/>
      <charset val="128"/>
      <scheme val="minor"/>
    </font>
    <font>
      <sz val="18"/>
      <color theme="1"/>
      <name val="游ゴシック"/>
      <family val="3"/>
      <charset val="128"/>
      <scheme val="minor"/>
    </font>
    <font>
      <sz val="20"/>
      <color theme="1"/>
      <name val="游ゴシック"/>
      <family val="3"/>
      <charset val="128"/>
      <scheme val="minor"/>
    </font>
    <font>
      <sz val="22"/>
      <color theme="1"/>
      <name val="游ゴシック"/>
      <family val="3"/>
      <charset val="128"/>
      <scheme val="minor"/>
    </font>
    <font>
      <sz val="16"/>
      <color theme="1"/>
      <name val="游ゴシック"/>
      <family val="2"/>
      <charset val="128"/>
      <scheme val="minor"/>
    </font>
    <font>
      <sz val="16"/>
      <color theme="1"/>
      <name val="游ゴシック"/>
      <family val="3"/>
      <charset val="128"/>
      <scheme val="minor"/>
    </font>
    <font>
      <sz val="18"/>
      <color theme="1"/>
      <name val="游ゴシック"/>
      <family val="2"/>
      <charset val="128"/>
      <scheme val="minor"/>
    </font>
    <font>
      <b/>
      <sz val="16"/>
      <color theme="1"/>
      <name val="游ゴシック"/>
      <family val="3"/>
      <charset val="128"/>
      <scheme val="minor"/>
    </font>
    <font>
      <b/>
      <sz val="22"/>
      <color theme="1"/>
      <name val="游ゴシック"/>
      <family val="3"/>
      <charset val="128"/>
      <scheme val="minor"/>
    </font>
    <font>
      <sz val="14"/>
      <color theme="1"/>
      <name val="游ゴシック"/>
      <family val="2"/>
      <charset val="128"/>
      <scheme val="minor"/>
    </font>
    <font>
      <sz val="12"/>
      <color theme="1"/>
      <name val="游ゴシック"/>
      <family val="3"/>
      <charset val="128"/>
      <scheme val="minor"/>
    </font>
    <font>
      <b/>
      <sz val="14"/>
      <color theme="0"/>
      <name val="游ゴシック"/>
      <family val="3"/>
      <charset val="128"/>
      <scheme val="minor"/>
    </font>
    <font>
      <b/>
      <sz val="28"/>
      <color theme="1"/>
      <name val="游ゴシック"/>
      <family val="3"/>
      <charset val="128"/>
      <scheme val="minor"/>
    </font>
    <font>
      <b/>
      <sz val="20"/>
      <color theme="1"/>
      <name val="游ゴシック"/>
      <family val="3"/>
      <charset val="128"/>
      <scheme val="minor"/>
    </font>
    <font>
      <sz val="20"/>
      <color theme="1"/>
      <name val="游ゴシック"/>
      <family val="2"/>
      <charset val="128"/>
      <scheme val="minor"/>
    </font>
    <font>
      <sz val="22"/>
      <color theme="1"/>
      <name val="游ゴシック"/>
      <family val="2"/>
      <charset val="128"/>
      <scheme val="minor"/>
    </font>
    <font>
      <sz val="24"/>
      <color theme="1"/>
      <name val="游ゴシック"/>
      <family val="3"/>
      <charset val="128"/>
      <scheme val="minor"/>
    </font>
    <font>
      <sz val="24"/>
      <name val="游ゴシック"/>
      <family val="3"/>
      <charset val="128"/>
      <scheme val="minor"/>
    </font>
    <font>
      <sz val="36"/>
      <name val="游ゴシック"/>
      <family val="3"/>
      <charset val="128"/>
      <scheme val="minor"/>
    </font>
    <font>
      <sz val="36"/>
      <color theme="1"/>
      <name val="游ゴシック"/>
      <family val="3"/>
      <charset val="128"/>
      <scheme val="minor"/>
    </font>
    <font>
      <b/>
      <sz val="36"/>
      <color theme="1"/>
      <name val="游ゴシック"/>
      <family val="3"/>
      <charset val="128"/>
      <scheme val="minor"/>
    </font>
    <font>
      <b/>
      <sz val="19"/>
      <color theme="1"/>
      <name val="游ゴシック"/>
      <family val="3"/>
      <charset val="128"/>
      <scheme val="minor"/>
    </font>
    <font>
      <b/>
      <sz val="16"/>
      <color theme="0"/>
      <name val="游ゴシック"/>
      <family val="3"/>
      <charset val="128"/>
      <scheme val="minor"/>
    </font>
    <font>
      <b/>
      <sz val="14"/>
      <color rgb="FFFF0000"/>
      <name val="游ゴシック"/>
      <family val="3"/>
      <charset val="128"/>
      <scheme val="minor"/>
    </font>
    <font>
      <b/>
      <sz val="14"/>
      <color rgb="FF66FFFF"/>
      <name val="游ゴシック"/>
      <family val="3"/>
      <charset val="128"/>
      <scheme val="minor"/>
    </font>
    <font>
      <b/>
      <sz val="16"/>
      <color rgb="FFFF0000"/>
      <name val="游ゴシック"/>
      <family val="3"/>
      <charset val="128"/>
      <scheme val="minor"/>
    </font>
    <font>
      <b/>
      <sz val="16"/>
      <color rgb="FF66FFFF"/>
      <name val="游ゴシック"/>
      <family val="3"/>
      <charset val="128"/>
      <scheme val="minor"/>
    </font>
    <font>
      <b/>
      <sz val="18"/>
      <color theme="1"/>
      <name val="游ゴシック"/>
      <family val="3"/>
      <charset val="128"/>
      <scheme val="minor"/>
    </font>
  </fonts>
  <fills count="6">
    <fill>
      <patternFill patternType="none"/>
    </fill>
    <fill>
      <patternFill patternType="gray125"/>
    </fill>
    <fill>
      <patternFill patternType="solid">
        <fgColor theme="1"/>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theme="0" tint="-0.14999847407452621"/>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auto="1"/>
      </bottom>
      <diagonal/>
    </border>
    <border>
      <left style="medium">
        <color indexed="64"/>
      </left>
      <right/>
      <top/>
      <bottom style="thin">
        <color auto="1"/>
      </bottom>
      <diagonal/>
    </border>
    <border>
      <left style="double">
        <color indexed="64"/>
      </left>
      <right/>
      <top style="thin">
        <color indexed="64"/>
      </top>
      <bottom style="thin">
        <color indexed="64"/>
      </bottom>
      <diagonal/>
    </border>
    <border>
      <left style="double">
        <color indexed="64"/>
      </left>
      <right/>
      <top/>
      <bottom style="thin">
        <color indexed="64"/>
      </bottom>
      <diagonal/>
    </border>
    <border>
      <left style="double">
        <color indexed="64"/>
      </left>
      <right/>
      <top style="double">
        <color indexed="64"/>
      </top>
      <bottom style="thin">
        <color indexed="64"/>
      </bottom>
      <diagonal/>
    </border>
    <border>
      <left/>
      <right style="double">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thin">
        <color indexed="64"/>
      </bottom>
      <diagonal/>
    </border>
    <border>
      <left/>
      <right style="double">
        <color indexed="64"/>
      </right>
      <top style="thin">
        <color indexed="64"/>
      </top>
      <bottom style="thin">
        <color indexed="64"/>
      </bottom>
      <diagonal/>
    </border>
    <border>
      <left/>
      <right style="double">
        <color indexed="64"/>
      </right>
      <top style="double">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92">
    <xf numFmtId="0" fontId="0" fillId="0" borderId="0" xfId="0">
      <alignment vertical="center"/>
    </xf>
    <xf numFmtId="0" fontId="3" fillId="0" borderId="0" xfId="2" applyFont="1" applyBorder="1">
      <alignment vertical="center"/>
    </xf>
    <xf numFmtId="0" fontId="4" fillId="0" borderId="0" xfId="2" applyFont="1" applyBorder="1">
      <alignment vertical="center"/>
    </xf>
    <xf numFmtId="0" fontId="3" fillId="0" borderId="0" xfId="2" applyFont="1" applyBorder="1" applyAlignment="1">
      <alignment vertical="center"/>
    </xf>
    <xf numFmtId="0" fontId="3" fillId="0" borderId="0" xfId="2" applyFont="1" applyBorder="1" applyAlignment="1">
      <alignment horizontal="right" vertical="center"/>
    </xf>
    <xf numFmtId="0" fontId="4" fillId="0" borderId="0" xfId="2" applyFont="1" applyBorder="1" applyAlignment="1">
      <alignment vertical="top" wrapText="1"/>
    </xf>
    <xf numFmtId="0" fontId="7" fillId="0" borderId="0" xfId="2" applyFont="1" applyBorder="1" applyAlignment="1">
      <alignment vertical="top" wrapText="1"/>
    </xf>
    <xf numFmtId="0" fontId="0" fillId="0" borderId="0" xfId="0" applyBorder="1">
      <alignment vertical="center"/>
    </xf>
    <xf numFmtId="0" fontId="6" fillId="0" borderId="0" xfId="2" applyFont="1" applyBorder="1" applyAlignment="1">
      <alignment horizontal="center" vertical="center"/>
    </xf>
    <xf numFmtId="0" fontId="15" fillId="0" borderId="0" xfId="0" applyFont="1">
      <alignment vertical="center"/>
    </xf>
    <xf numFmtId="0" fontId="16" fillId="0" borderId="0" xfId="0" applyFont="1">
      <alignment vertical="center"/>
    </xf>
    <xf numFmtId="0" fontId="14" fillId="0" borderId="0" xfId="0" applyFont="1" applyAlignment="1">
      <alignment horizontal="center" vertical="center"/>
    </xf>
    <xf numFmtId="0" fontId="17" fillId="0" borderId="0" xfId="0" applyFont="1">
      <alignment vertical="center"/>
    </xf>
    <xf numFmtId="176" fontId="19" fillId="2" borderId="1" xfId="0" applyNumberFormat="1" applyFont="1" applyFill="1" applyBorder="1" applyAlignment="1">
      <alignment horizontal="center" vertical="center"/>
    </xf>
    <xf numFmtId="38" fontId="8" fillId="3" borderId="1" xfId="1" applyFont="1" applyFill="1" applyBorder="1" applyAlignment="1">
      <alignment horizontal="center" vertical="center"/>
    </xf>
    <xf numFmtId="0" fontId="21" fillId="0" borderId="0" xfId="0" applyFont="1" applyAlignment="1">
      <alignment horizontal="right" vertical="center"/>
    </xf>
    <xf numFmtId="0" fontId="18" fillId="0" borderId="1" xfId="0" applyFont="1" applyBorder="1" applyAlignment="1">
      <alignment vertical="center" wrapText="1"/>
    </xf>
    <xf numFmtId="0" fontId="10" fillId="0" borderId="0" xfId="0" applyFont="1">
      <alignment vertical="center"/>
    </xf>
    <xf numFmtId="0" fontId="23" fillId="0" borderId="0" xfId="0" applyFont="1">
      <alignment vertical="center"/>
    </xf>
    <xf numFmtId="0" fontId="11" fillId="0" borderId="4" xfId="0" applyFont="1" applyBorder="1">
      <alignment vertical="center"/>
    </xf>
    <xf numFmtId="0" fontId="11" fillId="0" borderId="1" xfId="0" applyFont="1" applyBorder="1">
      <alignment vertical="center"/>
    </xf>
    <xf numFmtId="0" fontId="24" fillId="0" borderId="0" xfId="2" applyFont="1" applyBorder="1">
      <alignment vertical="center"/>
    </xf>
    <xf numFmtId="0" fontId="24" fillId="0" borderId="0" xfId="0" applyFont="1">
      <alignment vertical="center"/>
    </xf>
    <xf numFmtId="177" fontId="11" fillId="0" borderId="0" xfId="0" applyNumberFormat="1" applyFont="1">
      <alignment vertical="center"/>
    </xf>
    <xf numFmtId="0" fontId="11" fillId="0" borderId="0" xfId="0" applyFont="1" applyBorder="1">
      <alignment vertical="center"/>
    </xf>
    <xf numFmtId="0" fontId="11" fillId="0" borderId="10" xfId="0" applyFont="1" applyBorder="1">
      <alignment vertical="center"/>
    </xf>
    <xf numFmtId="38" fontId="11" fillId="0" borderId="0" xfId="1" applyFont="1" applyBorder="1" applyAlignment="1">
      <alignment horizontal="right" vertical="center"/>
    </xf>
    <xf numFmtId="0" fontId="6" fillId="0" borderId="0" xfId="0" applyFont="1">
      <alignment vertical="center"/>
    </xf>
    <xf numFmtId="0" fontId="20" fillId="0" borderId="0" xfId="0" applyFont="1">
      <alignment vertical="center"/>
    </xf>
    <xf numFmtId="0" fontId="26" fillId="0" borderId="4" xfId="2" applyFont="1" applyBorder="1">
      <alignment vertical="center"/>
    </xf>
    <xf numFmtId="0" fontId="27" fillId="0" borderId="4" xfId="0" applyFont="1" applyBorder="1">
      <alignment vertical="center"/>
    </xf>
    <xf numFmtId="0" fontId="0" fillId="0" borderId="4" xfId="0" applyBorder="1">
      <alignment vertical="center"/>
    </xf>
    <xf numFmtId="0" fontId="22" fillId="0" borderId="4" xfId="0" applyFont="1" applyBorder="1">
      <alignment vertical="center"/>
    </xf>
    <xf numFmtId="0" fontId="11" fillId="3" borderId="4" xfId="2" applyFont="1" applyFill="1" applyBorder="1">
      <alignment vertical="center"/>
    </xf>
    <xf numFmtId="40" fontId="8" fillId="3" borderId="1" xfId="1" applyNumberFormat="1" applyFont="1" applyFill="1" applyBorder="1" applyAlignment="1">
      <alignment horizontal="center" vertical="center"/>
    </xf>
    <xf numFmtId="0" fontId="10" fillId="0" borderId="0" xfId="0" applyFont="1" applyBorder="1">
      <alignment vertical="center"/>
    </xf>
    <xf numFmtId="0" fontId="10" fillId="0" borderId="11" xfId="0" applyFont="1" applyBorder="1">
      <alignment vertical="center"/>
    </xf>
    <xf numFmtId="0" fontId="8" fillId="0" borderId="1" xfId="0" applyFont="1" applyBorder="1" applyAlignment="1">
      <alignment horizontal="center" vertical="center" wrapText="1"/>
    </xf>
    <xf numFmtId="0" fontId="21" fillId="5" borderId="0" xfId="0" applyFont="1" applyFill="1">
      <alignment vertical="center"/>
    </xf>
    <xf numFmtId="0" fontId="29" fillId="0" borderId="0" xfId="0" applyFont="1">
      <alignment vertical="center"/>
    </xf>
    <xf numFmtId="0" fontId="21" fillId="0" borderId="11" xfId="0" applyFont="1" applyBorder="1">
      <alignment vertical="center"/>
    </xf>
    <xf numFmtId="0" fontId="21" fillId="0" borderId="0" xfId="0" applyFont="1">
      <alignment vertical="center"/>
    </xf>
    <xf numFmtId="0" fontId="15" fillId="0" borderId="0" xfId="0" applyFont="1" applyAlignment="1">
      <alignment vertical="top"/>
    </xf>
    <xf numFmtId="0" fontId="21" fillId="0" borderId="0" xfId="0" applyFont="1" applyFill="1">
      <alignment vertical="center"/>
    </xf>
    <xf numFmtId="0" fontId="10" fillId="0" borderId="0" xfId="0" applyFont="1" applyFill="1">
      <alignment vertical="center"/>
    </xf>
    <xf numFmtId="0" fontId="21" fillId="0" borderId="0" xfId="0" applyFont="1" applyBorder="1">
      <alignment vertical="center"/>
    </xf>
    <xf numFmtId="0" fontId="15" fillId="0" borderId="0" xfId="0" applyFont="1" applyAlignment="1">
      <alignment horizontal="right" vertical="center"/>
    </xf>
    <xf numFmtId="0" fontId="16" fillId="0" borderId="0" xfId="0" applyFont="1" applyAlignment="1"/>
    <xf numFmtId="0" fontId="18" fillId="0" borderId="1" xfId="0" applyFont="1" applyBorder="1" applyAlignment="1">
      <alignment horizontal="center" vertical="center"/>
    </xf>
    <xf numFmtId="0" fontId="11" fillId="0" borderId="0" xfId="0" applyFont="1">
      <alignment vertical="center"/>
    </xf>
    <xf numFmtId="0" fontId="0" fillId="0" borderId="0" xfId="0">
      <alignment vertical="center"/>
    </xf>
    <xf numFmtId="38" fontId="8" fillId="0" borderId="0" xfId="1" applyFont="1" applyFill="1" applyBorder="1" applyAlignment="1">
      <alignment horizontal="left" vertical="center"/>
    </xf>
    <xf numFmtId="176" fontId="30" fillId="2" borderId="1" xfId="0" applyNumberFormat="1" applyFont="1" applyFill="1" applyBorder="1" applyAlignment="1">
      <alignment horizontal="center" vertical="center"/>
    </xf>
    <xf numFmtId="0" fontId="0" fillId="0" borderId="0" xfId="0">
      <alignment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183" fontId="0" fillId="0" borderId="4" xfId="0" applyNumberFormat="1" applyBorder="1">
      <alignment vertical="center"/>
    </xf>
    <xf numFmtId="183" fontId="0" fillId="0" borderId="15" xfId="0" applyNumberFormat="1" applyBorder="1">
      <alignment vertical="center"/>
    </xf>
    <xf numFmtId="183" fontId="0" fillId="0" borderId="16" xfId="0" applyNumberFormat="1" applyBorder="1">
      <alignment vertical="center"/>
    </xf>
    <xf numFmtId="0" fontId="11" fillId="0" borderId="0" xfId="0" applyFont="1">
      <alignment vertical="center"/>
    </xf>
    <xf numFmtId="38" fontId="8" fillId="0" borderId="6" xfId="1" applyFont="1" applyFill="1" applyBorder="1" applyAlignment="1">
      <alignment horizontal="left" vertical="center"/>
    </xf>
    <xf numFmtId="38" fontId="8" fillId="0" borderId="9" xfId="1" applyFont="1" applyFill="1" applyBorder="1" applyAlignment="1">
      <alignment horizontal="left" vertical="center"/>
    </xf>
    <xf numFmtId="38" fontId="8" fillId="0" borderId="4" xfId="1" applyFont="1" applyFill="1" applyBorder="1" applyAlignment="1">
      <alignment horizontal="left" vertical="center"/>
    </xf>
    <xf numFmtId="38" fontId="8" fillId="0" borderId="8" xfId="1" applyFont="1" applyFill="1" applyBorder="1" applyAlignment="1">
      <alignment horizontal="left" vertical="center"/>
    </xf>
    <xf numFmtId="184" fontId="11" fillId="0" borderId="4" xfId="0" applyNumberFormat="1" applyFont="1" applyBorder="1" applyAlignment="1">
      <alignment horizontal="left" vertical="center"/>
    </xf>
    <xf numFmtId="179" fontId="11" fillId="0" borderId="0" xfId="0" applyNumberFormat="1" applyFont="1">
      <alignment vertical="center"/>
    </xf>
    <xf numFmtId="0" fontId="11" fillId="0" borderId="0" xfId="0" applyFont="1">
      <alignment vertical="center"/>
    </xf>
    <xf numFmtId="0" fontId="11" fillId="0" borderId="0" xfId="0" applyFont="1" applyAlignment="1">
      <alignment vertical="center"/>
    </xf>
    <xf numFmtId="0" fontId="14" fillId="0" borderId="0" xfId="0" applyFont="1">
      <alignment vertical="center"/>
    </xf>
    <xf numFmtId="0" fontId="9" fillId="0" borderId="0" xfId="0" applyFont="1">
      <alignment vertical="center"/>
    </xf>
    <xf numFmtId="176" fontId="31" fillId="2" borderId="1" xfId="0" applyNumberFormat="1" applyFont="1" applyFill="1" applyBorder="1" applyAlignment="1">
      <alignment horizontal="center" vertical="center"/>
    </xf>
    <xf numFmtId="176" fontId="32" fillId="2" borderId="1" xfId="0" applyNumberFormat="1" applyFont="1" applyFill="1" applyBorder="1" applyAlignment="1">
      <alignment horizontal="center" vertical="center"/>
    </xf>
    <xf numFmtId="176" fontId="33" fillId="2" borderId="1" xfId="0" applyNumberFormat="1" applyFont="1" applyFill="1" applyBorder="1" applyAlignment="1">
      <alignment horizontal="center" vertical="center"/>
    </xf>
    <xf numFmtId="176" fontId="34" fillId="2" borderId="1" xfId="0" applyNumberFormat="1" applyFont="1" applyFill="1" applyBorder="1" applyAlignment="1">
      <alignment horizontal="center" vertical="center"/>
    </xf>
    <xf numFmtId="38" fontId="8" fillId="3" borderId="5" xfId="1" applyFont="1" applyFill="1" applyBorder="1" applyAlignment="1">
      <alignment horizontal="center" vertical="center"/>
    </xf>
    <xf numFmtId="0" fontId="0" fillId="0" borderId="22" xfId="0" applyBorder="1">
      <alignment vertical="center"/>
    </xf>
    <xf numFmtId="0" fontId="0" fillId="0" borderId="25" xfId="0" applyBorder="1">
      <alignment vertical="center"/>
    </xf>
    <xf numFmtId="0" fontId="11" fillId="0" borderId="0" xfId="0" applyFont="1">
      <alignment vertical="center"/>
    </xf>
    <xf numFmtId="0" fontId="13" fillId="0" borderId="0" xfId="0" applyFont="1" applyAlignment="1">
      <alignment horizontal="right" vertical="center"/>
    </xf>
    <xf numFmtId="187" fontId="9" fillId="0" borderId="0" xfId="1" applyNumberFormat="1" applyFont="1" applyBorder="1">
      <alignment vertical="center"/>
    </xf>
    <xf numFmtId="0" fontId="13" fillId="0" borderId="0" xfId="0" applyFont="1" applyAlignment="1">
      <alignment horizontal="left" vertical="center"/>
    </xf>
    <xf numFmtId="38" fontId="8" fillId="0" borderId="9" xfId="1" applyFont="1" applyFill="1" applyBorder="1" applyAlignment="1">
      <alignment horizontal="left" vertical="center"/>
    </xf>
    <xf numFmtId="0" fontId="18" fillId="0" borderId="1" xfId="0" applyFont="1" applyBorder="1" applyAlignment="1">
      <alignment horizontal="center" vertical="center"/>
    </xf>
    <xf numFmtId="0" fontId="28" fillId="0" borderId="0" xfId="0" applyFont="1" applyAlignment="1">
      <alignment horizontal="right" vertical="center"/>
    </xf>
    <xf numFmtId="0" fontId="21" fillId="0" borderId="0" xfId="0" applyFont="1" applyAlignment="1">
      <alignment horizontal="left" vertical="top" wrapText="1"/>
    </xf>
    <xf numFmtId="0" fontId="21" fillId="0" borderId="0" xfId="0" applyFont="1" applyAlignment="1">
      <alignment vertical="center"/>
    </xf>
    <xf numFmtId="0" fontId="21" fillId="0" borderId="5" xfId="0" applyFont="1" applyBorder="1">
      <alignment vertical="center"/>
    </xf>
    <xf numFmtId="0" fontId="21" fillId="0" borderId="6" xfId="0" applyFont="1" applyBorder="1">
      <alignment vertical="center"/>
    </xf>
    <xf numFmtId="0" fontId="12" fillId="0" borderId="0" xfId="0" applyFont="1" applyAlignment="1">
      <alignment vertical="top" wrapText="1"/>
    </xf>
    <xf numFmtId="0" fontId="11" fillId="0" borderId="4" xfId="2" applyFont="1" applyBorder="1">
      <alignment vertical="center"/>
    </xf>
    <xf numFmtId="0" fontId="25" fillId="0" borderId="0" xfId="2" applyFont="1" applyBorder="1" applyAlignment="1">
      <alignment vertical="top" wrapText="1"/>
    </xf>
    <xf numFmtId="0" fontId="0" fillId="0" borderId="21" xfId="0" applyBorder="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0" fillId="0" borderId="24" xfId="0" applyBorder="1">
      <alignment vertical="center"/>
    </xf>
    <xf numFmtId="0" fontId="0" fillId="0" borderId="29" xfId="0" applyBorder="1">
      <alignment vertical="center"/>
    </xf>
    <xf numFmtId="0" fontId="15" fillId="0" borderId="0" xfId="0" applyFont="1" applyProtection="1">
      <alignment vertical="center"/>
    </xf>
    <xf numFmtId="38" fontId="13" fillId="0" borderId="1" xfId="1" applyFont="1" applyFill="1" applyBorder="1" applyAlignment="1">
      <alignment horizontal="center" vertical="center"/>
    </xf>
    <xf numFmtId="0" fontId="8" fillId="4" borderId="5" xfId="0" applyFont="1" applyFill="1" applyBorder="1">
      <alignment vertical="center"/>
    </xf>
    <xf numFmtId="0" fontId="8" fillId="4" borderId="9" xfId="0" applyFont="1" applyFill="1" applyBorder="1">
      <alignment vertical="center"/>
    </xf>
    <xf numFmtId="0" fontId="10" fillId="0" borderId="9" xfId="0" applyFont="1" applyBorder="1">
      <alignment vertical="center"/>
    </xf>
    <xf numFmtId="0" fontId="21" fillId="0" borderId="0" xfId="0" applyFont="1" applyAlignment="1">
      <alignment horizontal="left" vertical="center"/>
    </xf>
    <xf numFmtId="0" fontId="10" fillId="0" borderId="0" xfId="0" applyFont="1" applyAlignment="1">
      <alignment horizontal="right" vertical="center"/>
    </xf>
    <xf numFmtId="184" fontId="11" fillId="0" borderId="6" xfId="0" applyNumberFormat="1" applyFont="1" applyBorder="1" applyAlignment="1">
      <alignment horizontal="left" vertical="center"/>
    </xf>
    <xf numFmtId="0" fontId="11" fillId="0" borderId="35" xfId="0" applyFont="1" applyBorder="1">
      <alignment vertical="center"/>
    </xf>
    <xf numFmtId="0" fontId="23" fillId="0" borderId="0" xfId="0" applyFont="1" applyAlignment="1">
      <alignment horizontal="center" vertical="top"/>
    </xf>
    <xf numFmtId="176" fontId="34" fillId="2" borderId="5" xfId="0" applyNumberFormat="1" applyFont="1" applyFill="1" applyBorder="1" applyAlignment="1">
      <alignment horizontal="center" vertical="center"/>
    </xf>
    <xf numFmtId="38" fontId="13" fillId="0" borderId="5" xfId="1" applyFont="1" applyFill="1" applyBorder="1" applyAlignment="1">
      <alignment horizontal="center" vertical="center"/>
    </xf>
    <xf numFmtId="40" fontId="8" fillId="3" borderId="5" xfId="1" applyNumberFormat="1" applyFont="1" applyFill="1" applyBorder="1" applyAlignment="1">
      <alignment horizontal="center" vertical="center"/>
    </xf>
    <xf numFmtId="189" fontId="9" fillId="0" borderId="2" xfId="1" applyNumberFormat="1" applyFont="1" applyBorder="1">
      <alignment vertical="center"/>
    </xf>
    <xf numFmtId="181" fontId="11" fillId="0" borderId="6" xfId="1" applyNumberFormat="1" applyFont="1" applyBorder="1" applyAlignment="1">
      <alignment horizontal="right" vertical="center"/>
    </xf>
    <xf numFmtId="0" fontId="11" fillId="3" borderId="4" xfId="0" applyFont="1" applyFill="1" applyBorder="1" applyAlignment="1">
      <alignment horizontal="right" vertical="center"/>
    </xf>
    <xf numFmtId="0" fontId="20" fillId="0" borderId="0" xfId="2" applyFont="1" applyBorder="1" applyAlignment="1">
      <alignment horizontal="center" vertical="center"/>
    </xf>
    <xf numFmtId="0" fontId="21" fillId="0" borderId="0" xfId="0" applyFont="1" applyFill="1" applyAlignment="1">
      <alignment horizontal="left" vertical="top" wrapText="1"/>
    </xf>
    <xf numFmtId="0" fontId="23" fillId="3" borderId="4" xfId="0" applyFont="1" applyFill="1" applyBorder="1">
      <alignment vertical="center"/>
    </xf>
    <xf numFmtId="0" fontId="11" fillId="3" borderId="4" xfId="0" applyFont="1" applyFill="1" applyBorder="1">
      <alignment vertical="center"/>
    </xf>
    <xf numFmtId="0" fontId="13" fillId="0" borderId="41" xfId="0" applyFont="1" applyBorder="1" applyAlignment="1">
      <alignment horizontal="left" vertical="center"/>
    </xf>
    <xf numFmtId="0" fontId="13" fillId="0" borderId="42" xfId="0" applyFont="1" applyBorder="1" applyAlignment="1">
      <alignment horizontal="left" vertical="center"/>
    </xf>
    <xf numFmtId="0" fontId="13" fillId="0" borderId="23" xfId="0" applyFont="1" applyBorder="1" applyAlignment="1">
      <alignment horizontal="left" vertical="center"/>
    </xf>
    <xf numFmtId="0" fontId="11" fillId="3" borderId="5" xfId="0" applyFont="1" applyFill="1" applyBorder="1">
      <alignment vertical="center"/>
    </xf>
    <xf numFmtId="0" fontId="11" fillId="3" borderId="6" xfId="0" applyFont="1" applyFill="1" applyBorder="1">
      <alignment vertical="center"/>
    </xf>
    <xf numFmtId="0" fontId="0" fillId="3" borderId="1" xfId="0" applyFill="1" applyBorder="1">
      <alignment vertical="center"/>
    </xf>
    <xf numFmtId="193" fontId="13" fillId="0" borderId="42" xfId="0" applyNumberFormat="1" applyFont="1" applyFill="1" applyBorder="1" applyAlignment="1">
      <alignment vertical="center"/>
    </xf>
    <xf numFmtId="193" fontId="13" fillId="0" borderId="23" xfId="0" applyNumberFormat="1" applyFont="1" applyFill="1" applyBorder="1" applyAlignment="1">
      <alignment vertical="center"/>
    </xf>
    <xf numFmtId="194" fontId="12" fillId="0" borderId="51" xfId="0" applyNumberFormat="1" applyFont="1" applyBorder="1" applyAlignment="1">
      <alignment horizontal="right" vertical="center"/>
    </xf>
    <xf numFmtId="194" fontId="12" fillId="0" borderId="52" xfId="0" applyNumberFormat="1" applyFont="1" applyBorder="1" applyAlignment="1">
      <alignment horizontal="right" vertical="center"/>
    </xf>
    <xf numFmtId="193" fontId="13" fillId="0" borderId="44" xfId="0" applyNumberFormat="1" applyFont="1" applyFill="1" applyBorder="1" applyAlignment="1">
      <alignment vertical="center"/>
    </xf>
    <xf numFmtId="193" fontId="13" fillId="0" borderId="45" xfId="0" applyNumberFormat="1" applyFont="1" applyFill="1" applyBorder="1" applyAlignment="1">
      <alignment vertical="center"/>
    </xf>
    <xf numFmtId="180" fontId="11" fillId="0" borderId="19" xfId="1" applyNumberFormat="1" applyFont="1" applyBorder="1" applyAlignment="1">
      <alignment horizontal="right" vertical="center"/>
    </xf>
    <xf numFmtId="180" fontId="11" fillId="0" borderId="10" xfId="1" applyNumberFormat="1" applyFont="1" applyBorder="1" applyAlignment="1">
      <alignment horizontal="right" vertical="center"/>
    </xf>
    <xf numFmtId="181" fontId="11" fillId="0" borderId="10" xfId="1" applyNumberFormat="1" applyFont="1" applyBorder="1" applyAlignment="1">
      <alignment horizontal="right" vertical="center"/>
    </xf>
    <xf numFmtId="192" fontId="11" fillId="0" borderId="10" xfId="1" applyNumberFormat="1" applyFont="1" applyBorder="1" applyAlignment="1">
      <alignment horizontal="right" vertical="center"/>
    </xf>
    <xf numFmtId="192" fontId="11" fillId="0" borderId="36" xfId="1" applyNumberFormat="1" applyFont="1" applyBorder="1" applyAlignment="1">
      <alignment horizontal="right" vertical="center"/>
    </xf>
    <xf numFmtId="38" fontId="11" fillId="0" borderId="5" xfId="1" applyFont="1" applyBorder="1" applyAlignment="1">
      <alignment horizontal="center" vertical="center"/>
    </xf>
    <xf numFmtId="38" fontId="11" fillId="0" borderId="9" xfId="1" applyFont="1" applyBorder="1" applyAlignment="1">
      <alignment horizontal="center" vertical="center"/>
    </xf>
    <xf numFmtId="0" fontId="11" fillId="3" borderId="9" xfId="0" applyFont="1" applyFill="1" applyBorder="1">
      <alignment vertical="center"/>
    </xf>
    <xf numFmtId="192" fontId="11" fillId="0" borderId="6" xfId="1" applyNumberFormat="1" applyFont="1" applyBorder="1" applyAlignment="1">
      <alignment horizontal="right" vertical="center"/>
    </xf>
    <xf numFmtId="192" fontId="11" fillId="0" borderId="35" xfId="1" applyNumberFormat="1" applyFont="1" applyBorder="1" applyAlignment="1">
      <alignment horizontal="right" vertical="center"/>
    </xf>
    <xf numFmtId="180" fontId="11" fillId="0" borderId="17" xfId="1" applyNumberFormat="1" applyFont="1" applyBorder="1" applyAlignment="1">
      <alignment horizontal="right" vertical="center"/>
    </xf>
    <xf numFmtId="180" fontId="11" fillId="0" borderId="6" xfId="1" applyNumberFormat="1" applyFont="1" applyBorder="1" applyAlignment="1">
      <alignment horizontal="right" vertical="center"/>
    </xf>
    <xf numFmtId="192" fontId="11" fillId="0" borderId="2" xfId="1" applyNumberFormat="1" applyFont="1" applyBorder="1" applyAlignment="1">
      <alignment horizontal="right" vertical="center"/>
    </xf>
    <xf numFmtId="192" fontId="11" fillId="0" borderId="20" xfId="1" applyNumberFormat="1" applyFont="1" applyBorder="1" applyAlignment="1">
      <alignment horizontal="right" vertical="center"/>
    </xf>
    <xf numFmtId="5" fontId="28" fillId="0" borderId="4" xfId="2" applyNumberFormat="1" applyFont="1" applyBorder="1" applyAlignment="1">
      <alignment horizontal="center"/>
    </xf>
    <xf numFmtId="0" fontId="10" fillId="0" borderId="2" xfId="0" applyFont="1" applyBorder="1" applyAlignment="1">
      <alignment horizontal="center" vertical="center" wrapText="1"/>
    </xf>
    <xf numFmtId="0" fontId="11" fillId="0" borderId="0" xfId="0" applyFont="1" applyAlignment="1">
      <alignment vertical="center"/>
    </xf>
    <xf numFmtId="0" fontId="11" fillId="0" borderId="4" xfId="0" applyFont="1" applyBorder="1" applyAlignment="1">
      <alignment horizontal="center" vertical="center"/>
    </xf>
    <xf numFmtId="0" fontId="11" fillId="0" borderId="18" xfId="0" applyFont="1" applyBorder="1" applyAlignment="1">
      <alignment horizontal="center" vertical="center"/>
    </xf>
    <xf numFmtId="0" fontId="13" fillId="0" borderId="43" xfId="0" applyFont="1" applyBorder="1" applyAlignment="1">
      <alignment horizontal="left" vertical="center"/>
    </xf>
    <xf numFmtId="0" fontId="13" fillId="0" borderId="44" xfId="0" applyFont="1" applyBorder="1" applyAlignment="1">
      <alignment horizontal="left" vertical="center"/>
    </xf>
    <xf numFmtId="0" fontId="12" fillId="0" borderId="41" xfId="0" applyFont="1" applyBorder="1" applyAlignment="1">
      <alignment horizontal="left" vertical="center"/>
    </xf>
    <xf numFmtId="0" fontId="12" fillId="0" borderId="42" xfId="0" applyFont="1" applyBorder="1" applyAlignment="1">
      <alignment horizontal="left" vertical="center"/>
    </xf>
    <xf numFmtId="0" fontId="8" fillId="0" borderId="5" xfId="0" applyFont="1" applyBorder="1">
      <alignment vertical="center"/>
    </xf>
    <xf numFmtId="0" fontId="8" fillId="0" borderId="9" xfId="0" applyFont="1" applyBorder="1">
      <alignment vertical="center"/>
    </xf>
    <xf numFmtId="0" fontId="8" fillId="0" borderId="5" xfId="0" applyFont="1" applyFill="1" applyBorder="1" applyAlignment="1">
      <alignment vertical="center" wrapText="1"/>
    </xf>
    <xf numFmtId="0" fontId="8" fillId="0" borderId="9" xfId="0" applyFont="1" applyFill="1" applyBorder="1" applyAlignment="1">
      <alignment vertical="center" wrapText="1"/>
    </xf>
    <xf numFmtId="0" fontId="17" fillId="5" borderId="37" xfId="0" applyFont="1" applyFill="1" applyBorder="1" applyAlignment="1">
      <alignment horizontal="center" vertical="center"/>
    </xf>
    <xf numFmtId="0" fontId="17" fillId="5" borderId="38" xfId="0" applyFont="1" applyFill="1" applyBorder="1" applyAlignment="1">
      <alignment horizontal="center" vertical="center"/>
    </xf>
    <xf numFmtId="0" fontId="8" fillId="0" borderId="1" xfId="0" applyFont="1" applyBorder="1" applyAlignment="1">
      <alignment horizontal="center" vertical="center"/>
    </xf>
    <xf numFmtId="0" fontId="17" fillId="0" borderId="0" xfId="0" applyFont="1" applyAlignment="1">
      <alignment vertical="center" wrapText="1"/>
    </xf>
    <xf numFmtId="0" fontId="17" fillId="0" borderId="3" xfId="0" applyFont="1" applyBorder="1" applyAlignment="1">
      <alignment vertical="center" wrapText="1"/>
    </xf>
    <xf numFmtId="0" fontId="17" fillId="0" borderId="4" xfId="0" applyFont="1" applyBorder="1" applyAlignment="1">
      <alignment vertical="center" wrapText="1"/>
    </xf>
    <xf numFmtId="0" fontId="17" fillId="0" borderId="8" xfId="0" applyFont="1" applyBorder="1" applyAlignment="1">
      <alignment vertical="center" wrapText="1"/>
    </xf>
    <xf numFmtId="0" fontId="12" fillId="0" borderId="46" xfId="0" applyFont="1" applyBorder="1" applyAlignment="1">
      <alignment horizontal="right" vertical="center"/>
    </xf>
    <xf numFmtId="0" fontId="12" fillId="0" borderId="47" xfId="0" applyFont="1" applyBorder="1" applyAlignment="1">
      <alignment horizontal="right" vertical="center"/>
    </xf>
    <xf numFmtId="0" fontId="12" fillId="0" borderId="24" xfId="0" applyFont="1" applyBorder="1" applyAlignment="1">
      <alignment horizontal="right" vertical="center"/>
    </xf>
    <xf numFmtId="0" fontId="12" fillId="0" borderId="29" xfId="0" applyFont="1" applyBorder="1" applyAlignment="1">
      <alignment horizontal="right" vertical="center"/>
    </xf>
    <xf numFmtId="185" fontId="8" fillId="5" borderId="37" xfId="0" applyNumberFormat="1" applyFont="1" applyFill="1" applyBorder="1" applyAlignment="1">
      <alignment horizontal="center" vertical="center"/>
    </xf>
    <xf numFmtId="185" fontId="8" fillId="5" borderId="38" xfId="0" applyNumberFormat="1" applyFont="1" applyFill="1" applyBorder="1" applyAlignment="1">
      <alignment horizontal="center" vertical="center"/>
    </xf>
    <xf numFmtId="190" fontId="12" fillId="0" borderId="48" xfId="0" applyNumberFormat="1" applyFont="1" applyFill="1" applyBorder="1">
      <alignment vertical="center"/>
    </xf>
    <xf numFmtId="190" fontId="12" fillId="0" borderId="49" xfId="0" applyNumberFormat="1" applyFont="1" applyFill="1" applyBorder="1">
      <alignment vertical="center"/>
    </xf>
    <xf numFmtId="190" fontId="12" fillId="0" borderId="39" xfId="0" applyNumberFormat="1" applyFont="1" applyFill="1" applyBorder="1">
      <alignment vertical="center"/>
    </xf>
    <xf numFmtId="190" fontId="12" fillId="0" borderId="40" xfId="0" applyNumberFormat="1" applyFont="1" applyFill="1" applyBorder="1">
      <alignment vertical="center"/>
    </xf>
    <xf numFmtId="0" fontId="25" fillId="0" borderId="0" xfId="2" applyFont="1" applyBorder="1" applyAlignment="1">
      <alignment vertical="top" wrapText="1"/>
    </xf>
    <xf numFmtId="0" fontId="35" fillId="0" borderId="0" xfId="0" applyFont="1" applyAlignment="1">
      <alignment horizontal="left" vertical="top" wrapText="1"/>
    </xf>
    <xf numFmtId="0" fontId="11" fillId="0" borderId="4" xfId="2" applyFont="1" applyBorder="1">
      <alignment vertical="center"/>
    </xf>
    <xf numFmtId="0" fontId="12" fillId="0" borderId="50" xfId="0" applyFont="1" applyBorder="1" applyAlignment="1">
      <alignment horizontal="left" vertical="center"/>
    </xf>
    <xf numFmtId="0" fontId="12" fillId="0" borderId="51" xfId="0" applyFont="1" applyBorder="1" applyAlignment="1">
      <alignment horizontal="left" vertical="center"/>
    </xf>
    <xf numFmtId="191" fontId="12" fillId="0" borderId="43" xfId="0" applyNumberFormat="1" applyFont="1" applyBorder="1">
      <alignment vertical="center"/>
    </xf>
    <xf numFmtId="191" fontId="12" fillId="0" borderId="44" xfId="0" applyNumberFormat="1" applyFont="1" applyBorder="1">
      <alignment vertical="center"/>
    </xf>
    <xf numFmtId="191" fontId="12" fillId="0" borderId="45" xfId="0" applyNumberFormat="1" applyFont="1" applyBorder="1">
      <alignment vertical="center"/>
    </xf>
    <xf numFmtId="191" fontId="23" fillId="0" borderId="32" xfId="0" applyNumberFormat="1" applyFont="1" applyBorder="1">
      <alignment vertical="center"/>
    </xf>
    <xf numFmtId="191" fontId="23" fillId="0" borderId="5" xfId="0" applyNumberFormat="1" applyFont="1" applyBorder="1">
      <alignment vertical="center"/>
    </xf>
    <xf numFmtId="0" fontId="13" fillId="0" borderId="32" xfId="0" applyFont="1" applyBorder="1" applyAlignment="1">
      <alignment horizontal="center" vertical="center" wrapText="1"/>
    </xf>
    <xf numFmtId="0" fontId="13" fillId="0" borderId="5" xfId="0" applyFont="1" applyBorder="1" applyAlignment="1">
      <alignment horizontal="center" vertical="center" wrapText="1"/>
    </xf>
    <xf numFmtId="191" fontId="23" fillId="0" borderId="33" xfId="0" applyNumberFormat="1" applyFont="1" applyBorder="1">
      <alignment vertical="center"/>
    </xf>
    <xf numFmtId="191" fontId="23" fillId="0" borderId="53" xfId="0" applyNumberFormat="1" applyFont="1" applyBorder="1">
      <alignment vertical="center"/>
    </xf>
    <xf numFmtId="191" fontId="23" fillId="0" borderId="34" xfId="0" applyNumberFormat="1" applyFont="1" applyBorder="1">
      <alignment vertical="center"/>
    </xf>
    <xf numFmtId="191" fontId="23" fillId="0" borderId="7" xfId="0" applyNumberFormat="1" applyFont="1" applyBorder="1">
      <alignment vertical="center"/>
    </xf>
    <xf numFmtId="180" fontId="11" fillId="0" borderId="30" xfId="1" applyNumberFormat="1" applyFont="1" applyBorder="1" applyAlignment="1">
      <alignment horizontal="right" vertical="center"/>
    </xf>
    <xf numFmtId="180" fontId="11" fillId="0" borderId="31" xfId="1" applyNumberFormat="1" applyFont="1" applyBorder="1" applyAlignment="1">
      <alignment horizontal="right" vertical="center"/>
    </xf>
  </cellXfs>
  <cellStyles count="3">
    <cellStyle name="桁区切り" xfId="1" builtinId="6"/>
    <cellStyle name="標準" xfId="0" builtinId="0"/>
    <cellStyle name="標準 2 3 2" xfId="2"/>
  </cellStyles>
  <dxfs count="0"/>
  <tableStyles count="0" defaultTableStyle="TableStyleMedium2" defaultPivotStyle="PivotStyleLight16"/>
  <colors>
    <mruColors>
      <color rgb="FF66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1"/>
  <sheetViews>
    <sheetView workbookViewId="0">
      <selection activeCell="B19" sqref="B19"/>
    </sheetView>
  </sheetViews>
  <sheetFormatPr defaultRowHeight="18.75" x14ac:dyDescent="0.4"/>
  <cols>
    <col min="1" max="1" width="14.25" style="53" bestFit="1" customWidth="1"/>
    <col min="2" max="43" width="8.375" style="53" customWidth="1"/>
    <col min="44" max="16384" width="9" style="53"/>
  </cols>
  <sheetData>
    <row r="1" spans="1:43" ht="19.5" thickBot="1" x14ac:dyDescent="0.45">
      <c r="B1" s="55" t="s">
        <v>0</v>
      </c>
      <c r="C1" s="55" t="s">
        <v>1</v>
      </c>
      <c r="D1" s="55" t="s">
        <v>2</v>
      </c>
      <c r="E1" s="55" t="s">
        <v>3</v>
      </c>
      <c r="F1" s="55" t="s">
        <v>4</v>
      </c>
      <c r="G1" s="55" t="s">
        <v>5</v>
      </c>
      <c r="H1" s="56" t="s">
        <v>6</v>
      </c>
      <c r="I1" s="54" t="s">
        <v>0</v>
      </c>
      <c r="J1" s="55" t="s">
        <v>1</v>
      </c>
      <c r="K1" s="55" t="s">
        <v>2</v>
      </c>
      <c r="L1" s="55" t="s">
        <v>3</v>
      </c>
      <c r="M1" s="55" t="s">
        <v>4</v>
      </c>
      <c r="N1" s="55" t="s">
        <v>5</v>
      </c>
      <c r="O1" s="55" t="s">
        <v>6</v>
      </c>
      <c r="P1" s="54" t="s">
        <v>0</v>
      </c>
      <c r="Q1" s="55" t="s">
        <v>1</v>
      </c>
      <c r="R1" s="55" t="s">
        <v>2</v>
      </c>
      <c r="S1" s="55" t="s">
        <v>3</v>
      </c>
      <c r="T1" s="55" t="s">
        <v>4</v>
      </c>
      <c r="U1" s="55" t="s">
        <v>5</v>
      </c>
      <c r="V1" s="55" t="s">
        <v>6</v>
      </c>
      <c r="W1" s="54" t="s">
        <v>0</v>
      </c>
      <c r="X1" s="55" t="s">
        <v>1</v>
      </c>
      <c r="Y1" s="55" t="s">
        <v>2</v>
      </c>
      <c r="Z1" s="55" t="s">
        <v>3</v>
      </c>
      <c r="AA1" s="55" t="s">
        <v>4</v>
      </c>
      <c r="AB1" s="55" t="s">
        <v>5</v>
      </c>
      <c r="AC1" s="55" t="s">
        <v>6</v>
      </c>
      <c r="AD1" s="54" t="s">
        <v>0</v>
      </c>
      <c r="AE1" s="55" t="s">
        <v>1</v>
      </c>
      <c r="AF1" s="55" t="s">
        <v>2</v>
      </c>
      <c r="AG1" s="55" t="s">
        <v>3</v>
      </c>
      <c r="AH1" s="55" t="s">
        <v>4</v>
      </c>
      <c r="AI1" s="55" t="s">
        <v>5</v>
      </c>
      <c r="AJ1" s="55" t="s">
        <v>6</v>
      </c>
      <c r="AK1" s="54" t="s">
        <v>0</v>
      </c>
      <c r="AL1" s="55" t="s">
        <v>1</v>
      </c>
      <c r="AM1" s="55" t="s">
        <v>2</v>
      </c>
      <c r="AN1" s="55" t="s">
        <v>3</v>
      </c>
      <c r="AO1" s="55" t="s">
        <v>4</v>
      </c>
      <c r="AP1" s="55" t="s">
        <v>5</v>
      </c>
      <c r="AQ1" s="55" t="s">
        <v>6</v>
      </c>
    </row>
    <row r="2" spans="1:43" x14ac:dyDescent="0.4">
      <c r="A2" s="31" t="s">
        <v>73</v>
      </c>
      <c r="B2" s="57" t="str">
        <f>""</f>
        <v/>
      </c>
      <c r="C2" s="57" t="str">
        <f>""</f>
        <v/>
      </c>
      <c r="D2" s="57" t="str">
        <f>""</f>
        <v/>
      </c>
      <c r="E2" s="57">
        <v>44531</v>
      </c>
      <c r="F2" s="57">
        <f>E2+1</f>
        <v>44532</v>
      </c>
      <c r="G2" s="57">
        <f t="shared" ref="G2:AI2" si="0">F2+1</f>
        <v>44533</v>
      </c>
      <c r="H2" s="58">
        <f t="shared" si="0"/>
        <v>44534</v>
      </c>
      <c r="I2" s="59">
        <f t="shared" si="0"/>
        <v>44535</v>
      </c>
      <c r="J2" s="57">
        <f t="shared" si="0"/>
        <v>44536</v>
      </c>
      <c r="K2" s="57">
        <f t="shared" si="0"/>
        <v>44537</v>
      </c>
      <c r="L2" s="57">
        <f t="shared" si="0"/>
        <v>44538</v>
      </c>
      <c r="M2" s="57">
        <f t="shared" si="0"/>
        <v>44539</v>
      </c>
      <c r="N2" s="57">
        <f t="shared" si="0"/>
        <v>44540</v>
      </c>
      <c r="O2" s="57">
        <f t="shared" si="0"/>
        <v>44541</v>
      </c>
      <c r="P2" s="59">
        <f t="shared" si="0"/>
        <v>44542</v>
      </c>
      <c r="Q2" s="57">
        <f t="shared" si="0"/>
        <v>44543</v>
      </c>
      <c r="R2" s="57">
        <f t="shared" si="0"/>
        <v>44544</v>
      </c>
      <c r="S2" s="57">
        <f t="shared" si="0"/>
        <v>44545</v>
      </c>
      <c r="T2" s="57">
        <f t="shared" si="0"/>
        <v>44546</v>
      </c>
      <c r="U2" s="57">
        <f t="shared" si="0"/>
        <v>44547</v>
      </c>
      <c r="V2" s="57">
        <f t="shared" si="0"/>
        <v>44548</v>
      </c>
      <c r="W2" s="59">
        <f t="shared" si="0"/>
        <v>44549</v>
      </c>
      <c r="X2" s="57">
        <f t="shared" si="0"/>
        <v>44550</v>
      </c>
      <c r="Y2" s="57">
        <f t="shared" si="0"/>
        <v>44551</v>
      </c>
      <c r="Z2" s="57">
        <f t="shared" si="0"/>
        <v>44552</v>
      </c>
      <c r="AA2" s="57">
        <f t="shared" si="0"/>
        <v>44553</v>
      </c>
      <c r="AB2" s="57">
        <f t="shared" si="0"/>
        <v>44554</v>
      </c>
      <c r="AC2" s="57">
        <f t="shared" si="0"/>
        <v>44555</v>
      </c>
      <c r="AD2" s="59">
        <f t="shared" si="0"/>
        <v>44556</v>
      </c>
      <c r="AE2" s="57">
        <f t="shared" si="0"/>
        <v>44557</v>
      </c>
      <c r="AF2" s="57">
        <f t="shared" si="0"/>
        <v>44558</v>
      </c>
      <c r="AG2" s="57">
        <f t="shared" si="0"/>
        <v>44559</v>
      </c>
      <c r="AH2" s="57">
        <f t="shared" si="0"/>
        <v>44560</v>
      </c>
      <c r="AI2" s="57">
        <f t="shared" si="0"/>
        <v>44561</v>
      </c>
      <c r="AJ2" s="57" t="str">
        <f>""</f>
        <v/>
      </c>
      <c r="AK2" s="59" t="str">
        <f>""</f>
        <v/>
      </c>
      <c r="AL2" s="57" t="str">
        <f>""</f>
        <v/>
      </c>
      <c r="AM2" s="57" t="str">
        <f>""</f>
        <v/>
      </c>
      <c r="AN2" s="57" t="str">
        <f>""</f>
        <v/>
      </c>
      <c r="AO2" s="57" t="str">
        <f>""</f>
        <v/>
      </c>
      <c r="AP2" s="57" t="str">
        <f>""</f>
        <v/>
      </c>
      <c r="AQ2" s="57" t="str">
        <f>""</f>
        <v/>
      </c>
    </row>
    <row r="3" spans="1:43" x14ac:dyDescent="0.4">
      <c r="A3" s="31" t="s">
        <v>64</v>
      </c>
      <c r="B3" s="57" t="str">
        <f>""</f>
        <v/>
      </c>
      <c r="C3" s="57" t="str">
        <f>""</f>
        <v/>
      </c>
      <c r="D3" s="57" t="str">
        <f>""</f>
        <v/>
      </c>
      <c r="E3" s="57" t="str">
        <f>""</f>
        <v/>
      </c>
      <c r="F3" s="57" t="str">
        <f>""</f>
        <v/>
      </c>
      <c r="G3" s="57" t="str">
        <f>""</f>
        <v/>
      </c>
      <c r="H3" s="58">
        <v>44562</v>
      </c>
      <c r="I3" s="59">
        <f t="shared" ref="I3:AI3" si="1">H3+1</f>
        <v>44563</v>
      </c>
      <c r="J3" s="57">
        <f t="shared" si="1"/>
        <v>44564</v>
      </c>
      <c r="K3" s="57">
        <f t="shared" si="1"/>
        <v>44565</v>
      </c>
      <c r="L3" s="57">
        <f t="shared" si="1"/>
        <v>44566</v>
      </c>
      <c r="M3" s="57">
        <f t="shared" si="1"/>
        <v>44567</v>
      </c>
      <c r="N3" s="57">
        <f t="shared" si="1"/>
        <v>44568</v>
      </c>
      <c r="O3" s="57">
        <f t="shared" si="1"/>
        <v>44569</v>
      </c>
      <c r="P3" s="59">
        <f t="shared" si="1"/>
        <v>44570</v>
      </c>
      <c r="Q3" s="57">
        <f t="shared" si="1"/>
        <v>44571</v>
      </c>
      <c r="R3" s="57">
        <f t="shared" si="1"/>
        <v>44572</v>
      </c>
      <c r="S3" s="57">
        <f t="shared" si="1"/>
        <v>44573</v>
      </c>
      <c r="T3" s="57">
        <f t="shared" si="1"/>
        <v>44574</v>
      </c>
      <c r="U3" s="57">
        <f t="shared" si="1"/>
        <v>44575</v>
      </c>
      <c r="V3" s="57">
        <f t="shared" si="1"/>
        <v>44576</v>
      </c>
      <c r="W3" s="59">
        <f t="shared" si="1"/>
        <v>44577</v>
      </c>
      <c r="X3" s="57">
        <f t="shared" si="1"/>
        <v>44578</v>
      </c>
      <c r="Y3" s="57">
        <f t="shared" si="1"/>
        <v>44579</v>
      </c>
      <c r="Z3" s="57">
        <f t="shared" si="1"/>
        <v>44580</v>
      </c>
      <c r="AA3" s="57">
        <f t="shared" si="1"/>
        <v>44581</v>
      </c>
      <c r="AB3" s="57">
        <f t="shared" si="1"/>
        <v>44582</v>
      </c>
      <c r="AC3" s="57">
        <f t="shared" si="1"/>
        <v>44583</v>
      </c>
      <c r="AD3" s="59">
        <f t="shared" si="1"/>
        <v>44584</v>
      </c>
      <c r="AE3" s="57">
        <f t="shared" si="1"/>
        <v>44585</v>
      </c>
      <c r="AF3" s="57">
        <f t="shared" si="1"/>
        <v>44586</v>
      </c>
      <c r="AG3" s="57">
        <f t="shared" si="1"/>
        <v>44587</v>
      </c>
      <c r="AH3" s="57">
        <f t="shared" si="1"/>
        <v>44588</v>
      </c>
      <c r="AI3" s="57">
        <f t="shared" si="1"/>
        <v>44589</v>
      </c>
      <c r="AJ3" s="57">
        <f t="shared" ref="AJ3:AL3" si="2">AI3+1</f>
        <v>44590</v>
      </c>
      <c r="AK3" s="59">
        <f t="shared" si="2"/>
        <v>44591</v>
      </c>
      <c r="AL3" s="57">
        <f t="shared" si="2"/>
        <v>44592</v>
      </c>
      <c r="AM3" s="57" t="str">
        <f>""</f>
        <v/>
      </c>
      <c r="AN3" s="57" t="str">
        <f>""</f>
        <v/>
      </c>
      <c r="AO3" s="57" t="str">
        <f>""</f>
        <v/>
      </c>
      <c r="AP3" s="57" t="str">
        <f>""</f>
        <v/>
      </c>
      <c r="AQ3" s="57" t="str">
        <f>""</f>
        <v/>
      </c>
    </row>
    <row r="4" spans="1:43" x14ac:dyDescent="0.4">
      <c r="A4" s="31" t="s">
        <v>65</v>
      </c>
      <c r="B4" s="57" t="str">
        <f>""</f>
        <v/>
      </c>
      <c r="C4" s="57" t="str">
        <f>""</f>
        <v/>
      </c>
      <c r="D4" s="57">
        <v>44593</v>
      </c>
      <c r="E4" s="57">
        <v>44594</v>
      </c>
      <c r="F4" s="57">
        <v>44595</v>
      </c>
      <c r="G4" s="57">
        <v>44596</v>
      </c>
      <c r="H4" s="58">
        <v>44597</v>
      </c>
      <c r="I4" s="59">
        <f t="shared" ref="I4:AE4" si="3">H4+1</f>
        <v>44598</v>
      </c>
      <c r="J4" s="57">
        <f t="shared" si="3"/>
        <v>44599</v>
      </c>
      <c r="K4" s="57">
        <f t="shared" si="3"/>
        <v>44600</v>
      </c>
      <c r="L4" s="57">
        <f t="shared" si="3"/>
        <v>44601</v>
      </c>
      <c r="M4" s="57">
        <f t="shared" si="3"/>
        <v>44602</v>
      </c>
      <c r="N4" s="57">
        <f t="shared" si="3"/>
        <v>44603</v>
      </c>
      <c r="O4" s="57">
        <f t="shared" si="3"/>
        <v>44604</v>
      </c>
      <c r="P4" s="59">
        <f t="shared" si="3"/>
        <v>44605</v>
      </c>
      <c r="Q4" s="57">
        <f t="shared" si="3"/>
        <v>44606</v>
      </c>
      <c r="R4" s="57">
        <f t="shared" si="3"/>
        <v>44607</v>
      </c>
      <c r="S4" s="57">
        <f t="shared" si="3"/>
        <v>44608</v>
      </c>
      <c r="T4" s="57">
        <f t="shared" si="3"/>
        <v>44609</v>
      </c>
      <c r="U4" s="57">
        <f t="shared" si="3"/>
        <v>44610</v>
      </c>
      <c r="V4" s="57">
        <f t="shared" si="3"/>
        <v>44611</v>
      </c>
      <c r="W4" s="59">
        <f t="shared" si="3"/>
        <v>44612</v>
      </c>
      <c r="X4" s="57">
        <f t="shared" si="3"/>
        <v>44613</v>
      </c>
      <c r="Y4" s="57">
        <f t="shared" si="3"/>
        <v>44614</v>
      </c>
      <c r="Z4" s="57">
        <f t="shared" si="3"/>
        <v>44615</v>
      </c>
      <c r="AA4" s="57">
        <f t="shared" si="3"/>
        <v>44616</v>
      </c>
      <c r="AB4" s="57">
        <f t="shared" si="3"/>
        <v>44617</v>
      </c>
      <c r="AC4" s="57">
        <f t="shared" si="3"/>
        <v>44618</v>
      </c>
      <c r="AD4" s="59">
        <f t="shared" si="3"/>
        <v>44619</v>
      </c>
      <c r="AE4" s="57">
        <f t="shared" si="3"/>
        <v>44620</v>
      </c>
      <c r="AF4" s="57" t="str">
        <f>""</f>
        <v/>
      </c>
      <c r="AG4" s="57" t="str">
        <f>""</f>
        <v/>
      </c>
      <c r="AH4" s="57" t="str">
        <f>""</f>
        <v/>
      </c>
      <c r="AI4" s="57" t="str">
        <f>""</f>
        <v/>
      </c>
      <c r="AJ4" s="57" t="str">
        <f>""</f>
        <v/>
      </c>
      <c r="AK4" s="59" t="str">
        <f>""</f>
        <v/>
      </c>
      <c r="AL4" s="57" t="str">
        <f>""</f>
        <v/>
      </c>
      <c r="AM4" s="57" t="str">
        <f>""</f>
        <v/>
      </c>
      <c r="AN4" s="57" t="str">
        <f>""</f>
        <v/>
      </c>
      <c r="AO4" s="57" t="str">
        <f>""</f>
        <v/>
      </c>
      <c r="AP4" s="57" t="str">
        <f>""</f>
        <v/>
      </c>
      <c r="AQ4" s="57" t="str">
        <f>""</f>
        <v/>
      </c>
    </row>
    <row r="5" spans="1:43" x14ac:dyDescent="0.4">
      <c r="A5" s="31" t="s">
        <v>66</v>
      </c>
      <c r="B5" s="57" t="str">
        <f>""</f>
        <v/>
      </c>
      <c r="C5" s="57" t="str">
        <f>""</f>
        <v/>
      </c>
      <c r="D5" s="57">
        <v>44621</v>
      </c>
      <c r="E5" s="57">
        <v>44622</v>
      </c>
      <c r="F5" s="57">
        <v>44623</v>
      </c>
      <c r="G5" s="57">
        <v>44624</v>
      </c>
      <c r="H5" s="58">
        <v>44625</v>
      </c>
      <c r="I5" s="59">
        <f t="shared" ref="I5:AH5" si="4">H5+1</f>
        <v>44626</v>
      </c>
      <c r="J5" s="57">
        <f t="shared" si="4"/>
        <v>44627</v>
      </c>
      <c r="K5" s="57">
        <f t="shared" si="4"/>
        <v>44628</v>
      </c>
      <c r="L5" s="57">
        <f t="shared" si="4"/>
        <v>44629</v>
      </c>
      <c r="M5" s="57">
        <f t="shared" si="4"/>
        <v>44630</v>
      </c>
      <c r="N5" s="57">
        <f t="shared" si="4"/>
        <v>44631</v>
      </c>
      <c r="O5" s="57">
        <f t="shared" si="4"/>
        <v>44632</v>
      </c>
      <c r="P5" s="59">
        <f t="shared" si="4"/>
        <v>44633</v>
      </c>
      <c r="Q5" s="57">
        <f t="shared" si="4"/>
        <v>44634</v>
      </c>
      <c r="R5" s="57">
        <f t="shared" si="4"/>
        <v>44635</v>
      </c>
      <c r="S5" s="57">
        <f t="shared" si="4"/>
        <v>44636</v>
      </c>
      <c r="T5" s="57">
        <f t="shared" si="4"/>
        <v>44637</v>
      </c>
      <c r="U5" s="57">
        <f t="shared" si="4"/>
        <v>44638</v>
      </c>
      <c r="V5" s="57">
        <f t="shared" si="4"/>
        <v>44639</v>
      </c>
      <c r="W5" s="59">
        <f t="shared" si="4"/>
        <v>44640</v>
      </c>
      <c r="X5" s="57">
        <f t="shared" si="4"/>
        <v>44641</v>
      </c>
      <c r="Y5" s="57">
        <f t="shared" si="4"/>
        <v>44642</v>
      </c>
      <c r="Z5" s="57">
        <f t="shared" si="4"/>
        <v>44643</v>
      </c>
      <c r="AA5" s="57">
        <f t="shared" si="4"/>
        <v>44644</v>
      </c>
      <c r="AB5" s="57">
        <f t="shared" si="4"/>
        <v>44645</v>
      </c>
      <c r="AC5" s="57">
        <f t="shared" si="4"/>
        <v>44646</v>
      </c>
      <c r="AD5" s="59">
        <f t="shared" si="4"/>
        <v>44647</v>
      </c>
      <c r="AE5" s="57">
        <f t="shared" si="4"/>
        <v>44648</v>
      </c>
      <c r="AF5" s="57">
        <f t="shared" si="4"/>
        <v>44649</v>
      </c>
      <c r="AG5" s="57">
        <f t="shared" si="4"/>
        <v>44650</v>
      </c>
      <c r="AH5" s="57">
        <f t="shared" si="4"/>
        <v>44651</v>
      </c>
      <c r="AI5" s="57" t="str">
        <f>""</f>
        <v/>
      </c>
      <c r="AJ5" s="57" t="str">
        <f>""</f>
        <v/>
      </c>
      <c r="AK5" s="59" t="str">
        <f>""</f>
        <v/>
      </c>
      <c r="AL5" s="57" t="str">
        <f>""</f>
        <v/>
      </c>
      <c r="AM5" s="57" t="str">
        <f>""</f>
        <v/>
      </c>
      <c r="AN5" s="57" t="str">
        <f>""</f>
        <v/>
      </c>
      <c r="AO5" s="57" t="str">
        <f>""</f>
        <v/>
      </c>
      <c r="AP5" s="57" t="str">
        <f>""</f>
        <v/>
      </c>
      <c r="AQ5" s="57" t="str">
        <f>""</f>
        <v/>
      </c>
    </row>
    <row r="6" spans="1:43" x14ac:dyDescent="0.4">
      <c r="A6" s="31" t="s">
        <v>67</v>
      </c>
      <c r="B6" s="57" t="str">
        <f>""</f>
        <v/>
      </c>
      <c r="C6" s="57" t="str">
        <f>""</f>
        <v/>
      </c>
      <c r="D6" s="57" t="str">
        <f>""</f>
        <v/>
      </c>
      <c r="E6" s="57" t="str">
        <f>""</f>
        <v/>
      </c>
      <c r="F6" s="57" t="str">
        <f>""</f>
        <v/>
      </c>
      <c r="G6" s="57">
        <v>44652</v>
      </c>
      <c r="H6" s="58">
        <v>44653</v>
      </c>
      <c r="I6" s="59">
        <f t="shared" ref="I6:AJ6" si="5">H6+1</f>
        <v>44654</v>
      </c>
      <c r="J6" s="57">
        <f t="shared" si="5"/>
        <v>44655</v>
      </c>
      <c r="K6" s="57">
        <f t="shared" si="5"/>
        <v>44656</v>
      </c>
      <c r="L6" s="57">
        <f t="shared" si="5"/>
        <v>44657</v>
      </c>
      <c r="M6" s="57">
        <f t="shared" si="5"/>
        <v>44658</v>
      </c>
      <c r="N6" s="57">
        <f t="shared" si="5"/>
        <v>44659</v>
      </c>
      <c r="O6" s="57">
        <f t="shared" si="5"/>
        <v>44660</v>
      </c>
      <c r="P6" s="59">
        <f t="shared" si="5"/>
        <v>44661</v>
      </c>
      <c r="Q6" s="57">
        <f t="shared" si="5"/>
        <v>44662</v>
      </c>
      <c r="R6" s="57">
        <f t="shared" si="5"/>
        <v>44663</v>
      </c>
      <c r="S6" s="57">
        <f t="shared" si="5"/>
        <v>44664</v>
      </c>
      <c r="T6" s="57">
        <f t="shared" si="5"/>
        <v>44665</v>
      </c>
      <c r="U6" s="57">
        <f t="shared" si="5"/>
        <v>44666</v>
      </c>
      <c r="V6" s="57">
        <f t="shared" si="5"/>
        <v>44667</v>
      </c>
      <c r="W6" s="59">
        <f t="shared" si="5"/>
        <v>44668</v>
      </c>
      <c r="X6" s="57">
        <f t="shared" si="5"/>
        <v>44669</v>
      </c>
      <c r="Y6" s="57">
        <f t="shared" si="5"/>
        <v>44670</v>
      </c>
      <c r="Z6" s="57">
        <f t="shared" si="5"/>
        <v>44671</v>
      </c>
      <c r="AA6" s="57">
        <f t="shared" si="5"/>
        <v>44672</v>
      </c>
      <c r="AB6" s="57">
        <f t="shared" si="5"/>
        <v>44673</v>
      </c>
      <c r="AC6" s="57">
        <f t="shared" si="5"/>
        <v>44674</v>
      </c>
      <c r="AD6" s="59">
        <f t="shared" si="5"/>
        <v>44675</v>
      </c>
      <c r="AE6" s="57">
        <f t="shared" si="5"/>
        <v>44676</v>
      </c>
      <c r="AF6" s="57">
        <f t="shared" si="5"/>
        <v>44677</v>
      </c>
      <c r="AG6" s="57">
        <f t="shared" si="5"/>
        <v>44678</v>
      </c>
      <c r="AH6" s="57">
        <f t="shared" si="5"/>
        <v>44679</v>
      </c>
      <c r="AI6" s="57">
        <f t="shared" si="5"/>
        <v>44680</v>
      </c>
      <c r="AJ6" s="57">
        <f t="shared" si="5"/>
        <v>44681</v>
      </c>
      <c r="AK6" s="59" t="str">
        <f>""</f>
        <v/>
      </c>
      <c r="AL6" s="57" t="str">
        <f>""</f>
        <v/>
      </c>
      <c r="AM6" s="57" t="str">
        <f>""</f>
        <v/>
      </c>
      <c r="AN6" s="57" t="str">
        <f>""</f>
        <v/>
      </c>
      <c r="AO6" s="57" t="str">
        <f>""</f>
        <v/>
      </c>
      <c r="AP6" s="57" t="str">
        <f>""</f>
        <v/>
      </c>
      <c r="AQ6" s="57" t="str">
        <f>""</f>
        <v/>
      </c>
    </row>
    <row r="7" spans="1:43" x14ac:dyDescent="0.4">
      <c r="A7" s="31" t="s">
        <v>68</v>
      </c>
      <c r="B7" s="57">
        <v>44682</v>
      </c>
      <c r="C7" s="57">
        <v>44683</v>
      </c>
      <c r="D7" s="57">
        <v>44684</v>
      </c>
      <c r="E7" s="57">
        <v>44685</v>
      </c>
      <c r="F7" s="57">
        <v>44686</v>
      </c>
      <c r="G7" s="57">
        <v>44687</v>
      </c>
      <c r="H7" s="58">
        <v>44688</v>
      </c>
      <c r="I7" s="59">
        <f t="shared" ref="I7:AF7" si="6">H7+1</f>
        <v>44689</v>
      </c>
      <c r="J7" s="57">
        <f t="shared" si="6"/>
        <v>44690</v>
      </c>
      <c r="K7" s="57">
        <f t="shared" si="6"/>
        <v>44691</v>
      </c>
      <c r="L7" s="57">
        <f t="shared" si="6"/>
        <v>44692</v>
      </c>
      <c r="M7" s="57">
        <f t="shared" si="6"/>
        <v>44693</v>
      </c>
      <c r="N7" s="57">
        <f t="shared" si="6"/>
        <v>44694</v>
      </c>
      <c r="O7" s="57">
        <f t="shared" si="6"/>
        <v>44695</v>
      </c>
      <c r="P7" s="59">
        <f t="shared" si="6"/>
        <v>44696</v>
      </c>
      <c r="Q7" s="57">
        <f t="shared" si="6"/>
        <v>44697</v>
      </c>
      <c r="R7" s="57">
        <f t="shared" si="6"/>
        <v>44698</v>
      </c>
      <c r="S7" s="57">
        <f t="shared" si="6"/>
        <v>44699</v>
      </c>
      <c r="T7" s="57">
        <f t="shared" si="6"/>
        <v>44700</v>
      </c>
      <c r="U7" s="57">
        <f t="shared" si="6"/>
        <v>44701</v>
      </c>
      <c r="V7" s="57">
        <f t="shared" si="6"/>
        <v>44702</v>
      </c>
      <c r="W7" s="59">
        <f t="shared" si="6"/>
        <v>44703</v>
      </c>
      <c r="X7" s="57">
        <f t="shared" si="6"/>
        <v>44704</v>
      </c>
      <c r="Y7" s="57">
        <f t="shared" si="6"/>
        <v>44705</v>
      </c>
      <c r="Z7" s="57">
        <f t="shared" si="6"/>
        <v>44706</v>
      </c>
      <c r="AA7" s="57">
        <f t="shared" si="6"/>
        <v>44707</v>
      </c>
      <c r="AB7" s="57">
        <f t="shared" si="6"/>
        <v>44708</v>
      </c>
      <c r="AC7" s="57">
        <f t="shared" si="6"/>
        <v>44709</v>
      </c>
      <c r="AD7" s="59">
        <f t="shared" si="6"/>
        <v>44710</v>
      </c>
      <c r="AE7" s="57">
        <f t="shared" si="6"/>
        <v>44711</v>
      </c>
      <c r="AF7" s="57">
        <f t="shared" si="6"/>
        <v>44712</v>
      </c>
      <c r="AG7" s="57" t="str">
        <f>""</f>
        <v/>
      </c>
      <c r="AH7" s="57" t="str">
        <f>""</f>
        <v/>
      </c>
      <c r="AI7" s="57" t="str">
        <f>""</f>
        <v/>
      </c>
      <c r="AJ7" s="57" t="str">
        <f>""</f>
        <v/>
      </c>
      <c r="AK7" s="59" t="str">
        <f>""</f>
        <v/>
      </c>
      <c r="AL7" s="57" t="str">
        <f>""</f>
        <v/>
      </c>
      <c r="AM7" s="57" t="str">
        <f>""</f>
        <v/>
      </c>
      <c r="AN7" s="57" t="str">
        <f>""</f>
        <v/>
      </c>
      <c r="AO7" s="57" t="str">
        <f>""</f>
        <v/>
      </c>
      <c r="AP7" s="57" t="str">
        <f>""</f>
        <v/>
      </c>
      <c r="AQ7" s="57" t="str">
        <f>""</f>
        <v/>
      </c>
    </row>
    <row r="8" spans="1:43" x14ac:dyDescent="0.4">
      <c r="A8" s="31" t="s">
        <v>69</v>
      </c>
      <c r="B8" s="57" t="str">
        <f>""</f>
        <v/>
      </c>
      <c r="C8" s="57" t="str">
        <f>""</f>
        <v/>
      </c>
      <c r="D8" s="57" t="str">
        <f>""</f>
        <v/>
      </c>
      <c r="E8" s="57">
        <v>44713</v>
      </c>
      <c r="F8" s="57">
        <v>44714</v>
      </c>
      <c r="G8" s="57">
        <v>44715</v>
      </c>
      <c r="H8" s="58">
        <v>44716</v>
      </c>
      <c r="I8" s="59">
        <f t="shared" ref="I8:AH8" si="7">H8+1</f>
        <v>44717</v>
      </c>
      <c r="J8" s="57">
        <f t="shared" si="7"/>
        <v>44718</v>
      </c>
      <c r="K8" s="57">
        <f t="shared" si="7"/>
        <v>44719</v>
      </c>
      <c r="L8" s="57">
        <f t="shared" si="7"/>
        <v>44720</v>
      </c>
      <c r="M8" s="57">
        <f t="shared" si="7"/>
        <v>44721</v>
      </c>
      <c r="N8" s="57">
        <f t="shared" si="7"/>
        <v>44722</v>
      </c>
      <c r="O8" s="57">
        <f t="shared" si="7"/>
        <v>44723</v>
      </c>
      <c r="P8" s="59">
        <f t="shared" si="7"/>
        <v>44724</v>
      </c>
      <c r="Q8" s="57">
        <f t="shared" si="7"/>
        <v>44725</v>
      </c>
      <c r="R8" s="57">
        <f t="shared" si="7"/>
        <v>44726</v>
      </c>
      <c r="S8" s="57">
        <f t="shared" si="7"/>
        <v>44727</v>
      </c>
      <c r="T8" s="57">
        <f t="shared" si="7"/>
        <v>44728</v>
      </c>
      <c r="U8" s="57">
        <f t="shared" si="7"/>
        <v>44729</v>
      </c>
      <c r="V8" s="57">
        <f t="shared" si="7"/>
        <v>44730</v>
      </c>
      <c r="W8" s="59">
        <f t="shared" si="7"/>
        <v>44731</v>
      </c>
      <c r="X8" s="57">
        <f t="shared" si="7"/>
        <v>44732</v>
      </c>
      <c r="Y8" s="57">
        <f t="shared" si="7"/>
        <v>44733</v>
      </c>
      <c r="Z8" s="57">
        <f t="shared" si="7"/>
        <v>44734</v>
      </c>
      <c r="AA8" s="57">
        <f t="shared" si="7"/>
        <v>44735</v>
      </c>
      <c r="AB8" s="57">
        <f t="shared" si="7"/>
        <v>44736</v>
      </c>
      <c r="AC8" s="57">
        <f t="shared" si="7"/>
        <v>44737</v>
      </c>
      <c r="AD8" s="59">
        <f t="shared" si="7"/>
        <v>44738</v>
      </c>
      <c r="AE8" s="57">
        <f t="shared" si="7"/>
        <v>44739</v>
      </c>
      <c r="AF8" s="57">
        <f t="shared" si="7"/>
        <v>44740</v>
      </c>
      <c r="AG8" s="57">
        <f t="shared" si="7"/>
        <v>44741</v>
      </c>
      <c r="AH8" s="57">
        <f t="shared" si="7"/>
        <v>44742</v>
      </c>
      <c r="AI8" s="57" t="str">
        <f>""</f>
        <v/>
      </c>
      <c r="AJ8" s="57" t="str">
        <f>""</f>
        <v/>
      </c>
      <c r="AK8" s="59" t="str">
        <f>""</f>
        <v/>
      </c>
      <c r="AL8" s="57" t="str">
        <f>""</f>
        <v/>
      </c>
      <c r="AM8" s="57" t="str">
        <f>""</f>
        <v/>
      </c>
      <c r="AN8" s="57" t="str">
        <f>""</f>
        <v/>
      </c>
      <c r="AO8" s="57" t="str">
        <f>""</f>
        <v/>
      </c>
      <c r="AP8" s="57" t="str">
        <f>""</f>
        <v/>
      </c>
      <c r="AQ8" s="57" t="str">
        <f>""</f>
        <v/>
      </c>
    </row>
    <row r="9" spans="1:43" x14ac:dyDescent="0.4">
      <c r="A9" s="31" t="s">
        <v>70</v>
      </c>
      <c r="B9" s="57" t="str">
        <f>""</f>
        <v/>
      </c>
      <c r="C9" s="57" t="str">
        <f>""</f>
        <v/>
      </c>
      <c r="D9" s="57" t="str">
        <f>""</f>
        <v/>
      </c>
      <c r="E9" s="57" t="str">
        <f>""</f>
        <v/>
      </c>
      <c r="F9" s="57" t="str">
        <f>""</f>
        <v/>
      </c>
      <c r="G9" s="57">
        <v>44743</v>
      </c>
      <c r="H9" s="58">
        <v>44744</v>
      </c>
      <c r="I9" s="59">
        <f t="shared" ref="I9:AK9" si="8">H9+1</f>
        <v>44745</v>
      </c>
      <c r="J9" s="57">
        <f t="shared" si="8"/>
        <v>44746</v>
      </c>
      <c r="K9" s="57">
        <f t="shared" si="8"/>
        <v>44747</v>
      </c>
      <c r="L9" s="57">
        <f t="shared" si="8"/>
        <v>44748</v>
      </c>
      <c r="M9" s="57">
        <f t="shared" si="8"/>
        <v>44749</v>
      </c>
      <c r="N9" s="57">
        <f t="shared" si="8"/>
        <v>44750</v>
      </c>
      <c r="O9" s="57">
        <f t="shared" si="8"/>
        <v>44751</v>
      </c>
      <c r="P9" s="59">
        <f t="shared" si="8"/>
        <v>44752</v>
      </c>
      <c r="Q9" s="57">
        <f t="shared" si="8"/>
        <v>44753</v>
      </c>
      <c r="R9" s="57">
        <f t="shared" si="8"/>
        <v>44754</v>
      </c>
      <c r="S9" s="57">
        <f t="shared" si="8"/>
        <v>44755</v>
      </c>
      <c r="T9" s="57">
        <f t="shared" si="8"/>
        <v>44756</v>
      </c>
      <c r="U9" s="57">
        <f t="shared" si="8"/>
        <v>44757</v>
      </c>
      <c r="V9" s="57">
        <f t="shared" si="8"/>
        <v>44758</v>
      </c>
      <c r="W9" s="59">
        <f t="shared" si="8"/>
        <v>44759</v>
      </c>
      <c r="X9" s="57">
        <f t="shared" si="8"/>
        <v>44760</v>
      </c>
      <c r="Y9" s="57">
        <f t="shared" si="8"/>
        <v>44761</v>
      </c>
      <c r="Z9" s="57">
        <f t="shared" si="8"/>
        <v>44762</v>
      </c>
      <c r="AA9" s="57">
        <f t="shared" si="8"/>
        <v>44763</v>
      </c>
      <c r="AB9" s="57">
        <f t="shared" si="8"/>
        <v>44764</v>
      </c>
      <c r="AC9" s="57">
        <f t="shared" si="8"/>
        <v>44765</v>
      </c>
      <c r="AD9" s="59">
        <f t="shared" si="8"/>
        <v>44766</v>
      </c>
      <c r="AE9" s="57">
        <f t="shared" si="8"/>
        <v>44767</v>
      </c>
      <c r="AF9" s="57">
        <f t="shared" si="8"/>
        <v>44768</v>
      </c>
      <c r="AG9" s="57">
        <f t="shared" si="8"/>
        <v>44769</v>
      </c>
      <c r="AH9" s="57">
        <f t="shared" si="8"/>
        <v>44770</v>
      </c>
      <c r="AI9" s="57">
        <f t="shared" si="8"/>
        <v>44771</v>
      </c>
      <c r="AJ9" s="57">
        <f t="shared" si="8"/>
        <v>44772</v>
      </c>
      <c r="AK9" s="59">
        <f t="shared" si="8"/>
        <v>44773</v>
      </c>
      <c r="AL9" s="57" t="str">
        <f>""</f>
        <v/>
      </c>
      <c r="AM9" s="57" t="str">
        <f>""</f>
        <v/>
      </c>
      <c r="AN9" s="57" t="str">
        <f>""</f>
        <v/>
      </c>
      <c r="AO9" s="57" t="str">
        <f>""</f>
        <v/>
      </c>
      <c r="AP9" s="57" t="str">
        <f>""</f>
        <v/>
      </c>
      <c r="AQ9" s="57" t="str">
        <f>""</f>
        <v/>
      </c>
    </row>
    <row r="10" spans="1:43" x14ac:dyDescent="0.4">
      <c r="A10" s="31" t="s">
        <v>71</v>
      </c>
      <c r="B10" s="57" t="str">
        <f>""</f>
        <v/>
      </c>
      <c r="C10" s="57">
        <v>44774</v>
      </c>
      <c r="D10" s="57">
        <v>44775</v>
      </c>
      <c r="E10" s="57">
        <v>44776</v>
      </c>
      <c r="F10" s="57">
        <v>44777</v>
      </c>
      <c r="G10" s="57">
        <v>44778</v>
      </c>
      <c r="H10" s="58">
        <v>44779</v>
      </c>
      <c r="I10" s="59">
        <f t="shared" ref="I10:AG10" si="9">H10+1</f>
        <v>44780</v>
      </c>
      <c r="J10" s="57">
        <f t="shared" si="9"/>
        <v>44781</v>
      </c>
      <c r="K10" s="57">
        <f t="shared" si="9"/>
        <v>44782</v>
      </c>
      <c r="L10" s="57">
        <f t="shared" si="9"/>
        <v>44783</v>
      </c>
      <c r="M10" s="57">
        <f t="shared" si="9"/>
        <v>44784</v>
      </c>
      <c r="N10" s="57">
        <f t="shared" si="9"/>
        <v>44785</v>
      </c>
      <c r="O10" s="57">
        <f t="shared" si="9"/>
        <v>44786</v>
      </c>
      <c r="P10" s="59">
        <f t="shared" si="9"/>
        <v>44787</v>
      </c>
      <c r="Q10" s="57">
        <f t="shared" si="9"/>
        <v>44788</v>
      </c>
      <c r="R10" s="57">
        <f t="shared" si="9"/>
        <v>44789</v>
      </c>
      <c r="S10" s="57">
        <f t="shared" si="9"/>
        <v>44790</v>
      </c>
      <c r="T10" s="57">
        <f t="shared" si="9"/>
        <v>44791</v>
      </c>
      <c r="U10" s="57">
        <f t="shared" si="9"/>
        <v>44792</v>
      </c>
      <c r="V10" s="57">
        <f t="shared" si="9"/>
        <v>44793</v>
      </c>
      <c r="W10" s="59">
        <f t="shared" si="9"/>
        <v>44794</v>
      </c>
      <c r="X10" s="57">
        <f t="shared" si="9"/>
        <v>44795</v>
      </c>
      <c r="Y10" s="57">
        <f t="shared" si="9"/>
        <v>44796</v>
      </c>
      <c r="Z10" s="57">
        <f t="shared" si="9"/>
        <v>44797</v>
      </c>
      <c r="AA10" s="57">
        <f t="shared" si="9"/>
        <v>44798</v>
      </c>
      <c r="AB10" s="57">
        <f t="shared" si="9"/>
        <v>44799</v>
      </c>
      <c r="AC10" s="57">
        <f t="shared" si="9"/>
        <v>44800</v>
      </c>
      <c r="AD10" s="59">
        <f t="shared" si="9"/>
        <v>44801</v>
      </c>
      <c r="AE10" s="57">
        <f t="shared" si="9"/>
        <v>44802</v>
      </c>
      <c r="AF10" s="57">
        <f t="shared" si="9"/>
        <v>44803</v>
      </c>
      <c r="AG10" s="57">
        <f t="shared" si="9"/>
        <v>44804</v>
      </c>
      <c r="AH10" s="57" t="str">
        <f>""</f>
        <v/>
      </c>
      <c r="AI10" s="57" t="str">
        <f>""</f>
        <v/>
      </c>
      <c r="AJ10" s="57" t="str">
        <f>""</f>
        <v/>
      </c>
      <c r="AK10" s="59" t="str">
        <f>""</f>
        <v/>
      </c>
      <c r="AL10" s="57" t="str">
        <f>""</f>
        <v/>
      </c>
      <c r="AM10" s="57" t="str">
        <f>""</f>
        <v/>
      </c>
      <c r="AN10" s="57" t="str">
        <f>""</f>
        <v/>
      </c>
      <c r="AO10" s="57" t="str">
        <f>""</f>
        <v/>
      </c>
      <c r="AP10" s="57" t="str">
        <f>""</f>
        <v/>
      </c>
      <c r="AQ10" s="57" t="str">
        <f>""</f>
        <v/>
      </c>
    </row>
    <row r="11" spans="1:43" x14ac:dyDescent="0.4">
      <c r="A11" s="31" t="s">
        <v>72</v>
      </c>
      <c r="B11" s="57" t="str">
        <f>""</f>
        <v/>
      </c>
      <c r="C11" s="57" t="str">
        <f>""</f>
        <v/>
      </c>
      <c r="D11" s="57" t="str">
        <f>""</f>
        <v/>
      </c>
      <c r="E11" s="57" t="str">
        <f>""</f>
        <v/>
      </c>
      <c r="F11" s="57">
        <v>44805</v>
      </c>
      <c r="G11" s="57">
        <v>44806</v>
      </c>
      <c r="H11" s="58">
        <v>44807</v>
      </c>
      <c r="I11" s="59">
        <f t="shared" ref="I11:AI11" si="10">H11+1</f>
        <v>44808</v>
      </c>
      <c r="J11" s="57">
        <f t="shared" si="10"/>
        <v>44809</v>
      </c>
      <c r="K11" s="57">
        <f t="shared" si="10"/>
        <v>44810</v>
      </c>
      <c r="L11" s="57">
        <f t="shared" si="10"/>
        <v>44811</v>
      </c>
      <c r="M11" s="57">
        <f t="shared" si="10"/>
        <v>44812</v>
      </c>
      <c r="N11" s="57">
        <f t="shared" si="10"/>
        <v>44813</v>
      </c>
      <c r="O11" s="57">
        <f t="shared" si="10"/>
        <v>44814</v>
      </c>
      <c r="P11" s="59">
        <f t="shared" si="10"/>
        <v>44815</v>
      </c>
      <c r="Q11" s="57">
        <f t="shared" si="10"/>
        <v>44816</v>
      </c>
      <c r="R11" s="57">
        <f t="shared" si="10"/>
        <v>44817</v>
      </c>
      <c r="S11" s="57">
        <f t="shared" si="10"/>
        <v>44818</v>
      </c>
      <c r="T11" s="57">
        <f t="shared" si="10"/>
        <v>44819</v>
      </c>
      <c r="U11" s="57">
        <f t="shared" si="10"/>
        <v>44820</v>
      </c>
      <c r="V11" s="57">
        <f t="shared" si="10"/>
        <v>44821</v>
      </c>
      <c r="W11" s="59">
        <f t="shared" si="10"/>
        <v>44822</v>
      </c>
      <c r="X11" s="57">
        <f t="shared" si="10"/>
        <v>44823</v>
      </c>
      <c r="Y11" s="57">
        <f t="shared" si="10"/>
        <v>44824</v>
      </c>
      <c r="Z11" s="57">
        <f t="shared" si="10"/>
        <v>44825</v>
      </c>
      <c r="AA11" s="57">
        <f t="shared" si="10"/>
        <v>44826</v>
      </c>
      <c r="AB11" s="57">
        <f t="shared" si="10"/>
        <v>44827</v>
      </c>
      <c r="AC11" s="57">
        <f t="shared" si="10"/>
        <v>44828</v>
      </c>
      <c r="AD11" s="59">
        <f t="shared" si="10"/>
        <v>44829</v>
      </c>
      <c r="AE11" s="57">
        <f t="shared" si="10"/>
        <v>44830</v>
      </c>
      <c r="AF11" s="57">
        <f t="shared" si="10"/>
        <v>44831</v>
      </c>
      <c r="AG11" s="57">
        <f t="shared" si="10"/>
        <v>44832</v>
      </c>
      <c r="AH11" s="57">
        <f t="shared" si="10"/>
        <v>44833</v>
      </c>
      <c r="AI11" s="57">
        <f t="shared" si="10"/>
        <v>44834</v>
      </c>
      <c r="AJ11" s="57" t="str">
        <f>""</f>
        <v/>
      </c>
      <c r="AK11" s="59" t="str">
        <f>""</f>
        <v/>
      </c>
      <c r="AL11" s="57" t="str">
        <f>""</f>
        <v/>
      </c>
      <c r="AM11" s="57" t="str">
        <f>""</f>
        <v/>
      </c>
      <c r="AN11" s="57" t="str">
        <f>""</f>
        <v/>
      </c>
      <c r="AO11" s="57" t="str">
        <f>""</f>
        <v/>
      </c>
      <c r="AP11" s="57" t="str">
        <f>""</f>
        <v/>
      </c>
      <c r="AQ11" s="57" t="str">
        <f>""</f>
        <v/>
      </c>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68"/>
  <sheetViews>
    <sheetView tabSelected="1" view="pageBreakPreview" zoomScale="55" zoomScaleNormal="100" zoomScaleSheetLayoutView="55" workbookViewId="0"/>
  </sheetViews>
  <sheetFormatPr defaultRowHeight="18.75" x14ac:dyDescent="0.4"/>
  <cols>
    <col min="1" max="1" width="33.5" style="50" customWidth="1"/>
    <col min="2" max="2" width="11.875" style="50" customWidth="1"/>
    <col min="3" max="9" width="16.375" style="50" customWidth="1"/>
    <col min="10" max="10" width="17.625" style="53" customWidth="1"/>
    <col min="11" max="11" width="20.375" style="50" customWidth="1"/>
    <col min="12" max="12" width="21.625" style="50" customWidth="1"/>
    <col min="13" max="13" width="12.875" style="50" customWidth="1"/>
    <col min="14" max="14" width="17.875" style="50" customWidth="1"/>
    <col min="15" max="15" width="7.375" style="50" customWidth="1"/>
    <col min="16" max="16" width="25.75" style="50" customWidth="1"/>
    <col min="17" max="17" width="9" style="50" customWidth="1"/>
    <col min="18" max="16384" width="9" style="50"/>
  </cols>
  <sheetData>
    <row r="1" spans="1:28" ht="35.25" x14ac:dyDescent="0.4">
      <c r="A1" s="32" t="s">
        <v>27</v>
      </c>
      <c r="B1" s="32"/>
      <c r="C1" s="116" t="s">
        <v>30</v>
      </c>
      <c r="D1" s="117"/>
      <c r="E1" s="117"/>
      <c r="F1" s="117"/>
      <c r="G1" s="117"/>
      <c r="H1" s="117"/>
      <c r="I1" s="117"/>
      <c r="J1" s="10"/>
      <c r="M1" s="15" t="s">
        <v>74</v>
      </c>
    </row>
    <row r="2" spans="1:28" ht="48" customHeight="1" x14ac:dyDescent="0.7">
      <c r="A2" s="47" t="s">
        <v>14</v>
      </c>
      <c r="B2" s="10"/>
      <c r="C2" s="10"/>
      <c r="D2" s="10"/>
      <c r="E2" s="10"/>
      <c r="F2" s="10"/>
      <c r="G2" s="10"/>
      <c r="H2" s="10"/>
      <c r="I2" s="10"/>
      <c r="J2" s="10"/>
      <c r="K2" s="10"/>
      <c r="M2" s="107" t="s">
        <v>62</v>
      </c>
    </row>
    <row r="3" spans="1:28" ht="12" customHeight="1" x14ac:dyDescent="0.4">
      <c r="A3" s="10"/>
      <c r="B3" s="10"/>
      <c r="C3" s="10"/>
      <c r="D3" s="10"/>
      <c r="E3" s="10"/>
      <c r="F3" s="10"/>
      <c r="G3" s="10"/>
      <c r="H3" s="10"/>
      <c r="I3" s="10"/>
      <c r="J3" s="10"/>
      <c r="K3" s="10"/>
      <c r="N3" s="11"/>
    </row>
    <row r="4" spans="1:28" ht="39" customHeight="1" x14ac:dyDescent="0.4">
      <c r="A4" s="10" t="s">
        <v>31</v>
      </c>
      <c r="B4" s="10"/>
      <c r="C4" s="10"/>
      <c r="D4" s="10"/>
      <c r="E4" s="10"/>
      <c r="F4" s="10"/>
      <c r="G4" s="10"/>
      <c r="H4" s="10"/>
      <c r="I4" s="10"/>
      <c r="J4" s="10"/>
      <c r="K4" s="10"/>
      <c r="N4" s="11"/>
    </row>
    <row r="5" spans="1:28" ht="28.5" customHeight="1" x14ac:dyDescent="0.4">
      <c r="A5" s="69" t="s">
        <v>78</v>
      </c>
      <c r="B5" s="10"/>
      <c r="C5" s="10"/>
      <c r="D5" s="10"/>
      <c r="E5" s="10"/>
      <c r="F5" s="10"/>
      <c r="G5" s="10"/>
      <c r="H5" s="10"/>
      <c r="I5" s="10"/>
      <c r="J5" s="10"/>
      <c r="K5" s="10"/>
      <c r="L5" s="10"/>
      <c r="M5" s="10"/>
      <c r="N5" s="11"/>
      <c r="Q5" s="53"/>
      <c r="R5" s="53"/>
      <c r="S5" s="53"/>
      <c r="T5" s="53"/>
      <c r="U5" s="53"/>
      <c r="V5" s="53"/>
      <c r="W5" s="53"/>
      <c r="X5" s="53"/>
      <c r="Y5" s="53"/>
      <c r="Z5" s="53"/>
      <c r="AA5" s="53"/>
      <c r="AB5" s="53"/>
    </row>
    <row r="6" spans="1:28" ht="28.5" customHeight="1" thickBot="1" x14ac:dyDescent="0.45">
      <c r="A6" s="69" t="s">
        <v>98</v>
      </c>
      <c r="B6" s="12"/>
      <c r="C6" s="12"/>
      <c r="D6" s="12"/>
      <c r="E6" s="12"/>
      <c r="F6" s="12"/>
      <c r="G6" s="12"/>
      <c r="H6" s="12"/>
      <c r="I6" s="12"/>
      <c r="J6" s="12"/>
      <c r="K6" s="12"/>
      <c r="L6" s="12"/>
      <c r="M6" s="12"/>
      <c r="Q6" s="98" t="s">
        <v>81</v>
      </c>
      <c r="R6" s="53"/>
      <c r="S6" s="53"/>
      <c r="T6" s="53"/>
      <c r="U6" s="53"/>
      <c r="V6" s="53"/>
      <c r="W6" s="53"/>
      <c r="X6" s="53"/>
      <c r="Y6" s="53"/>
      <c r="Z6" s="53"/>
      <c r="AA6" s="53"/>
      <c r="AB6" s="53"/>
    </row>
    <row r="7" spans="1:28" ht="30.75" customHeight="1" thickBot="1" x14ac:dyDescent="0.45">
      <c r="A7" s="160"/>
      <c r="B7" s="161"/>
      <c r="C7" s="48" t="s">
        <v>0</v>
      </c>
      <c r="D7" s="48" t="s">
        <v>1</v>
      </c>
      <c r="E7" s="48" t="s">
        <v>2</v>
      </c>
      <c r="F7" s="48" t="s">
        <v>3</v>
      </c>
      <c r="G7" s="48" t="s">
        <v>4</v>
      </c>
      <c r="H7" s="48" t="s">
        <v>5</v>
      </c>
      <c r="I7" s="83" t="s">
        <v>6</v>
      </c>
      <c r="J7" s="12"/>
      <c r="K7" s="12"/>
      <c r="L7" s="159" t="s">
        <v>7</v>
      </c>
      <c r="M7" s="159"/>
      <c r="Q7" s="92"/>
      <c r="R7" s="76"/>
      <c r="S7" s="76"/>
      <c r="T7" s="76"/>
      <c r="U7" s="76"/>
      <c r="V7" s="76"/>
      <c r="W7" s="76"/>
      <c r="X7" s="76"/>
      <c r="Y7" s="93"/>
      <c r="Z7" s="53"/>
      <c r="AA7" s="53"/>
      <c r="AB7" s="53"/>
    </row>
    <row r="8" spans="1:28" ht="27.75" customHeight="1" x14ac:dyDescent="0.4">
      <c r="A8" s="162"/>
      <c r="B8" s="163"/>
      <c r="C8" s="73">
        <v>44899</v>
      </c>
      <c r="D8" s="52">
        <f t="shared" ref="D8:I8" si="0">C8+1</f>
        <v>44900</v>
      </c>
      <c r="E8" s="52">
        <f t="shared" si="0"/>
        <v>44901</v>
      </c>
      <c r="F8" s="52">
        <f t="shared" si="0"/>
        <v>44902</v>
      </c>
      <c r="G8" s="52">
        <f t="shared" si="0"/>
        <v>44903</v>
      </c>
      <c r="H8" s="52">
        <f t="shared" si="0"/>
        <v>44904</v>
      </c>
      <c r="I8" s="108">
        <f t="shared" si="0"/>
        <v>44905</v>
      </c>
      <c r="J8" s="157" t="s">
        <v>88</v>
      </c>
      <c r="K8" s="158"/>
      <c r="L8" s="61"/>
      <c r="M8" s="62"/>
      <c r="Q8" s="94"/>
      <c r="R8" s="71">
        <v>44899</v>
      </c>
      <c r="S8" s="13">
        <f t="shared" ref="S8" si="1">R8+1</f>
        <v>44900</v>
      </c>
      <c r="T8" s="13">
        <f t="shared" ref="T8" si="2">S8+1</f>
        <v>44901</v>
      </c>
      <c r="U8" s="13">
        <f t="shared" ref="U8" si="3">T8+1</f>
        <v>44902</v>
      </c>
      <c r="V8" s="13">
        <f t="shared" ref="V8" si="4">U8+1</f>
        <v>44903</v>
      </c>
      <c r="W8" s="13">
        <f t="shared" ref="W8" si="5">V8+1</f>
        <v>44904</v>
      </c>
      <c r="X8" s="72">
        <f t="shared" ref="X8" si="6">W8+1</f>
        <v>44905</v>
      </c>
      <c r="Y8" s="95"/>
      <c r="Z8" s="53"/>
      <c r="AA8" s="53"/>
      <c r="AB8" s="53"/>
    </row>
    <row r="9" spans="1:28" s="53" customFormat="1" ht="33" customHeight="1" x14ac:dyDescent="0.4">
      <c r="A9" s="155" t="s">
        <v>84</v>
      </c>
      <c r="B9" s="156"/>
      <c r="C9" s="99" t="str">
        <f t="shared" ref="C9:I9" si="7">IF(C10+C11&gt;=50,"○","")</f>
        <v/>
      </c>
      <c r="D9" s="99" t="str">
        <f t="shared" si="7"/>
        <v/>
      </c>
      <c r="E9" s="99" t="str">
        <f t="shared" si="7"/>
        <v/>
      </c>
      <c r="F9" s="99" t="str">
        <f t="shared" si="7"/>
        <v/>
      </c>
      <c r="G9" s="99" t="str">
        <f t="shared" si="7"/>
        <v/>
      </c>
      <c r="H9" s="99" t="str">
        <f t="shared" si="7"/>
        <v/>
      </c>
      <c r="I9" s="109" t="str">
        <f t="shared" si="7"/>
        <v/>
      </c>
      <c r="J9" s="164" t="str">
        <f>IF(COUNTIF(C9:I9,"=○")&gt;0,"達成　","―　")</f>
        <v>―　</v>
      </c>
      <c r="K9" s="165"/>
      <c r="L9" s="61"/>
      <c r="M9" s="82"/>
      <c r="Q9" s="94"/>
      <c r="R9" s="14">
        <f t="shared" ref="R9:X9" si="8">C10+C11</f>
        <v>0</v>
      </c>
      <c r="S9" s="14">
        <f t="shared" si="8"/>
        <v>0</v>
      </c>
      <c r="T9" s="14">
        <f t="shared" si="8"/>
        <v>0</v>
      </c>
      <c r="U9" s="14">
        <f t="shared" si="8"/>
        <v>0</v>
      </c>
      <c r="V9" s="14">
        <f t="shared" si="8"/>
        <v>0</v>
      </c>
      <c r="W9" s="14">
        <f t="shared" si="8"/>
        <v>0</v>
      </c>
      <c r="X9" s="14">
        <f t="shared" si="8"/>
        <v>0</v>
      </c>
      <c r="Y9" s="95"/>
    </row>
    <row r="10" spans="1:28" ht="33" customHeight="1" thickBot="1" x14ac:dyDescent="0.45">
      <c r="A10" s="16" t="s">
        <v>26</v>
      </c>
      <c r="B10" s="37" t="s">
        <v>33</v>
      </c>
      <c r="C10" s="14"/>
      <c r="D10" s="14"/>
      <c r="E10" s="14"/>
      <c r="F10" s="14"/>
      <c r="G10" s="14"/>
      <c r="H10" s="14"/>
      <c r="I10" s="75"/>
      <c r="J10" s="166"/>
      <c r="K10" s="167"/>
      <c r="L10" s="61"/>
      <c r="M10" s="62"/>
      <c r="Q10" s="94"/>
      <c r="R10" s="14">
        <f t="shared" ref="R10:X10" si="9">C12+C13</f>
        <v>0</v>
      </c>
      <c r="S10" s="14">
        <f t="shared" si="9"/>
        <v>0</v>
      </c>
      <c r="T10" s="14">
        <f t="shared" si="9"/>
        <v>0</v>
      </c>
      <c r="U10" s="14">
        <f t="shared" si="9"/>
        <v>0</v>
      </c>
      <c r="V10" s="14">
        <f t="shared" si="9"/>
        <v>0</v>
      </c>
      <c r="W10" s="14">
        <f t="shared" si="9"/>
        <v>0</v>
      </c>
      <c r="X10" s="14">
        <f t="shared" si="9"/>
        <v>0</v>
      </c>
      <c r="Y10" s="95"/>
      <c r="Z10" s="53"/>
      <c r="AA10" s="53"/>
      <c r="AB10" s="53"/>
    </row>
    <row r="11" spans="1:28" ht="33" customHeight="1" x14ac:dyDescent="0.4">
      <c r="A11" s="16" t="s">
        <v>26</v>
      </c>
      <c r="B11" s="37" t="s">
        <v>34</v>
      </c>
      <c r="C11" s="14"/>
      <c r="D11" s="14"/>
      <c r="E11" s="14"/>
      <c r="F11" s="14"/>
      <c r="G11" s="14"/>
      <c r="H11" s="14"/>
      <c r="I11" s="75"/>
      <c r="J11" s="168" t="s">
        <v>85</v>
      </c>
      <c r="K11" s="169"/>
      <c r="L11" s="61"/>
      <c r="M11" s="62"/>
      <c r="Q11" s="94"/>
      <c r="R11" s="7"/>
      <c r="S11" s="7"/>
      <c r="T11" s="7"/>
      <c r="U11" s="7"/>
      <c r="V11" s="7"/>
      <c r="W11" s="7"/>
      <c r="X11" s="7"/>
      <c r="Y11" s="95"/>
      <c r="Z11" s="53"/>
      <c r="AA11" s="53"/>
      <c r="AB11" s="53"/>
    </row>
    <row r="12" spans="1:28" ht="33" customHeight="1" x14ac:dyDescent="0.4">
      <c r="A12" s="153" t="s">
        <v>23</v>
      </c>
      <c r="B12" s="154"/>
      <c r="C12" s="34"/>
      <c r="D12" s="34"/>
      <c r="E12" s="34"/>
      <c r="F12" s="34"/>
      <c r="G12" s="34"/>
      <c r="H12" s="34"/>
      <c r="I12" s="110"/>
      <c r="J12" s="170">
        <f>ROUNDDOWN(SUMIF(C9:I9,"○",C12:I12),0)</f>
        <v>0</v>
      </c>
      <c r="K12" s="171"/>
      <c r="L12" s="61"/>
      <c r="M12" s="62"/>
      <c r="Q12" s="94"/>
      <c r="R12" s="7"/>
      <c r="S12" s="7"/>
      <c r="T12" s="7"/>
      <c r="U12" s="7"/>
      <c r="V12" s="7"/>
      <c r="W12" s="7"/>
      <c r="X12" s="7"/>
      <c r="Y12" s="95"/>
      <c r="Z12" s="53"/>
      <c r="AA12" s="53"/>
      <c r="AB12" s="53"/>
    </row>
    <row r="13" spans="1:28" ht="33" customHeight="1" thickBot="1" x14ac:dyDescent="0.45">
      <c r="A13" s="153" t="s">
        <v>24</v>
      </c>
      <c r="B13" s="154"/>
      <c r="C13" s="34"/>
      <c r="D13" s="34"/>
      <c r="E13" s="34"/>
      <c r="F13" s="34"/>
      <c r="G13" s="34"/>
      <c r="H13" s="34"/>
      <c r="I13" s="110"/>
      <c r="J13" s="172">
        <f>ROUNDDOWN(SUMIF(C9:I9,"○",C13:I13),0)</f>
        <v>0</v>
      </c>
      <c r="K13" s="173"/>
      <c r="L13" s="61"/>
      <c r="M13" s="62"/>
      <c r="Q13" s="94"/>
      <c r="R13" s="7"/>
      <c r="S13" s="7"/>
      <c r="T13" s="7"/>
      <c r="U13" s="7"/>
      <c r="V13" s="7"/>
      <c r="W13" s="7"/>
      <c r="X13" s="7"/>
      <c r="Y13" s="95"/>
      <c r="Z13" s="53"/>
      <c r="AA13" s="53"/>
      <c r="AB13" s="53"/>
    </row>
    <row r="14" spans="1:28" ht="25.5" customHeight="1" x14ac:dyDescent="0.4">
      <c r="A14" s="100"/>
      <c r="B14" s="101"/>
      <c r="C14" s="73">
        <f>I8+1</f>
        <v>44906</v>
      </c>
      <c r="D14" s="52">
        <f t="shared" ref="D14:H44" si="10">C14+1</f>
        <v>44907</v>
      </c>
      <c r="E14" s="52">
        <f t="shared" si="10"/>
        <v>44908</v>
      </c>
      <c r="F14" s="52">
        <f t="shared" si="10"/>
        <v>44909</v>
      </c>
      <c r="G14" s="52">
        <f t="shared" si="10"/>
        <v>44910</v>
      </c>
      <c r="H14" s="52">
        <f t="shared" si="10"/>
        <v>44911</v>
      </c>
      <c r="I14" s="74">
        <f>H14+1</f>
        <v>44912</v>
      </c>
      <c r="J14" s="157" t="s">
        <v>88</v>
      </c>
      <c r="K14" s="158"/>
      <c r="L14" s="61"/>
      <c r="M14" s="62"/>
      <c r="Q14" s="94"/>
      <c r="R14" s="71">
        <f>X8+1</f>
        <v>44906</v>
      </c>
      <c r="S14" s="13">
        <f>R14+1</f>
        <v>44907</v>
      </c>
      <c r="T14" s="13">
        <f t="shared" ref="T14" si="11">S14+1</f>
        <v>44908</v>
      </c>
      <c r="U14" s="13">
        <f t="shared" ref="U14" si="12">T14+1</f>
        <v>44909</v>
      </c>
      <c r="V14" s="13">
        <f t="shared" ref="V14" si="13">U14+1</f>
        <v>44910</v>
      </c>
      <c r="W14" s="13">
        <f t="shared" ref="W14" si="14">V14+1</f>
        <v>44911</v>
      </c>
      <c r="X14" s="72">
        <f>W14+1</f>
        <v>44912</v>
      </c>
      <c r="Y14" s="95"/>
      <c r="Z14" s="53"/>
      <c r="AA14" s="53"/>
      <c r="AB14" s="53"/>
    </row>
    <row r="15" spans="1:28" s="53" customFormat="1" ht="33" customHeight="1" x14ac:dyDescent="0.4">
      <c r="A15" s="155" t="s">
        <v>84</v>
      </c>
      <c r="B15" s="156"/>
      <c r="C15" s="99" t="str">
        <f t="shared" ref="C15:E15" si="15">IF(C16+C17&gt;=50,"○","")</f>
        <v/>
      </c>
      <c r="D15" s="99" t="str">
        <f t="shared" si="15"/>
        <v/>
      </c>
      <c r="E15" s="99" t="str">
        <f t="shared" si="15"/>
        <v/>
      </c>
      <c r="F15" s="99" t="str">
        <f t="shared" ref="F15:I15" si="16">IF(F16+F17&gt;=50,"○","")</f>
        <v/>
      </c>
      <c r="G15" s="99" t="str">
        <f t="shared" si="16"/>
        <v/>
      </c>
      <c r="H15" s="99" t="str">
        <f t="shared" si="16"/>
        <v/>
      </c>
      <c r="I15" s="99" t="str">
        <f t="shared" si="16"/>
        <v/>
      </c>
      <c r="J15" s="164" t="str">
        <f>IF(COUNTIF(C15:I15,"=○")&gt;0,"達成　","―　")</f>
        <v>―　</v>
      </c>
      <c r="K15" s="165"/>
      <c r="L15" s="61"/>
      <c r="M15" s="82"/>
      <c r="Q15" s="94"/>
      <c r="R15" s="14">
        <f t="shared" ref="R15:X15" si="17">C16+C17</f>
        <v>0</v>
      </c>
      <c r="S15" s="14">
        <f t="shared" si="17"/>
        <v>0</v>
      </c>
      <c r="T15" s="14">
        <f t="shared" si="17"/>
        <v>0</v>
      </c>
      <c r="U15" s="14">
        <f t="shared" si="17"/>
        <v>0</v>
      </c>
      <c r="V15" s="14">
        <f t="shared" si="17"/>
        <v>0</v>
      </c>
      <c r="W15" s="14">
        <f t="shared" si="17"/>
        <v>0</v>
      </c>
      <c r="X15" s="14">
        <f t="shared" si="17"/>
        <v>0</v>
      </c>
      <c r="Y15" s="95"/>
    </row>
    <row r="16" spans="1:28" ht="33" customHeight="1" thickBot="1" x14ac:dyDescent="0.45">
      <c r="A16" s="16" t="s">
        <v>26</v>
      </c>
      <c r="B16" s="37" t="s">
        <v>33</v>
      </c>
      <c r="C16" s="14"/>
      <c r="D16" s="14"/>
      <c r="E16" s="14"/>
      <c r="F16" s="14"/>
      <c r="G16" s="14"/>
      <c r="H16" s="14"/>
      <c r="I16" s="75"/>
      <c r="J16" s="166"/>
      <c r="K16" s="167"/>
      <c r="L16" s="61"/>
      <c r="M16" s="82"/>
      <c r="Q16" s="94"/>
      <c r="R16" s="14">
        <f>C18+C19</f>
        <v>0</v>
      </c>
      <c r="S16" s="14">
        <f t="shared" ref="S16" si="18">D18+D19</f>
        <v>0</v>
      </c>
      <c r="T16" s="14">
        <f t="shared" ref="T16" si="19">E18+E19</f>
        <v>0</v>
      </c>
      <c r="U16" s="14">
        <f t="shared" ref="U16" si="20">F18+F19</f>
        <v>0</v>
      </c>
      <c r="V16" s="14">
        <f t="shared" ref="V16" si="21">G18+G19</f>
        <v>0</v>
      </c>
      <c r="W16" s="14">
        <f t="shared" ref="W16" si="22">H18+H19</f>
        <v>0</v>
      </c>
      <c r="X16" s="14">
        <f t="shared" ref="X16" si="23">I18+I19</f>
        <v>0</v>
      </c>
      <c r="Y16" s="95"/>
      <c r="Z16" s="53"/>
      <c r="AA16" s="53"/>
      <c r="AB16" s="53"/>
    </row>
    <row r="17" spans="1:28" ht="33" customHeight="1" x14ac:dyDescent="0.4">
      <c r="A17" s="16" t="s">
        <v>26</v>
      </c>
      <c r="B17" s="37" t="s">
        <v>34</v>
      </c>
      <c r="C17" s="14"/>
      <c r="D17" s="14"/>
      <c r="E17" s="14"/>
      <c r="F17" s="14"/>
      <c r="G17" s="14"/>
      <c r="H17" s="14"/>
      <c r="I17" s="75"/>
      <c r="J17" s="168" t="s">
        <v>85</v>
      </c>
      <c r="K17" s="169"/>
      <c r="L17" s="61"/>
      <c r="M17" s="82"/>
      <c r="Q17" s="94"/>
      <c r="R17" s="7"/>
      <c r="S17" s="7"/>
      <c r="T17" s="7"/>
      <c r="U17" s="7"/>
      <c r="V17" s="7"/>
      <c r="W17" s="7"/>
      <c r="X17" s="7"/>
      <c r="Y17" s="95"/>
      <c r="Z17" s="53"/>
      <c r="AA17" s="53"/>
      <c r="AB17" s="53"/>
    </row>
    <row r="18" spans="1:28" ht="33" customHeight="1" x14ac:dyDescent="0.4">
      <c r="A18" s="153" t="s">
        <v>23</v>
      </c>
      <c r="B18" s="154"/>
      <c r="C18" s="34"/>
      <c r="D18" s="34"/>
      <c r="E18" s="34"/>
      <c r="F18" s="34"/>
      <c r="G18" s="34"/>
      <c r="H18" s="34"/>
      <c r="I18" s="34"/>
      <c r="J18" s="170">
        <f>ROUNDDOWN(SUMIF(C15:I15,"○",C18:I18),0)</f>
        <v>0</v>
      </c>
      <c r="K18" s="171"/>
      <c r="L18" s="61"/>
      <c r="M18" s="82"/>
      <c r="Q18" s="94"/>
      <c r="R18" s="7"/>
      <c r="S18" s="7"/>
      <c r="T18" s="7"/>
      <c r="U18" s="7"/>
      <c r="V18" s="7"/>
      <c r="W18" s="7"/>
      <c r="X18" s="7"/>
      <c r="Y18" s="95"/>
      <c r="Z18" s="53"/>
      <c r="AA18" s="53"/>
      <c r="AB18" s="53"/>
    </row>
    <row r="19" spans="1:28" ht="33" customHeight="1" thickBot="1" x14ac:dyDescent="0.45">
      <c r="A19" s="153" t="s">
        <v>24</v>
      </c>
      <c r="B19" s="154"/>
      <c r="C19" s="34"/>
      <c r="D19" s="34"/>
      <c r="E19" s="34"/>
      <c r="F19" s="34"/>
      <c r="G19" s="34"/>
      <c r="H19" s="34"/>
      <c r="I19" s="34"/>
      <c r="J19" s="172">
        <f>ROUNDDOWN(SUMIF(C15:I15,"○",C19:I19),0)</f>
        <v>0</v>
      </c>
      <c r="K19" s="173"/>
      <c r="L19" s="61"/>
      <c r="M19" s="82"/>
      <c r="Q19" s="94"/>
      <c r="R19" s="7"/>
      <c r="S19" s="7"/>
      <c r="T19" s="7"/>
      <c r="U19" s="7"/>
      <c r="V19" s="7"/>
      <c r="W19" s="7"/>
      <c r="X19" s="7"/>
      <c r="Y19" s="95"/>
      <c r="Z19" s="53"/>
      <c r="AA19" s="53"/>
      <c r="AB19" s="53"/>
    </row>
    <row r="20" spans="1:28" ht="25.5" customHeight="1" x14ac:dyDescent="0.4">
      <c r="A20" s="100"/>
      <c r="B20" s="101"/>
      <c r="C20" s="73">
        <f>I14+1</f>
        <v>44913</v>
      </c>
      <c r="D20" s="52">
        <f>C20+1</f>
        <v>44914</v>
      </c>
      <c r="E20" s="52">
        <f t="shared" si="10"/>
        <v>44915</v>
      </c>
      <c r="F20" s="52">
        <f t="shared" si="10"/>
        <v>44916</v>
      </c>
      <c r="G20" s="52">
        <f t="shared" si="10"/>
        <v>44917</v>
      </c>
      <c r="H20" s="52">
        <f t="shared" si="10"/>
        <v>44918</v>
      </c>
      <c r="I20" s="74">
        <f>H20+1</f>
        <v>44919</v>
      </c>
      <c r="J20" s="157" t="s">
        <v>88</v>
      </c>
      <c r="K20" s="158"/>
      <c r="L20" s="61"/>
      <c r="M20" s="62"/>
      <c r="Q20" s="94"/>
      <c r="R20" s="71">
        <f>X14+1</f>
        <v>44913</v>
      </c>
      <c r="S20" s="13">
        <f>R20+1</f>
        <v>44914</v>
      </c>
      <c r="T20" s="13">
        <f t="shared" ref="T20" si="24">S20+1</f>
        <v>44915</v>
      </c>
      <c r="U20" s="13">
        <f t="shared" ref="U20" si="25">T20+1</f>
        <v>44916</v>
      </c>
      <c r="V20" s="13">
        <f t="shared" ref="V20" si="26">U20+1</f>
        <v>44917</v>
      </c>
      <c r="W20" s="13">
        <f t="shared" ref="W20" si="27">V20+1</f>
        <v>44918</v>
      </c>
      <c r="X20" s="72">
        <f>W20+1</f>
        <v>44919</v>
      </c>
      <c r="Y20" s="95"/>
      <c r="Z20" s="53"/>
      <c r="AA20" s="53"/>
      <c r="AB20" s="53"/>
    </row>
    <row r="21" spans="1:28" s="53" customFormat="1" ht="33" customHeight="1" x14ac:dyDescent="0.4">
      <c r="A21" s="155" t="s">
        <v>84</v>
      </c>
      <c r="B21" s="156"/>
      <c r="C21" s="99" t="str">
        <f t="shared" ref="C21" si="28">IF(C22+C23&gt;=50,"○","")</f>
        <v/>
      </c>
      <c r="D21" s="99" t="str">
        <f t="shared" ref="D21:I21" si="29">IF(D22+D23&gt;=50,"○","")</f>
        <v/>
      </c>
      <c r="E21" s="99" t="str">
        <f t="shared" si="29"/>
        <v/>
      </c>
      <c r="F21" s="99" t="str">
        <f t="shared" si="29"/>
        <v/>
      </c>
      <c r="G21" s="99" t="str">
        <f t="shared" si="29"/>
        <v/>
      </c>
      <c r="H21" s="99" t="str">
        <f t="shared" si="29"/>
        <v/>
      </c>
      <c r="I21" s="99" t="str">
        <f t="shared" si="29"/>
        <v/>
      </c>
      <c r="J21" s="164" t="str">
        <f>IF(COUNTIF(C21:I21,"=○")&gt;0,"達成　","―　")</f>
        <v>―　</v>
      </c>
      <c r="K21" s="165"/>
      <c r="L21" s="61"/>
      <c r="M21" s="82"/>
      <c r="Q21" s="94"/>
      <c r="R21" s="14">
        <f t="shared" ref="R21:X21" si="30">C22+C23</f>
        <v>0</v>
      </c>
      <c r="S21" s="14">
        <f t="shared" si="30"/>
        <v>0</v>
      </c>
      <c r="T21" s="14">
        <f t="shared" si="30"/>
        <v>0</v>
      </c>
      <c r="U21" s="14">
        <f t="shared" si="30"/>
        <v>0</v>
      </c>
      <c r="V21" s="14">
        <f t="shared" si="30"/>
        <v>0</v>
      </c>
      <c r="W21" s="14">
        <f t="shared" si="30"/>
        <v>0</v>
      </c>
      <c r="X21" s="14">
        <f t="shared" si="30"/>
        <v>0</v>
      </c>
      <c r="Y21" s="95"/>
    </row>
    <row r="22" spans="1:28" ht="33" customHeight="1" thickBot="1" x14ac:dyDescent="0.45">
      <c r="A22" s="16" t="s">
        <v>26</v>
      </c>
      <c r="B22" s="37" t="s">
        <v>33</v>
      </c>
      <c r="C22" s="14"/>
      <c r="D22" s="14"/>
      <c r="E22" s="14"/>
      <c r="F22" s="14"/>
      <c r="G22" s="14"/>
      <c r="H22" s="14"/>
      <c r="I22" s="75"/>
      <c r="J22" s="166"/>
      <c r="K22" s="167"/>
      <c r="L22" s="61"/>
      <c r="M22" s="82"/>
      <c r="Q22" s="94"/>
      <c r="R22" s="14">
        <f>C24+C25</f>
        <v>0</v>
      </c>
      <c r="S22" s="14">
        <f t="shared" ref="S22" si="31">D24+D25</f>
        <v>0</v>
      </c>
      <c r="T22" s="14">
        <f t="shared" ref="T22" si="32">E24+E25</f>
        <v>0</v>
      </c>
      <c r="U22" s="14">
        <f t="shared" ref="U22" si="33">F24+F25</f>
        <v>0</v>
      </c>
      <c r="V22" s="14">
        <f t="shared" ref="V22" si="34">G24+G25</f>
        <v>0</v>
      </c>
      <c r="W22" s="14">
        <f t="shared" ref="W22" si="35">H24+H25</f>
        <v>0</v>
      </c>
      <c r="X22" s="14">
        <f t="shared" ref="X22" si="36">I24+I25</f>
        <v>0</v>
      </c>
      <c r="Y22" s="95"/>
      <c r="Z22" s="53"/>
      <c r="AA22" s="53"/>
      <c r="AB22" s="53"/>
    </row>
    <row r="23" spans="1:28" ht="33" customHeight="1" x14ac:dyDescent="0.4">
      <c r="A23" s="16" t="s">
        <v>26</v>
      </c>
      <c r="B23" s="37" t="s">
        <v>34</v>
      </c>
      <c r="C23" s="14"/>
      <c r="D23" s="14"/>
      <c r="E23" s="14"/>
      <c r="F23" s="14"/>
      <c r="G23" s="14"/>
      <c r="H23" s="14"/>
      <c r="I23" s="75"/>
      <c r="J23" s="168" t="s">
        <v>85</v>
      </c>
      <c r="K23" s="169"/>
      <c r="L23" s="61"/>
      <c r="M23" s="82"/>
      <c r="Q23" s="94"/>
      <c r="R23" s="7"/>
      <c r="S23" s="7"/>
      <c r="T23" s="7"/>
      <c r="U23" s="7"/>
      <c r="V23" s="7"/>
      <c r="W23" s="7"/>
      <c r="X23" s="7"/>
      <c r="Y23" s="95"/>
      <c r="Z23" s="53"/>
      <c r="AA23" s="53"/>
      <c r="AB23" s="53"/>
    </row>
    <row r="24" spans="1:28" ht="33" customHeight="1" x14ac:dyDescent="0.4">
      <c r="A24" s="153" t="s">
        <v>23</v>
      </c>
      <c r="B24" s="154"/>
      <c r="C24" s="34"/>
      <c r="D24" s="34"/>
      <c r="E24" s="34"/>
      <c r="F24" s="34"/>
      <c r="G24" s="34"/>
      <c r="H24" s="34"/>
      <c r="I24" s="34"/>
      <c r="J24" s="170">
        <f>ROUNDDOWN(SUMIF(C21:I21,"○",C24:I24),0)</f>
        <v>0</v>
      </c>
      <c r="K24" s="171"/>
      <c r="L24" s="61"/>
      <c r="M24" s="82"/>
      <c r="Q24" s="94"/>
      <c r="R24" s="7"/>
      <c r="S24" s="7"/>
      <c r="T24" s="7"/>
      <c r="U24" s="7"/>
      <c r="V24" s="7"/>
      <c r="W24" s="7"/>
      <c r="X24" s="7"/>
      <c r="Y24" s="95"/>
      <c r="Z24" s="53"/>
      <c r="AA24" s="53"/>
      <c r="AB24" s="53"/>
    </row>
    <row r="25" spans="1:28" ht="33" customHeight="1" thickBot="1" x14ac:dyDescent="0.45">
      <c r="A25" s="153" t="s">
        <v>24</v>
      </c>
      <c r="B25" s="154"/>
      <c r="C25" s="34"/>
      <c r="D25" s="34"/>
      <c r="E25" s="34"/>
      <c r="F25" s="34"/>
      <c r="G25" s="34"/>
      <c r="H25" s="34"/>
      <c r="I25" s="34"/>
      <c r="J25" s="172">
        <f>ROUNDDOWN(SUMIF(C21:I21,"○",C25:I25),0)</f>
        <v>0</v>
      </c>
      <c r="K25" s="173"/>
      <c r="L25" s="61"/>
      <c r="M25" s="82"/>
      <c r="Q25" s="94"/>
      <c r="R25" s="7"/>
      <c r="S25" s="7"/>
      <c r="T25" s="7"/>
      <c r="U25" s="7"/>
      <c r="V25" s="7"/>
      <c r="W25" s="7"/>
      <c r="X25" s="7"/>
      <c r="Y25" s="95"/>
      <c r="Z25" s="53"/>
      <c r="AA25" s="53"/>
      <c r="AB25" s="53"/>
    </row>
    <row r="26" spans="1:28" ht="25.5" customHeight="1" x14ac:dyDescent="0.4">
      <c r="A26" s="100"/>
      <c r="B26" s="101"/>
      <c r="C26" s="73">
        <f>I20+1</f>
        <v>44920</v>
      </c>
      <c r="D26" s="52">
        <f>C26+1</f>
        <v>44921</v>
      </c>
      <c r="E26" s="52">
        <f t="shared" si="10"/>
        <v>44922</v>
      </c>
      <c r="F26" s="52">
        <f t="shared" si="10"/>
        <v>44923</v>
      </c>
      <c r="G26" s="73">
        <f t="shared" ref="G26" si="37">F26+1</f>
        <v>44924</v>
      </c>
      <c r="H26" s="73">
        <f t="shared" ref="H26" si="38">G26+1</f>
        <v>44925</v>
      </c>
      <c r="I26" s="73">
        <f>H26+1</f>
        <v>44926</v>
      </c>
      <c r="J26" s="157" t="s">
        <v>88</v>
      </c>
      <c r="K26" s="158"/>
      <c r="L26" s="61"/>
      <c r="M26" s="62"/>
      <c r="Q26" s="94"/>
      <c r="R26" s="71">
        <f>X20+1</f>
        <v>44920</v>
      </c>
      <c r="S26" s="13">
        <f>R26+1</f>
        <v>44921</v>
      </c>
      <c r="T26" s="13">
        <f t="shared" ref="T26" si="39">S26+1</f>
        <v>44922</v>
      </c>
      <c r="U26" s="13">
        <f t="shared" ref="U26" si="40">T26+1</f>
        <v>44923</v>
      </c>
      <c r="V26" s="71">
        <f t="shared" ref="V26" si="41">U26+1</f>
        <v>44924</v>
      </c>
      <c r="W26" s="71">
        <f t="shared" ref="W26" si="42">V26+1</f>
        <v>44925</v>
      </c>
      <c r="X26" s="71">
        <f>W26+1</f>
        <v>44926</v>
      </c>
      <c r="Y26" s="95"/>
      <c r="Z26" s="53"/>
      <c r="AA26" s="53"/>
      <c r="AB26" s="53"/>
    </row>
    <row r="27" spans="1:28" s="53" customFormat="1" ht="33" customHeight="1" x14ac:dyDescent="0.4">
      <c r="A27" s="155" t="s">
        <v>84</v>
      </c>
      <c r="B27" s="156"/>
      <c r="C27" s="99" t="str">
        <f t="shared" ref="C27" si="43">IF(C28+C29&gt;=50,"○","")</f>
        <v/>
      </c>
      <c r="D27" s="99" t="str">
        <f t="shared" ref="D27:I27" si="44">IF(D28+D29&gt;=50,"○","")</f>
        <v/>
      </c>
      <c r="E27" s="99" t="str">
        <f t="shared" si="44"/>
        <v/>
      </c>
      <c r="F27" s="99" t="str">
        <f t="shared" si="44"/>
        <v/>
      </c>
      <c r="G27" s="99" t="str">
        <f t="shared" si="44"/>
        <v/>
      </c>
      <c r="H27" s="99" t="str">
        <f t="shared" si="44"/>
        <v/>
      </c>
      <c r="I27" s="99" t="str">
        <f t="shared" si="44"/>
        <v/>
      </c>
      <c r="J27" s="164" t="str">
        <f>IF(COUNTIF(C27:I27,"=○")&gt;0,"達成　","―　")</f>
        <v>―　</v>
      </c>
      <c r="K27" s="165"/>
      <c r="L27" s="61"/>
      <c r="M27" s="82"/>
      <c r="Q27" s="94"/>
      <c r="R27" s="14">
        <f t="shared" ref="R27:X27" si="45">C28+C29</f>
        <v>0</v>
      </c>
      <c r="S27" s="14">
        <f t="shared" si="45"/>
        <v>0</v>
      </c>
      <c r="T27" s="14">
        <f t="shared" si="45"/>
        <v>0</v>
      </c>
      <c r="U27" s="14">
        <f t="shared" si="45"/>
        <v>0</v>
      </c>
      <c r="V27" s="14">
        <f t="shared" si="45"/>
        <v>0</v>
      </c>
      <c r="W27" s="14">
        <f t="shared" si="45"/>
        <v>0</v>
      </c>
      <c r="X27" s="14">
        <f t="shared" si="45"/>
        <v>0</v>
      </c>
      <c r="Y27" s="95"/>
    </row>
    <row r="28" spans="1:28" ht="33" customHeight="1" thickBot="1" x14ac:dyDescent="0.45">
      <c r="A28" s="16" t="s">
        <v>26</v>
      </c>
      <c r="B28" s="37" t="s">
        <v>33</v>
      </c>
      <c r="C28" s="14"/>
      <c r="D28" s="14"/>
      <c r="E28" s="14"/>
      <c r="F28" s="14"/>
      <c r="G28" s="14"/>
      <c r="H28" s="14"/>
      <c r="I28" s="75"/>
      <c r="J28" s="166"/>
      <c r="K28" s="167"/>
      <c r="L28" s="61"/>
      <c r="M28" s="82"/>
      <c r="Q28" s="94"/>
      <c r="R28" s="14">
        <f>C30+C31</f>
        <v>0</v>
      </c>
      <c r="S28" s="14">
        <f t="shared" ref="S28" si="46">D30+D31</f>
        <v>0</v>
      </c>
      <c r="T28" s="14">
        <f t="shared" ref="T28" si="47">E30+E31</f>
        <v>0</v>
      </c>
      <c r="U28" s="14">
        <f t="shared" ref="U28" si="48">F30+F31</f>
        <v>0</v>
      </c>
      <c r="V28" s="14">
        <f t="shared" ref="V28" si="49">G30+G31</f>
        <v>0</v>
      </c>
      <c r="W28" s="14">
        <f t="shared" ref="W28" si="50">H30+H31</f>
        <v>0</v>
      </c>
      <c r="X28" s="14">
        <f t="shared" ref="X28" si="51">I30+I31</f>
        <v>0</v>
      </c>
      <c r="Y28" s="95"/>
      <c r="Z28" s="53"/>
      <c r="AA28" s="53"/>
      <c r="AB28" s="53"/>
    </row>
    <row r="29" spans="1:28" ht="33" customHeight="1" x14ac:dyDescent="0.4">
      <c r="A29" s="16" t="s">
        <v>26</v>
      </c>
      <c r="B29" s="37" t="s">
        <v>34</v>
      </c>
      <c r="C29" s="14"/>
      <c r="D29" s="14"/>
      <c r="E29" s="14"/>
      <c r="F29" s="14"/>
      <c r="G29" s="14"/>
      <c r="H29" s="14"/>
      <c r="I29" s="75"/>
      <c r="J29" s="168" t="s">
        <v>85</v>
      </c>
      <c r="K29" s="169"/>
      <c r="L29" s="61"/>
      <c r="M29" s="82"/>
      <c r="Q29" s="94"/>
      <c r="R29" s="7"/>
      <c r="S29" s="7"/>
      <c r="T29" s="7"/>
      <c r="U29" s="7"/>
      <c r="V29" s="7"/>
      <c r="W29" s="7"/>
      <c r="X29" s="7"/>
      <c r="Y29" s="95"/>
      <c r="Z29" s="53"/>
      <c r="AA29" s="53"/>
      <c r="AB29" s="53"/>
    </row>
    <row r="30" spans="1:28" ht="33" customHeight="1" x14ac:dyDescent="0.4">
      <c r="A30" s="153" t="s">
        <v>23</v>
      </c>
      <c r="B30" s="154"/>
      <c r="C30" s="34"/>
      <c r="D30" s="34"/>
      <c r="E30" s="34"/>
      <c r="F30" s="34"/>
      <c r="G30" s="34"/>
      <c r="H30" s="34"/>
      <c r="I30" s="34"/>
      <c r="J30" s="170">
        <f>ROUNDDOWN(SUMIF(C27:I27,"○",C30:I30),0)</f>
        <v>0</v>
      </c>
      <c r="K30" s="171"/>
      <c r="L30" s="61"/>
      <c r="M30" s="82"/>
      <c r="Q30" s="94"/>
      <c r="R30" s="7"/>
      <c r="S30" s="7"/>
      <c r="T30" s="7"/>
      <c r="U30" s="7"/>
      <c r="V30" s="7"/>
      <c r="W30" s="7"/>
      <c r="X30" s="7"/>
      <c r="Y30" s="95"/>
      <c r="Z30" s="53"/>
      <c r="AA30" s="53"/>
      <c r="AB30" s="53"/>
    </row>
    <row r="31" spans="1:28" ht="33" customHeight="1" thickBot="1" x14ac:dyDescent="0.45">
      <c r="A31" s="153" t="s">
        <v>24</v>
      </c>
      <c r="B31" s="154"/>
      <c r="C31" s="34"/>
      <c r="D31" s="34"/>
      <c r="E31" s="34"/>
      <c r="F31" s="34"/>
      <c r="G31" s="34"/>
      <c r="H31" s="34"/>
      <c r="I31" s="34"/>
      <c r="J31" s="172">
        <f>ROUNDDOWN(SUMIF(C27:I27,"○",C31:I31),0)</f>
        <v>0</v>
      </c>
      <c r="K31" s="173"/>
      <c r="L31" s="61"/>
      <c r="M31" s="82"/>
      <c r="Q31" s="94"/>
      <c r="R31" s="7"/>
      <c r="S31" s="7"/>
      <c r="T31" s="7"/>
      <c r="U31" s="7"/>
      <c r="V31" s="7"/>
      <c r="W31" s="7"/>
      <c r="X31" s="7"/>
      <c r="Y31" s="95"/>
      <c r="Z31" s="53"/>
      <c r="AA31" s="53"/>
      <c r="AB31" s="53"/>
    </row>
    <row r="32" spans="1:28" ht="25.5" customHeight="1" x14ac:dyDescent="0.4">
      <c r="A32" s="100"/>
      <c r="B32" s="101"/>
      <c r="C32" s="73">
        <f>I26+1</f>
        <v>44927</v>
      </c>
      <c r="D32" s="73">
        <f t="shared" ref="D32" si="52">C32+1</f>
        <v>44928</v>
      </c>
      <c r="E32" s="73">
        <f t="shared" ref="E32" si="53">D32+1</f>
        <v>44929</v>
      </c>
      <c r="F32" s="52">
        <f t="shared" si="10"/>
        <v>44930</v>
      </c>
      <c r="G32" s="52">
        <f t="shared" si="10"/>
        <v>44931</v>
      </c>
      <c r="H32" s="52">
        <f t="shared" si="10"/>
        <v>44932</v>
      </c>
      <c r="I32" s="74">
        <f>H32+1</f>
        <v>44933</v>
      </c>
      <c r="J32" s="157" t="s">
        <v>88</v>
      </c>
      <c r="K32" s="158"/>
      <c r="L32" s="61"/>
      <c r="M32" s="62"/>
      <c r="Q32" s="94"/>
      <c r="R32" s="71">
        <f>X26+1</f>
        <v>44927</v>
      </c>
      <c r="S32" s="71">
        <f>R32+1</f>
        <v>44928</v>
      </c>
      <c r="T32" s="71">
        <f t="shared" ref="T32" si="54">S32+1</f>
        <v>44929</v>
      </c>
      <c r="U32" s="13">
        <f t="shared" ref="U32" si="55">T32+1</f>
        <v>44930</v>
      </c>
      <c r="V32" s="13">
        <f t="shared" ref="V32" si="56">U32+1</f>
        <v>44931</v>
      </c>
      <c r="W32" s="13">
        <f t="shared" ref="W32" si="57">V32+1</f>
        <v>44932</v>
      </c>
      <c r="X32" s="72">
        <f>W32+1</f>
        <v>44933</v>
      </c>
      <c r="Y32" s="95"/>
      <c r="Z32" s="53"/>
      <c r="AA32" s="53"/>
      <c r="AB32" s="53"/>
    </row>
    <row r="33" spans="1:28" s="53" customFormat="1" ht="33" customHeight="1" x14ac:dyDescent="0.4">
      <c r="A33" s="155" t="s">
        <v>84</v>
      </c>
      <c r="B33" s="156"/>
      <c r="C33" s="99" t="str">
        <f t="shared" ref="C33" si="58">IF(C34+C35&gt;=50,"○","")</f>
        <v/>
      </c>
      <c r="D33" s="99" t="str">
        <f t="shared" ref="D33:I33" si="59">IF(D34+D35&gt;=50,"○","")</f>
        <v/>
      </c>
      <c r="E33" s="99" t="str">
        <f t="shared" si="59"/>
        <v/>
      </c>
      <c r="F33" s="99" t="str">
        <f t="shared" si="59"/>
        <v/>
      </c>
      <c r="G33" s="99" t="str">
        <f t="shared" si="59"/>
        <v/>
      </c>
      <c r="H33" s="99" t="str">
        <f t="shared" si="59"/>
        <v/>
      </c>
      <c r="I33" s="99" t="str">
        <f t="shared" si="59"/>
        <v/>
      </c>
      <c r="J33" s="164" t="str">
        <f>IF(COUNTIF(C33:I33,"=○")&gt;0,"達成　","―　")</f>
        <v>―　</v>
      </c>
      <c r="K33" s="165"/>
      <c r="L33" s="61"/>
      <c r="M33" s="82"/>
      <c r="Q33" s="94"/>
      <c r="R33" s="14">
        <f t="shared" ref="R33:X33" si="60">C34+C35</f>
        <v>0</v>
      </c>
      <c r="S33" s="14">
        <f t="shared" si="60"/>
        <v>0</v>
      </c>
      <c r="T33" s="14">
        <f t="shared" si="60"/>
        <v>0</v>
      </c>
      <c r="U33" s="14">
        <f t="shared" si="60"/>
        <v>0</v>
      </c>
      <c r="V33" s="14">
        <f t="shared" si="60"/>
        <v>0</v>
      </c>
      <c r="W33" s="14">
        <f t="shared" si="60"/>
        <v>0</v>
      </c>
      <c r="X33" s="14">
        <f t="shared" si="60"/>
        <v>0</v>
      </c>
      <c r="Y33" s="95"/>
    </row>
    <row r="34" spans="1:28" ht="33" customHeight="1" thickBot="1" x14ac:dyDescent="0.45">
      <c r="A34" s="16" t="s">
        <v>26</v>
      </c>
      <c r="B34" s="37" t="s">
        <v>33</v>
      </c>
      <c r="C34" s="14"/>
      <c r="D34" s="14"/>
      <c r="E34" s="14"/>
      <c r="F34" s="14"/>
      <c r="G34" s="14"/>
      <c r="H34" s="14"/>
      <c r="I34" s="75"/>
      <c r="J34" s="166"/>
      <c r="K34" s="167"/>
      <c r="L34" s="61"/>
      <c r="M34" s="82"/>
      <c r="Q34" s="94"/>
      <c r="R34" s="14">
        <f>C36+C37</f>
        <v>0</v>
      </c>
      <c r="S34" s="14">
        <f t="shared" ref="S34" si="61">D36+D37</f>
        <v>0</v>
      </c>
      <c r="T34" s="14">
        <f t="shared" ref="T34" si="62">E36+E37</f>
        <v>0</v>
      </c>
      <c r="U34" s="14">
        <f t="shared" ref="U34" si="63">F36+F37</f>
        <v>0</v>
      </c>
      <c r="V34" s="14">
        <f t="shared" ref="V34" si="64">G36+G37</f>
        <v>0</v>
      </c>
      <c r="W34" s="14">
        <f t="shared" ref="W34" si="65">H36+H37</f>
        <v>0</v>
      </c>
      <c r="X34" s="14">
        <f t="shared" ref="X34" si="66">I36+I37</f>
        <v>0</v>
      </c>
      <c r="Y34" s="95"/>
      <c r="Z34" s="53"/>
      <c r="AA34" s="53"/>
      <c r="AB34" s="53"/>
    </row>
    <row r="35" spans="1:28" ht="33" customHeight="1" x14ac:dyDescent="0.4">
      <c r="A35" s="16" t="s">
        <v>26</v>
      </c>
      <c r="B35" s="37" t="s">
        <v>34</v>
      </c>
      <c r="C35" s="14"/>
      <c r="D35" s="14"/>
      <c r="E35" s="14"/>
      <c r="F35" s="14"/>
      <c r="G35" s="14"/>
      <c r="H35" s="14"/>
      <c r="I35" s="75"/>
      <c r="J35" s="168" t="s">
        <v>85</v>
      </c>
      <c r="K35" s="169"/>
      <c r="L35" s="61"/>
      <c r="M35" s="82"/>
      <c r="Q35" s="94"/>
      <c r="R35" s="7"/>
      <c r="S35" s="7"/>
      <c r="T35" s="7"/>
      <c r="U35" s="7"/>
      <c r="V35" s="7"/>
      <c r="W35" s="7"/>
      <c r="X35" s="7"/>
      <c r="Y35" s="95"/>
      <c r="Z35" s="53"/>
      <c r="AA35" s="53"/>
      <c r="AB35" s="53"/>
    </row>
    <row r="36" spans="1:28" ht="33" customHeight="1" x14ac:dyDescent="0.4">
      <c r="A36" s="153" t="s">
        <v>23</v>
      </c>
      <c r="B36" s="154"/>
      <c r="C36" s="34"/>
      <c r="D36" s="34"/>
      <c r="E36" s="34"/>
      <c r="F36" s="34"/>
      <c r="G36" s="34"/>
      <c r="H36" s="34"/>
      <c r="I36" s="34"/>
      <c r="J36" s="170">
        <f>ROUNDDOWN(SUMIF(C33:I33,"○",C36:I36),0)</f>
        <v>0</v>
      </c>
      <c r="K36" s="171"/>
      <c r="L36" s="61"/>
      <c r="M36" s="82"/>
      <c r="Q36" s="94"/>
      <c r="R36" s="7"/>
      <c r="S36" s="7"/>
      <c r="T36" s="7"/>
      <c r="U36" s="7"/>
      <c r="V36" s="7"/>
      <c r="W36" s="7"/>
      <c r="X36" s="7"/>
      <c r="Y36" s="95"/>
      <c r="Z36" s="53"/>
      <c r="AA36" s="53"/>
      <c r="AB36" s="53"/>
    </row>
    <row r="37" spans="1:28" ht="33" customHeight="1" thickBot="1" x14ac:dyDescent="0.45">
      <c r="A37" s="153" t="s">
        <v>24</v>
      </c>
      <c r="B37" s="154"/>
      <c r="C37" s="34"/>
      <c r="D37" s="34"/>
      <c r="E37" s="34"/>
      <c r="F37" s="34"/>
      <c r="G37" s="34"/>
      <c r="H37" s="34"/>
      <c r="I37" s="34"/>
      <c r="J37" s="172">
        <f>ROUNDDOWN(SUMIF(C33:I33,"○",C37:I37),0)</f>
        <v>0</v>
      </c>
      <c r="K37" s="173"/>
      <c r="L37" s="61"/>
      <c r="M37" s="82"/>
      <c r="Q37" s="94"/>
      <c r="R37" s="7"/>
      <c r="S37" s="7"/>
      <c r="T37" s="7"/>
      <c r="U37" s="7"/>
      <c r="V37" s="7"/>
      <c r="W37" s="7"/>
      <c r="X37" s="7"/>
      <c r="Y37" s="95"/>
      <c r="Z37" s="53"/>
      <c r="AA37" s="53"/>
      <c r="AB37" s="53"/>
    </row>
    <row r="38" spans="1:28" ht="25.5" customHeight="1" x14ac:dyDescent="0.4">
      <c r="A38" s="100"/>
      <c r="B38" s="101"/>
      <c r="C38" s="73">
        <f>I32+1</f>
        <v>44934</v>
      </c>
      <c r="D38" s="73">
        <f t="shared" ref="D38" si="67">C38+1</f>
        <v>44935</v>
      </c>
      <c r="E38" s="52">
        <f t="shared" si="10"/>
        <v>44936</v>
      </c>
      <c r="F38" s="52">
        <f t="shared" si="10"/>
        <v>44937</v>
      </c>
      <c r="G38" s="52">
        <f t="shared" si="10"/>
        <v>44938</v>
      </c>
      <c r="H38" s="52">
        <f t="shared" si="10"/>
        <v>44939</v>
      </c>
      <c r="I38" s="74">
        <f>H38+1</f>
        <v>44940</v>
      </c>
      <c r="J38" s="157" t="s">
        <v>88</v>
      </c>
      <c r="K38" s="158"/>
      <c r="L38" s="61"/>
      <c r="M38" s="62"/>
      <c r="Q38" s="94"/>
      <c r="R38" s="71">
        <f>X32+1</f>
        <v>44934</v>
      </c>
      <c r="S38" s="71">
        <f>R38+1</f>
        <v>44935</v>
      </c>
      <c r="T38" s="13">
        <f t="shared" ref="T38" si="68">S38+1</f>
        <v>44936</v>
      </c>
      <c r="U38" s="13">
        <f t="shared" ref="U38" si="69">T38+1</f>
        <v>44937</v>
      </c>
      <c r="V38" s="13">
        <f t="shared" ref="V38" si="70">U38+1</f>
        <v>44938</v>
      </c>
      <c r="W38" s="13">
        <f t="shared" ref="W38" si="71">V38+1</f>
        <v>44939</v>
      </c>
      <c r="X38" s="72">
        <f>W38+1</f>
        <v>44940</v>
      </c>
      <c r="Y38" s="95"/>
      <c r="Z38" s="53"/>
      <c r="AA38" s="53"/>
      <c r="AB38" s="53"/>
    </row>
    <row r="39" spans="1:28" s="53" customFormat="1" ht="33" customHeight="1" x14ac:dyDescent="0.4">
      <c r="A39" s="155" t="s">
        <v>84</v>
      </c>
      <c r="B39" s="156"/>
      <c r="C39" s="99" t="str">
        <f t="shared" ref="C39" si="72">IF(C40+C41&gt;=50,"○","")</f>
        <v/>
      </c>
      <c r="D39" s="99" t="str">
        <f t="shared" ref="D39:I39" si="73">IF(D40+D41&gt;=50,"○","")</f>
        <v/>
      </c>
      <c r="E39" s="99" t="str">
        <f t="shared" si="73"/>
        <v/>
      </c>
      <c r="F39" s="99" t="str">
        <f t="shared" si="73"/>
        <v/>
      </c>
      <c r="G39" s="99" t="str">
        <f t="shared" si="73"/>
        <v/>
      </c>
      <c r="H39" s="99" t="str">
        <f t="shared" si="73"/>
        <v/>
      </c>
      <c r="I39" s="99" t="str">
        <f t="shared" si="73"/>
        <v/>
      </c>
      <c r="J39" s="164" t="str">
        <f>IF(COUNTIF(C39:I39,"=○")&gt;0,"達成　","―　")</f>
        <v>―　</v>
      </c>
      <c r="K39" s="165"/>
      <c r="L39" s="61"/>
      <c r="M39" s="82"/>
      <c r="Q39" s="94"/>
      <c r="R39" s="14">
        <f t="shared" ref="R39:X39" si="74">C40+C41</f>
        <v>0</v>
      </c>
      <c r="S39" s="14">
        <f t="shared" si="74"/>
        <v>0</v>
      </c>
      <c r="T39" s="14">
        <f t="shared" si="74"/>
        <v>0</v>
      </c>
      <c r="U39" s="14">
        <f t="shared" si="74"/>
        <v>0</v>
      </c>
      <c r="V39" s="14">
        <f t="shared" si="74"/>
        <v>0</v>
      </c>
      <c r="W39" s="14">
        <f t="shared" si="74"/>
        <v>0</v>
      </c>
      <c r="X39" s="14">
        <f t="shared" si="74"/>
        <v>0</v>
      </c>
      <c r="Y39" s="95"/>
    </row>
    <row r="40" spans="1:28" ht="33" customHeight="1" thickBot="1" x14ac:dyDescent="0.45">
      <c r="A40" s="16" t="s">
        <v>26</v>
      </c>
      <c r="B40" s="37" t="s">
        <v>33</v>
      </c>
      <c r="C40" s="14"/>
      <c r="D40" s="14"/>
      <c r="E40" s="14"/>
      <c r="F40" s="14"/>
      <c r="G40" s="14"/>
      <c r="H40" s="14"/>
      <c r="I40" s="14"/>
      <c r="J40" s="166"/>
      <c r="K40" s="167"/>
      <c r="L40" s="61"/>
      <c r="M40" s="82"/>
      <c r="Q40" s="94"/>
      <c r="R40" s="14">
        <f>C42+C43</f>
        <v>0</v>
      </c>
      <c r="S40" s="14">
        <f t="shared" ref="S40" si="75">D42+D43</f>
        <v>0</v>
      </c>
      <c r="T40" s="14">
        <f t="shared" ref="T40" si="76">E42+E43</f>
        <v>0</v>
      </c>
      <c r="U40" s="14">
        <f t="shared" ref="U40" si="77">F42+F43</f>
        <v>0</v>
      </c>
      <c r="V40" s="14">
        <f t="shared" ref="V40" si="78">G42+G43</f>
        <v>0</v>
      </c>
      <c r="W40" s="14">
        <f t="shared" ref="W40" si="79">H42+H43</f>
        <v>0</v>
      </c>
      <c r="X40" s="14">
        <f t="shared" ref="X40" si="80">I42+I43</f>
        <v>0</v>
      </c>
      <c r="Y40" s="95"/>
      <c r="Z40" s="53"/>
      <c r="AA40" s="53"/>
      <c r="AB40" s="53"/>
    </row>
    <row r="41" spans="1:28" ht="33" customHeight="1" x14ac:dyDescent="0.4">
      <c r="A41" s="16" t="s">
        <v>26</v>
      </c>
      <c r="B41" s="37" t="s">
        <v>34</v>
      </c>
      <c r="C41" s="14"/>
      <c r="D41" s="14"/>
      <c r="E41" s="14"/>
      <c r="F41" s="14"/>
      <c r="G41" s="14"/>
      <c r="H41" s="14"/>
      <c r="I41" s="14"/>
      <c r="J41" s="168" t="s">
        <v>85</v>
      </c>
      <c r="K41" s="169"/>
      <c r="L41" s="61"/>
      <c r="M41" s="82"/>
      <c r="Q41" s="94"/>
      <c r="R41" s="7"/>
      <c r="S41" s="7"/>
      <c r="T41" s="7"/>
      <c r="U41" s="7"/>
      <c r="V41" s="7"/>
      <c r="W41" s="7"/>
      <c r="X41" s="7"/>
      <c r="Y41" s="95"/>
      <c r="Z41" s="53"/>
      <c r="AA41" s="53"/>
      <c r="AB41" s="53"/>
    </row>
    <row r="42" spans="1:28" ht="33" customHeight="1" x14ac:dyDescent="0.4">
      <c r="A42" s="153" t="s">
        <v>23</v>
      </c>
      <c r="B42" s="154"/>
      <c r="C42" s="34"/>
      <c r="D42" s="34"/>
      <c r="E42" s="34"/>
      <c r="F42" s="34"/>
      <c r="G42" s="34"/>
      <c r="H42" s="34"/>
      <c r="I42" s="34"/>
      <c r="J42" s="170">
        <f>ROUNDDOWN(SUMIF(C39:I39,"○",C42:I42),0)</f>
        <v>0</v>
      </c>
      <c r="K42" s="171"/>
      <c r="L42" s="61"/>
      <c r="M42" s="82"/>
      <c r="Q42" s="94"/>
      <c r="R42" s="7"/>
      <c r="S42" s="7"/>
      <c r="T42" s="7"/>
      <c r="U42" s="7"/>
      <c r="V42" s="7"/>
      <c r="W42" s="7"/>
      <c r="X42" s="7"/>
      <c r="Y42" s="95"/>
      <c r="Z42" s="53"/>
      <c r="AA42" s="53"/>
      <c r="AB42" s="53"/>
    </row>
    <row r="43" spans="1:28" ht="33" customHeight="1" thickBot="1" x14ac:dyDescent="0.45">
      <c r="A43" s="153" t="s">
        <v>24</v>
      </c>
      <c r="B43" s="154"/>
      <c r="C43" s="34"/>
      <c r="D43" s="34"/>
      <c r="E43" s="34"/>
      <c r="F43" s="34"/>
      <c r="G43" s="34"/>
      <c r="H43" s="34"/>
      <c r="I43" s="34"/>
      <c r="J43" s="172">
        <f>ROUNDDOWN(SUMIF(C39:I39,"○",C43:I43),0)</f>
        <v>0</v>
      </c>
      <c r="K43" s="173"/>
      <c r="L43" s="61"/>
      <c r="M43" s="82"/>
      <c r="Q43" s="94"/>
      <c r="R43" s="7"/>
      <c r="S43" s="7"/>
      <c r="T43" s="7"/>
      <c r="U43" s="7"/>
      <c r="V43" s="7"/>
      <c r="W43" s="7"/>
      <c r="X43" s="7"/>
      <c r="Y43" s="95"/>
      <c r="Z43" s="53"/>
      <c r="AA43" s="53"/>
      <c r="AB43" s="53"/>
    </row>
    <row r="44" spans="1:28" ht="25.5" customHeight="1" x14ac:dyDescent="0.4">
      <c r="A44" s="100"/>
      <c r="B44" s="101"/>
      <c r="C44" s="73">
        <f>I38+1</f>
        <v>44941</v>
      </c>
      <c r="D44" s="52">
        <f>C44+1</f>
        <v>44942</v>
      </c>
      <c r="E44" s="52">
        <f t="shared" si="10"/>
        <v>44943</v>
      </c>
      <c r="F44" s="52">
        <f t="shared" si="10"/>
        <v>44944</v>
      </c>
      <c r="G44" s="52">
        <f t="shared" si="10"/>
        <v>44945</v>
      </c>
      <c r="H44" s="52">
        <f t="shared" si="10"/>
        <v>44946</v>
      </c>
      <c r="I44" s="74">
        <f>H44+1</f>
        <v>44947</v>
      </c>
      <c r="J44" s="157" t="s">
        <v>88</v>
      </c>
      <c r="K44" s="158"/>
      <c r="L44" s="63"/>
      <c r="M44" s="64"/>
      <c r="Q44" s="94"/>
      <c r="R44" s="71">
        <f>X38+1</f>
        <v>44941</v>
      </c>
      <c r="S44" s="13">
        <f>R44+1</f>
        <v>44942</v>
      </c>
      <c r="T44" s="13">
        <f t="shared" ref="T44" si="81">S44+1</f>
        <v>44943</v>
      </c>
      <c r="U44" s="13">
        <f t="shared" ref="U44" si="82">T44+1</f>
        <v>44944</v>
      </c>
      <c r="V44" s="13">
        <f t="shared" ref="V44" si="83">U44+1</f>
        <v>44945</v>
      </c>
      <c r="W44" s="13">
        <f t="shared" ref="W44" si="84">V44+1</f>
        <v>44946</v>
      </c>
      <c r="X44" s="72">
        <f>W44+1</f>
        <v>44947</v>
      </c>
      <c r="Y44" s="95"/>
      <c r="Z44" s="53"/>
      <c r="AA44" s="53"/>
      <c r="AB44" s="53"/>
    </row>
    <row r="45" spans="1:28" s="53" customFormat="1" ht="33" customHeight="1" x14ac:dyDescent="0.4">
      <c r="A45" s="155" t="s">
        <v>84</v>
      </c>
      <c r="B45" s="156"/>
      <c r="C45" s="99" t="str">
        <f t="shared" ref="C45" si="85">IF(C46+C47&gt;=50,"○","")</f>
        <v/>
      </c>
      <c r="D45" s="99" t="str">
        <f t="shared" ref="D45:I45" si="86">IF(D46+D47&gt;=50,"○","")</f>
        <v/>
      </c>
      <c r="E45" s="99" t="str">
        <f t="shared" si="86"/>
        <v/>
      </c>
      <c r="F45" s="99" t="str">
        <f t="shared" si="86"/>
        <v/>
      </c>
      <c r="G45" s="99" t="str">
        <f t="shared" si="86"/>
        <v/>
      </c>
      <c r="H45" s="99" t="str">
        <f t="shared" si="86"/>
        <v/>
      </c>
      <c r="I45" s="99" t="str">
        <f t="shared" si="86"/>
        <v/>
      </c>
      <c r="J45" s="164" t="str">
        <f>IF(COUNTIF(C45:I45,"=○")&gt;0,"達成　","―　")</f>
        <v>―　</v>
      </c>
      <c r="K45" s="165"/>
      <c r="L45" s="61"/>
      <c r="M45" s="82"/>
      <c r="Q45" s="94"/>
      <c r="R45" s="14">
        <f t="shared" ref="R45:X45" si="87">C46+C47</f>
        <v>0</v>
      </c>
      <c r="S45" s="14">
        <f t="shared" si="87"/>
        <v>0</v>
      </c>
      <c r="T45" s="14">
        <f t="shared" si="87"/>
        <v>0</v>
      </c>
      <c r="U45" s="14">
        <f t="shared" si="87"/>
        <v>0</v>
      </c>
      <c r="V45" s="14">
        <f t="shared" si="87"/>
        <v>0</v>
      </c>
      <c r="W45" s="14">
        <f t="shared" si="87"/>
        <v>0</v>
      </c>
      <c r="X45" s="14">
        <f t="shared" si="87"/>
        <v>0</v>
      </c>
      <c r="Y45" s="95"/>
    </row>
    <row r="46" spans="1:28" ht="33" customHeight="1" thickBot="1" x14ac:dyDescent="0.45">
      <c r="A46" s="16" t="s">
        <v>26</v>
      </c>
      <c r="B46" s="37" t="s">
        <v>33</v>
      </c>
      <c r="C46" s="14"/>
      <c r="D46" s="14"/>
      <c r="E46" s="14"/>
      <c r="F46" s="14"/>
      <c r="G46" s="14"/>
      <c r="H46" s="14"/>
      <c r="I46" s="75"/>
      <c r="J46" s="166"/>
      <c r="K46" s="167"/>
      <c r="L46" s="61"/>
      <c r="M46" s="82"/>
      <c r="Q46" s="94"/>
      <c r="R46" s="14">
        <f>C48+C49</f>
        <v>0</v>
      </c>
      <c r="S46" s="14">
        <f t="shared" ref="S46" si="88">D48+D49</f>
        <v>0</v>
      </c>
      <c r="T46" s="14">
        <f t="shared" ref="T46" si="89">E48+E49</f>
        <v>0</v>
      </c>
      <c r="U46" s="14">
        <f t="shared" ref="U46" si="90">F48+F49</f>
        <v>0</v>
      </c>
      <c r="V46" s="14">
        <f t="shared" ref="V46" si="91">G48+G49</f>
        <v>0</v>
      </c>
      <c r="W46" s="14">
        <f t="shared" ref="W46" si="92">H48+H49</f>
        <v>0</v>
      </c>
      <c r="X46" s="14">
        <f t="shared" ref="X46" si="93">I48+I49</f>
        <v>0</v>
      </c>
      <c r="Y46" s="95"/>
      <c r="Z46" s="53"/>
      <c r="AA46" s="53"/>
      <c r="AB46" s="53"/>
    </row>
    <row r="47" spans="1:28" ht="33" customHeight="1" x14ac:dyDescent="0.4">
      <c r="A47" s="16" t="s">
        <v>26</v>
      </c>
      <c r="B47" s="37" t="s">
        <v>34</v>
      </c>
      <c r="C47" s="14"/>
      <c r="D47" s="14"/>
      <c r="E47" s="14"/>
      <c r="F47" s="14"/>
      <c r="G47" s="14"/>
      <c r="H47" s="14"/>
      <c r="I47" s="75"/>
      <c r="J47" s="168" t="s">
        <v>85</v>
      </c>
      <c r="K47" s="169"/>
      <c r="L47" s="61"/>
      <c r="M47" s="82"/>
      <c r="Q47" s="94"/>
      <c r="R47" s="7"/>
      <c r="S47" s="7"/>
      <c r="T47" s="7"/>
      <c r="U47" s="7"/>
      <c r="V47" s="7"/>
      <c r="W47" s="7"/>
      <c r="X47" s="7"/>
      <c r="Y47" s="95"/>
      <c r="Z47" s="53"/>
      <c r="AA47" s="53"/>
      <c r="AB47" s="53"/>
    </row>
    <row r="48" spans="1:28" ht="33" customHeight="1" x14ac:dyDescent="0.4">
      <c r="A48" s="153" t="s">
        <v>23</v>
      </c>
      <c r="B48" s="154"/>
      <c r="C48" s="34"/>
      <c r="D48" s="34"/>
      <c r="E48" s="34"/>
      <c r="F48" s="34"/>
      <c r="G48" s="34"/>
      <c r="H48" s="34"/>
      <c r="I48" s="34"/>
      <c r="J48" s="170">
        <f>ROUNDDOWN(SUMIF(C45:I45,"○",C48:I48),0)</f>
        <v>0</v>
      </c>
      <c r="K48" s="171"/>
      <c r="L48" s="61"/>
      <c r="M48" s="82"/>
      <c r="Q48" s="94"/>
      <c r="R48" s="7"/>
      <c r="S48" s="7"/>
      <c r="T48" s="7"/>
      <c r="U48" s="7"/>
      <c r="V48" s="7"/>
      <c r="W48" s="7"/>
      <c r="X48" s="7"/>
      <c r="Y48" s="95"/>
      <c r="Z48" s="53"/>
      <c r="AA48" s="53"/>
      <c r="AB48" s="53"/>
    </row>
    <row r="49" spans="1:28" ht="33" customHeight="1" thickBot="1" x14ac:dyDescent="0.45">
      <c r="A49" s="153" t="s">
        <v>24</v>
      </c>
      <c r="B49" s="154"/>
      <c r="C49" s="34"/>
      <c r="D49" s="34"/>
      <c r="E49" s="34"/>
      <c r="F49" s="34"/>
      <c r="G49" s="34"/>
      <c r="H49" s="34"/>
      <c r="I49" s="34"/>
      <c r="J49" s="172">
        <f>ROUNDDOWN(SUMIF(C45:I45,"○",C49:I49),0)</f>
        <v>0</v>
      </c>
      <c r="K49" s="173"/>
      <c r="L49" s="61"/>
      <c r="M49" s="82"/>
      <c r="Q49" s="94"/>
      <c r="R49" s="7"/>
      <c r="S49" s="7"/>
      <c r="T49" s="7"/>
      <c r="U49" s="7"/>
      <c r="V49" s="7"/>
      <c r="W49" s="7"/>
      <c r="X49" s="7"/>
      <c r="Y49" s="95"/>
      <c r="Z49" s="53"/>
      <c r="AA49" s="53"/>
      <c r="AB49" s="53"/>
    </row>
    <row r="50" spans="1:28" ht="25.5" customHeight="1" x14ac:dyDescent="0.4">
      <c r="A50" s="100"/>
      <c r="B50" s="101"/>
      <c r="C50" s="73">
        <f>I44+1</f>
        <v>44948</v>
      </c>
      <c r="D50" s="52">
        <f>C50+1</f>
        <v>44949</v>
      </c>
      <c r="E50" s="52">
        <f t="shared" ref="E50:F50" si="94">D50+1</f>
        <v>44950</v>
      </c>
      <c r="F50" s="52">
        <f t="shared" si="94"/>
        <v>44951</v>
      </c>
      <c r="G50" s="52">
        <f t="shared" ref="G50" si="95">F50+1</f>
        <v>44952</v>
      </c>
      <c r="H50" s="52">
        <f t="shared" ref="H50" si="96">G50+1</f>
        <v>44953</v>
      </c>
      <c r="I50" s="74">
        <f>H50+1</f>
        <v>44954</v>
      </c>
      <c r="J50" s="157" t="s">
        <v>88</v>
      </c>
      <c r="K50" s="158"/>
      <c r="L50" s="61"/>
      <c r="M50" s="62"/>
      <c r="Q50" s="94"/>
      <c r="R50" s="71">
        <f>X44+1</f>
        <v>44948</v>
      </c>
      <c r="S50" s="13">
        <f>R50+1</f>
        <v>44949</v>
      </c>
      <c r="T50" s="13">
        <f t="shared" ref="T50" si="97">S50+1</f>
        <v>44950</v>
      </c>
      <c r="U50" s="13">
        <f t="shared" ref="U50" si="98">T50+1</f>
        <v>44951</v>
      </c>
      <c r="V50" s="13">
        <f t="shared" ref="V50" si="99">U50+1</f>
        <v>44952</v>
      </c>
      <c r="W50" s="13">
        <f t="shared" ref="W50" si="100">V50+1</f>
        <v>44953</v>
      </c>
      <c r="X50" s="72">
        <f>W50+1</f>
        <v>44954</v>
      </c>
      <c r="Y50" s="95"/>
      <c r="Z50" s="53"/>
      <c r="AA50" s="53"/>
      <c r="AB50" s="53"/>
    </row>
    <row r="51" spans="1:28" s="53" customFormat="1" ht="33" customHeight="1" x14ac:dyDescent="0.4">
      <c r="A51" s="155" t="s">
        <v>84</v>
      </c>
      <c r="B51" s="156"/>
      <c r="C51" s="99" t="str">
        <f t="shared" ref="C51" si="101">IF(C52+C53&gt;=50,"○","")</f>
        <v/>
      </c>
      <c r="D51" s="99" t="str">
        <f t="shared" ref="D51:I51" si="102">IF(D52+D53&gt;=50,"○","")</f>
        <v/>
      </c>
      <c r="E51" s="99" t="str">
        <f t="shared" si="102"/>
        <v/>
      </c>
      <c r="F51" s="99" t="str">
        <f t="shared" si="102"/>
        <v/>
      </c>
      <c r="G51" s="99" t="str">
        <f t="shared" si="102"/>
        <v/>
      </c>
      <c r="H51" s="99" t="str">
        <f t="shared" si="102"/>
        <v/>
      </c>
      <c r="I51" s="99" t="str">
        <f t="shared" si="102"/>
        <v/>
      </c>
      <c r="J51" s="164" t="str">
        <f>IF(COUNTIF(C51:I51,"=○")&gt;0,"達成　","―　")</f>
        <v>―　</v>
      </c>
      <c r="K51" s="165"/>
      <c r="L51" s="61"/>
      <c r="M51" s="82"/>
      <c r="Q51" s="94"/>
      <c r="R51" s="14">
        <f t="shared" ref="R51:X51" si="103">C52+C53</f>
        <v>0</v>
      </c>
      <c r="S51" s="14">
        <f t="shared" si="103"/>
        <v>0</v>
      </c>
      <c r="T51" s="14">
        <f t="shared" si="103"/>
        <v>0</v>
      </c>
      <c r="U51" s="14">
        <f t="shared" si="103"/>
        <v>0</v>
      </c>
      <c r="V51" s="14">
        <f t="shared" si="103"/>
        <v>0</v>
      </c>
      <c r="W51" s="14">
        <f t="shared" si="103"/>
        <v>0</v>
      </c>
      <c r="X51" s="14">
        <f t="shared" si="103"/>
        <v>0</v>
      </c>
      <c r="Y51" s="95"/>
    </row>
    <row r="52" spans="1:28" ht="33" customHeight="1" thickBot="1" x14ac:dyDescent="0.45">
      <c r="A52" s="16" t="s">
        <v>26</v>
      </c>
      <c r="B52" s="37" t="s">
        <v>33</v>
      </c>
      <c r="C52" s="14"/>
      <c r="D52" s="14"/>
      <c r="E52" s="14"/>
      <c r="F52" s="14"/>
      <c r="G52" s="14"/>
      <c r="H52" s="14"/>
      <c r="I52" s="75"/>
      <c r="J52" s="166"/>
      <c r="K52" s="167"/>
      <c r="L52" s="61"/>
      <c r="M52" s="82"/>
      <c r="Q52" s="94"/>
      <c r="R52" s="14">
        <f>C54+C55</f>
        <v>0</v>
      </c>
      <c r="S52" s="14">
        <f t="shared" ref="S52" si="104">D54+D55</f>
        <v>0</v>
      </c>
      <c r="T52" s="14">
        <f t="shared" ref="T52" si="105">E54+E55</f>
        <v>0</v>
      </c>
      <c r="U52" s="14">
        <f t="shared" ref="U52" si="106">F54+F55</f>
        <v>0</v>
      </c>
      <c r="V52" s="14">
        <f t="shared" ref="V52" si="107">G54+G55</f>
        <v>0</v>
      </c>
      <c r="W52" s="14">
        <f t="shared" ref="W52" si="108">H54+H55</f>
        <v>0</v>
      </c>
      <c r="X52" s="14">
        <f t="shared" ref="X52" si="109">I54+I55</f>
        <v>0</v>
      </c>
      <c r="Y52" s="95"/>
      <c r="Z52" s="53"/>
      <c r="AA52" s="53"/>
      <c r="AB52" s="53"/>
    </row>
    <row r="53" spans="1:28" ht="33" customHeight="1" x14ac:dyDescent="0.4">
      <c r="A53" s="16" t="s">
        <v>26</v>
      </c>
      <c r="B53" s="37" t="s">
        <v>34</v>
      </c>
      <c r="C53" s="14"/>
      <c r="D53" s="14"/>
      <c r="E53" s="14"/>
      <c r="F53" s="14"/>
      <c r="G53" s="14"/>
      <c r="H53" s="14"/>
      <c r="I53" s="75"/>
      <c r="J53" s="168" t="s">
        <v>85</v>
      </c>
      <c r="K53" s="169"/>
      <c r="L53" s="61"/>
      <c r="M53" s="82"/>
      <c r="Q53" s="94"/>
      <c r="R53" s="7"/>
      <c r="S53" s="7"/>
      <c r="T53" s="7"/>
      <c r="U53" s="7"/>
      <c r="V53" s="7"/>
      <c r="W53" s="7"/>
      <c r="X53" s="7"/>
      <c r="Y53" s="95"/>
      <c r="Z53" s="53"/>
      <c r="AA53" s="53"/>
      <c r="AB53" s="53"/>
    </row>
    <row r="54" spans="1:28" ht="33" customHeight="1" x14ac:dyDescent="0.4">
      <c r="A54" s="153" t="s">
        <v>23</v>
      </c>
      <c r="B54" s="154"/>
      <c r="C54" s="34"/>
      <c r="D54" s="34"/>
      <c r="E54" s="34"/>
      <c r="F54" s="34"/>
      <c r="G54" s="34"/>
      <c r="H54" s="34"/>
      <c r="I54" s="34"/>
      <c r="J54" s="170">
        <f>ROUNDDOWN(SUMIF(C51:I51,"○",C54:I54),0)</f>
        <v>0</v>
      </c>
      <c r="K54" s="171"/>
      <c r="L54" s="61"/>
      <c r="M54" s="82"/>
      <c r="Q54" s="94"/>
      <c r="R54" s="7"/>
      <c r="S54" s="7"/>
      <c r="T54" s="7"/>
      <c r="U54" s="7"/>
      <c r="V54" s="7"/>
      <c r="W54" s="7"/>
      <c r="X54" s="7"/>
      <c r="Y54" s="95"/>
      <c r="Z54" s="53"/>
      <c r="AA54" s="53"/>
      <c r="AB54" s="53"/>
    </row>
    <row r="55" spans="1:28" ht="33" customHeight="1" thickBot="1" x14ac:dyDescent="0.45">
      <c r="A55" s="153" t="s">
        <v>24</v>
      </c>
      <c r="B55" s="154"/>
      <c r="C55" s="34"/>
      <c r="D55" s="34"/>
      <c r="E55" s="34"/>
      <c r="F55" s="34"/>
      <c r="G55" s="34"/>
      <c r="H55" s="34"/>
      <c r="I55" s="34"/>
      <c r="J55" s="172">
        <f>ROUNDDOWN(SUMIF(C51:I51,"○",C55:I55),0)</f>
        <v>0</v>
      </c>
      <c r="K55" s="173"/>
      <c r="L55" s="61"/>
      <c r="M55" s="82"/>
      <c r="Q55" s="94"/>
      <c r="R55" s="7"/>
      <c r="S55" s="7"/>
      <c r="T55" s="7"/>
      <c r="U55" s="7"/>
      <c r="V55" s="7"/>
      <c r="W55" s="7"/>
      <c r="X55" s="7"/>
      <c r="Y55" s="95"/>
      <c r="Z55" s="53"/>
      <c r="AA55" s="53"/>
      <c r="AB55" s="53"/>
    </row>
    <row r="56" spans="1:28" s="53" customFormat="1" ht="25.5" customHeight="1" x14ac:dyDescent="0.4">
      <c r="A56" s="100"/>
      <c r="B56" s="101"/>
      <c r="C56" s="73">
        <f>I50+1</f>
        <v>44955</v>
      </c>
      <c r="D56" s="52">
        <f>C56+1</f>
        <v>44956</v>
      </c>
      <c r="E56" s="52">
        <f t="shared" ref="E56" si="110">D56+1</f>
        <v>44957</v>
      </c>
      <c r="F56" s="52">
        <f t="shared" ref="F56" si="111">E56+1</f>
        <v>44958</v>
      </c>
      <c r="G56" s="52">
        <f t="shared" ref="G56" si="112">F56+1</f>
        <v>44959</v>
      </c>
      <c r="H56" s="52">
        <f t="shared" ref="H56" si="113">G56+1</f>
        <v>44960</v>
      </c>
      <c r="I56" s="74">
        <f>H56+1</f>
        <v>44961</v>
      </c>
      <c r="J56" s="157" t="s">
        <v>88</v>
      </c>
      <c r="K56" s="158"/>
      <c r="L56" s="61"/>
      <c r="M56" s="62"/>
      <c r="Q56" s="94"/>
      <c r="R56" s="71">
        <f>X50+1</f>
        <v>44955</v>
      </c>
      <c r="S56" s="13">
        <f>R56+1</f>
        <v>44956</v>
      </c>
      <c r="T56" s="13">
        <f t="shared" ref="T56" si="114">S56+1</f>
        <v>44957</v>
      </c>
      <c r="U56" s="13">
        <f t="shared" ref="U56" si="115">T56+1</f>
        <v>44958</v>
      </c>
      <c r="V56" s="13">
        <f t="shared" ref="V56" si="116">U56+1</f>
        <v>44959</v>
      </c>
      <c r="W56" s="13">
        <f t="shared" ref="W56" si="117">V56+1</f>
        <v>44960</v>
      </c>
      <c r="X56" s="72">
        <f>W56+1</f>
        <v>44961</v>
      </c>
      <c r="Y56" s="95"/>
    </row>
    <row r="57" spans="1:28" s="53" customFormat="1" ht="33" customHeight="1" x14ac:dyDescent="0.4">
      <c r="A57" s="155" t="s">
        <v>84</v>
      </c>
      <c r="B57" s="156"/>
      <c r="C57" s="99" t="str">
        <f t="shared" ref="C57" si="118">IF(C58+C59&gt;=50,"○","")</f>
        <v/>
      </c>
      <c r="D57" s="99" t="str">
        <f t="shared" ref="D57:I57" si="119">IF(D58+D59&gt;=50,"○","")</f>
        <v/>
      </c>
      <c r="E57" s="99" t="str">
        <f t="shared" si="119"/>
        <v/>
      </c>
      <c r="F57" s="99" t="str">
        <f t="shared" si="119"/>
        <v/>
      </c>
      <c r="G57" s="99" t="str">
        <f t="shared" si="119"/>
        <v/>
      </c>
      <c r="H57" s="99" t="str">
        <f t="shared" si="119"/>
        <v/>
      </c>
      <c r="I57" s="99" t="str">
        <f t="shared" si="119"/>
        <v/>
      </c>
      <c r="J57" s="164" t="str">
        <f>IF(COUNTIF(C57:I57,"=○")&gt;0,"達成　","―　")</f>
        <v>―　</v>
      </c>
      <c r="K57" s="165"/>
      <c r="L57" s="61"/>
      <c r="M57" s="82"/>
      <c r="Q57" s="94"/>
      <c r="R57" s="14">
        <f t="shared" ref="R57:X57" si="120">C58+C59</f>
        <v>0</v>
      </c>
      <c r="S57" s="14">
        <f t="shared" si="120"/>
        <v>0</v>
      </c>
      <c r="T57" s="14">
        <f t="shared" si="120"/>
        <v>0</v>
      </c>
      <c r="U57" s="14">
        <f t="shared" si="120"/>
        <v>0</v>
      </c>
      <c r="V57" s="14">
        <f t="shared" si="120"/>
        <v>0</v>
      </c>
      <c r="W57" s="14">
        <f t="shared" si="120"/>
        <v>0</v>
      </c>
      <c r="X57" s="14">
        <f t="shared" si="120"/>
        <v>0</v>
      </c>
      <c r="Y57" s="95"/>
    </row>
    <row r="58" spans="1:28" s="53" customFormat="1" ht="33" customHeight="1" thickBot="1" x14ac:dyDescent="0.45">
      <c r="A58" s="16" t="s">
        <v>26</v>
      </c>
      <c r="B58" s="37" t="s">
        <v>33</v>
      </c>
      <c r="C58" s="14"/>
      <c r="D58" s="14"/>
      <c r="E58" s="14"/>
      <c r="F58" s="14"/>
      <c r="G58" s="14"/>
      <c r="H58" s="14"/>
      <c r="I58" s="75"/>
      <c r="J58" s="166"/>
      <c r="K58" s="167"/>
      <c r="L58" s="61"/>
      <c r="M58" s="82"/>
      <c r="Q58" s="94"/>
      <c r="R58" s="14">
        <f>C60+C61</f>
        <v>0</v>
      </c>
      <c r="S58" s="14">
        <f t="shared" ref="S58" si="121">D60+D61</f>
        <v>0</v>
      </c>
      <c r="T58" s="14">
        <f t="shared" ref="T58" si="122">E60+E61</f>
        <v>0</v>
      </c>
      <c r="U58" s="14">
        <f t="shared" ref="U58" si="123">F60+F61</f>
        <v>0</v>
      </c>
      <c r="V58" s="14">
        <f t="shared" ref="V58" si="124">G60+G61</f>
        <v>0</v>
      </c>
      <c r="W58" s="14">
        <f t="shared" ref="W58" si="125">H60+H61</f>
        <v>0</v>
      </c>
      <c r="X58" s="14">
        <f t="shared" ref="X58" si="126">I60+I61</f>
        <v>0</v>
      </c>
      <c r="Y58" s="95"/>
    </row>
    <row r="59" spans="1:28" s="53" customFormat="1" ht="33" customHeight="1" x14ac:dyDescent="0.4">
      <c r="A59" s="16" t="s">
        <v>26</v>
      </c>
      <c r="B59" s="37" t="s">
        <v>34</v>
      </c>
      <c r="C59" s="14"/>
      <c r="D59" s="14"/>
      <c r="E59" s="14"/>
      <c r="F59" s="14"/>
      <c r="G59" s="14"/>
      <c r="H59" s="14"/>
      <c r="I59" s="75"/>
      <c r="J59" s="168" t="s">
        <v>85</v>
      </c>
      <c r="K59" s="169"/>
      <c r="L59" s="61"/>
      <c r="M59" s="82"/>
      <c r="Q59" s="94"/>
      <c r="R59" s="7"/>
      <c r="S59" s="7"/>
      <c r="T59" s="7"/>
      <c r="U59" s="7"/>
      <c r="V59" s="7"/>
      <c r="W59" s="7"/>
      <c r="X59" s="7"/>
      <c r="Y59" s="95"/>
    </row>
    <row r="60" spans="1:28" s="53" customFormat="1" ht="33" customHeight="1" x14ac:dyDescent="0.4">
      <c r="A60" s="153" t="s">
        <v>23</v>
      </c>
      <c r="B60" s="154"/>
      <c r="C60" s="34"/>
      <c r="D60" s="34"/>
      <c r="E60" s="34"/>
      <c r="F60" s="34"/>
      <c r="G60" s="34"/>
      <c r="H60" s="34"/>
      <c r="I60" s="34"/>
      <c r="J60" s="170">
        <f>ROUNDDOWN(SUMIF(C57:I57,"○",C60:I60),0)</f>
        <v>0</v>
      </c>
      <c r="K60" s="171"/>
      <c r="L60" s="61"/>
      <c r="M60" s="82"/>
      <c r="Q60" s="94"/>
      <c r="R60" s="7"/>
      <c r="S60" s="7"/>
      <c r="T60" s="7"/>
      <c r="U60" s="7"/>
      <c r="V60" s="7"/>
      <c r="W60" s="7"/>
      <c r="X60" s="7"/>
      <c r="Y60" s="95"/>
    </row>
    <row r="61" spans="1:28" s="53" customFormat="1" ht="33" customHeight="1" thickBot="1" x14ac:dyDescent="0.45">
      <c r="A61" s="153" t="s">
        <v>24</v>
      </c>
      <c r="B61" s="154"/>
      <c r="C61" s="34"/>
      <c r="D61" s="34"/>
      <c r="E61" s="34"/>
      <c r="F61" s="34"/>
      <c r="G61" s="34"/>
      <c r="H61" s="34"/>
      <c r="I61" s="34"/>
      <c r="J61" s="172">
        <f>ROUNDDOWN(SUMIF(C57:I57,"○",C61:I61),0)</f>
        <v>0</v>
      </c>
      <c r="K61" s="173"/>
      <c r="L61" s="61"/>
      <c r="M61" s="82"/>
      <c r="Q61" s="94"/>
      <c r="R61" s="7"/>
      <c r="S61" s="7"/>
      <c r="T61" s="7"/>
      <c r="U61" s="7"/>
      <c r="V61" s="7"/>
      <c r="W61" s="7"/>
      <c r="X61" s="7"/>
      <c r="Y61" s="95"/>
    </row>
    <row r="62" spans="1:28" s="53" customFormat="1" ht="21.75" customHeight="1" thickBot="1" x14ac:dyDescent="0.45">
      <c r="A62" s="51"/>
      <c r="B62" s="51"/>
      <c r="C62" s="51"/>
      <c r="D62" s="51"/>
      <c r="E62" s="51"/>
      <c r="F62" s="51"/>
      <c r="G62" s="51"/>
      <c r="H62" s="51"/>
      <c r="I62" s="51"/>
      <c r="J62" s="51"/>
      <c r="K62" s="51"/>
      <c r="L62" s="51"/>
      <c r="M62" s="51"/>
      <c r="Q62" s="94"/>
      <c r="R62" s="7"/>
      <c r="S62" s="7"/>
      <c r="T62" s="7"/>
      <c r="U62" s="7"/>
      <c r="V62" s="7"/>
      <c r="W62" s="7"/>
      <c r="X62" s="7"/>
      <c r="Y62" s="95"/>
    </row>
    <row r="63" spans="1:28" s="53" customFormat="1" ht="34.5" customHeight="1" x14ac:dyDescent="0.4">
      <c r="A63" s="151" t="s">
        <v>92</v>
      </c>
      <c r="B63" s="152"/>
      <c r="C63" s="152"/>
      <c r="D63" s="152"/>
      <c r="E63" s="152"/>
      <c r="F63" s="152"/>
      <c r="G63" s="124">
        <f>SUM(C12:I12,C18:I18,C24:I24,C30:I30,C36:I36,C42:I42,C48:I48,C54:I54,C60:I60)</f>
        <v>0</v>
      </c>
      <c r="H63" s="125"/>
      <c r="Q63" s="94"/>
      <c r="R63" s="7"/>
      <c r="S63" s="7"/>
      <c r="T63" s="7"/>
      <c r="U63" s="7"/>
      <c r="V63" s="7"/>
      <c r="W63" s="7"/>
      <c r="X63" s="7"/>
      <c r="Y63" s="95"/>
    </row>
    <row r="64" spans="1:28" s="53" customFormat="1" ht="34.5" customHeight="1" thickBot="1" x14ac:dyDescent="0.45">
      <c r="A64" s="149" t="s">
        <v>93</v>
      </c>
      <c r="B64" s="150"/>
      <c r="C64" s="150"/>
      <c r="D64" s="150"/>
      <c r="E64" s="150"/>
      <c r="F64" s="150"/>
      <c r="G64" s="128">
        <f>SUM(C13:I13,C19:I19,C25:I25,C31:I31,C37:I37,C43:I43,C49:I49,C55:I55,C61:I61)</f>
        <v>0</v>
      </c>
      <c r="H64" s="129"/>
      <c r="Q64" s="94"/>
      <c r="R64" s="7"/>
      <c r="S64" s="7"/>
      <c r="T64" s="7"/>
      <c r="U64" s="7"/>
      <c r="V64" s="7"/>
      <c r="W64" s="7"/>
      <c r="X64" s="7"/>
      <c r="Y64" s="95"/>
    </row>
    <row r="65" spans="1:30" ht="34.5" customHeight="1" x14ac:dyDescent="0.4">
      <c r="A65" s="151" t="s">
        <v>95</v>
      </c>
      <c r="B65" s="152"/>
      <c r="C65" s="152"/>
      <c r="D65" s="152"/>
      <c r="E65" s="152"/>
      <c r="F65" s="152"/>
      <c r="G65" s="124">
        <f>SUM(J12,J18,J24,J30,J36,J42,J48,J54,J60)</f>
        <v>0</v>
      </c>
      <c r="H65" s="125"/>
      <c r="J65" s="50"/>
      <c r="Q65" s="94"/>
      <c r="R65" s="7"/>
      <c r="S65" s="7"/>
      <c r="T65" s="7"/>
      <c r="U65" s="7"/>
      <c r="V65" s="7"/>
      <c r="W65" s="7"/>
      <c r="X65" s="7"/>
      <c r="Y65" s="95"/>
      <c r="Z65" s="53"/>
      <c r="AA65" s="53"/>
      <c r="AB65" s="53"/>
    </row>
    <row r="66" spans="1:30" s="53" customFormat="1" ht="34.5" customHeight="1" thickBot="1" x14ac:dyDescent="0.45">
      <c r="A66" s="149" t="s">
        <v>96</v>
      </c>
      <c r="B66" s="150"/>
      <c r="C66" s="150"/>
      <c r="D66" s="150"/>
      <c r="E66" s="150"/>
      <c r="F66" s="150"/>
      <c r="G66" s="128">
        <f>SUM(J13,J19,J25,J31,J37,J43,J49,J55,J61)</f>
        <v>0</v>
      </c>
      <c r="H66" s="129"/>
      <c r="Q66" s="94"/>
      <c r="R66" s="7"/>
      <c r="S66" s="7"/>
      <c r="T66" s="7"/>
      <c r="U66" s="7"/>
      <c r="V66" s="7"/>
      <c r="W66" s="7"/>
      <c r="X66" s="7"/>
      <c r="Y66" s="95"/>
    </row>
    <row r="67" spans="1:30" ht="34.5" customHeight="1" thickBot="1" x14ac:dyDescent="0.45">
      <c r="A67" s="177" t="s">
        <v>90</v>
      </c>
      <c r="B67" s="178"/>
      <c r="C67" s="178"/>
      <c r="D67" s="178"/>
      <c r="E67" s="178"/>
      <c r="F67" s="178"/>
      <c r="G67" s="126">
        <f>COUNTIF(J9:K61,"達成　")</f>
        <v>0</v>
      </c>
      <c r="H67" s="127"/>
      <c r="J67" s="50"/>
      <c r="Q67" s="94"/>
      <c r="R67" s="7"/>
      <c r="S67" s="7"/>
      <c r="T67" s="7"/>
      <c r="U67" s="7"/>
      <c r="V67" s="7"/>
      <c r="W67" s="7"/>
      <c r="X67" s="7"/>
      <c r="Y67" s="95"/>
      <c r="Z67" s="53"/>
      <c r="AA67" s="53"/>
      <c r="AB67" s="53"/>
    </row>
    <row r="68" spans="1:30" s="53" customFormat="1" ht="37.5" customHeight="1" thickBot="1" x14ac:dyDescent="0.45">
      <c r="A68" s="151" t="s">
        <v>91</v>
      </c>
      <c r="B68" s="152"/>
      <c r="C68" s="152"/>
      <c r="D68" s="152"/>
      <c r="E68" s="152"/>
      <c r="F68" s="152"/>
      <c r="G68" s="124">
        <f>IF(G67&gt;=4,G65,0)</f>
        <v>0</v>
      </c>
      <c r="H68" s="125"/>
      <c r="J68" s="118" t="s">
        <v>97</v>
      </c>
      <c r="K68" s="119"/>
      <c r="L68" s="119"/>
      <c r="M68" s="120"/>
      <c r="Q68" s="96"/>
      <c r="R68" s="77"/>
      <c r="S68" s="77"/>
      <c r="T68" s="77"/>
      <c r="U68" s="77"/>
      <c r="V68" s="77"/>
      <c r="W68" s="77"/>
      <c r="X68" s="77"/>
      <c r="Y68" s="97"/>
    </row>
    <row r="69" spans="1:30" s="53" customFormat="1" ht="37.5" customHeight="1" thickBot="1" x14ac:dyDescent="0.45">
      <c r="A69" s="149" t="s">
        <v>94</v>
      </c>
      <c r="B69" s="150"/>
      <c r="C69" s="150"/>
      <c r="D69" s="150"/>
      <c r="E69" s="150"/>
      <c r="F69" s="150"/>
      <c r="G69" s="128">
        <f>IF(G67&gt;=4,G66,0)</f>
        <v>0</v>
      </c>
      <c r="H69" s="129"/>
      <c r="J69" s="179">
        <f>L155</f>
        <v>0</v>
      </c>
      <c r="K69" s="180"/>
      <c r="L69" s="180"/>
      <c r="M69" s="181"/>
      <c r="Q69" s="7"/>
      <c r="R69" s="7"/>
      <c r="S69" s="7"/>
      <c r="T69" s="7"/>
      <c r="U69" s="7"/>
      <c r="V69" s="7"/>
      <c r="W69" s="7"/>
      <c r="X69" s="7"/>
      <c r="Y69" s="7"/>
    </row>
    <row r="70" spans="1:30" ht="39" customHeight="1" x14ac:dyDescent="0.4">
      <c r="A70" s="12"/>
      <c r="B70" s="12"/>
      <c r="M70" s="107" t="s">
        <v>63</v>
      </c>
      <c r="P70" s="53"/>
      <c r="Q70" s="53"/>
      <c r="R70" s="53"/>
      <c r="S70" s="53"/>
      <c r="T70" s="53"/>
      <c r="U70" s="53"/>
      <c r="V70" s="53"/>
      <c r="W70" s="53"/>
      <c r="X70" s="53"/>
      <c r="Y70" s="53"/>
      <c r="Z70" s="53"/>
      <c r="AA70" s="53"/>
      <c r="AB70" s="53"/>
      <c r="AC70" s="53"/>
    </row>
    <row r="71" spans="1:30" ht="32.25" customHeight="1" x14ac:dyDescent="0.4">
      <c r="A71" s="41" t="s">
        <v>39</v>
      </c>
      <c r="B71" s="41"/>
      <c r="C71" s="17"/>
      <c r="D71" s="17"/>
      <c r="E71" s="17"/>
      <c r="F71" s="17"/>
      <c r="G71" s="17"/>
      <c r="H71" s="17"/>
      <c r="I71" s="17"/>
      <c r="J71" s="17"/>
      <c r="K71" s="17"/>
      <c r="P71" s="53"/>
      <c r="Q71" s="53"/>
      <c r="R71" s="53"/>
      <c r="Y71" s="53"/>
      <c r="Z71" s="53"/>
      <c r="AA71" s="53"/>
      <c r="AB71" s="53"/>
      <c r="AC71" s="53"/>
    </row>
    <row r="72" spans="1:30" ht="20.100000000000001" customHeight="1" thickBot="1" x14ac:dyDescent="0.45">
      <c r="A72" s="41"/>
      <c r="B72" s="41"/>
      <c r="C72" s="17"/>
      <c r="D72" s="17"/>
      <c r="E72" s="17"/>
      <c r="F72" s="17"/>
      <c r="G72" s="17"/>
      <c r="H72" s="17"/>
      <c r="I72" s="17"/>
      <c r="J72" s="17"/>
      <c r="K72" s="17"/>
      <c r="V72" s="53"/>
      <c r="W72" s="53"/>
      <c r="X72" s="53"/>
      <c r="Y72" s="53"/>
      <c r="Z72" s="53"/>
      <c r="AA72" s="53"/>
      <c r="AB72" s="53"/>
      <c r="AC72" s="53"/>
    </row>
    <row r="73" spans="1:30" ht="42" customHeight="1" thickBot="1" x14ac:dyDescent="0.45">
      <c r="A73" s="39" t="s">
        <v>36</v>
      </c>
      <c r="B73" s="41"/>
      <c r="C73" s="17"/>
      <c r="D73" s="17"/>
      <c r="E73" s="17"/>
      <c r="F73" s="17"/>
      <c r="G73" s="17"/>
      <c r="H73" s="17"/>
      <c r="I73" s="17"/>
      <c r="J73" s="17"/>
      <c r="K73" s="17"/>
      <c r="L73" s="36"/>
      <c r="U73" s="53"/>
      <c r="V73" s="53"/>
      <c r="W73" s="53"/>
      <c r="X73" s="53"/>
      <c r="Y73" s="53"/>
      <c r="Z73" s="53"/>
      <c r="AA73" s="53"/>
      <c r="AB73" s="53"/>
      <c r="AC73" s="53"/>
    </row>
    <row r="74" spans="1:30" ht="39" customHeight="1" thickBot="1" x14ac:dyDescent="0.45">
      <c r="A74" s="41"/>
      <c r="B74" s="41"/>
      <c r="C74" s="17"/>
      <c r="D74" s="17"/>
      <c r="E74" s="17"/>
      <c r="F74" s="17"/>
      <c r="G74" s="17"/>
      <c r="H74" s="17"/>
      <c r="I74" s="17"/>
      <c r="J74" s="17"/>
      <c r="K74" s="17"/>
      <c r="L74" s="35"/>
      <c r="P74" s="53"/>
      <c r="Q74" s="53"/>
      <c r="R74" s="53"/>
      <c r="S74" s="53"/>
      <c r="T74" s="53"/>
      <c r="AA74" s="53"/>
      <c r="AB74" s="53"/>
      <c r="AC74" s="53"/>
    </row>
    <row r="75" spans="1:30" ht="42" customHeight="1" thickBot="1" x14ac:dyDescent="0.45">
      <c r="A75" s="41" t="s">
        <v>35</v>
      </c>
      <c r="B75" s="41"/>
      <c r="C75" s="17"/>
      <c r="D75" s="17"/>
      <c r="F75" s="41"/>
      <c r="K75" s="103" t="s">
        <v>86</v>
      </c>
      <c r="L75" s="40"/>
      <c r="P75" s="53"/>
      <c r="Q75" s="53"/>
      <c r="R75" s="53"/>
      <c r="S75" s="53"/>
      <c r="T75" s="53"/>
      <c r="AA75" s="53"/>
      <c r="AB75" s="53"/>
      <c r="AC75" s="53"/>
    </row>
    <row r="76" spans="1:30" ht="39" customHeight="1" thickBot="1" x14ac:dyDescent="0.45">
      <c r="A76" s="41"/>
      <c r="B76" s="41"/>
      <c r="C76" s="17"/>
      <c r="D76" s="17"/>
      <c r="F76" s="41"/>
      <c r="H76" s="41"/>
      <c r="I76" s="17"/>
      <c r="J76" s="17"/>
      <c r="K76" s="17"/>
      <c r="L76" s="46" t="s">
        <v>58</v>
      </c>
      <c r="P76" s="53"/>
      <c r="W76" s="53"/>
      <c r="X76" s="53"/>
      <c r="Y76" s="53"/>
      <c r="Z76" s="53"/>
      <c r="AA76" s="53"/>
      <c r="AB76" s="53"/>
      <c r="AC76" s="53"/>
    </row>
    <row r="77" spans="1:30" ht="42" customHeight="1" thickBot="1" x14ac:dyDescent="0.45">
      <c r="A77" s="41" t="s">
        <v>52</v>
      </c>
      <c r="B77" s="41"/>
      <c r="C77" s="36"/>
      <c r="D77" s="17"/>
      <c r="E77" s="17"/>
      <c r="F77" s="17"/>
      <c r="G77" s="17"/>
      <c r="H77" s="17"/>
      <c r="I77" s="17"/>
      <c r="J77" s="17"/>
      <c r="K77" s="17"/>
      <c r="P77" s="53"/>
      <c r="Q77" s="53"/>
      <c r="R77" s="53"/>
      <c r="S77" s="53"/>
      <c r="T77" s="53"/>
      <c r="U77" s="53"/>
      <c r="V77" s="53"/>
      <c r="W77" s="53"/>
      <c r="X77" s="53"/>
      <c r="Y77" s="53"/>
      <c r="Z77" s="53"/>
      <c r="AA77" s="53"/>
      <c r="AB77" s="53"/>
      <c r="AC77" s="53"/>
    </row>
    <row r="78" spans="1:30" ht="39" customHeight="1" thickBot="1" x14ac:dyDescent="0.45">
      <c r="A78" s="41"/>
      <c r="B78" s="41"/>
      <c r="C78" s="35"/>
      <c r="D78" s="17"/>
      <c r="E78" s="17"/>
      <c r="F78" s="17"/>
      <c r="G78" s="17"/>
      <c r="H78" s="17"/>
      <c r="I78" s="17"/>
      <c r="J78" s="17"/>
      <c r="K78" s="17"/>
      <c r="P78" s="53"/>
      <c r="Q78" s="53"/>
      <c r="R78" s="53"/>
      <c r="S78" s="53"/>
      <c r="T78" s="53"/>
      <c r="U78" s="53"/>
      <c r="V78" s="53"/>
      <c r="W78" s="53"/>
      <c r="X78" s="53"/>
      <c r="Y78" s="53"/>
      <c r="Z78" s="53"/>
      <c r="AA78" s="53"/>
      <c r="AB78" s="53"/>
      <c r="AC78" s="53"/>
    </row>
    <row r="79" spans="1:30" ht="42" customHeight="1" thickBot="1" x14ac:dyDescent="0.45">
      <c r="A79" s="43" t="s">
        <v>59</v>
      </c>
      <c r="B79" s="43"/>
      <c r="C79" s="44"/>
      <c r="D79" s="44"/>
      <c r="E79" s="44"/>
      <c r="F79" s="44"/>
      <c r="G79" s="44"/>
      <c r="H79" s="44"/>
      <c r="I79" s="44"/>
      <c r="J79" s="44"/>
      <c r="K79" s="103" t="s">
        <v>86</v>
      </c>
      <c r="L79" s="40"/>
      <c r="P79" s="53"/>
      <c r="Q79" s="53"/>
      <c r="R79" s="53"/>
      <c r="S79" s="53"/>
      <c r="T79" s="53"/>
      <c r="U79" s="53"/>
      <c r="V79" s="53"/>
      <c r="W79" s="53"/>
      <c r="X79" s="53"/>
      <c r="Y79" s="53"/>
      <c r="Z79" s="53"/>
      <c r="AA79" s="53"/>
      <c r="AB79" s="53"/>
      <c r="AC79" s="53"/>
    </row>
    <row r="80" spans="1:30" ht="39" customHeight="1" thickBot="1" x14ac:dyDescent="0.45">
      <c r="A80" s="41"/>
      <c r="B80" s="41"/>
      <c r="C80" s="17"/>
      <c r="D80" s="17"/>
      <c r="F80" s="41"/>
      <c r="H80" s="41"/>
      <c r="I80" s="17"/>
      <c r="J80" s="17"/>
      <c r="K80" s="17"/>
      <c r="L80" s="46" t="s">
        <v>57</v>
      </c>
      <c r="P80" s="53"/>
      <c r="Q80" s="53"/>
      <c r="R80" s="53"/>
      <c r="S80" s="53"/>
      <c r="T80" s="53"/>
      <c r="U80" s="53"/>
      <c r="V80" s="53"/>
      <c r="W80" s="53"/>
      <c r="X80" s="53"/>
      <c r="Y80" s="53"/>
      <c r="Z80" s="53"/>
      <c r="AA80" s="53"/>
      <c r="AB80" s="53"/>
      <c r="AC80" s="53"/>
      <c r="AD80" s="53"/>
    </row>
    <row r="81" spans="1:30" ht="42" customHeight="1" thickBot="1" x14ac:dyDescent="0.45">
      <c r="A81" s="41" t="s">
        <v>52</v>
      </c>
      <c r="B81" s="41"/>
      <c r="C81" s="36"/>
      <c r="D81" s="17"/>
      <c r="E81" s="17"/>
      <c r="F81" s="17"/>
      <c r="G81" s="17"/>
      <c r="H81" s="17"/>
      <c r="I81" s="17"/>
      <c r="J81" s="17"/>
      <c r="K81" s="17"/>
      <c r="P81" s="53"/>
      <c r="Q81" s="53"/>
      <c r="R81" s="53"/>
      <c r="S81" s="53"/>
      <c r="T81" s="53"/>
      <c r="U81" s="53"/>
      <c r="V81" s="53"/>
      <c r="W81" s="53"/>
      <c r="X81" s="53"/>
      <c r="Y81" s="53"/>
      <c r="Z81" s="53"/>
      <c r="AA81" s="53"/>
      <c r="AB81" s="53"/>
      <c r="AC81" s="53"/>
      <c r="AD81" s="53"/>
    </row>
    <row r="82" spans="1:30" ht="39" customHeight="1" thickBot="1" x14ac:dyDescent="0.45">
      <c r="A82" s="41"/>
      <c r="B82" s="41"/>
      <c r="C82" s="35"/>
      <c r="D82" s="17"/>
      <c r="E82" s="17"/>
      <c r="F82" s="17"/>
      <c r="G82" s="17"/>
      <c r="H82" s="17"/>
      <c r="I82" s="17"/>
      <c r="J82" s="17"/>
      <c r="K82" s="17"/>
      <c r="P82" s="53"/>
      <c r="Q82" s="53"/>
      <c r="R82" s="53"/>
      <c r="S82" s="53"/>
      <c r="T82" s="53"/>
      <c r="U82" s="53"/>
      <c r="V82" s="53"/>
      <c r="W82" s="53"/>
      <c r="X82" s="53"/>
      <c r="Y82" s="53"/>
      <c r="Z82" s="53"/>
      <c r="AA82" s="53"/>
      <c r="AB82" s="53"/>
      <c r="AC82" s="53"/>
      <c r="AD82" s="53"/>
    </row>
    <row r="83" spans="1:30" ht="42" customHeight="1" thickBot="1" x14ac:dyDescent="0.45">
      <c r="A83" s="115" t="s">
        <v>60</v>
      </c>
      <c r="B83" s="115"/>
      <c r="C83" s="115"/>
      <c r="D83" s="115"/>
      <c r="E83" s="115"/>
      <c r="F83" s="115"/>
      <c r="G83" s="115"/>
      <c r="H83" s="115"/>
      <c r="I83" s="115"/>
      <c r="J83" s="115"/>
      <c r="K83" s="103" t="s">
        <v>86</v>
      </c>
      <c r="L83" s="40"/>
      <c r="P83" s="53"/>
      <c r="Q83" s="53"/>
      <c r="R83" s="53"/>
      <c r="S83" s="53"/>
      <c r="T83" s="53"/>
      <c r="U83" s="53"/>
      <c r="V83" s="53"/>
      <c r="W83" s="53"/>
      <c r="X83" s="53"/>
      <c r="Y83" s="53"/>
      <c r="Z83" s="53"/>
      <c r="AA83" s="53"/>
      <c r="AB83" s="53"/>
      <c r="AC83" s="53"/>
      <c r="AD83" s="53"/>
    </row>
    <row r="84" spans="1:30" ht="25.5" customHeight="1" x14ac:dyDescent="0.4">
      <c r="A84" s="115"/>
      <c r="B84" s="115"/>
      <c r="C84" s="115"/>
      <c r="D84" s="115"/>
      <c r="E84" s="115"/>
      <c r="F84" s="115"/>
      <c r="G84" s="115"/>
      <c r="H84" s="115"/>
      <c r="I84" s="115"/>
      <c r="J84" s="115"/>
      <c r="K84" s="41"/>
      <c r="L84" s="45"/>
      <c r="P84" s="53"/>
      <c r="Q84" s="53"/>
      <c r="R84" s="53"/>
      <c r="S84" s="53"/>
      <c r="T84" s="53"/>
      <c r="U84" s="53"/>
      <c r="V84" s="53"/>
      <c r="W84" s="53"/>
      <c r="X84" s="53"/>
      <c r="Y84" s="53"/>
      <c r="Z84" s="53"/>
      <c r="AA84" s="53"/>
      <c r="AB84" s="53"/>
      <c r="AC84" s="53"/>
      <c r="AD84" s="53"/>
    </row>
    <row r="85" spans="1:30" ht="72" customHeight="1" x14ac:dyDescent="0.4">
      <c r="A85" s="175" t="s">
        <v>61</v>
      </c>
      <c r="B85" s="175"/>
      <c r="C85" s="175"/>
      <c r="D85" s="175"/>
      <c r="E85" s="175"/>
      <c r="F85" s="175"/>
      <c r="G85" s="175"/>
      <c r="H85" s="175"/>
      <c r="I85" s="175"/>
      <c r="J85" s="175"/>
      <c r="K85" s="17"/>
      <c r="L85" s="53"/>
      <c r="P85" s="53"/>
      <c r="Q85" s="53"/>
      <c r="R85" s="53"/>
      <c r="S85" s="53"/>
      <c r="T85" s="53"/>
      <c r="U85" s="53"/>
      <c r="V85" s="53"/>
      <c r="W85" s="53"/>
      <c r="X85" s="53"/>
      <c r="Y85" s="53"/>
      <c r="Z85" s="53"/>
      <c r="AA85" s="53"/>
      <c r="AB85" s="53"/>
      <c r="AC85" s="53"/>
      <c r="AD85" s="53"/>
    </row>
    <row r="86" spans="1:30" ht="42" customHeight="1" x14ac:dyDescent="0.4">
      <c r="A86" s="85"/>
      <c r="B86" s="85"/>
      <c r="C86" s="85"/>
      <c r="D86" s="85"/>
      <c r="E86" s="85"/>
      <c r="F86" s="85"/>
      <c r="G86" s="85"/>
      <c r="H86" s="85"/>
      <c r="I86" s="85"/>
      <c r="J86" s="85"/>
      <c r="K86" s="17"/>
      <c r="L86" s="53"/>
      <c r="P86" s="53"/>
      <c r="Q86" s="53"/>
      <c r="R86" s="53"/>
      <c r="S86" s="53"/>
      <c r="T86" s="53"/>
      <c r="U86" s="53"/>
      <c r="V86" s="53"/>
      <c r="W86" s="53"/>
      <c r="X86" s="53"/>
      <c r="Y86" s="53"/>
      <c r="Z86" s="53"/>
      <c r="AA86" s="53"/>
      <c r="AB86" s="53"/>
      <c r="AC86" s="53"/>
      <c r="AD86" s="53"/>
    </row>
    <row r="87" spans="1:30" ht="19.5" customHeight="1" x14ac:dyDescent="0.4">
      <c r="A87" s="41"/>
      <c r="B87" s="41"/>
      <c r="C87" s="17"/>
      <c r="D87" s="17"/>
      <c r="E87" s="17"/>
      <c r="F87" s="17"/>
      <c r="G87" s="17"/>
      <c r="H87" s="17"/>
      <c r="I87" s="17"/>
      <c r="J87" s="17"/>
      <c r="K87" s="17"/>
      <c r="L87" s="53"/>
      <c r="P87" s="53"/>
      <c r="Q87" s="53"/>
      <c r="R87" s="53"/>
      <c r="S87" s="53"/>
      <c r="T87" s="53"/>
      <c r="U87" s="53"/>
      <c r="V87" s="53"/>
      <c r="W87" s="53"/>
      <c r="X87" s="53"/>
      <c r="Y87" s="53"/>
      <c r="Z87" s="53"/>
      <c r="AA87" s="53"/>
      <c r="AB87" s="53"/>
      <c r="AC87" s="53"/>
      <c r="AD87" s="53"/>
    </row>
    <row r="88" spans="1:30" ht="42" customHeight="1" x14ac:dyDescent="0.4">
      <c r="A88" s="38" t="s">
        <v>40</v>
      </c>
      <c r="B88" s="38"/>
      <c r="C88" s="17"/>
      <c r="D88" s="17"/>
      <c r="E88" s="17"/>
      <c r="F88" s="17"/>
      <c r="G88" s="17"/>
      <c r="H88" s="17"/>
      <c r="I88" s="17"/>
      <c r="J88" s="17"/>
      <c r="K88" s="17"/>
      <c r="L88" s="35"/>
      <c r="P88" s="53"/>
      <c r="Q88" s="53"/>
      <c r="R88" s="53"/>
      <c r="S88" s="53"/>
      <c r="T88" s="53"/>
      <c r="U88" s="53"/>
      <c r="V88" s="53"/>
      <c r="W88" s="53"/>
      <c r="X88" s="53"/>
      <c r="Y88" s="53"/>
      <c r="Z88" s="53"/>
      <c r="AA88" s="53"/>
      <c r="AB88" s="53"/>
      <c r="AC88" s="53"/>
      <c r="AD88" s="53"/>
    </row>
    <row r="89" spans="1:30" ht="42" customHeight="1" x14ac:dyDescent="0.4">
      <c r="A89" s="41" t="s">
        <v>43</v>
      </c>
      <c r="B89" s="41"/>
      <c r="C89" s="17"/>
      <c r="D89" s="17"/>
      <c r="E89" s="17"/>
      <c r="F89" s="17"/>
      <c r="G89" s="17"/>
      <c r="H89" s="17"/>
      <c r="I89" s="17"/>
      <c r="J89" s="17"/>
      <c r="K89" s="17"/>
      <c r="L89" s="35"/>
      <c r="P89" s="53"/>
      <c r="Q89" s="53"/>
      <c r="R89" s="53"/>
      <c r="S89" s="53"/>
      <c r="T89" s="53"/>
      <c r="U89" s="53"/>
      <c r="V89" s="53"/>
      <c r="W89" s="53"/>
      <c r="X89" s="53"/>
      <c r="Y89" s="53"/>
      <c r="Z89" s="53"/>
      <c r="AA89" s="53"/>
      <c r="AB89" s="53"/>
      <c r="AC89" s="53"/>
      <c r="AD89" s="53"/>
    </row>
    <row r="90" spans="1:30" ht="42" customHeight="1" x14ac:dyDescent="0.4">
      <c r="A90" s="41" t="s">
        <v>44</v>
      </c>
      <c r="B90" s="41"/>
      <c r="C90" s="17"/>
      <c r="D90" s="17"/>
      <c r="E90" s="17"/>
      <c r="F90" s="17"/>
      <c r="G90" s="17"/>
      <c r="H90" s="17"/>
      <c r="I90" s="17"/>
      <c r="J90" s="17"/>
      <c r="K90" s="17"/>
      <c r="L90" s="35"/>
      <c r="P90" s="53"/>
      <c r="Q90" s="53"/>
      <c r="R90" s="53"/>
      <c r="S90" s="53"/>
      <c r="T90" s="53"/>
      <c r="U90" s="53"/>
      <c r="V90" s="53"/>
      <c r="W90" s="53"/>
      <c r="X90" s="53"/>
      <c r="Y90" s="53"/>
      <c r="Z90" s="53"/>
      <c r="AA90" s="53"/>
      <c r="AB90" s="53"/>
      <c r="AC90" s="53"/>
      <c r="AD90" s="53"/>
    </row>
    <row r="91" spans="1:30" ht="42" customHeight="1" x14ac:dyDescent="0.4">
      <c r="A91" s="86" t="s">
        <v>47</v>
      </c>
      <c r="B91" s="86"/>
      <c r="C91" s="86"/>
      <c r="D91" s="86"/>
      <c r="E91" s="86"/>
      <c r="F91" s="86"/>
      <c r="G91" s="86"/>
      <c r="H91" s="86"/>
      <c r="I91" s="86"/>
      <c r="J91" s="86"/>
      <c r="K91" s="86"/>
      <c r="L91" s="35"/>
      <c r="P91" s="53"/>
      <c r="Q91" s="53"/>
      <c r="R91" s="53"/>
      <c r="S91" s="53"/>
      <c r="T91" s="53"/>
      <c r="U91" s="53"/>
      <c r="V91" s="53"/>
      <c r="W91" s="53"/>
      <c r="X91" s="53"/>
      <c r="Y91" s="53"/>
      <c r="Z91" s="53"/>
      <c r="AA91" s="53"/>
      <c r="AB91" s="53"/>
      <c r="AC91" s="53"/>
      <c r="AD91" s="53"/>
    </row>
    <row r="92" spans="1:30" ht="42" customHeight="1" x14ac:dyDescent="0.4">
      <c r="A92" s="41" t="s">
        <v>48</v>
      </c>
      <c r="B92" s="41"/>
      <c r="C92" s="41"/>
      <c r="D92" s="41"/>
      <c r="E92" s="41"/>
      <c r="F92" s="41"/>
      <c r="G92" s="41"/>
      <c r="H92" s="41"/>
      <c r="I92" s="41"/>
      <c r="J92" s="41"/>
      <c r="K92" s="41"/>
      <c r="L92" s="35"/>
      <c r="P92" s="53"/>
      <c r="Q92" s="53"/>
      <c r="R92" s="53"/>
      <c r="S92" s="53"/>
      <c r="T92" s="53"/>
      <c r="U92" s="53"/>
      <c r="V92" s="53"/>
      <c r="W92" s="53"/>
      <c r="X92" s="53"/>
      <c r="Y92" s="53"/>
      <c r="Z92" s="53"/>
      <c r="AA92" s="53"/>
      <c r="AB92" s="53"/>
      <c r="AC92" s="53"/>
      <c r="AD92" s="53"/>
    </row>
    <row r="93" spans="1:30" ht="42" customHeight="1" x14ac:dyDescent="0.4">
      <c r="A93" s="41" t="s">
        <v>49</v>
      </c>
      <c r="B93" s="41"/>
      <c r="C93" s="41"/>
      <c r="D93" s="41"/>
      <c r="E93" s="41"/>
      <c r="F93" s="41"/>
      <c r="G93" s="41"/>
      <c r="H93" s="41"/>
      <c r="I93" s="41"/>
      <c r="J93" s="41"/>
      <c r="K93" s="41"/>
      <c r="L93" s="35"/>
      <c r="P93" s="53"/>
      <c r="Q93" s="53"/>
      <c r="R93" s="53"/>
      <c r="S93" s="53"/>
      <c r="T93" s="53"/>
      <c r="U93" s="53"/>
      <c r="V93" s="53"/>
      <c r="W93" s="53"/>
      <c r="X93" s="53"/>
      <c r="Y93" s="53"/>
      <c r="Z93" s="53"/>
      <c r="AA93" s="53"/>
      <c r="AB93" s="53"/>
      <c r="AC93" s="53"/>
      <c r="AD93" s="53"/>
    </row>
    <row r="94" spans="1:30" ht="42" customHeight="1" x14ac:dyDescent="0.4">
      <c r="A94" s="41" t="s">
        <v>50</v>
      </c>
      <c r="B94" s="41"/>
      <c r="C94" s="41"/>
      <c r="D94" s="41"/>
      <c r="E94" s="41"/>
      <c r="F94" s="41"/>
      <c r="G94" s="41"/>
      <c r="H94" s="41"/>
      <c r="I94" s="41"/>
      <c r="J94" s="41"/>
      <c r="K94" s="41"/>
      <c r="L94" s="35"/>
      <c r="P94" s="53"/>
      <c r="Q94" s="53"/>
      <c r="R94" s="53"/>
      <c r="S94" s="53"/>
      <c r="T94" s="53"/>
      <c r="U94" s="53"/>
      <c r="V94" s="53"/>
      <c r="W94" s="53"/>
      <c r="X94" s="53"/>
      <c r="Y94" s="53"/>
      <c r="Z94" s="53"/>
      <c r="AA94" s="53"/>
      <c r="AB94" s="53"/>
      <c r="AC94" s="53"/>
      <c r="AD94" s="53"/>
    </row>
    <row r="95" spans="1:30" ht="25.5" customHeight="1" x14ac:dyDescent="0.4">
      <c r="A95" s="41"/>
      <c r="B95" s="41"/>
      <c r="C95" s="41"/>
      <c r="D95" s="41"/>
      <c r="E95" s="41"/>
      <c r="F95" s="41"/>
      <c r="G95" s="41"/>
      <c r="H95" s="41"/>
      <c r="I95" s="41"/>
      <c r="J95" s="41"/>
      <c r="K95" s="41"/>
      <c r="L95" s="35"/>
      <c r="P95" s="53"/>
      <c r="Q95" s="53"/>
      <c r="R95" s="53"/>
      <c r="S95" s="53"/>
      <c r="T95" s="53"/>
      <c r="U95" s="53"/>
      <c r="V95" s="53"/>
      <c r="W95" s="53"/>
      <c r="X95" s="53"/>
      <c r="Y95" s="53"/>
      <c r="Z95" s="53"/>
      <c r="AA95" s="53"/>
      <c r="AB95" s="53"/>
      <c r="AC95" s="53"/>
      <c r="AD95" s="53"/>
    </row>
    <row r="96" spans="1:30" ht="42" customHeight="1" x14ac:dyDescent="0.4">
      <c r="A96" s="41" t="s">
        <v>54</v>
      </c>
      <c r="B96" s="41"/>
      <c r="C96" s="17"/>
      <c r="D96" s="17"/>
      <c r="E96" s="17"/>
      <c r="F96" s="17"/>
      <c r="G96" s="17"/>
      <c r="H96" s="17"/>
      <c r="I96" s="17"/>
      <c r="J96" s="17"/>
      <c r="K96" s="17"/>
      <c r="L96" s="35"/>
      <c r="P96" s="53"/>
      <c r="Q96" s="53"/>
      <c r="R96" s="53"/>
      <c r="S96" s="53"/>
      <c r="T96" s="53"/>
      <c r="U96" s="53"/>
      <c r="V96" s="53"/>
      <c r="W96" s="53"/>
      <c r="X96" s="53"/>
      <c r="Y96" s="53"/>
      <c r="Z96" s="53"/>
      <c r="AA96" s="53"/>
      <c r="AB96" s="53"/>
      <c r="AC96" s="53"/>
      <c r="AD96" s="53"/>
    </row>
    <row r="97" spans="1:30" ht="42" customHeight="1" x14ac:dyDescent="0.4">
      <c r="A97" s="15" t="s">
        <v>53</v>
      </c>
      <c r="B97" s="87"/>
      <c r="C97" s="88"/>
      <c r="D97" s="88"/>
      <c r="E97" s="88"/>
      <c r="F97" s="88"/>
      <c r="G97" s="88"/>
      <c r="H97" s="88"/>
      <c r="I97" s="88"/>
      <c r="J97" s="88"/>
      <c r="K97" s="102"/>
      <c r="L97" s="35"/>
      <c r="P97" s="53"/>
      <c r="Q97" s="53"/>
      <c r="R97" s="53"/>
      <c r="S97" s="53"/>
      <c r="T97" s="53"/>
      <c r="U97" s="53"/>
      <c r="V97" s="53"/>
      <c r="W97" s="53"/>
      <c r="X97" s="53"/>
      <c r="Y97" s="53"/>
      <c r="Z97" s="53"/>
      <c r="AA97" s="53"/>
      <c r="AB97" s="53"/>
      <c r="AC97" s="53"/>
      <c r="AD97" s="53"/>
    </row>
    <row r="98" spans="1:30" ht="42" customHeight="1" x14ac:dyDescent="0.4">
      <c r="A98" s="9"/>
      <c r="B98" s="42" t="s">
        <v>55</v>
      </c>
      <c r="C98" s="53"/>
      <c r="D98" s="53"/>
      <c r="E98" s="53"/>
      <c r="F98" s="53"/>
      <c r="G98" s="53"/>
      <c r="H98" s="53"/>
      <c r="I98" s="53"/>
      <c r="K98" s="7"/>
      <c r="L98" s="53"/>
      <c r="P98" s="53"/>
      <c r="Q98" s="53"/>
      <c r="R98" s="53"/>
      <c r="S98" s="53"/>
      <c r="T98" s="53"/>
      <c r="U98" s="53"/>
      <c r="V98" s="53"/>
      <c r="W98" s="53"/>
      <c r="X98" s="53"/>
      <c r="Y98" s="53"/>
      <c r="Z98" s="53"/>
      <c r="AA98" s="53"/>
      <c r="AB98" s="53"/>
      <c r="AC98" s="53"/>
      <c r="AD98" s="53"/>
    </row>
    <row r="99" spans="1:30" ht="42" customHeight="1" x14ac:dyDescent="0.4">
      <c r="A99" s="41" t="s">
        <v>56</v>
      </c>
      <c r="B99" s="41"/>
      <c r="C99" s="17"/>
      <c r="D99" s="17"/>
      <c r="E99" s="17"/>
      <c r="F99" s="17"/>
      <c r="G99" s="17"/>
      <c r="H99" s="17"/>
      <c r="I99" s="17"/>
      <c r="J99" s="17"/>
      <c r="K99" s="17"/>
      <c r="L99" s="35"/>
      <c r="P99" s="53"/>
      <c r="Q99" s="53"/>
      <c r="R99" s="53"/>
      <c r="S99" s="53"/>
      <c r="T99" s="53"/>
      <c r="U99" s="53"/>
      <c r="V99" s="53"/>
      <c r="W99" s="53"/>
      <c r="X99" s="53"/>
      <c r="Y99" s="53"/>
      <c r="Z99" s="53"/>
      <c r="AA99" s="53"/>
      <c r="AB99" s="53"/>
      <c r="AC99" s="53"/>
      <c r="AD99" s="53"/>
    </row>
    <row r="100" spans="1:30" ht="42" customHeight="1" x14ac:dyDescent="0.4">
      <c r="A100" s="15" t="s">
        <v>53</v>
      </c>
      <c r="B100" s="87"/>
      <c r="C100" s="88"/>
      <c r="D100" s="88"/>
      <c r="E100" s="88"/>
      <c r="F100" s="88"/>
      <c r="G100" s="88"/>
      <c r="H100" s="88"/>
      <c r="I100" s="88"/>
      <c r="J100" s="88"/>
      <c r="K100" s="102"/>
      <c r="L100" s="35"/>
      <c r="P100" s="53"/>
      <c r="Q100" s="53"/>
      <c r="R100" s="53"/>
      <c r="S100" s="53"/>
      <c r="T100" s="53"/>
      <c r="U100" s="53"/>
      <c r="V100" s="53"/>
      <c r="W100" s="53"/>
      <c r="X100" s="53"/>
      <c r="Y100" s="53"/>
      <c r="Z100" s="53"/>
      <c r="AA100" s="53"/>
      <c r="AB100" s="53"/>
      <c r="AC100" s="53"/>
      <c r="AD100" s="53"/>
    </row>
    <row r="101" spans="1:30" ht="42" customHeight="1" x14ac:dyDescent="0.4">
      <c r="A101" s="9"/>
      <c r="B101" s="42"/>
      <c r="C101" s="53"/>
      <c r="D101" s="53"/>
      <c r="E101" s="53"/>
      <c r="F101" s="53"/>
      <c r="G101" s="53"/>
      <c r="H101" s="53"/>
      <c r="I101" s="53"/>
      <c r="K101" s="7"/>
      <c r="L101" s="53"/>
      <c r="P101" s="53"/>
      <c r="Q101" s="53"/>
      <c r="R101" s="53"/>
      <c r="S101" s="53"/>
      <c r="T101" s="53"/>
      <c r="U101" s="53"/>
      <c r="V101" s="53"/>
      <c r="W101" s="53"/>
      <c r="X101" s="53"/>
      <c r="Y101" s="53"/>
      <c r="Z101" s="53"/>
      <c r="AA101" s="53"/>
      <c r="AB101" s="53"/>
      <c r="AC101" s="53"/>
      <c r="AD101" s="53"/>
    </row>
    <row r="102" spans="1:30" ht="42" customHeight="1" x14ac:dyDescent="0.4">
      <c r="A102" s="38" t="s">
        <v>41</v>
      </c>
      <c r="B102" s="38"/>
      <c r="C102" s="17"/>
      <c r="D102" s="17"/>
      <c r="E102" s="17"/>
      <c r="F102" s="17"/>
      <c r="G102" s="17"/>
      <c r="H102" s="17"/>
      <c r="I102" s="17"/>
      <c r="J102" s="17"/>
      <c r="K102" s="17"/>
      <c r="L102" s="35"/>
      <c r="P102" s="53"/>
      <c r="Q102" s="53"/>
      <c r="R102" s="53"/>
      <c r="S102" s="53"/>
      <c r="T102" s="53"/>
      <c r="U102" s="53"/>
      <c r="V102" s="53"/>
      <c r="W102" s="53"/>
      <c r="X102" s="53"/>
      <c r="Y102" s="53"/>
      <c r="Z102" s="53"/>
      <c r="AA102" s="53"/>
      <c r="AB102" s="53"/>
      <c r="AC102" s="53"/>
      <c r="AD102" s="53"/>
    </row>
    <row r="103" spans="1:30" ht="42" customHeight="1" x14ac:dyDescent="0.4">
      <c r="A103" s="41" t="s">
        <v>42</v>
      </c>
      <c r="B103" s="41"/>
      <c r="C103" s="17"/>
      <c r="D103" s="17"/>
      <c r="E103" s="17"/>
      <c r="F103" s="17"/>
      <c r="G103" s="17"/>
      <c r="H103" s="17"/>
      <c r="I103" s="17"/>
      <c r="J103" s="17"/>
      <c r="K103" s="17"/>
      <c r="L103" s="35"/>
      <c r="P103" s="53"/>
      <c r="Q103" s="53"/>
      <c r="R103" s="53"/>
      <c r="S103" s="53"/>
      <c r="T103" s="53"/>
      <c r="U103" s="53"/>
      <c r="V103" s="53"/>
      <c r="W103" s="53"/>
      <c r="X103" s="53"/>
      <c r="Y103" s="53"/>
      <c r="Z103" s="53"/>
      <c r="AA103" s="53"/>
      <c r="AB103" s="53"/>
      <c r="AC103" s="53"/>
      <c r="AD103" s="53"/>
    </row>
    <row r="104" spans="1:30" ht="42" customHeight="1" x14ac:dyDescent="0.4">
      <c r="A104" s="41" t="s">
        <v>44</v>
      </c>
      <c r="B104" s="41"/>
      <c r="C104" s="17"/>
      <c r="D104" s="17"/>
      <c r="E104" s="17"/>
      <c r="F104" s="17"/>
      <c r="G104" s="17"/>
      <c r="H104" s="17"/>
      <c r="I104" s="17"/>
      <c r="J104" s="17"/>
      <c r="K104" s="17"/>
      <c r="L104" s="35"/>
      <c r="P104" s="53"/>
      <c r="Q104" s="53"/>
      <c r="R104" s="53"/>
      <c r="S104" s="53"/>
      <c r="T104" s="53"/>
      <c r="U104" s="53"/>
      <c r="V104" s="53"/>
      <c r="W104" s="53"/>
      <c r="X104" s="53"/>
      <c r="Y104" s="53"/>
      <c r="Z104" s="53"/>
      <c r="AA104" s="53"/>
      <c r="AB104" s="53"/>
      <c r="AC104" s="53"/>
      <c r="AD104" s="53"/>
    </row>
    <row r="105" spans="1:30" ht="42" customHeight="1" x14ac:dyDescent="0.4">
      <c r="A105" s="86" t="s">
        <v>45</v>
      </c>
      <c r="B105" s="86"/>
      <c r="C105" s="86"/>
      <c r="D105" s="86"/>
      <c r="E105" s="86"/>
      <c r="F105" s="86"/>
      <c r="G105" s="86"/>
      <c r="H105" s="86"/>
      <c r="I105" s="86"/>
      <c r="J105" s="86"/>
      <c r="K105" s="86"/>
      <c r="L105" s="35"/>
      <c r="P105" s="53"/>
      <c r="Q105" s="53"/>
      <c r="R105" s="53"/>
      <c r="S105" s="53"/>
      <c r="T105" s="53"/>
      <c r="U105" s="53"/>
      <c r="V105" s="53"/>
      <c r="W105" s="53"/>
      <c r="X105" s="53"/>
      <c r="Y105" s="53"/>
      <c r="Z105" s="53"/>
      <c r="AA105" s="53"/>
      <c r="AB105" s="53"/>
      <c r="AC105" s="53"/>
      <c r="AD105" s="53"/>
    </row>
    <row r="106" spans="1:30" ht="42" customHeight="1" x14ac:dyDescent="0.4">
      <c r="A106" s="41" t="s">
        <v>46</v>
      </c>
      <c r="B106" s="41"/>
      <c r="C106" s="41"/>
      <c r="D106" s="41"/>
      <c r="E106" s="41"/>
      <c r="F106" s="41"/>
      <c r="G106" s="41"/>
      <c r="H106" s="41"/>
      <c r="I106" s="41"/>
      <c r="J106" s="41"/>
      <c r="K106" s="41"/>
      <c r="L106" s="35"/>
      <c r="P106" s="53"/>
      <c r="Q106" s="53"/>
      <c r="R106" s="53"/>
      <c r="S106" s="53"/>
      <c r="T106" s="53"/>
      <c r="U106" s="53"/>
      <c r="V106" s="53"/>
      <c r="W106" s="53"/>
      <c r="X106" s="53"/>
      <c r="Y106" s="53"/>
      <c r="Z106" s="53"/>
      <c r="AA106" s="53"/>
      <c r="AB106" s="53"/>
      <c r="AC106" s="53"/>
      <c r="AD106" s="53"/>
    </row>
    <row r="107" spans="1:30" ht="42" customHeight="1" x14ac:dyDescent="0.4">
      <c r="A107" s="41" t="s">
        <v>51</v>
      </c>
      <c r="B107" s="41"/>
      <c r="C107" s="17"/>
      <c r="D107" s="17"/>
      <c r="E107" s="17"/>
      <c r="F107" s="17"/>
      <c r="G107" s="17"/>
      <c r="H107" s="17"/>
      <c r="I107" s="17"/>
      <c r="J107" s="17"/>
      <c r="K107" s="17"/>
      <c r="L107" s="35"/>
      <c r="P107" s="53"/>
      <c r="Q107" s="53"/>
      <c r="R107" s="53"/>
      <c r="S107" s="53"/>
      <c r="T107" s="53"/>
      <c r="U107" s="53"/>
      <c r="V107" s="53"/>
      <c r="W107" s="53"/>
      <c r="X107" s="53"/>
      <c r="Y107" s="53"/>
      <c r="Z107" s="53"/>
      <c r="AA107" s="53"/>
      <c r="AB107" s="53"/>
      <c r="AC107" s="53"/>
      <c r="AD107" s="53"/>
    </row>
    <row r="108" spans="1:30" ht="25.5" customHeight="1" x14ac:dyDescent="0.4">
      <c r="A108" s="41" t="s">
        <v>37</v>
      </c>
      <c r="B108" s="41"/>
      <c r="C108" s="17"/>
      <c r="D108" s="17"/>
      <c r="E108" s="17"/>
      <c r="F108" s="17"/>
      <c r="G108" s="17"/>
      <c r="H108" s="17"/>
      <c r="I108" s="17"/>
      <c r="J108" s="17"/>
      <c r="K108" s="17"/>
      <c r="L108" s="35"/>
      <c r="P108" s="53"/>
      <c r="Q108" s="53"/>
      <c r="R108" s="53"/>
      <c r="S108" s="53"/>
      <c r="T108" s="53"/>
      <c r="U108" s="53"/>
      <c r="V108" s="53"/>
      <c r="W108" s="53"/>
      <c r="X108" s="53"/>
      <c r="Y108" s="53"/>
      <c r="Z108" s="53"/>
      <c r="AA108" s="53"/>
      <c r="AB108" s="53"/>
      <c r="AC108" s="53"/>
      <c r="AD108" s="53"/>
    </row>
    <row r="109" spans="1:30" ht="42" customHeight="1" x14ac:dyDescent="0.4">
      <c r="A109" s="41" t="s">
        <v>54</v>
      </c>
      <c r="B109" s="41"/>
      <c r="C109" s="17"/>
      <c r="D109" s="17"/>
      <c r="E109" s="17"/>
      <c r="F109" s="17"/>
      <c r="G109" s="17"/>
      <c r="H109" s="17"/>
      <c r="I109" s="17"/>
      <c r="J109" s="17"/>
      <c r="K109" s="17"/>
      <c r="L109" s="35"/>
      <c r="P109" s="53"/>
      <c r="Q109" s="53"/>
      <c r="R109" s="53"/>
      <c r="S109" s="53"/>
      <c r="T109" s="53"/>
      <c r="U109" s="53"/>
      <c r="V109" s="53"/>
      <c r="W109" s="53"/>
      <c r="X109" s="53"/>
      <c r="Y109" s="53"/>
      <c r="Z109" s="53"/>
      <c r="AA109" s="53"/>
      <c r="AB109" s="53"/>
      <c r="AC109" s="53"/>
      <c r="AD109" s="53"/>
    </row>
    <row r="110" spans="1:30" ht="42" customHeight="1" x14ac:dyDescent="0.4">
      <c r="A110" s="15" t="s">
        <v>53</v>
      </c>
      <c r="B110" s="87"/>
      <c r="C110" s="88"/>
      <c r="D110" s="88"/>
      <c r="E110" s="88"/>
      <c r="F110" s="88"/>
      <c r="G110" s="88"/>
      <c r="H110" s="88"/>
      <c r="I110" s="88"/>
      <c r="J110" s="88"/>
      <c r="K110" s="102"/>
      <c r="L110" s="35"/>
      <c r="P110" s="53"/>
      <c r="Q110" s="53"/>
      <c r="R110" s="53"/>
      <c r="S110" s="53"/>
      <c r="T110" s="53"/>
      <c r="U110" s="53"/>
      <c r="V110" s="53"/>
      <c r="W110" s="53"/>
      <c r="X110" s="53"/>
      <c r="Y110" s="53"/>
      <c r="Z110" s="53"/>
      <c r="AA110" s="53"/>
      <c r="AB110" s="53"/>
      <c r="AC110" s="53"/>
      <c r="AD110" s="53"/>
    </row>
    <row r="111" spans="1:30" ht="42" customHeight="1" x14ac:dyDescent="0.4">
      <c r="A111" s="9"/>
      <c r="B111" s="42" t="s">
        <v>55</v>
      </c>
      <c r="C111" s="53"/>
      <c r="D111" s="53"/>
      <c r="E111" s="53"/>
      <c r="F111" s="53"/>
      <c r="G111" s="53"/>
      <c r="H111" s="53"/>
      <c r="I111" s="53"/>
      <c r="K111" s="7"/>
      <c r="L111" s="53"/>
      <c r="P111" s="53"/>
      <c r="Q111" s="53"/>
      <c r="R111" s="53"/>
      <c r="S111" s="53"/>
      <c r="T111" s="53"/>
      <c r="U111" s="53"/>
      <c r="V111" s="53"/>
      <c r="W111" s="53"/>
      <c r="X111" s="53"/>
      <c r="Y111" s="53"/>
      <c r="Z111" s="53"/>
      <c r="AA111" s="53"/>
      <c r="AB111" s="53"/>
      <c r="AC111" s="53"/>
      <c r="AD111" s="53"/>
    </row>
    <row r="112" spans="1:30" ht="42" customHeight="1" x14ac:dyDescent="0.4">
      <c r="A112" s="41" t="s">
        <v>56</v>
      </c>
      <c r="B112" s="41"/>
      <c r="C112" s="17"/>
      <c r="D112" s="17"/>
      <c r="E112" s="17"/>
      <c r="F112" s="17"/>
      <c r="G112" s="17"/>
      <c r="H112" s="17"/>
      <c r="I112" s="17"/>
      <c r="J112" s="17"/>
      <c r="K112" s="17"/>
      <c r="L112" s="35"/>
      <c r="P112" s="53"/>
      <c r="Q112" s="53"/>
      <c r="R112" s="53"/>
      <c r="S112" s="53"/>
      <c r="T112" s="53"/>
      <c r="U112" s="53"/>
      <c r="V112" s="53"/>
      <c r="W112" s="53"/>
      <c r="X112" s="53"/>
      <c r="Y112" s="53"/>
      <c r="Z112" s="53"/>
      <c r="AA112" s="53"/>
      <c r="AB112" s="53"/>
      <c r="AC112" s="53"/>
      <c r="AD112" s="53"/>
    </row>
    <row r="113" spans="1:30" ht="42" customHeight="1" x14ac:dyDescent="0.4">
      <c r="A113" s="15" t="s">
        <v>53</v>
      </c>
      <c r="B113" s="87"/>
      <c r="C113" s="88"/>
      <c r="D113" s="88"/>
      <c r="E113" s="88"/>
      <c r="F113" s="88"/>
      <c r="G113" s="88"/>
      <c r="H113" s="88"/>
      <c r="I113" s="88"/>
      <c r="J113" s="88"/>
      <c r="K113" s="102"/>
      <c r="L113" s="35"/>
      <c r="P113" s="53"/>
      <c r="Q113" s="53"/>
      <c r="R113" s="53"/>
      <c r="S113" s="53"/>
      <c r="T113" s="53"/>
      <c r="U113" s="53"/>
      <c r="V113" s="53"/>
      <c r="W113" s="53"/>
      <c r="X113" s="53"/>
      <c r="Y113" s="53"/>
      <c r="Z113" s="53"/>
      <c r="AA113" s="53"/>
      <c r="AB113" s="53"/>
      <c r="AC113" s="53"/>
      <c r="AD113" s="53"/>
    </row>
    <row r="114" spans="1:30" ht="42" customHeight="1" x14ac:dyDescent="0.4">
      <c r="A114" s="9"/>
      <c r="B114" s="42"/>
      <c r="C114" s="53"/>
      <c r="D114" s="53"/>
      <c r="E114" s="53"/>
      <c r="F114" s="53"/>
      <c r="G114" s="53"/>
      <c r="H114" s="53"/>
      <c r="I114" s="53"/>
      <c r="K114" s="7"/>
      <c r="L114" s="53"/>
      <c r="P114" s="53"/>
      <c r="Q114" s="53"/>
      <c r="R114" s="53"/>
      <c r="S114" s="53"/>
      <c r="T114" s="53"/>
      <c r="U114" s="53"/>
      <c r="V114" s="53"/>
      <c r="W114" s="53"/>
      <c r="X114" s="53"/>
      <c r="Y114" s="53"/>
      <c r="Z114" s="53"/>
      <c r="AA114" s="53"/>
      <c r="AB114" s="53"/>
      <c r="AC114" s="53"/>
      <c r="AD114" s="53"/>
    </row>
    <row r="115" spans="1:30" ht="23.25" customHeight="1" x14ac:dyDescent="0.4">
      <c r="A115" s="9"/>
      <c r="B115" s="9"/>
      <c r="C115" s="53"/>
      <c r="D115" s="53"/>
      <c r="E115" s="53"/>
      <c r="F115" s="53"/>
      <c r="G115" s="53"/>
      <c r="H115" s="53"/>
      <c r="I115" s="53"/>
      <c r="K115" s="53"/>
      <c r="L115" s="7"/>
      <c r="P115" s="53"/>
      <c r="Q115" s="53"/>
      <c r="R115" s="53"/>
      <c r="S115" s="53"/>
      <c r="T115" s="53"/>
      <c r="U115" s="53"/>
      <c r="V115" s="53"/>
      <c r="W115" s="53"/>
      <c r="X115" s="53"/>
      <c r="Y115" s="53"/>
      <c r="Z115" s="53"/>
      <c r="AA115" s="53"/>
      <c r="AB115" s="53"/>
      <c r="AC115" s="53"/>
      <c r="AD115" s="53"/>
    </row>
    <row r="116" spans="1:30" ht="68.25" customHeight="1" x14ac:dyDescent="0.4">
      <c r="A116" s="9"/>
      <c r="B116" s="9"/>
      <c r="C116" s="28" t="s">
        <v>13</v>
      </c>
      <c r="D116" s="53"/>
      <c r="E116" s="53"/>
      <c r="F116" s="53"/>
      <c r="G116" s="53"/>
      <c r="H116" s="53"/>
      <c r="I116" s="28"/>
      <c r="J116" s="28"/>
      <c r="K116" s="53"/>
      <c r="L116" s="53"/>
      <c r="P116" s="53"/>
      <c r="Q116" s="53"/>
      <c r="R116" s="53"/>
      <c r="S116" s="53"/>
      <c r="T116" s="53"/>
      <c r="U116" s="53"/>
      <c r="V116" s="53"/>
      <c r="W116" s="53"/>
      <c r="X116" s="53"/>
      <c r="Y116" s="53"/>
      <c r="Z116" s="53"/>
      <c r="AA116" s="53"/>
      <c r="AB116" s="53"/>
      <c r="AC116" s="53"/>
      <c r="AD116" s="53"/>
    </row>
    <row r="117" spans="1:30" ht="45" customHeight="1" x14ac:dyDescent="0.4">
      <c r="A117" s="9"/>
      <c r="B117" s="9"/>
      <c r="C117" s="89"/>
      <c r="D117" s="89"/>
      <c r="E117" s="89"/>
      <c r="F117" s="89"/>
      <c r="G117" s="89"/>
      <c r="H117" s="89"/>
      <c r="I117" s="89"/>
      <c r="J117" s="89"/>
      <c r="K117" s="89"/>
      <c r="L117" s="89"/>
      <c r="P117" s="53"/>
      <c r="Q117" s="53"/>
      <c r="R117" s="53"/>
      <c r="S117" s="53"/>
      <c r="T117" s="53"/>
      <c r="U117" s="53"/>
      <c r="V117" s="53"/>
      <c r="W117" s="53"/>
      <c r="X117" s="53"/>
      <c r="Y117" s="53"/>
      <c r="Z117" s="53"/>
      <c r="AA117" s="53"/>
      <c r="AB117" s="53"/>
      <c r="AC117" s="53"/>
      <c r="AD117" s="53"/>
    </row>
    <row r="118" spans="1:30" ht="68.25" customHeight="1" x14ac:dyDescent="0.4">
      <c r="A118" s="9"/>
      <c r="B118" s="9"/>
      <c r="C118" s="28"/>
      <c r="E118" s="84"/>
      <c r="F118" s="84"/>
      <c r="G118" s="84"/>
      <c r="H118" s="84"/>
      <c r="I118" s="84"/>
      <c r="J118" s="84" t="str">
        <f>C1&amp;"     "</f>
        <v xml:space="preserve">医療機関○○病院     </v>
      </c>
      <c r="K118" s="27" t="s">
        <v>28</v>
      </c>
      <c r="L118" s="53"/>
      <c r="P118" s="53"/>
      <c r="Q118" s="53"/>
      <c r="R118" s="53"/>
      <c r="S118" s="53"/>
      <c r="T118" s="53"/>
      <c r="U118" s="53"/>
      <c r="V118" s="53"/>
      <c r="W118" s="53"/>
      <c r="X118" s="53"/>
      <c r="Y118" s="53"/>
      <c r="Z118" s="53"/>
      <c r="AA118" s="53"/>
      <c r="AB118" s="53"/>
      <c r="AC118" s="53"/>
      <c r="AD118" s="53"/>
    </row>
    <row r="119" spans="1:30" ht="45.75" customHeight="1" x14ac:dyDescent="0.4">
      <c r="K119" s="9"/>
      <c r="M119" s="15" t="s">
        <v>75</v>
      </c>
      <c r="P119" s="53"/>
      <c r="Q119" s="53"/>
      <c r="R119" s="53"/>
      <c r="S119" s="53"/>
      <c r="T119" s="53"/>
      <c r="U119" s="53"/>
      <c r="V119" s="53"/>
      <c r="W119" s="53"/>
      <c r="X119" s="53"/>
      <c r="Y119" s="53"/>
      <c r="Z119" s="53"/>
      <c r="AA119" s="53"/>
      <c r="AB119" s="53"/>
      <c r="AC119" s="53"/>
      <c r="AD119" s="53"/>
    </row>
    <row r="120" spans="1:30" ht="45.75" customHeight="1" x14ac:dyDescent="0.4">
      <c r="Q120" s="53"/>
      <c r="R120" s="53"/>
      <c r="S120" s="53"/>
      <c r="T120" s="53"/>
      <c r="U120" s="53"/>
      <c r="V120" s="53"/>
      <c r="W120" s="53"/>
      <c r="X120" s="53"/>
      <c r="Y120" s="53"/>
      <c r="Z120" s="53"/>
      <c r="AA120" s="53"/>
      <c r="AB120" s="53"/>
      <c r="AC120" s="53"/>
      <c r="AD120" s="53"/>
    </row>
    <row r="121" spans="1:30" ht="39.75" x14ac:dyDescent="0.4">
      <c r="A121" s="21" t="s">
        <v>12</v>
      </c>
      <c r="B121" s="21"/>
      <c r="C121" s="22"/>
      <c r="D121" s="22"/>
      <c r="E121" s="22"/>
      <c r="F121" s="22"/>
      <c r="G121" s="9"/>
      <c r="H121" s="9"/>
      <c r="I121" s="9"/>
      <c r="J121" s="113" t="s">
        <v>38</v>
      </c>
      <c r="K121" s="113"/>
      <c r="L121" s="113"/>
      <c r="M121" s="15"/>
      <c r="Q121" s="53"/>
      <c r="R121" s="53"/>
      <c r="S121" s="53"/>
      <c r="T121" s="53"/>
      <c r="U121" s="53"/>
      <c r="V121" s="53"/>
      <c r="W121" s="53"/>
      <c r="X121" s="53"/>
      <c r="Y121" s="53"/>
      <c r="Z121" s="53"/>
      <c r="AA121" s="53"/>
      <c r="AB121" s="53"/>
      <c r="AC121" s="53"/>
      <c r="AD121" s="53"/>
    </row>
    <row r="122" spans="1:30" ht="42" customHeight="1" x14ac:dyDescent="0.4">
      <c r="A122" s="22"/>
      <c r="B122" s="22"/>
      <c r="C122" s="22"/>
      <c r="D122" s="22"/>
      <c r="E122" s="22"/>
      <c r="F122" s="22"/>
      <c r="G122" s="27"/>
      <c r="H122" s="27"/>
      <c r="I122" s="22"/>
      <c r="J122" s="22"/>
      <c r="K122" s="22"/>
      <c r="L122" s="22"/>
      <c r="M122" s="22"/>
      <c r="Q122" s="53"/>
      <c r="R122" s="53"/>
      <c r="S122" s="53"/>
      <c r="T122" s="53"/>
      <c r="U122" s="53"/>
      <c r="V122" s="53"/>
      <c r="W122" s="53"/>
      <c r="X122" s="53"/>
      <c r="Y122" s="53"/>
      <c r="Z122" s="53"/>
      <c r="AA122" s="53"/>
      <c r="AB122" s="53"/>
      <c r="AC122" s="53"/>
      <c r="AD122" s="53"/>
    </row>
    <row r="123" spans="1:30" ht="39.75" x14ac:dyDescent="0.4">
      <c r="A123" s="22"/>
      <c r="B123" s="22"/>
      <c r="C123" s="22"/>
      <c r="D123" s="22"/>
      <c r="E123" s="22"/>
      <c r="F123" s="22"/>
      <c r="G123" s="22"/>
      <c r="H123" s="22"/>
      <c r="I123" s="22"/>
      <c r="J123" s="22"/>
      <c r="K123" s="22"/>
      <c r="L123" s="22"/>
      <c r="M123" s="22"/>
      <c r="P123" s="1"/>
      <c r="Q123" s="53"/>
      <c r="R123" s="53"/>
      <c r="S123" s="53"/>
      <c r="T123" s="53"/>
      <c r="U123" s="53"/>
      <c r="V123" s="53"/>
      <c r="W123" s="53"/>
      <c r="X123" s="53"/>
      <c r="Y123" s="53"/>
      <c r="Z123" s="53"/>
      <c r="AA123" s="53"/>
      <c r="AB123" s="53"/>
      <c r="AC123" s="53"/>
      <c r="AD123" s="53"/>
    </row>
    <row r="124" spans="1:30" ht="39.75" x14ac:dyDescent="0.4">
      <c r="A124" s="22"/>
      <c r="B124" s="22"/>
      <c r="C124" s="22"/>
      <c r="D124" s="22"/>
      <c r="E124" s="22"/>
      <c r="F124" s="22"/>
      <c r="G124" s="90" t="s">
        <v>29</v>
      </c>
      <c r="H124" s="31"/>
      <c r="I124" s="90"/>
      <c r="J124" s="176" t="str">
        <f>C1</f>
        <v>医療機関○○病院</v>
      </c>
      <c r="K124" s="176"/>
      <c r="L124" s="176"/>
      <c r="M124" s="176"/>
      <c r="P124" s="1"/>
      <c r="Q124" s="53"/>
      <c r="R124" s="53"/>
      <c r="S124" s="53"/>
      <c r="T124" s="53"/>
      <c r="U124" s="53"/>
      <c r="V124" s="53"/>
      <c r="W124" s="53"/>
      <c r="X124" s="53"/>
      <c r="Y124" s="53"/>
      <c r="Z124" s="53"/>
      <c r="AA124" s="53"/>
      <c r="AB124" s="53"/>
      <c r="AC124" s="53"/>
      <c r="AD124" s="53"/>
    </row>
    <row r="125" spans="1:30" ht="39.75" x14ac:dyDescent="0.4">
      <c r="A125" s="22"/>
      <c r="B125" s="22"/>
      <c r="C125" s="22"/>
      <c r="D125" s="22"/>
      <c r="E125" s="22"/>
      <c r="F125" s="22"/>
      <c r="G125" s="90" t="s">
        <v>8</v>
      </c>
      <c r="H125" s="31"/>
      <c r="I125" s="90"/>
      <c r="J125" s="33"/>
      <c r="K125" s="33"/>
      <c r="L125" s="33"/>
      <c r="M125" s="33"/>
      <c r="P125" s="1"/>
      <c r="Q125" s="53"/>
      <c r="R125" s="53"/>
      <c r="S125" s="53"/>
      <c r="T125" s="53"/>
      <c r="U125" s="53"/>
      <c r="V125" s="53"/>
      <c r="W125" s="53"/>
      <c r="X125" s="53"/>
      <c r="Y125" s="53"/>
      <c r="Z125" s="53"/>
      <c r="AA125" s="53"/>
      <c r="AB125" s="53"/>
      <c r="AC125" s="53"/>
      <c r="AD125" s="53"/>
    </row>
    <row r="126" spans="1:30" ht="39.75" x14ac:dyDescent="0.4">
      <c r="A126" s="22"/>
      <c r="B126" s="22"/>
      <c r="C126" s="22"/>
      <c r="D126" s="22"/>
      <c r="E126" s="22"/>
      <c r="F126" s="22"/>
      <c r="G126" s="90" t="s">
        <v>9</v>
      </c>
      <c r="H126" s="31"/>
      <c r="I126" s="90"/>
      <c r="J126" s="33"/>
      <c r="K126" s="33"/>
      <c r="L126" s="33"/>
      <c r="M126" s="33"/>
      <c r="N126" s="22"/>
      <c r="O126" s="22"/>
      <c r="Q126" s="53"/>
      <c r="R126" s="53"/>
      <c r="S126" s="53"/>
      <c r="T126" s="53"/>
      <c r="U126" s="53"/>
      <c r="V126" s="53"/>
      <c r="W126" s="53"/>
      <c r="X126" s="53"/>
      <c r="Y126" s="53"/>
      <c r="Z126" s="53"/>
      <c r="AA126" s="53"/>
      <c r="AB126" s="53"/>
      <c r="AC126" s="53"/>
      <c r="AD126" s="53"/>
    </row>
    <row r="127" spans="1:30" ht="24.75" customHeight="1" x14ac:dyDescent="0.4">
      <c r="A127" s="22"/>
      <c r="B127" s="22"/>
      <c r="C127" s="22"/>
      <c r="D127" s="22"/>
      <c r="E127" s="22"/>
      <c r="F127" s="22"/>
      <c r="G127" s="22"/>
      <c r="H127" s="22"/>
      <c r="I127" s="22"/>
      <c r="J127" s="22"/>
      <c r="K127" s="22"/>
      <c r="L127" s="22"/>
      <c r="M127" s="22"/>
      <c r="N127" s="22"/>
      <c r="O127" s="22"/>
      <c r="Q127" s="53"/>
      <c r="R127" s="53"/>
      <c r="S127" s="53"/>
      <c r="T127" s="53"/>
      <c r="U127" s="53"/>
      <c r="V127" s="53"/>
      <c r="W127" s="53"/>
      <c r="X127" s="53"/>
      <c r="Y127" s="53"/>
      <c r="Z127" s="53"/>
      <c r="AA127" s="53"/>
      <c r="AB127" s="53"/>
      <c r="AC127" s="53"/>
      <c r="AD127" s="53"/>
    </row>
    <row r="128" spans="1:30" ht="39" customHeight="1" x14ac:dyDescent="0.4">
      <c r="A128" s="114" t="s">
        <v>32</v>
      </c>
      <c r="B128" s="114"/>
      <c r="C128" s="114"/>
      <c r="D128" s="114"/>
      <c r="E128" s="114"/>
      <c r="F128" s="114"/>
      <c r="G128" s="114"/>
      <c r="H128" s="114"/>
      <c r="I128" s="114"/>
      <c r="J128" s="114"/>
      <c r="K128" s="114"/>
      <c r="L128" s="114"/>
      <c r="M128" s="114"/>
      <c r="N128" s="114"/>
      <c r="O128" s="114"/>
      <c r="P128" s="8"/>
      <c r="Q128" s="53"/>
      <c r="R128" s="53"/>
      <c r="S128" s="53"/>
      <c r="T128" s="53"/>
      <c r="U128" s="53"/>
      <c r="V128" s="53"/>
      <c r="W128" s="53"/>
      <c r="X128" s="53"/>
      <c r="Y128" s="53"/>
      <c r="Z128" s="53"/>
      <c r="AA128" s="53"/>
      <c r="AB128" s="53"/>
      <c r="AC128" s="53"/>
      <c r="AD128" s="53"/>
    </row>
    <row r="129" spans="1:30" ht="39.75" x14ac:dyDescent="0.4">
      <c r="A129" s="22"/>
      <c r="B129" s="22"/>
      <c r="C129" s="22"/>
      <c r="D129" s="22"/>
      <c r="E129" s="22"/>
      <c r="F129" s="22"/>
      <c r="G129" s="22"/>
      <c r="H129" s="22"/>
      <c r="I129" s="22"/>
      <c r="J129" s="22"/>
      <c r="K129" s="22"/>
      <c r="L129" s="22"/>
      <c r="M129" s="22"/>
      <c r="N129" s="22"/>
      <c r="O129" s="22"/>
      <c r="Q129" s="53"/>
      <c r="R129" s="53"/>
      <c r="S129" s="53"/>
      <c r="T129" s="53"/>
      <c r="U129" s="53"/>
      <c r="V129" s="53"/>
      <c r="W129" s="53"/>
      <c r="X129" s="53"/>
      <c r="Y129" s="53"/>
      <c r="Z129" s="53"/>
      <c r="AA129" s="53"/>
      <c r="AB129" s="53"/>
      <c r="AC129" s="53"/>
      <c r="AD129" s="53"/>
    </row>
    <row r="130" spans="1:30" ht="33" customHeight="1" x14ac:dyDescent="0.4">
      <c r="A130" s="22"/>
      <c r="B130" s="22"/>
      <c r="C130" s="22"/>
      <c r="D130" s="22"/>
      <c r="E130" s="22"/>
      <c r="F130" s="22"/>
      <c r="G130" s="22"/>
      <c r="H130" s="22"/>
      <c r="I130" s="22"/>
      <c r="J130" s="22"/>
      <c r="K130" s="22"/>
      <c r="L130" s="22"/>
      <c r="M130" s="22"/>
      <c r="N130" s="22"/>
      <c r="O130" s="22"/>
      <c r="Q130" s="53"/>
      <c r="R130" s="53"/>
      <c r="S130" s="53"/>
      <c r="T130" s="53"/>
      <c r="U130" s="53"/>
      <c r="V130" s="53"/>
      <c r="W130" s="53"/>
      <c r="X130" s="53"/>
      <c r="Y130" s="53"/>
      <c r="Z130" s="53"/>
      <c r="AA130" s="53"/>
      <c r="AB130" s="53"/>
      <c r="AC130" s="53"/>
      <c r="AD130" s="53"/>
    </row>
    <row r="131" spans="1:30" ht="41.25" customHeight="1" x14ac:dyDescent="0.4">
      <c r="A131" s="22"/>
      <c r="B131" s="22"/>
      <c r="C131" s="22"/>
      <c r="D131" s="22"/>
      <c r="E131" s="22"/>
      <c r="F131" s="22"/>
      <c r="G131" s="22"/>
      <c r="H131" s="22"/>
      <c r="I131" s="22"/>
      <c r="J131" s="22"/>
      <c r="K131" s="22"/>
      <c r="L131" s="22"/>
      <c r="M131" s="22"/>
      <c r="N131" s="22"/>
      <c r="O131" s="22"/>
      <c r="Q131" s="53"/>
      <c r="R131" s="53"/>
      <c r="S131" s="53"/>
      <c r="T131" s="53"/>
      <c r="U131" s="53"/>
      <c r="V131" s="53"/>
      <c r="W131" s="53"/>
      <c r="X131" s="53"/>
      <c r="Y131" s="53"/>
      <c r="Z131" s="53"/>
      <c r="AA131" s="53"/>
      <c r="AB131" s="53"/>
      <c r="AC131" s="53"/>
      <c r="AD131" s="53"/>
    </row>
    <row r="132" spans="1:30" ht="75" customHeight="1" x14ac:dyDescent="0.4">
      <c r="A132" s="174" t="s">
        <v>83</v>
      </c>
      <c r="B132" s="174"/>
      <c r="C132" s="174"/>
      <c r="D132" s="174"/>
      <c r="E132" s="174"/>
      <c r="F132" s="174"/>
      <c r="G132" s="174"/>
      <c r="H132" s="174"/>
      <c r="I132" s="174"/>
      <c r="J132" s="174"/>
      <c r="K132" s="174"/>
      <c r="L132" s="174"/>
      <c r="M132" s="174"/>
      <c r="N132" s="91"/>
      <c r="O132" s="91"/>
      <c r="P132" s="6"/>
      <c r="Q132" s="53"/>
      <c r="R132" s="53"/>
      <c r="S132" s="53"/>
      <c r="T132" s="53"/>
      <c r="U132" s="53"/>
      <c r="V132" s="53"/>
      <c r="W132" s="53"/>
      <c r="X132" s="53"/>
      <c r="Y132" s="53"/>
      <c r="Z132" s="53"/>
      <c r="AA132" s="53"/>
      <c r="AB132" s="53"/>
      <c r="AC132" s="53"/>
      <c r="AD132" s="53"/>
    </row>
    <row r="133" spans="1:30" x14ac:dyDescent="0.4">
      <c r="C133" s="5"/>
      <c r="D133" s="5"/>
      <c r="E133" s="5"/>
      <c r="F133" s="5"/>
      <c r="G133" s="5"/>
      <c r="H133" s="5"/>
      <c r="I133" s="5"/>
      <c r="J133" s="5"/>
      <c r="Q133" s="53"/>
      <c r="R133" s="53"/>
      <c r="S133" s="53"/>
      <c r="T133" s="53"/>
      <c r="U133" s="53"/>
      <c r="V133" s="53"/>
      <c r="W133" s="53"/>
      <c r="X133" s="53"/>
      <c r="Y133" s="53"/>
      <c r="Z133" s="53"/>
      <c r="AA133" s="53"/>
      <c r="AB133" s="53"/>
      <c r="AC133" s="53"/>
      <c r="AD133" s="53"/>
    </row>
    <row r="134" spans="1:30" ht="48.75" customHeight="1" x14ac:dyDescent="0.4">
      <c r="C134" s="2"/>
      <c r="D134" s="1"/>
      <c r="E134" s="1"/>
      <c r="F134" s="3"/>
      <c r="G134" s="3"/>
      <c r="H134" s="4"/>
      <c r="I134" s="4"/>
      <c r="J134" s="4"/>
      <c r="Q134" s="53"/>
      <c r="R134" s="53"/>
      <c r="S134" s="53"/>
      <c r="T134" s="53"/>
      <c r="U134" s="53"/>
      <c r="V134" s="53"/>
      <c r="W134" s="53"/>
      <c r="X134" s="53"/>
      <c r="Y134" s="53"/>
      <c r="Z134" s="53"/>
      <c r="AA134" s="53"/>
      <c r="AB134" s="53"/>
      <c r="AC134" s="53"/>
      <c r="AD134" s="53"/>
    </row>
    <row r="135" spans="1:30" ht="58.5" x14ac:dyDescent="1.1000000000000001">
      <c r="C135" s="29" t="s">
        <v>10</v>
      </c>
      <c r="D135" s="30"/>
      <c r="E135" s="30"/>
      <c r="F135" s="144">
        <f>SUM(E155,J155)</f>
        <v>0</v>
      </c>
      <c r="G135" s="144"/>
      <c r="H135" s="144"/>
      <c r="I135" s="144"/>
      <c r="J135" s="144"/>
      <c r="K135" s="144"/>
      <c r="L135" s="7"/>
      <c r="M135" s="7"/>
      <c r="N135" s="7"/>
      <c r="Q135" s="53"/>
      <c r="R135" s="53"/>
      <c r="S135" s="53"/>
      <c r="T135" s="53"/>
      <c r="U135" s="53"/>
      <c r="V135" s="53"/>
      <c r="W135" s="53"/>
      <c r="X135" s="53"/>
      <c r="Y135" s="53"/>
      <c r="Z135" s="53"/>
      <c r="AA135" s="53"/>
      <c r="AB135" s="53"/>
      <c r="AC135" s="53"/>
      <c r="AD135" s="53"/>
    </row>
    <row r="136" spans="1:30" x14ac:dyDescent="0.4">
      <c r="Q136" s="53"/>
      <c r="R136" s="53"/>
      <c r="S136" s="53"/>
      <c r="T136" s="53"/>
      <c r="U136" s="53"/>
      <c r="V136" s="53"/>
      <c r="W136" s="53"/>
      <c r="X136" s="53"/>
      <c r="Y136" s="53"/>
      <c r="Z136" s="53"/>
      <c r="AA136" s="53"/>
      <c r="AB136" s="53"/>
      <c r="AC136" s="53"/>
      <c r="AD136" s="53"/>
    </row>
    <row r="137" spans="1:30" ht="59.25" customHeight="1" x14ac:dyDescent="0.4">
      <c r="Q137" s="53"/>
      <c r="R137" s="53"/>
      <c r="S137" s="53"/>
      <c r="T137" s="53"/>
      <c r="U137" s="53"/>
      <c r="V137" s="53"/>
      <c r="W137" s="53"/>
      <c r="X137" s="53"/>
      <c r="Y137" s="53"/>
      <c r="Z137" s="53"/>
      <c r="AA137" s="53"/>
      <c r="AB137" s="53"/>
      <c r="AC137" s="53"/>
      <c r="AD137" s="53"/>
    </row>
    <row r="138" spans="1:30" ht="35.25" x14ac:dyDescent="0.4">
      <c r="A138" s="18" t="s">
        <v>11</v>
      </c>
      <c r="B138" s="18"/>
      <c r="C138" s="18"/>
      <c r="D138" s="18"/>
      <c r="E138" s="18"/>
      <c r="F138" s="18"/>
      <c r="G138" s="18"/>
      <c r="H138" s="18"/>
      <c r="I138" s="18"/>
      <c r="J138" s="18"/>
      <c r="K138" s="18"/>
      <c r="L138" s="18"/>
      <c r="M138" s="18"/>
      <c r="N138" s="18"/>
      <c r="O138" s="18"/>
      <c r="Q138" s="53"/>
      <c r="R138" s="53"/>
      <c r="S138" s="53"/>
      <c r="T138" s="53"/>
      <c r="U138" s="53"/>
      <c r="V138" s="53"/>
      <c r="W138" s="53"/>
      <c r="X138" s="53"/>
      <c r="Y138" s="53"/>
      <c r="Z138" s="53"/>
      <c r="AA138" s="53"/>
      <c r="AB138" s="53"/>
      <c r="AC138" s="53"/>
      <c r="AD138" s="53"/>
    </row>
    <row r="139" spans="1:30" ht="11.25" customHeight="1" x14ac:dyDescent="0.4">
      <c r="A139" s="18"/>
      <c r="B139" s="18"/>
      <c r="C139" s="18"/>
      <c r="D139" s="18"/>
      <c r="E139" s="18"/>
      <c r="F139" s="18"/>
      <c r="G139" s="18"/>
      <c r="H139" s="18"/>
      <c r="I139" s="18"/>
      <c r="J139" s="18"/>
      <c r="K139" s="18"/>
      <c r="L139" s="18"/>
      <c r="M139" s="18"/>
      <c r="N139" s="18"/>
      <c r="O139" s="49"/>
      <c r="Q139" s="53"/>
      <c r="R139" s="53"/>
      <c r="S139" s="53"/>
      <c r="T139" s="53"/>
      <c r="U139" s="53"/>
      <c r="V139" s="53"/>
      <c r="W139" s="53"/>
      <c r="X139" s="53"/>
      <c r="Y139" s="53"/>
      <c r="Z139" s="53"/>
      <c r="AA139" s="53"/>
      <c r="AB139" s="53"/>
      <c r="AC139" s="53"/>
      <c r="AD139" s="53"/>
    </row>
    <row r="140" spans="1:30" ht="35.25" customHeight="1" x14ac:dyDescent="0.4">
      <c r="A140" s="78" t="s">
        <v>82</v>
      </c>
      <c r="B140" s="60"/>
      <c r="C140" s="60"/>
      <c r="D140" s="60"/>
      <c r="E140" s="60"/>
      <c r="F140" s="18"/>
      <c r="G140" s="18"/>
      <c r="H140" s="18"/>
      <c r="L140" s="60"/>
      <c r="M140" s="60"/>
      <c r="N140" s="60"/>
      <c r="O140" s="60"/>
      <c r="Q140" s="53"/>
      <c r="R140" s="53"/>
      <c r="S140" s="53"/>
      <c r="T140" s="53"/>
      <c r="U140" s="53"/>
      <c r="V140" s="53"/>
      <c r="W140" s="53"/>
      <c r="X140" s="53"/>
      <c r="Y140" s="53"/>
      <c r="Z140" s="53"/>
      <c r="AA140" s="53"/>
      <c r="AB140" s="53"/>
      <c r="AC140" s="53"/>
      <c r="AD140" s="53"/>
    </row>
    <row r="141" spans="1:30" ht="35.25" customHeight="1" x14ac:dyDescent="0.4">
      <c r="A141" s="146" t="s">
        <v>87</v>
      </c>
      <c r="B141" s="146"/>
      <c r="C141" s="146"/>
      <c r="D141" s="146"/>
      <c r="E141" s="146"/>
      <c r="F141" s="146"/>
      <c r="G141" s="146"/>
      <c r="H141" s="146"/>
      <c r="I141" s="66">
        <f>G67</f>
        <v>0</v>
      </c>
      <c r="J141" s="66"/>
      <c r="L141" s="60"/>
      <c r="M141" s="104" t="s">
        <v>79</v>
      </c>
      <c r="N141" s="60"/>
      <c r="O141" s="60"/>
      <c r="Q141" s="53"/>
      <c r="R141" s="53"/>
      <c r="S141" s="53"/>
      <c r="T141" s="53"/>
      <c r="U141" s="53"/>
      <c r="V141" s="53"/>
      <c r="W141" s="53"/>
      <c r="X141" s="53"/>
      <c r="Y141" s="53"/>
      <c r="Z141" s="53"/>
      <c r="AA141" s="53"/>
      <c r="AB141" s="53"/>
      <c r="AC141" s="53"/>
      <c r="AD141" s="53"/>
    </row>
    <row r="142" spans="1:30" s="53" customFormat="1" ht="35.25" customHeight="1" x14ac:dyDescent="0.4">
      <c r="A142" s="70"/>
      <c r="B142" s="68"/>
      <c r="C142" s="68"/>
      <c r="D142" s="68"/>
      <c r="E142" s="68"/>
      <c r="F142" s="68"/>
      <c r="G142" s="68"/>
      <c r="H142" s="68"/>
      <c r="K142" s="67"/>
      <c r="L142" s="67"/>
      <c r="M142" s="67"/>
      <c r="N142" s="67"/>
      <c r="O142" s="67"/>
    </row>
    <row r="143" spans="1:30" ht="35.25" x14ac:dyDescent="0.4">
      <c r="A143" s="49"/>
      <c r="B143" s="49"/>
      <c r="C143" s="49"/>
      <c r="D143" s="49"/>
      <c r="E143" s="49"/>
      <c r="F143" s="18"/>
      <c r="G143" s="49"/>
      <c r="H143" s="23"/>
      <c r="I143" s="49"/>
      <c r="J143" s="78"/>
      <c r="K143" s="49"/>
      <c r="L143" s="49"/>
      <c r="M143" s="49"/>
      <c r="N143" s="49"/>
      <c r="O143" s="49"/>
      <c r="Q143" s="53"/>
      <c r="R143" s="53"/>
      <c r="S143" s="53"/>
      <c r="T143" s="53"/>
      <c r="U143" s="53"/>
      <c r="V143" s="53"/>
      <c r="W143" s="53"/>
      <c r="X143" s="53"/>
      <c r="Y143" s="53"/>
      <c r="Z143" s="53"/>
      <c r="AA143" s="53"/>
      <c r="AB143" s="53"/>
      <c r="AC143" s="53"/>
      <c r="AD143" s="53"/>
    </row>
    <row r="144" spans="1:30" ht="56.25" customHeight="1" x14ac:dyDescent="0.4">
      <c r="A144" s="18"/>
      <c r="B144" s="18"/>
      <c r="C144" s="145" t="s">
        <v>80</v>
      </c>
      <c r="D144" s="145"/>
      <c r="E144" s="145"/>
      <c r="F144" s="145"/>
      <c r="G144" s="145"/>
      <c r="H144" s="145"/>
      <c r="I144" s="145"/>
      <c r="J144" s="145"/>
      <c r="K144" s="145"/>
      <c r="L144" s="184" t="s">
        <v>89</v>
      </c>
      <c r="M144" s="185"/>
      <c r="Q144" s="53"/>
      <c r="R144" s="53"/>
      <c r="S144" s="53"/>
      <c r="T144" s="53"/>
      <c r="U144" s="53"/>
      <c r="V144" s="53"/>
      <c r="W144" s="53"/>
      <c r="X144" s="53"/>
      <c r="Y144" s="53"/>
      <c r="Z144" s="53"/>
      <c r="AA144" s="53"/>
      <c r="AB144" s="53"/>
      <c r="AC144" s="53"/>
      <c r="AD144" s="53"/>
    </row>
    <row r="145" spans="1:30" ht="43.5" customHeight="1" x14ac:dyDescent="0.4">
      <c r="A145" s="49"/>
      <c r="B145" s="49"/>
      <c r="C145" s="147" t="s">
        <v>76</v>
      </c>
      <c r="D145" s="147"/>
      <c r="E145" s="147"/>
      <c r="F145" s="147"/>
      <c r="G145" s="147"/>
      <c r="H145" s="148" t="s">
        <v>77</v>
      </c>
      <c r="I145" s="147"/>
      <c r="J145" s="147"/>
      <c r="K145" s="147"/>
      <c r="L145" s="184"/>
      <c r="M145" s="185"/>
      <c r="Q145" s="53"/>
      <c r="R145" s="53"/>
      <c r="S145" s="53"/>
      <c r="T145" s="53"/>
      <c r="U145" s="53"/>
      <c r="V145" s="53"/>
      <c r="W145" s="53"/>
      <c r="X145" s="53"/>
      <c r="Y145" s="53"/>
      <c r="Z145" s="53"/>
      <c r="AA145" s="53"/>
      <c r="AB145" s="53"/>
      <c r="AC145" s="53"/>
      <c r="AD145" s="53"/>
    </row>
    <row r="146" spans="1:30" ht="47.25" customHeight="1" x14ac:dyDescent="0.4">
      <c r="A146" s="105">
        <v>44899</v>
      </c>
      <c r="B146" s="106"/>
      <c r="C146" s="140">
        <f>IF($I$141&gt;=4,J12,0)</f>
        <v>0</v>
      </c>
      <c r="D146" s="141"/>
      <c r="E146" s="112">
        <f t="shared" ref="E146:E153" si="127">C146*7550</f>
        <v>0</v>
      </c>
      <c r="F146" s="112"/>
      <c r="G146" s="112"/>
      <c r="H146" s="140">
        <f>IF($I$141&gt;=4,J13,0)</f>
        <v>0</v>
      </c>
      <c r="I146" s="141"/>
      <c r="J146" s="138">
        <f>H146*2760</f>
        <v>0</v>
      </c>
      <c r="K146" s="139"/>
      <c r="L146" s="182">
        <f>IF($I$141&gt;=4,SUMIFS(R9:X9,C9:I9,"○",R10:X10,"&gt;0"),0)</f>
        <v>0</v>
      </c>
      <c r="M146" s="183"/>
      <c r="Q146" s="53"/>
      <c r="R146" s="53"/>
      <c r="S146" s="53"/>
      <c r="T146" s="53"/>
      <c r="U146" s="53"/>
      <c r="V146" s="53"/>
      <c r="W146" s="53"/>
      <c r="X146" s="53"/>
      <c r="Y146" s="53"/>
      <c r="Z146" s="53"/>
      <c r="AA146" s="53"/>
      <c r="AB146" s="53"/>
      <c r="AC146" s="53"/>
      <c r="AD146" s="53"/>
    </row>
    <row r="147" spans="1:30" ht="47.25" customHeight="1" x14ac:dyDescent="0.4">
      <c r="A147" s="65">
        <f>A146+7</f>
        <v>44906</v>
      </c>
      <c r="B147" s="19"/>
      <c r="C147" s="140">
        <f>IF($I$141&gt;=4,J18,0)</f>
        <v>0</v>
      </c>
      <c r="D147" s="141"/>
      <c r="E147" s="112">
        <f t="shared" si="127"/>
        <v>0</v>
      </c>
      <c r="F147" s="112"/>
      <c r="G147" s="112"/>
      <c r="H147" s="140">
        <f>IF($I$141&gt;=4,J19,0)</f>
        <v>0</v>
      </c>
      <c r="I147" s="141"/>
      <c r="J147" s="138">
        <f t="shared" ref="J147:J155" si="128">H147*2760</f>
        <v>0</v>
      </c>
      <c r="K147" s="139"/>
      <c r="L147" s="182">
        <f>IF($I$141&gt;=4,SUMIFS(R15:X15,C15:I15,"○",R16:X16,"&gt;0"),0)</f>
        <v>0</v>
      </c>
      <c r="M147" s="183"/>
      <c r="Q147" s="53"/>
      <c r="R147" s="53"/>
      <c r="S147" s="53"/>
      <c r="T147" s="53"/>
      <c r="U147" s="53"/>
      <c r="V147" s="53"/>
      <c r="W147" s="53"/>
      <c r="X147" s="53"/>
      <c r="Y147" s="53"/>
      <c r="Z147" s="53"/>
      <c r="AA147" s="53"/>
      <c r="AB147" s="53"/>
      <c r="AC147" s="53"/>
      <c r="AD147" s="53"/>
    </row>
    <row r="148" spans="1:30" ht="47.25" customHeight="1" x14ac:dyDescent="0.4">
      <c r="A148" s="65">
        <f t="shared" ref="A148:A154" si="129">A147+7</f>
        <v>44913</v>
      </c>
      <c r="B148" s="19"/>
      <c r="C148" s="140">
        <f>IF($I$141&gt;=4,J24,0)</f>
        <v>0</v>
      </c>
      <c r="D148" s="141"/>
      <c r="E148" s="112">
        <f t="shared" si="127"/>
        <v>0</v>
      </c>
      <c r="F148" s="112"/>
      <c r="G148" s="112"/>
      <c r="H148" s="140">
        <f>IF($I$141&gt;=4,J25,0)</f>
        <v>0</v>
      </c>
      <c r="I148" s="141"/>
      <c r="J148" s="138">
        <f t="shared" si="128"/>
        <v>0</v>
      </c>
      <c r="K148" s="139"/>
      <c r="L148" s="182">
        <f>IF($I$141&gt;=4,SUMIFS(R21:X21,C21:I21,"○",R22:X22,"&gt;0"),0)</f>
        <v>0</v>
      </c>
      <c r="M148" s="183"/>
      <c r="Q148" s="53"/>
      <c r="R148" s="53"/>
      <c r="S148" s="53"/>
      <c r="T148" s="53"/>
      <c r="U148" s="53"/>
      <c r="V148" s="53"/>
      <c r="W148" s="53"/>
      <c r="X148" s="53"/>
      <c r="Y148" s="53"/>
      <c r="Z148" s="53"/>
      <c r="AA148" s="53"/>
      <c r="AB148" s="53"/>
      <c r="AC148" s="53"/>
      <c r="AD148" s="53"/>
    </row>
    <row r="149" spans="1:30" ht="47.25" customHeight="1" x14ac:dyDescent="0.4">
      <c r="A149" s="65">
        <f t="shared" si="129"/>
        <v>44920</v>
      </c>
      <c r="B149" s="19"/>
      <c r="C149" s="140">
        <f>IF($I$141&gt;=4,J30,0)</f>
        <v>0</v>
      </c>
      <c r="D149" s="141"/>
      <c r="E149" s="112">
        <f t="shared" si="127"/>
        <v>0</v>
      </c>
      <c r="F149" s="112"/>
      <c r="G149" s="112"/>
      <c r="H149" s="140">
        <f>IF($I$141&gt;=4,J31,0)</f>
        <v>0</v>
      </c>
      <c r="I149" s="141"/>
      <c r="J149" s="138">
        <f t="shared" si="128"/>
        <v>0</v>
      </c>
      <c r="K149" s="139"/>
      <c r="L149" s="182">
        <f>IF($I$141&gt;=4,SUMIFS(R27:X27,C27:I27,"○",R28:X28,"&gt;0"),0)</f>
        <v>0</v>
      </c>
      <c r="M149" s="183"/>
      <c r="Q149" s="53"/>
      <c r="R149" s="53"/>
      <c r="S149" s="53"/>
      <c r="T149" s="53"/>
      <c r="U149" s="53"/>
      <c r="V149" s="53"/>
      <c r="W149" s="53"/>
      <c r="X149" s="53"/>
      <c r="Y149" s="53"/>
      <c r="Z149" s="53"/>
      <c r="AA149" s="53"/>
      <c r="AB149" s="53"/>
      <c r="AC149" s="53"/>
      <c r="AD149" s="53"/>
    </row>
    <row r="150" spans="1:30" ht="47.25" customHeight="1" x14ac:dyDescent="0.4">
      <c r="A150" s="65">
        <f t="shared" si="129"/>
        <v>44927</v>
      </c>
      <c r="B150" s="19"/>
      <c r="C150" s="140">
        <f>IF($I$141&gt;=4,J36,0)</f>
        <v>0</v>
      </c>
      <c r="D150" s="141"/>
      <c r="E150" s="112">
        <f t="shared" si="127"/>
        <v>0</v>
      </c>
      <c r="F150" s="112"/>
      <c r="G150" s="112"/>
      <c r="H150" s="140">
        <f>IF($I$141&gt;=4,J37,0)</f>
        <v>0</v>
      </c>
      <c r="I150" s="141"/>
      <c r="J150" s="138">
        <f t="shared" si="128"/>
        <v>0</v>
      </c>
      <c r="K150" s="139"/>
      <c r="L150" s="182">
        <f>IF($I$141&gt;=4,SUMIFS(R33:X33,C33:I33,"○",R34:X34,"&gt;0"),0)</f>
        <v>0</v>
      </c>
      <c r="M150" s="183"/>
      <c r="Q150" s="53"/>
      <c r="R150" s="53"/>
      <c r="S150" s="53"/>
      <c r="T150" s="53"/>
      <c r="U150" s="53"/>
      <c r="V150" s="53"/>
      <c r="W150" s="53"/>
      <c r="X150" s="53"/>
      <c r="Y150" s="53"/>
      <c r="Z150" s="53"/>
      <c r="AA150" s="53"/>
      <c r="AB150" s="53"/>
      <c r="AC150" s="53"/>
      <c r="AD150" s="53"/>
    </row>
    <row r="151" spans="1:30" ht="47.25" customHeight="1" x14ac:dyDescent="0.4">
      <c r="A151" s="65">
        <f t="shared" si="129"/>
        <v>44934</v>
      </c>
      <c r="B151" s="19"/>
      <c r="C151" s="140">
        <f>IF($I$141&gt;=4,J42,0)</f>
        <v>0</v>
      </c>
      <c r="D151" s="141"/>
      <c r="E151" s="112">
        <f t="shared" si="127"/>
        <v>0</v>
      </c>
      <c r="F151" s="112"/>
      <c r="G151" s="112"/>
      <c r="H151" s="140">
        <f>IF($I$141&gt;=4,J43,0)</f>
        <v>0</v>
      </c>
      <c r="I151" s="141"/>
      <c r="J151" s="138">
        <f t="shared" si="128"/>
        <v>0</v>
      </c>
      <c r="K151" s="139"/>
      <c r="L151" s="182">
        <f>IF($I$141&gt;=4,SUMIFS(R39:X39,C39:I39,"○",R40:X40,"&gt;0"),0)</f>
        <v>0</v>
      </c>
      <c r="M151" s="183"/>
      <c r="Q151" s="53"/>
      <c r="R151" s="53"/>
      <c r="S151" s="53"/>
      <c r="T151" s="53"/>
      <c r="U151" s="53"/>
      <c r="V151" s="53"/>
      <c r="W151" s="53"/>
      <c r="X151" s="53"/>
      <c r="Y151" s="53"/>
      <c r="Z151" s="53"/>
      <c r="AA151" s="53"/>
      <c r="AB151" s="53"/>
      <c r="AC151" s="53"/>
      <c r="AD151" s="53"/>
    </row>
    <row r="152" spans="1:30" ht="47.25" customHeight="1" x14ac:dyDescent="0.4">
      <c r="A152" s="65">
        <f t="shared" si="129"/>
        <v>44941</v>
      </c>
      <c r="B152" s="19"/>
      <c r="C152" s="140">
        <f>IF($I$141&gt;=4,J48,0)</f>
        <v>0</v>
      </c>
      <c r="D152" s="141"/>
      <c r="E152" s="112">
        <f t="shared" si="127"/>
        <v>0</v>
      </c>
      <c r="F152" s="112"/>
      <c r="G152" s="112"/>
      <c r="H152" s="140">
        <f>IF($I$141&gt;=4,J49,0)</f>
        <v>0</v>
      </c>
      <c r="I152" s="141"/>
      <c r="J152" s="138">
        <f t="shared" si="128"/>
        <v>0</v>
      </c>
      <c r="K152" s="139"/>
      <c r="L152" s="182">
        <f>IF($I$141&gt;=4,SUMIFS(R45:X45,C45:I45,"○",R46:X46,"&gt;0"),0)</f>
        <v>0</v>
      </c>
      <c r="M152" s="183"/>
      <c r="Q152" s="53"/>
      <c r="R152" s="53"/>
      <c r="S152" s="53"/>
      <c r="T152" s="53"/>
      <c r="U152" s="53"/>
      <c r="V152" s="53"/>
      <c r="W152" s="53"/>
      <c r="X152" s="53"/>
      <c r="Y152" s="53"/>
      <c r="Z152" s="53"/>
      <c r="AA152" s="53"/>
      <c r="AB152" s="53"/>
      <c r="AC152" s="53"/>
      <c r="AD152" s="53"/>
    </row>
    <row r="153" spans="1:30" ht="47.25" customHeight="1" x14ac:dyDescent="0.4">
      <c r="A153" s="65">
        <f t="shared" si="129"/>
        <v>44948</v>
      </c>
      <c r="B153" s="19"/>
      <c r="C153" s="140">
        <f>IF($I$141&gt;=4,J54,0)</f>
        <v>0</v>
      </c>
      <c r="D153" s="141"/>
      <c r="E153" s="112">
        <f t="shared" si="127"/>
        <v>0</v>
      </c>
      <c r="F153" s="112"/>
      <c r="G153" s="112"/>
      <c r="H153" s="140">
        <f>IF($I$141&gt;=4,J55,0)</f>
        <v>0</v>
      </c>
      <c r="I153" s="141"/>
      <c r="J153" s="138">
        <f t="shared" si="128"/>
        <v>0</v>
      </c>
      <c r="K153" s="139"/>
      <c r="L153" s="182">
        <f>IF($I$141&gt;=4,SUMIFS(R51:X51,C51:I51,"○",R52:X52,"&gt;0"),0)</f>
        <v>0</v>
      </c>
      <c r="M153" s="183"/>
      <c r="Q153" s="53"/>
      <c r="R153" s="53"/>
      <c r="S153" s="53"/>
      <c r="T153" s="53"/>
      <c r="U153" s="53"/>
      <c r="V153" s="53"/>
      <c r="W153" s="53"/>
      <c r="X153" s="53"/>
      <c r="Y153" s="53"/>
      <c r="Z153" s="53"/>
      <c r="AA153" s="53"/>
      <c r="AB153" s="53"/>
      <c r="AC153" s="53"/>
      <c r="AD153" s="53"/>
    </row>
    <row r="154" spans="1:30" s="53" customFormat="1" ht="47.25" customHeight="1" thickBot="1" x14ac:dyDescent="0.45">
      <c r="A154" s="65">
        <f t="shared" si="129"/>
        <v>44955</v>
      </c>
      <c r="B154" s="19"/>
      <c r="C154" s="140">
        <f>IF($I$141&gt;=4,J60,0)</f>
        <v>0</v>
      </c>
      <c r="D154" s="141"/>
      <c r="E154" s="112">
        <f t="shared" ref="E154" si="130">C154*7550</f>
        <v>0</v>
      </c>
      <c r="F154" s="112"/>
      <c r="G154" s="112"/>
      <c r="H154" s="190">
        <f>IF($I$141&gt;=4,J61,0)</f>
        <v>0</v>
      </c>
      <c r="I154" s="191"/>
      <c r="J154" s="142">
        <f>H154*2760</f>
        <v>0</v>
      </c>
      <c r="K154" s="143"/>
      <c r="L154" s="186">
        <f>IF($I$141&gt;=4,SUMIFS(R57:X57,C57:I57,"○",R58:X58,"&gt;0"),0)</f>
        <v>0</v>
      </c>
      <c r="M154" s="187"/>
    </row>
    <row r="155" spans="1:30" ht="47.25" customHeight="1" thickTop="1" x14ac:dyDescent="0.4">
      <c r="A155" s="25" t="s">
        <v>25</v>
      </c>
      <c r="B155" s="25"/>
      <c r="C155" s="130">
        <f>SUM(C146:D154)</f>
        <v>0</v>
      </c>
      <c r="D155" s="131"/>
      <c r="E155" s="132">
        <f>SUM(E146:G154)</f>
        <v>0</v>
      </c>
      <c r="F155" s="132"/>
      <c r="G155" s="132"/>
      <c r="H155" s="130">
        <f>SUM(H146:H154)</f>
        <v>0</v>
      </c>
      <c r="I155" s="131"/>
      <c r="J155" s="133">
        <f t="shared" si="128"/>
        <v>0</v>
      </c>
      <c r="K155" s="134"/>
      <c r="L155" s="188">
        <f>SUM(L146:M154)</f>
        <v>0</v>
      </c>
      <c r="M155" s="189"/>
      <c r="Q155" s="53"/>
      <c r="R155" s="53"/>
      <c r="S155" s="53"/>
      <c r="T155" s="53"/>
      <c r="U155" s="53"/>
      <c r="V155" s="53"/>
      <c r="W155" s="53"/>
      <c r="X155" s="53"/>
      <c r="Y155" s="53"/>
      <c r="Z155" s="53"/>
      <c r="AA155" s="53"/>
      <c r="AB155" s="53"/>
      <c r="AC155" s="53"/>
      <c r="AD155" s="53"/>
    </row>
    <row r="156" spans="1:30" ht="46.5" customHeight="1" x14ac:dyDescent="0.4">
      <c r="A156" s="81"/>
      <c r="B156" s="24"/>
      <c r="C156" s="24"/>
      <c r="E156" s="111"/>
      <c r="F156" s="111"/>
      <c r="G156" s="111"/>
      <c r="H156" s="26"/>
      <c r="I156" s="26"/>
      <c r="J156" s="26"/>
      <c r="K156" s="26"/>
      <c r="L156" s="26"/>
      <c r="M156" s="26"/>
      <c r="N156" s="26"/>
      <c r="O156" s="26"/>
      <c r="Q156" s="53"/>
      <c r="R156" s="53"/>
      <c r="S156" s="53"/>
      <c r="T156" s="53"/>
      <c r="U156" s="53"/>
      <c r="V156" s="53"/>
      <c r="W156" s="53"/>
      <c r="X156" s="53"/>
      <c r="Y156" s="53"/>
      <c r="Z156" s="53"/>
      <c r="AA156" s="53"/>
      <c r="AB156" s="53"/>
      <c r="AC156" s="53"/>
      <c r="AD156" s="53"/>
    </row>
    <row r="157" spans="1:30" s="53" customFormat="1" ht="27.75" customHeight="1" x14ac:dyDescent="0.4">
      <c r="A157" s="24"/>
      <c r="B157" s="24"/>
      <c r="C157" s="24"/>
      <c r="D157" s="79"/>
      <c r="E157" s="80"/>
      <c r="F157" s="80"/>
      <c r="G157" s="80"/>
      <c r="H157" s="26"/>
      <c r="I157" s="26"/>
      <c r="J157" s="26"/>
      <c r="K157" s="26"/>
      <c r="L157" s="26"/>
      <c r="M157" s="26"/>
      <c r="N157" s="26"/>
      <c r="O157" s="26"/>
    </row>
    <row r="158" spans="1:30" s="53" customFormat="1" ht="35.25" x14ac:dyDescent="0.4">
      <c r="A158" s="24"/>
      <c r="B158" s="24"/>
      <c r="C158" s="24"/>
      <c r="D158" s="79"/>
      <c r="E158" s="80"/>
      <c r="F158" s="80"/>
      <c r="G158" s="80"/>
      <c r="H158" s="26"/>
      <c r="I158" s="26"/>
      <c r="J158" s="26"/>
      <c r="K158" s="26"/>
      <c r="L158" s="26"/>
      <c r="M158" s="26"/>
    </row>
    <row r="159" spans="1:30" s="53" customFormat="1" ht="35.25" x14ac:dyDescent="0.4">
      <c r="A159" s="24"/>
      <c r="B159" s="24"/>
      <c r="C159" s="24"/>
      <c r="D159" s="79"/>
      <c r="E159" s="80"/>
      <c r="F159" s="80"/>
      <c r="G159" s="80"/>
      <c r="H159" s="26"/>
      <c r="I159" s="26"/>
      <c r="J159" s="26"/>
      <c r="K159" s="26"/>
      <c r="L159" s="26"/>
      <c r="M159" s="26"/>
    </row>
    <row r="160" spans="1:30" s="53" customFormat="1" ht="35.25" x14ac:dyDescent="0.4">
      <c r="A160" s="24"/>
      <c r="B160" s="24"/>
      <c r="C160" s="24"/>
      <c r="D160" s="79"/>
      <c r="E160" s="80"/>
      <c r="F160" s="80"/>
      <c r="G160" s="80"/>
      <c r="H160" s="26"/>
      <c r="I160" s="26"/>
      <c r="J160" s="26"/>
      <c r="K160" s="26"/>
      <c r="L160" s="26"/>
      <c r="M160" s="26"/>
    </row>
    <row r="161" spans="1:15" s="53" customFormat="1" ht="55.5" customHeight="1" x14ac:dyDescent="0.4">
      <c r="A161" s="24"/>
      <c r="B161" s="24"/>
      <c r="C161" s="24"/>
      <c r="D161" s="79"/>
      <c r="E161" s="80"/>
      <c r="F161" s="80"/>
      <c r="G161" s="80"/>
      <c r="H161" s="26"/>
      <c r="I161" s="26"/>
      <c r="J161" s="26"/>
      <c r="K161" s="26"/>
      <c r="L161" s="26"/>
      <c r="M161" s="26"/>
    </row>
    <row r="162" spans="1:15" ht="65.25" customHeight="1" x14ac:dyDescent="0.4">
      <c r="A162" s="20" t="s">
        <v>15</v>
      </c>
      <c r="B162" s="121"/>
      <c r="C162" s="122"/>
      <c r="D162" s="122"/>
      <c r="E162" s="122"/>
      <c r="F162" s="137"/>
      <c r="G162" s="135" t="s">
        <v>16</v>
      </c>
      <c r="H162" s="136"/>
      <c r="I162" s="123"/>
      <c r="J162" s="123"/>
      <c r="K162" s="123"/>
      <c r="L162" s="123"/>
      <c r="M162" s="123"/>
      <c r="N162" s="53"/>
      <c r="O162" s="53"/>
    </row>
    <row r="163" spans="1:15" ht="65.25" customHeight="1" x14ac:dyDescent="0.4">
      <c r="A163" s="20" t="s">
        <v>17</v>
      </c>
      <c r="B163" s="121"/>
      <c r="C163" s="122"/>
      <c r="D163" s="122"/>
      <c r="E163" s="122"/>
      <c r="F163" s="137"/>
      <c r="G163" s="135" t="s">
        <v>18</v>
      </c>
      <c r="H163" s="136"/>
      <c r="I163" s="123"/>
      <c r="J163" s="123"/>
      <c r="K163" s="123"/>
      <c r="L163" s="123"/>
      <c r="M163" s="123"/>
      <c r="N163" s="53"/>
      <c r="O163" s="53"/>
    </row>
    <row r="164" spans="1:15" ht="65.25" customHeight="1" x14ac:dyDescent="0.4">
      <c r="A164" s="20" t="s">
        <v>19</v>
      </c>
      <c r="B164" s="121"/>
      <c r="C164" s="122"/>
      <c r="D164" s="122"/>
      <c r="E164" s="122"/>
      <c r="F164" s="137"/>
      <c r="G164" s="135" t="s">
        <v>20</v>
      </c>
      <c r="H164" s="136"/>
      <c r="I164" s="123"/>
      <c r="J164" s="123"/>
      <c r="K164" s="123"/>
      <c r="L164" s="123"/>
      <c r="M164" s="123"/>
      <c r="N164" s="53"/>
      <c r="O164" s="53"/>
    </row>
    <row r="165" spans="1:15" ht="65.25" customHeight="1" x14ac:dyDescent="0.4">
      <c r="A165" s="20" t="s">
        <v>22</v>
      </c>
      <c r="B165" s="121"/>
      <c r="C165" s="122"/>
      <c r="D165" s="122"/>
      <c r="E165" s="122"/>
      <c r="F165" s="122"/>
      <c r="G165" s="122"/>
      <c r="H165" s="122"/>
      <c r="I165" s="122"/>
      <c r="J165" s="122"/>
      <c r="K165" s="122"/>
      <c r="L165" s="122"/>
      <c r="M165" s="122"/>
      <c r="N165" s="53"/>
      <c r="O165" s="53"/>
    </row>
    <row r="166" spans="1:15" ht="65.25" customHeight="1" x14ac:dyDescent="0.4">
      <c r="A166" s="20" t="s">
        <v>21</v>
      </c>
      <c r="B166" s="121"/>
      <c r="C166" s="122"/>
      <c r="D166" s="122"/>
      <c r="E166" s="122"/>
      <c r="F166" s="122"/>
      <c r="G166" s="122"/>
      <c r="H166" s="122"/>
      <c r="I166" s="122"/>
      <c r="J166" s="122"/>
      <c r="K166" s="122"/>
      <c r="L166" s="122"/>
      <c r="M166" s="122"/>
      <c r="N166" s="53"/>
      <c r="O166" s="53"/>
    </row>
    <row r="167" spans="1:15" x14ac:dyDescent="0.4">
      <c r="N167" s="53"/>
      <c r="O167" s="53"/>
    </row>
    <row r="168" spans="1:15" x14ac:dyDescent="0.4">
      <c r="N168" s="53"/>
      <c r="O168" s="53"/>
    </row>
  </sheetData>
  <mergeCells count="165">
    <mergeCell ref="L153:M153"/>
    <mergeCell ref="L154:M154"/>
    <mergeCell ref="L155:M155"/>
    <mergeCell ref="J146:K146"/>
    <mergeCell ref="H155:I155"/>
    <mergeCell ref="H154:I154"/>
    <mergeCell ref="H153:I153"/>
    <mergeCell ref="H152:I152"/>
    <mergeCell ref="H151:I151"/>
    <mergeCell ref="H150:I150"/>
    <mergeCell ref="H149:I149"/>
    <mergeCell ref="H148:I148"/>
    <mergeCell ref="H147:I147"/>
    <mergeCell ref="H146:I146"/>
    <mergeCell ref="A67:F67"/>
    <mergeCell ref="A66:F66"/>
    <mergeCell ref="A65:F65"/>
    <mergeCell ref="A64:F64"/>
    <mergeCell ref="A63:F63"/>
    <mergeCell ref="J69:M69"/>
    <mergeCell ref="L150:M150"/>
    <mergeCell ref="L151:M151"/>
    <mergeCell ref="L152:M152"/>
    <mergeCell ref="L149:M149"/>
    <mergeCell ref="C150:D150"/>
    <mergeCell ref="E150:G150"/>
    <mergeCell ref="J150:K150"/>
    <mergeCell ref="C151:D151"/>
    <mergeCell ref="E148:G148"/>
    <mergeCell ref="J148:K148"/>
    <mergeCell ref="L144:M145"/>
    <mergeCell ref="L146:M146"/>
    <mergeCell ref="L147:M147"/>
    <mergeCell ref="L148:M148"/>
    <mergeCell ref="C149:D149"/>
    <mergeCell ref="C152:D152"/>
    <mergeCell ref="E152:G152"/>
    <mergeCell ref="C148:D148"/>
    <mergeCell ref="J12:K12"/>
    <mergeCell ref="J11:K11"/>
    <mergeCell ref="J9:K10"/>
    <mergeCell ref="J14:K14"/>
    <mergeCell ref="J15:K16"/>
    <mergeCell ref="J17:K17"/>
    <mergeCell ref="J18:K18"/>
    <mergeCell ref="J19:K19"/>
    <mergeCell ref="A132:M132"/>
    <mergeCell ref="J53:K53"/>
    <mergeCell ref="J54:K54"/>
    <mergeCell ref="J55:K55"/>
    <mergeCell ref="J56:K56"/>
    <mergeCell ref="J57:K58"/>
    <mergeCell ref="J59:K59"/>
    <mergeCell ref="J60:K60"/>
    <mergeCell ref="J61:K61"/>
    <mergeCell ref="A83:J84"/>
    <mergeCell ref="A85:J85"/>
    <mergeCell ref="J121:L121"/>
    <mergeCell ref="J124:M124"/>
    <mergeCell ref="A60:B60"/>
    <mergeCell ref="A61:B61"/>
    <mergeCell ref="A57:B57"/>
    <mergeCell ref="J48:K48"/>
    <mergeCell ref="J49:K49"/>
    <mergeCell ref="J50:K50"/>
    <mergeCell ref="J51:K52"/>
    <mergeCell ref="J31:K31"/>
    <mergeCell ref="J32:K32"/>
    <mergeCell ref="J33:K34"/>
    <mergeCell ref="J35:K35"/>
    <mergeCell ref="J36:K36"/>
    <mergeCell ref="J37:K37"/>
    <mergeCell ref="J38:K38"/>
    <mergeCell ref="J39:K40"/>
    <mergeCell ref="J41:K41"/>
    <mergeCell ref="J42:K42"/>
    <mergeCell ref="J43:K43"/>
    <mergeCell ref="J44:K44"/>
    <mergeCell ref="J45:K46"/>
    <mergeCell ref="J47:K47"/>
    <mergeCell ref="J8:K8"/>
    <mergeCell ref="L7:M7"/>
    <mergeCell ref="A13:B13"/>
    <mergeCell ref="A12:B12"/>
    <mergeCell ref="A18:B18"/>
    <mergeCell ref="A19:B19"/>
    <mergeCell ref="A24:B24"/>
    <mergeCell ref="A25:B25"/>
    <mergeCell ref="A30:B30"/>
    <mergeCell ref="A7:B8"/>
    <mergeCell ref="A9:B9"/>
    <mergeCell ref="A15:B15"/>
    <mergeCell ref="A21:B21"/>
    <mergeCell ref="A27:B27"/>
    <mergeCell ref="J20:K20"/>
    <mergeCell ref="J21:K22"/>
    <mergeCell ref="J23:K23"/>
    <mergeCell ref="J24:K24"/>
    <mergeCell ref="J25:K25"/>
    <mergeCell ref="J26:K26"/>
    <mergeCell ref="J27:K28"/>
    <mergeCell ref="J29:K29"/>
    <mergeCell ref="J30:K30"/>
    <mergeCell ref="J13:K13"/>
    <mergeCell ref="A31:B31"/>
    <mergeCell ref="A36:B36"/>
    <mergeCell ref="A37:B37"/>
    <mergeCell ref="A42:B42"/>
    <mergeCell ref="A43:B43"/>
    <mergeCell ref="A48:B48"/>
    <mergeCell ref="A49:B49"/>
    <mergeCell ref="A54:B54"/>
    <mergeCell ref="A55:B55"/>
    <mergeCell ref="A33:B33"/>
    <mergeCell ref="A39:B39"/>
    <mergeCell ref="A45:B45"/>
    <mergeCell ref="A51:B51"/>
    <mergeCell ref="E156:G156"/>
    <mergeCell ref="J152:K152"/>
    <mergeCell ref="C153:D153"/>
    <mergeCell ref="E153:G153"/>
    <mergeCell ref="J153:K153"/>
    <mergeCell ref="C154:D154"/>
    <mergeCell ref="E154:G154"/>
    <mergeCell ref="J154:K154"/>
    <mergeCell ref="C1:I1"/>
    <mergeCell ref="A128:O128"/>
    <mergeCell ref="F135:K135"/>
    <mergeCell ref="C144:K144"/>
    <mergeCell ref="A141:H141"/>
    <mergeCell ref="C145:G145"/>
    <mergeCell ref="H145:K145"/>
    <mergeCell ref="E149:G149"/>
    <mergeCell ref="J149:K149"/>
    <mergeCell ref="G63:H63"/>
    <mergeCell ref="G64:H64"/>
    <mergeCell ref="A69:F69"/>
    <mergeCell ref="A68:F68"/>
    <mergeCell ref="C147:D147"/>
    <mergeCell ref="E147:G147"/>
    <mergeCell ref="J147:K147"/>
    <mergeCell ref="J68:M68"/>
    <mergeCell ref="B166:M166"/>
    <mergeCell ref="B165:M165"/>
    <mergeCell ref="I164:M164"/>
    <mergeCell ref="I163:M163"/>
    <mergeCell ref="I162:M162"/>
    <mergeCell ref="G65:H65"/>
    <mergeCell ref="G67:H67"/>
    <mergeCell ref="G66:H66"/>
    <mergeCell ref="G68:H68"/>
    <mergeCell ref="G69:H69"/>
    <mergeCell ref="C155:D155"/>
    <mergeCell ref="E155:G155"/>
    <mergeCell ref="J155:K155"/>
    <mergeCell ref="G162:H162"/>
    <mergeCell ref="G163:H163"/>
    <mergeCell ref="G164:H164"/>
    <mergeCell ref="B162:F162"/>
    <mergeCell ref="B163:F163"/>
    <mergeCell ref="B164:F164"/>
    <mergeCell ref="E151:G151"/>
    <mergeCell ref="J151:K151"/>
    <mergeCell ref="C146:D146"/>
    <mergeCell ref="E146:G146"/>
  </mergeCells>
  <phoneticPr fontId="2"/>
  <pageMargins left="0.70866141732283472" right="0.70866141732283472" top="0.74803149606299213" bottom="0.74803149606299213" header="0.31496062992125984" footer="0.31496062992125984"/>
  <pageSetup paperSize="9" scale="34" fitToHeight="0" orientation="portrait" cellComments="asDisplayed" r:id="rId1"/>
  <rowBreaks count="2" manualBreakCount="2">
    <brk id="69" max="16383" man="1"/>
    <brk id="11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リストデータ</vt:lpstr>
      <vt:lpstr>病院</vt:lpstr>
      <vt:lpstr>病院!Print_Area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Administrator</cp:lastModifiedBy>
  <cp:lastPrinted>2022-11-24T04:50:13Z</cp:lastPrinted>
  <dcterms:created xsi:type="dcterms:W3CDTF">2021-05-25T06:48:22Z</dcterms:created>
  <dcterms:modified xsi:type="dcterms:W3CDTF">2022-11-25T06:48:07Z</dcterms:modified>
</cp:coreProperties>
</file>