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5.226\令和3年度\06 企画推進Ｇ\【特命】訪日外国人旅行者周遊促進事業（感染拡大防止策等支援）\③補助金交付要綱・交付要領・ＦＡＱ・手引き\2要領\"/>
    </mc:Choice>
  </mc:AlternateContent>
  <bookViews>
    <workbookView xWindow="0" yWindow="0" windowWidth="19395" windowHeight="7605"/>
  </bookViews>
  <sheets>
    <sheet name="補助申請額算出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H18" i="1" l="1"/>
  <c r="H20" i="1" s="1"/>
  <c r="B17" i="1"/>
  <c r="E10" i="1"/>
  <c r="E17" i="1" s="1"/>
  <c r="B10" i="1"/>
  <c r="H6" i="1" l="1"/>
  <c r="H11" i="1"/>
  <c r="H13" i="1" l="1"/>
  <c r="H23" i="1" s="1"/>
</calcChain>
</file>

<file path=xl/sharedStrings.xml><?xml version="1.0" encoding="utf-8"?>
<sst xmlns="http://schemas.openxmlformats.org/spreadsheetml/2006/main" count="32" uniqueCount="20">
  <si>
    <t>円</t>
    <rPh sb="0" eb="1">
      <t>エン</t>
    </rPh>
    <phoneticPr fontId="1"/>
  </si>
  <si>
    <t>×</t>
    <phoneticPr fontId="1"/>
  </si>
  <si>
    <t>補助率</t>
    <rPh sb="0" eb="3">
      <t>ホジョリツ</t>
    </rPh>
    <phoneticPr fontId="1"/>
  </si>
  <si>
    <t>＝</t>
    <phoneticPr fontId="1"/>
  </si>
  <si>
    <t>・・・Ａ</t>
    <phoneticPr fontId="1"/>
  </si>
  <si>
    <t>・・・Ｂ</t>
    <phoneticPr fontId="1"/>
  </si>
  <si>
    <t>補助申請額
（交付申請書の補助申請額欄に記載する額）</t>
    <rPh sb="0" eb="2">
      <t>ホジョ</t>
    </rPh>
    <rPh sb="2" eb="4">
      <t>シンセイ</t>
    </rPh>
    <rPh sb="4" eb="5">
      <t>ガク</t>
    </rPh>
    <rPh sb="7" eb="9">
      <t>コウフ</t>
    </rPh>
    <rPh sb="9" eb="12">
      <t>シンセイショ</t>
    </rPh>
    <rPh sb="13" eb="18">
      <t>ホジョシンセイガク</t>
    </rPh>
    <rPh sb="18" eb="19">
      <t>ラン</t>
    </rPh>
    <rPh sb="20" eb="22">
      <t>キサイ</t>
    </rPh>
    <rPh sb="24" eb="25">
      <t>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</si>
  <si>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</si>
  <si>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・・・Ｄ</t>
    <phoneticPr fontId="1"/>
  </si>
  <si>
    <t>　　                 上限500万円</t>
    <rPh sb="19" eb="21">
      <t>ジョウゲン</t>
    </rPh>
    <rPh sb="24" eb="26">
      <t>マンエン</t>
    </rPh>
    <phoneticPr fontId="1"/>
  </si>
  <si>
    <t>・・・Ｃ＝Ａ＋Ｂ  千円未満切り捨て</t>
    <rPh sb="10" eb="12">
      <t>センエン</t>
    </rPh>
    <rPh sb="12" eb="14">
      <t>ミマン</t>
    </rPh>
    <rPh sb="14" eb="15">
      <t>キ</t>
    </rPh>
    <rPh sb="16" eb="17">
      <t>ス</t>
    </rPh>
    <phoneticPr fontId="1"/>
  </si>
  <si>
    <t>・・・Ｅ＝Ｄ  千円未満切り捨て</t>
    <rPh sb="8" eb="10">
      <t>センエン</t>
    </rPh>
    <rPh sb="10" eb="12">
      <t>ミマン</t>
    </rPh>
    <rPh sb="12" eb="13">
      <t>キ</t>
    </rPh>
    <rPh sb="14" eb="15">
      <t>ス</t>
    </rPh>
    <phoneticPr fontId="1"/>
  </si>
  <si>
    <t>　　           上限250万円</t>
    <rPh sb="13" eb="15">
      <t>ジョウゲン</t>
    </rPh>
    <rPh sb="18" eb="20">
      <t>マンエン</t>
    </rPh>
    <phoneticPr fontId="1"/>
  </si>
  <si>
    <t>「石川県宿泊施設感染防止対策緊急支援事業」補助金
補助申請額算出表</t>
    <rPh sb="1" eb="4">
      <t>イシカワケン</t>
    </rPh>
    <rPh sb="4" eb="6">
      <t>シュクハク</t>
    </rPh>
    <rPh sb="6" eb="8">
      <t>シセツ</t>
    </rPh>
    <rPh sb="8" eb="10">
      <t>カンセン</t>
    </rPh>
    <rPh sb="10" eb="12">
      <t>ボウシ</t>
    </rPh>
    <rPh sb="12" eb="14">
      <t>タイサク</t>
    </rPh>
    <rPh sb="14" eb="16">
      <t>キンキュウ</t>
    </rPh>
    <rPh sb="16" eb="18">
      <t>シエン</t>
    </rPh>
    <rPh sb="18" eb="20">
      <t>ジギョウ</t>
    </rPh>
    <rPh sb="21" eb="24">
      <t>ホジョキン</t>
    </rPh>
    <rPh sb="25" eb="27">
      <t>ホジョ</t>
    </rPh>
    <rPh sb="27" eb="29">
      <t>シンセイ</t>
    </rPh>
    <rPh sb="29" eb="30">
      <t>ガク</t>
    </rPh>
    <rPh sb="30" eb="32">
      <t>サンシュツ</t>
    </rPh>
    <rPh sb="32" eb="33">
      <t>ヒョウ</t>
    </rPh>
    <phoneticPr fontId="1"/>
  </si>
  <si>
    <t>〇令和2年5月14日から令和3年6月30日までに契約・発注した経費</t>
    <rPh sb="1" eb="3">
      <t>レイワ</t>
    </rPh>
    <rPh sb="4" eb="5">
      <t>ネン</t>
    </rPh>
    <rPh sb="6" eb="7">
      <t>ガツ</t>
    </rPh>
    <rPh sb="9" eb="10">
      <t>ヒ</t>
    </rPh>
    <rPh sb="12" eb="14">
      <t>レイワ</t>
    </rPh>
    <rPh sb="15" eb="16">
      <t>ネン</t>
    </rPh>
    <rPh sb="17" eb="18">
      <t>ガツ</t>
    </rPh>
    <rPh sb="20" eb="21">
      <t>ニチ</t>
    </rPh>
    <rPh sb="24" eb="26">
      <t>ケイヤク</t>
    </rPh>
    <rPh sb="27" eb="29">
      <t>ハッチュウ</t>
    </rPh>
    <rPh sb="31" eb="33">
      <t>ケイヒ</t>
    </rPh>
    <phoneticPr fontId="1"/>
  </si>
  <si>
    <t>〇令和3年7月1日から令和3年12月31日までに契約・発注する経費（上乗せ分）</t>
    <rPh sb="1" eb="3">
      <t>レイワ</t>
    </rPh>
    <rPh sb="4" eb="5">
      <t>ネン</t>
    </rPh>
    <rPh sb="6" eb="7">
      <t>ガツ</t>
    </rPh>
    <rPh sb="8" eb="9">
      <t>ヒ</t>
    </rPh>
    <rPh sb="11" eb="13">
      <t>レイワ</t>
    </rPh>
    <rPh sb="14" eb="15">
      <t>ネン</t>
    </rPh>
    <rPh sb="17" eb="18">
      <t>ガツ</t>
    </rPh>
    <rPh sb="20" eb="21">
      <t>ヒ</t>
    </rPh>
    <rPh sb="24" eb="26">
      <t>ケイヤク</t>
    </rPh>
    <rPh sb="27" eb="29">
      <t>ハッチュウ</t>
    </rPh>
    <rPh sb="31" eb="33">
      <t>ケイヒ</t>
    </rPh>
    <rPh sb="34" eb="36">
      <t>ウワノ</t>
    </rPh>
    <rPh sb="37" eb="38">
      <t>ブン</t>
    </rPh>
    <phoneticPr fontId="1"/>
  </si>
  <si>
    <t>〇令和3年7月1日から令和3年12月31日までに契約・発注する経費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4" eb="15">
      <t>ネン</t>
    </rPh>
    <rPh sb="17" eb="18">
      <t>ガツ</t>
    </rPh>
    <rPh sb="20" eb="21">
      <t>ヒ</t>
    </rPh>
    <rPh sb="24" eb="26">
      <t>ケイヤク</t>
    </rPh>
    <rPh sb="27" eb="29">
      <t>ハッチュウ</t>
    </rPh>
    <rPh sb="31" eb="33">
      <t>ケイヒ</t>
    </rPh>
    <phoneticPr fontId="1"/>
  </si>
  <si>
    <t>・・・Ｃ＋Ｅ  千円未満切り捨て</t>
    <rPh sb="8" eb="10">
      <t>センエン</t>
    </rPh>
    <rPh sb="10" eb="12">
      <t>ミマン</t>
    </rPh>
    <rPh sb="12" eb="13">
      <t>キ</t>
    </rPh>
    <rPh sb="14" eb="15">
      <t>ス</t>
    </rPh>
    <phoneticPr fontId="1"/>
  </si>
  <si>
    <t>　　           上限750万円</t>
    <rPh sb="13" eb="15">
      <t>ジョウゲン</t>
    </rPh>
    <rPh sb="18" eb="20">
      <t>マンエン</t>
    </rPh>
    <phoneticPr fontId="1"/>
  </si>
  <si>
    <t>水色部分に金額を入力してください。</t>
    <rPh sb="0" eb="2">
      <t>ミズイロ</t>
    </rPh>
    <rPh sb="2" eb="4">
      <t>ブブン</t>
    </rPh>
    <rPh sb="5" eb="7">
      <t>キンガク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</si>
</sst>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0" fillId="2" borderId="2" xfId="0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176" fontId="0" fillId="0" borderId="2" xfId="0" applyNumberForma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top"/>
    </xf>
    <xf numFmtId="176" fontId="3" fillId="0" borderId="1" xfId="0" applyNumberFormat="1" applyFont="1" applyBorder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Protection="1">
      <alignment vertical="center"/>
    </xf>
    <xf numFmtId="12" fontId="0" fillId="0" borderId="3" xfId="0" applyNumberFormat="1" applyBorder="1" applyAlignment="1" applyProtection="1">
      <alignment horizontal="center" vertical="center"/>
    </xf>
    <xf numFmtId="12" fontId="0" fillId="0" borderId="4" xfId="0" applyNumberForma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809625</xdr:colOff>
      <xdr:row>12</xdr:row>
      <xdr:rowOff>0</xdr:rowOff>
    </xdr:from>
    <xdr:to>
      <xdr:col>9</xdr:col>
      <xdr:colOff>1962150</xdr:colOff>
      <xdr:row>13</xdr:row>
      <xdr:rowOff>219075</xdr:rowOff>
    </xdr:to>
    <xdr:sp macro="" textlink="">
      <xdr:nvSpPr>
        <xdr:cNvPr id="2" name="大かっこ 1"/>
        <xdr:cNvSpPr/>
      </xdr:nvSpPr>
      <xdr:spPr>
        <a:xfrm>
          <a:off x="3781425" y="3733800"/>
          <a:ext cx="1152525" cy="4667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590550</xdr:colOff>
      <xdr:row>19</xdr:row>
      <xdr:rowOff>0</xdr:rowOff>
    </xdr:from>
    <xdr:to>
      <xdr:col>9</xdr:col>
      <xdr:colOff>1743075</xdr:colOff>
      <xdr:row>20</xdr:row>
      <xdr:rowOff>219075</xdr:rowOff>
    </xdr:to>
    <xdr:sp macro="" textlink="">
      <xdr:nvSpPr>
        <xdr:cNvPr id="3" name="大かっこ 2"/>
        <xdr:cNvSpPr/>
      </xdr:nvSpPr>
      <xdr:spPr>
        <a:xfrm>
          <a:off x="3562350" y="5600700"/>
          <a:ext cx="1152525" cy="4667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590550</xdr:colOff>
      <xdr:row>22</xdr:row>
      <xdr:rowOff>0</xdr:rowOff>
    </xdr:from>
    <xdr:to>
      <xdr:col>9</xdr:col>
      <xdr:colOff>1743075</xdr:colOff>
      <xdr:row>23</xdr:row>
      <xdr:rowOff>219075</xdr:rowOff>
    </xdr:to>
    <xdr:sp macro="" textlink="">
      <xdr:nvSpPr>
        <xdr:cNvPr id="7" name="大かっこ 6"/>
        <xdr:cNvSpPr/>
      </xdr:nvSpPr>
      <xdr:spPr>
        <a:xfrm>
          <a:off x="3695700" y="4848225"/>
          <a:ext cx="1152525" cy="4667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B6" sqref="B6"/>
    </sheetView>
  </sheetViews>
  <sheetFormatPr defaultRowHeight="13.5" x14ac:dyDescent="0.15"/>
  <cols>
    <col min="1" max="1" width="0.85546875" style="2" customWidth="1"/>
    <col min="2" max="2" width="11.7109375" style="2" customWidth="1"/>
    <col min="3" max="3" width="2.7109375" style="2" customWidth="1"/>
    <col min="4" max="4" width="3.7109375" style="2" customWidth="1"/>
    <col min="5" max="5" width="2.7109375" style="2" customWidth="1"/>
    <col min="6" max="7" width="3.7109375" style="2" customWidth="1"/>
    <col min="8" max="8" width="14.7109375" style="2" customWidth="1"/>
    <col min="9" max="9" width="2.7109375" style="2" customWidth="1"/>
    <col min="10" max="10" width="30.7109375" style="2" customWidth="1"/>
    <col min="11" max="16384" width="9.140625" style="2"/>
  </cols>
  <sheetData>
    <row r="1" spans="1:10" ht="45" customHeight="1" x14ac:dyDescent="0.15">
      <c r="A1" s="15" t="s">
        <v>13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</row>
    <row r="3" spans="1:10" ht="20.100000000000001" customHeight="1" x14ac:dyDescent="0.15">
      <c r="A3" s="17" t="s">
        <v>19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0.100000000000001" customHeight="1" x14ac:dyDescent="0.15">
      <c r="A4" s="19" t="s">
        <v>14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0.100000000000001" customHeight="1" thickBot="1" x14ac:dyDescent="0.2">
      <c r="A5" s="5"/>
      <c r="B5" s="2" t="s">
        <v>7</v>
      </c>
      <c r="E5" s="2" t="s">
        <v>2</v>
      </c>
    </row>
    <row r="6" spans="1:10" ht="20.100000000000001" customHeight="1" thickBot="1" x14ac:dyDescent="0.2">
      <c r="B6" s="1"/>
      <c r="C6" s="2" t="s">
        <v>0</v>
      </c>
      <c r="D6" s="6" t="s">
        <v>1</v>
      </c>
      <c r="E6" s="13">
        <v>0.5</v>
      </c>
      <c r="F6" s="14"/>
      <c r="G6" s="6" t="s">
        <v>3</v>
      </c>
      <c r="H6" s="7">
        <f>B6*E6</f>
        <v>0</v>
      </c>
      <c r="I6" s="2" t="s">
        <v>0</v>
      </c>
      <c r="J6" s="2" t="s">
        <v>4</v>
      </c>
    </row>
    <row r="7" spans="1:10" ht="9.9499999999999993" customHeight="1" x14ac:dyDescent="0.15"/>
    <row r="8" spans="1:10" ht="9.9499999999999993" customHeight="1" x14ac:dyDescent="0.15"/>
    <row r="9" spans="1:10" ht="20.100000000000001" customHeight="1" x14ac:dyDescent="0.15">
      <c r="A9" s="19" t="s">
        <v>16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ht="20.100000000000001" customHeight="1" thickBot="1" x14ac:dyDescent="0.2">
      <c r="B10" s="2" t="str">
        <f>B5</f>
        <v>補助対象経費</v>
      </c>
      <c r="E10" s="8" t="str">
        <f>E5</f>
        <v>補助率</v>
      </c>
      <c r="F10" s="8"/>
    </row>
    <row r="11" spans="1:10" ht="20.100000000000001" customHeight="1" thickBot="1" x14ac:dyDescent="0.2">
      <c r="B11" s="1"/>
      <c r="C11" s="2" t="s">
        <v>0</v>
      </c>
      <c r="D11" s="6" t="s">
        <v>1</v>
      </c>
      <c r="E11" s="13">
        <v>0.5</v>
      </c>
      <c r="F11" s="14"/>
      <c r="G11" s="6" t="s">
        <v>3</v>
      </c>
      <c r="H11" s="7">
        <f>B11*E11</f>
        <v>0</v>
      </c>
      <c r="I11" s="2" t="s">
        <v>0</v>
      </c>
      <c r="J11" s="2" t="s">
        <v>5</v>
      </c>
    </row>
    <row r="12" spans="1:10" ht="9.9499999999999993" customHeight="1" thickBot="1" x14ac:dyDescent="0.2"/>
    <row r="13" spans="1:10" ht="20.100000000000001" customHeight="1" thickBot="1" x14ac:dyDescent="0.2">
      <c r="H13" s="7">
        <f>IF((H6+H11)&gt;=5000000,5000000,ROUNDDOWN(H6+H11,-3))</f>
        <v>0</v>
      </c>
      <c r="I13" s="2" t="s">
        <v>0</v>
      </c>
      <c r="J13" s="2" t="s">
        <v>10</v>
      </c>
    </row>
    <row r="14" spans="1:10" ht="20.100000000000001" customHeight="1" x14ac:dyDescent="0.15">
      <c r="J14" s="9" t="s">
        <v>9</v>
      </c>
    </row>
    <row r="15" spans="1:10" ht="9.9499999999999993" customHeight="1" x14ac:dyDescent="0.15">
      <c r="J15" s="9"/>
    </row>
    <row r="16" spans="1:10" ht="20.100000000000001" customHeight="1" x14ac:dyDescent="0.15">
      <c r="A16" s="20" t="s">
        <v>15</v>
      </c>
      <c r="B16" s="21"/>
      <c r="C16" s="21"/>
      <c r="D16" s="21"/>
      <c r="E16" s="21"/>
      <c r="F16" s="21"/>
      <c r="G16" s="21"/>
      <c r="H16" s="21"/>
      <c r="I16" s="21"/>
      <c r="J16" s="21"/>
    </row>
    <row r="17" spans="2:10" ht="20.100000000000001" customHeight="1" thickBot="1" x14ac:dyDescent="0.2">
      <c r="B17" s="2" t="str">
        <f>B5</f>
        <v>補助対象経費</v>
      </c>
      <c r="E17" s="2" t="str">
        <f>E10</f>
        <v>補助率</v>
      </c>
    </row>
    <row r="18" spans="2:10" ht="20.100000000000001" customHeight="1" thickBot="1" x14ac:dyDescent="0.2">
      <c r="B18" s="7" t="str">
        <f>IF(B11="","",B11)</f>
        <v/>
      </c>
      <c r="C18" s="2" t="s">
        <v>0</v>
      </c>
      <c r="D18" s="6" t="s">
        <v>1</v>
      </c>
      <c r="E18" s="13">
        <v>0.25</v>
      </c>
      <c r="F18" s="14"/>
      <c r="G18" s="6" t="s">
        <v>3</v>
      </c>
      <c r="H18" s="7" t="str">
        <f>IF(B11="","",B18*E18)</f>
        <v/>
      </c>
      <c r="I18" s="2" t="s">
        <v>0</v>
      </c>
      <c r="J18" s="2" t="s">
        <v>8</v>
      </c>
    </row>
    <row r="19" spans="2:10" ht="9.9499999999999993" customHeight="1" thickBot="1" x14ac:dyDescent="0.2">
      <c r="J19" s="9"/>
    </row>
    <row r="20" spans="2:10" ht="20.100000000000001" customHeight="1" thickBot="1" x14ac:dyDescent="0.2">
      <c r="H20" s="7" t="str">
        <f>IF(B11="","",IF(H18&gt;=2500000,2500000,ROUNDDOWN(H18,-3)))</f>
        <v/>
      </c>
      <c r="I20" s="2" t="s">
        <v>0</v>
      </c>
      <c r="J20" s="2" t="s">
        <v>11</v>
      </c>
    </row>
    <row r="21" spans="2:10" ht="20.100000000000001" customHeight="1" x14ac:dyDescent="0.15">
      <c r="J21" s="9" t="s">
        <v>12</v>
      </c>
    </row>
    <row r="22" spans="2:10" ht="35.1" customHeight="1" thickBot="1" x14ac:dyDescent="0.2">
      <c r="H22" s="11" t="s">
        <v>6</v>
      </c>
      <c r="I22" s="12"/>
      <c r="J22" s="12"/>
    </row>
    <row r="23" spans="2:10" ht="20.100000000000001" customHeight="1" thickTop="1" thickBot="1" x14ac:dyDescent="0.2">
      <c r="H23" s="10">
        <f>IF(B11="",H13,H20+H13)</f>
        <v>0</v>
      </c>
      <c r="I23" s="2" t="s">
        <v>0</v>
      </c>
      <c r="J23" s="2" t="s">
        <v>17</v>
      </c>
    </row>
    <row r="24" spans="2:10" ht="20.100000000000001" customHeight="1" thickTop="1" x14ac:dyDescent="0.15">
      <c r="J24" s="9" t="s">
        <v>18</v>
      </c>
    </row>
    <row r="25" spans="2:10" ht="20.100000000000001" customHeight="1" x14ac:dyDescent="0.15"/>
    <row r="26" spans="2:10" ht="20.100000000000001" customHeight="1" x14ac:dyDescent="0.15"/>
    <row r="27" spans="2:10" ht="20.100000000000001" customHeight="1" x14ac:dyDescent="0.15"/>
    <row r="28" spans="2:10" ht="20.100000000000001" customHeight="1" x14ac:dyDescent="0.15"/>
  </sheetData>
  <sheetProtection sheet="1" objects="1" scenarios="1"/>
  <mergeCells count="9">
    <mergeCell ref="H22:J22"/>
    <mergeCell ref="E6:F6"/>
    <mergeCell ref="E11:F11"/>
    <mergeCell ref="E18:F18"/>
    <mergeCell ref="A1:J1"/>
    <mergeCell ref="A3:J3"/>
    <mergeCell ref="A4:J4"/>
    <mergeCell ref="A9:J9"/>
    <mergeCell ref="A16:J16"/>
  </mergeCells>
  <phoneticPr fontId="1"/>
  <dataValidations count="1">
    <dataValidation imeMode="off" allowBlank="1" showInputMessage="1" showErrorMessage="1" sqref="B6 B11"/>
  </dataValidations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補助申請額算出表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2021-06-23T23:47:25Z</cp:lastPrinted>
  <dcterms:created xsi:type="dcterms:W3CDTF">2021-05-31T23:44:48Z</dcterms:created>
  <dcterms:modified xsi:type="dcterms:W3CDTF">2021-06-23T23:48:02Z</dcterms:modified>
</cp:coreProperties>
</file>