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4.inside.mhlw.go.jp\文書共有領域\部局領域\10800000_医政局\感染拡大防止等支援事業、労災給付上乗せ支援事業\R3実施分\感染拡大防止等支援事業\210406修正\"/>
    </mc:Choice>
  </mc:AlternateContent>
  <workbookProtection workbookPassword="E929" lockStructure="1"/>
  <bookViews>
    <workbookView xWindow="0" yWindow="0" windowWidth="28800" windowHeight="12210"/>
  </bookViews>
  <sheets>
    <sheet name="申請書→" sheetId="37" r:id="rId1"/>
    <sheet name="第３、5号様式_申請書" sheetId="6" r:id="rId2"/>
    <sheet name="請求書" sheetId="24" r:id="rId3"/>
    <sheet name="別紙" sheetId="4" r:id="rId4"/>
    <sheet name="（参考）領収書等貼付用紙" sheetId="30" r:id="rId5"/>
    <sheet name="（参考）都道府県番号・点数表番号一覧" sheetId="26" r:id="rId6"/>
    <sheet name="記載例→" sheetId="36" r:id="rId7"/>
    <sheet name="第３、５号様式_交付申請書 (記載例)" sheetId="32" r:id="rId8"/>
    <sheet name="別紙 (記載例)" sheetId="28" r:id="rId9"/>
    <sheet name="請求書 (記載例)" sheetId="34" r:id="rId1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4" l="1"/>
  <c r="B28" i="6" l="1"/>
  <c r="B29" i="6" s="1"/>
  <c r="I13" i="6" l="1"/>
  <c r="AD1" i="4" l="1"/>
  <c r="J42" i="4"/>
  <c r="U34" i="4" l="1"/>
  <c r="A17" i="6" l="1"/>
  <c r="F5" i="6"/>
  <c r="J42" i="28"/>
  <c r="C16" i="24" l="1"/>
  <c r="X55" i="28" l="1"/>
  <c r="X55" i="4"/>
  <c r="V69" i="4" l="1"/>
  <c r="V71" i="4" l="1"/>
  <c r="C12" i="6"/>
  <c r="D11" i="6"/>
  <c r="Q4" i="30" l="1"/>
  <c r="F19" i="24" l="1"/>
  <c r="C15" i="24"/>
  <c r="C14" i="24"/>
  <c r="C13" i="24"/>
  <c r="C12" i="24"/>
  <c r="H11" i="24"/>
  <c r="C11" i="24"/>
  <c r="H10" i="24"/>
  <c r="C10" i="24"/>
  <c r="G22" i="4" l="1"/>
  <c r="U5" i="4" s="1"/>
  <c r="R46" i="4" l="1"/>
  <c r="V72" i="4" s="1"/>
  <c r="F20" i="24"/>
  <c r="D23" i="6" l="1"/>
  <c r="D6" i="24" l="1"/>
  <c r="A2" i="6"/>
  <c r="I1" i="32" l="1"/>
  <c r="V69" i="28"/>
  <c r="V71" i="28" s="1"/>
  <c r="V72" i="28"/>
  <c r="U34" i="28"/>
  <c r="G22" i="28"/>
  <c r="R46" i="28" l="1"/>
  <c r="E4" i="30" l="1"/>
  <c r="F4" i="30"/>
  <c r="G4" i="30"/>
  <c r="H4" i="30"/>
  <c r="I4" i="30"/>
  <c r="J4" i="30"/>
  <c r="K4" i="30"/>
  <c r="L4" i="30"/>
  <c r="M4" i="30"/>
  <c r="D4" i="30"/>
  <c r="AD1" i="28" l="1"/>
  <c r="H1" i="24" l="1"/>
  <c r="I1" i="6"/>
  <c r="F7" i="30" l="1"/>
  <c r="S7" i="30" s="1"/>
</calcChain>
</file>

<file path=xl/comments1.xml><?xml version="1.0" encoding="utf-8"?>
<comments xmlns="http://schemas.openxmlformats.org/spreadsheetml/2006/main">
  <authors>
    <author>厚生労働省ネットワークシステム</author>
  </authors>
  <commentList>
    <comment ref="A2" authorId="0" shapeId="0">
      <text>
        <r>
          <rPr>
            <sz val="11"/>
            <color indexed="81"/>
            <rFont val="メイリオ"/>
            <family val="3"/>
            <charset val="128"/>
          </rPr>
          <t xml:space="preserve">別紙の記載内容によって、第３号様式、第５号様式いずれか適切な記載になります。
</t>
        </r>
      </text>
    </comment>
    <comment ref="I4" authorId="0" shapeId="0">
      <text>
        <r>
          <rPr>
            <sz val="12"/>
            <color indexed="81"/>
            <rFont val="Meiryo UI"/>
            <family val="3"/>
            <charset val="128"/>
          </rPr>
          <t>文書の番号など管理される場合はこちらに入力ください</t>
        </r>
      </text>
    </comment>
  </commentList>
</comments>
</file>

<file path=xl/comments2.xml><?xml version="1.0" encoding="utf-8"?>
<comments xmlns="http://schemas.openxmlformats.org/spreadsheetml/2006/main">
  <authors>
    <author>厚生労働省ネットワークシステム</author>
  </authors>
  <commentList>
    <comment ref="A2" authorId="0" shapeId="0">
      <text>
        <r>
          <rPr>
            <sz val="12"/>
            <color indexed="81"/>
            <rFont val="MS P ゴシック"/>
            <family val="3"/>
            <charset val="128"/>
          </rPr>
          <t>交付申請書（別紙）の72行目の「上記「支出額」について、全ての支払が完了している。」への回答によって表示される様式番号が以下の通り異なります。
「いいえ」の場合；第3号様式
「はい」の場合；第5号様式</t>
        </r>
      </text>
    </comment>
    <comment ref="I4" authorId="0" shapeId="0">
      <text>
        <r>
          <rPr>
            <sz val="14"/>
            <color indexed="81"/>
            <rFont val="MS P ゴシック"/>
            <family val="3"/>
            <charset val="128"/>
          </rPr>
          <t>必要に応じ文書番号を記載してください。</t>
        </r>
      </text>
    </comment>
    <comment ref="A17" authorId="0" shapeId="0">
      <text>
        <r>
          <rPr>
            <sz val="12"/>
            <color indexed="81"/>
            <rFont val="MS P ゴシック"/>
            <family val="3"/>
            <charset val="128"/>
          </rPr>
          <t>交付申請書（別紙）の72行目の「上記「支出額」について、全ての支払が完了している。」への回答によって表示される書類の名称が、以下の通り異なります。
「いいえ」の場合；「-------」の交付申請書
「はい」の場合；「-------」の</t>
        </r>
        <r>
          <rPr>
            <u/>
            <sz val="12"/>
            <color indexed="81"/>
            <rFont val="MS P ゴシック"/>
            <family val="3"/>
            <charset val="128"/>
          </rPr>
          <t>精算</t>
        </r>
        <r>
          <rPr>
            <sz val="12"/>
            <color indexed="81"/>
            <rFont val="MS P ゴシック"/>
            <family val="3"/>
            <charset val="128"/>
          </rPr>
          <t>交付申請書</t>
        </r>
      </text>
    </comment>
    <comment ref="A27" authorId="0" shapeId="0">
      <text>
        <r>
          <rPr>
            <sz val="12"/>
            <color indexed="81"/>
            <rFont val="MS P ゴシック"/>
            <family val="3"/>
            <charset val="128"/>
          </rPr>
          <t xml:space="preserve">
添付が必要な書類が表示されますが、添付書類の内容に修正が必要な場合は、ご自身で修正や追加をしてください。</t>
        </r>
      </text>
    </comment>
  </commentList>
</comments>
</file>

<file path=xl/comments3.xml><?xml version="1.0" encoding="utf-8"?>
<comments xmlns="http://schemas.openxmlformats.org/spreadsheetml/2006/main">
  <authors>
    <author>厚生労働省ネットワークシステム</author>
  </authors>
  <commentList>
    <comment ref="AD1" authorId="0" shapeId="0">
      <text>
        <r>
          <rPr>
            <sz val="18"/>
            <color indexed="81"/>
            <rFont val="MS P ゴシック"/>
            <family val="3"/>
            <charset val="128"/>
          </rPr>
          <t>「診療・検査医療機関」として申請されると最も補助上限額が高くなる医療機関の場合に表示されます。</t>
        </r>
      </text>
    </comment>
    <comment ref="U5" authorId="0" shapeId="0">
      <text>
        <r>
          <rPr>
            <sz val="18"/>
            <color indexed="81"/>
            <rFont val="ＭＳ Ｐゴシック"/>
            <family val="3"/>
            <charset val="128"/>
          </rPr>
          <t>必須項目に未入力の項目や施設類型と病床数が一致しない場合は注意書きが表示されます。
ここに注意書きが表示されたまま申請されると、記載不備となり補助が受けられない可能性がありますので、ご注意ください。
（記載例では、医療機関等コードのの10桁目が未入力）
※　なお、ここに注意書きが表示されないことで記載不備がないことを約束するものではありません。</t>
        </r>
      </text>
    </comment>
    <comment ref="D9" authorId="0" shapeId="0">
      <text>
        <r>
          <rPr>
            <sz val="14"/>
            <color indexed="81"/>
            <rFont val="MS P ゴシック"/>
            <family val="3"/>
            <charset val="128"/>
          </rPr>
          <t>黄色のセルは、未入力の必須項目です。記入漏れがないかご確認ください。</t>
        </r>
      </text>
    </comment>
    <comment ref="M9" authorId="0" shapeId="0">
      <text>
        <r>
          <rPr>
            <sz val="18"/>
            <color indexed="81"/>
            <rFont val="MS P ゴシック"/>
            <family val="3"/>
            <charset val="128"/>
          </rPr>
          <t>医療機関等コードは、</t>
        </r>
        <r>
          <rPr>
            <b/>
            <sz val="18"/>
            <color indexed="81"/>
            <rFont val="MS P ゴシック"/>
            <family val="3"/>
            <charset val="128"/>
          </rPr>
          <t>必ず10桁</t>
        </r>
        <r>
          <rPr>
            <sz val="18"/>
            <color indexed="81"/>
            <rFont val="MS P ゴシック"/>
            <family val="3"/>
            <charset val="128"/>
          </rPr>
          <t>で入力してください。
○1-2桁目；都道府県番号
○3桁目；点数表番号
○4-5桁目；郡市区番号
○6-9桁目；医療機関等番号
○10桁目；検証番号
都道府県番号と点数表番号が判らない場合は、「（参考）都道府県番号・点数表番号一覧」のシートをご参照ください。</t>
        </r>
      </text>
    </comment>
    <comment ref="P21" authorId="0" shapeId="0">
      <text>
        <r>
          <rPr>
            <sz val="18"/>
            <color indexed="81"/>
            <rFont val="MS P ゴシック"/>
            <family val="3"/>
            <charset val="128"/>
          </rPr>
          <t>病院又は有床診療所の場合は、許可病床数を入力して下さい。その他の施設類型の場合は、灰色になります。施設類型と病床数が一致しない場合は、施設類型の下に注意書きが表示されます。</t>
        </r>
      </text>
    </comment>
    <comment ref="AC21" authorId="0" shapeId="0">
      <text>
        <r>
          <rPr>
            <sz val="18"/>
            <color indexed="81"/>
            <rFont val="MS P ゴシック"/>
            <family val="3"/>
            <charset val="128"/>
          </rPr>
          <t>記入した施設類型と病床数に間違いがないか確認して、間違いなければ「はい」を選択してください。（間違いがある場合は、施設類型もしくは許可病床数を修正し、「はい」を選択してください。）</t>
        </r>
      </text>
    </comment>
    <comment ref="P24" authorId="0" shapeId="0">
      <text>
        <r>
          <rPr>
            <sz val="18"/>
            <color indexed="81"/>
            <rFont val="MS P ゴシック"/>
            <family val="3"/>
            <charset val="128"/>
          </rPr>
          <t>令和2年度新型コロナウイルス感染症感染拡大防止・医療提供体制確保支援補助金を受領した医療機関で、同補助金の申請日以降に新たに都道府県の指定を受けた「診療・検査医療機関（仮称）」の場合は、申請様式が異なりますのでご注意ください。</t>
        </r>
      </text>
    </comment>
    <comment ref="N26" authorId="0" shapeId="0">
      <text>
        <r>
          <rPr>
            <sz val="18"/>
            <color indexed="81"/>
            <rFont val="MS P ゴシック"/>
            <family val="3"/>
            <charset val="128"/>
          </rPr>
          <t>都道府県の指定を受けた「診療・検査医療機関（仮称）」の場合は、「はい」を選択いただき、都道府県から交付された指定通知書や証明書等の写しを添付してください。</t>
        </r>
      </text>
    </comment>
    <comment ref="P30" authorId="0" shapeId="0">
      <text>
        <r>
          <rPr>
            <sz val="18"/>
            <color indexed="81"/>
            <rFont val="MS P ゴシック"/>
            <family val="3"/>
            <charset val="128"/>
          </rPr>
          <t>「インフルエンザ流行期における新型コロナウイルス感染症疑い患者を受け入れる救急・周産期・小児医療機関体制確保事業」の補助を受けた医療機関は、当該事業の補助基準額（上限額）が「250千円＋50千円×許可病床数」より低い場合、その差額分の補助を本事業により受けることが可能です。</t>
        </r>
      </text>
    </comment>
    <comment ref="U32" authorId="0" shapeId="0">
      <text>
        <r>
          <rPr>
            <sz val="18"/>
            <color indexed="81"/>
            <rFont val="MS P ゴシック"/>
            <family val="3"/>
            <charset val="128"/>
          </rPr>
          <t>「インフルエンザ流行期における救急・周産期・小児医療機関体制確保事業」の補助を受けている医療機関は、必須項目になります。</t>
        </r>
      </text>
    </comment>
    <comment ref="AA32" authorId="0" shapeId="0">
      <text>
        <r>
          <rPr>
            <sz val="18"/>
            <color indexed="81"/>
            <rFont val="MS P ゴシック"/>
            <family val="3"/>
            <charset val="128"/>
          </rPr>
          <t>「インフルエンザ流行期における救急・周産期・小児医療機関体制確保事業」の補助を受けた医療機関であって「インフルエンザ流行期における救急・周産期・小児医療機関体制確保事業」の申請に用いた許可病床数と、本事業の申請に用いる許可病床数が異なる場合は、必須項目となります。</t>
        </r>
      </text>
    </comment>
    <comment ref="U34" authorId="0" shapeId="0">
      <text>
        <r>
          <rPr>
            <b/>
            <sz val="18"/>
            <color indexed="81"/>
            <rFont val="MS P ゴシック"/>
            <family val="3"/>
            <charset val="128"/>
          </rPr>
          <t>【自動計算】</t>
        </r>
        <r>
          <rPr>
            <sz val="18"/>
            <color indexed="81"/>
            <rFont val="MS P ゴシック"/>
            <family val="3"/>
            <charset val="128"/>
          </rPr>
          <t>「インフルエンザ流行期における救急・周産期・小児医療機関体制確保事業」の補助を受けた医療機関について、当該事業の補助基準額（上限額）が自動計算されます。</t>
        </r>
      </text>
    </comment>
    <comment ref="J42" authorId="0" shapeId="0">
      <text>
        <r>
          <rPr>
            <b/>
            <sz val="18"/>
            <color indexed="81"/>
            <rFont val="MS P ゴシック"/>
            <family val="3"/>
            <charset val="128"/>
          </rPr>
          <t xml:space="preserve">【自動計算】
</t>
        </r>
        <r>
          <rPr>
            <sz val="18"/>
            <color indexed="81"/>
            <rFont val="MS P ゴシック"/>
            <family val="3"/>
            <charset val="128"/>
          </rPr>
          <t>①「診療・検査医療機関（仮称）」の場合
・1,000千円又は下記の計算式で算出された額のいずれか大きい額
②「診療・検査医療機関（仮称）」でない医療機関・薬局等の場合
下記計算式で算出されます。
・病院・有床診療所（医科・歯科）　　250千円＋50千円×許可病床数
・無床診療所（医科・歯科）　　　　　250千円
・薬局、訪問看護事業者、助産所　　　200千円</t>
        </r>
      </text>
    </comment>
    <comment ref="R46" authorId="0" shapeId="0">
      <text>
        <r>
          <rPr>
            <b/>
            <sz val="18"/>
            <color indexed="81"/>
            <rFont val="MS P ゴシック"/>
            <family val="3"/>
            <charset val="128"/>
          </rPr>
          <t>【自動計算】　※当該補助金を受けていない医療機関は該当しません。（「非該当」と表示）</t>
        </r>
        <r>
          <rPr>
            <sz val="18"/>
            <color indexed="81"/>
            <rFont val="MS P ゴシック"/>
            <family val="3"/>
            <charset val="128"/>
          </rPr>
          <t xml:space="preserve">
令和２年９月15日の予備費による「インフルエンザ流行期における新型コロナウイルス感染症疑い患者を受け入れる救急・周産期・小児医療機関体制確保事業」の補助基準額（上限額）が「250千円＋50千円×許可病床数」より低い場合、差額分が自動計算されます。その差額分が本事業の補助基準額（上限額）になります。</t>
        </r>
      </text>
    </comment>
    <comment ref="A48" authorId="0" shapeId="0">
      <text>
        <r>
          <rPr>
            <sz val="18"/>
            <color indexed="81"/>
            <rFont val="MS P ゴシック"/>
            <family val="3"/>
            <charset val="128"/>
          </rPr>
          <t>希望される補助金の振込先を記載してください。</t>
        </r>
      </text>
    </comment>
    <comment ref="X55" authorId="0" shapeId="0">
      <text>
        <r>
          <rPr>
            <sz val="16"/>
            <color indexed="81"/>
            <rFont val="MS P ゴシック"/>
            <family val="3"/>
            <charset val="128"/>
          </rPr>
          <t>事業開始日や事業終了日が適切でない場合に、注意書きが表示されます。注意書きの記載を確認して、事業開始日や事業終了日を修正してください。</t>
        </r>
      </text>
    </comment>
    <comment ref="E57" authorId="0" shapeId="0">
      <text>
        <r>
          <rPr>
            <sz val="16"/>
            <color indexed="81"/>
            <rFont val="MS P ゴシック"/>
            <family val="3"/>
            <charset val="128"/>
          </rPr>
          <t>事業開始日には、申請内容にある支出のうち、最も早く支出される日付を記載してください。</t>
        </r>
      </text>
    </comment>
    <comment ref="P57" authorId="0" shapeId="0">
      <text>
        <r>
          <rPr>
            <sz val="16"/>
            <color indexed="81"/>
            <rFont val="MS P ゴシック"/>
            <family val="3"/>
            <charset val="128"/>
          </rPr>
          <t>事業終了日には、申請内容にある支出のうち、最も遅く支出される日付（支出額確定日）を記載してください。</t>
        </r>
      </text>
    </comment>
    <comment ref="V60" authorId="0" shapeId="0">
      <text>
        <r>
          <rPr>
            <sz val="18"/>
            <color indexed="81"/>
            <rFont val="MS P ゴシック"/>
            <family val="3"/>
            <charset val="128"/>
          </rPr>
          <t>各科目に該当する費用について、内容と支出額を記入して下さい。支出予定のない科目については内容に「なし」、支出額に「0」を記入してください。
例）各科目、以下のような費用が考えられます。
（あくまで例であり、感染拡大防止対策に要する費用に限られず、院内等での感染拡大を防ぎながら地域で求められる医療を提供するための診療体制確保等に要する費用について、幅広く補助の対象経費となります。ただし、「従前から勤務している者及び通常の医療の提供を行う者に係る人件費」は対象外です。）
・賃金・報酬；感染防止対策を実施する者を新規に雇用した際の賃金　等
・謝金；感染拡大防止の勉強会を実施するための講師謝金　等
・会議費；感染拡大防止の勉強会のための会場費　等
・旅費；感染拡大防止研修のための医師派遣にかかる旅費　等
・需用費；消耗品（マスクや消毒用アルコール等）費　等
・役務費；コロナ感染により医療機関が休業した場合の医療機関への補償を行う保険の保険料　等
・委託料；施設内の清掃委託、洗濯委託、消毒委託、検査委託、感染性廃棄物処理委託、レイアウト変更のための委託費用　等
・使用料及び賃借料；寝具リース料　等
・備品購入費；空気清浄機の購入費　等</t>
        </r>
      </text>
    </comment>
    <comment ref="Z70" authorId="0" shapeId="0">
      <text>
        <r>
          <rPr>
            <sz val="18"/>
            <color indexed="81"/>
            <rFont val="MS P ゴシック"/>
            <family val="3"/>
            <charset val="128"/>
          </rPr>
          <t>上記の費用に対して、本補助金以外の寄附金やその他の収入を用いる場合はその金額を、用いない場合は「0」円を記載してください。</t>
        </r>
      </text>
    </comment>
    <comment ref="O74" authorId="0" shapeId="0">
      <text>
        <r>
          <rPr>
            <sz val="18"/>
            <color indexed="81"/>
            <rFont val="MS P ゴシック"/>
            <family val="3"/>
            <charset val="128"/>
          </rPr>
          <t>「はい」の場合は、領収書（写し）等の証拠書類の添付が必要になります
「いいえ」の場合は、事後に実績報告が必要となりますので、領収書等の証拠書類は保管しておいてください。</t>
        </r>
      </text>
    </comment>
    <comment ref="V78" authorId="0" shapeId="0">
      <text>
        <r>
          <rPr>
            <sz val="18"/>
            <color indexed="81"/>
            <rFont val="MS P ゴシック"/>
            <family val="3"/>
            <charset val="128"/>
          </rPr>
          <t>従前から勤務している者及び通常の医療の提供を行う者に係る人件費が含まれている場合は、申請できませんので、ご確認の上、「はい」を選択してください。</t>
        </r>
      </text>
    </comment>
    <comment ref="V81" authorId="0" shapeId="0">
      <text>
        <r>
          <rPr>
            <sz val="18"/>
            <color indexed="81"/>
            <rFont val="MS P ゴシック"/>
            <family val="3"/>
            <charset val="128"/>
          </rPr>
          <t>他の補助金と重複する経費は本事業の補助対象外ですので、重複する経費が含まれていないことをご確認の上、「はい」を選択してください</t>
        </r>
      </text>
    </comment>
    <comment ref="V83" authorId="0" shapeId="0">
      <text>
        <r>
          <rPr>
            <sz val="18"/>
            <color indexed="81"/>
            <rFont val="MS P ゴシック"/>
            <family val="3"/>
            <charset val="128"/>
          </rPr>
          <t>必要に応じて、他の補助金と重複する経費がないか等を確認させていただきます。本事業の補助を受けるには、左記項目に同意いただく必要がありますので、ご確認の上、「はい」を選択してください。</t>
        </r>
      </text>
    </comment>
  </commentList>
</comments>
</file>

<file path=xl/sharedStrings.xml><?xml version="1.0" encoding="utf-8"?>
<sst xmlns="http://schemas.openxmlformats.org/spreadsheetml/2006/main" count="360" uniqueCount="287">
  <si>
    <t>施設名称</t>
    <rPh sb="0" eb="2">
      <t>シセツ</t>
    </rPh>
    <rPh sb="2" eb="4">
      <t>メイショウ</t>
    </rPh>
    <phoneticPr fontId="2"/>
  </si>
  <si>
    <t>所在地</t>
    <rPh sb="0" eb="3">
      <t>ショザイチ</t>
    </rPh>
    <phoneticPr fontId="2"/>
  </si>
  <si>
    <t>謝金</t>
    <rPh sb="0" eb="2">
      <t>シャキン</t>
    </rPh>
    <phoneticPr fontId="2"/>
  </si>
  <si>
    <r>
      <t>施設類型</t>
    </r>
    <r>
      <rPr>
        <b/>
        <sz val="12"/>
        <rFont val="ＭＳ Ｐゴシック"/>
        <family val="3"/>
        <charset val="128"/>
      </rPr>
      <t>（プルダウンから選択）</t>
    </r>
    <rPh sb="0" eb="2">
      <t>シセツ</t>
    </rPh>
    <rPh sb="2" eb="4">
      <t>ルイケイ</t>
    </rPh>
    <rPh sb="12" eb="14">
      <t>センタク</t>
    </rPh>
    <phoneticPr fontId="2"/>
  </si>
  <si>
    <t>東京都</t>
  </si>
  <si>
    <t>賃金・報酬</t>
    <rPh sb="0" eb="2">
      <t>チンギン</t>
    </rPh>
    <rPh sb="3" eb="5">
      <t>ホウシュウ</t>
    </rPh>
    <phoneticPr fontId="2"/>
  </si>
  <si>
    <t>会議費</t>
    <rPh sb="0" eb="3">
      <t>カイギヒ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</si>
  <si>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</si>
  <si>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</si>
  <si>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</si>
  <si>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</si>
  <si>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2">
      <t>シヨウ</t>
    </rPh>
    <rPh sb="2" eb="3">
      <t>リョウ</t>
    </rPh>
    <rPh sb="3" eb="4">
      <t>オヨ</t>
    </rPh>
    <rPh sb="5" eb="8">
      <t>チンシャクリョウ</t>
    </rPh>
    <phoneticPr fontId="2"/>
  </si>
  <si>
    <t>備品購入費</t>
    <rPh sb="0" eb="2">
      <t>ビヒン</t>
    </rPh>
    <rPh sb="2" eb="4">
      <t>コウニュウ</t>
    </rPh>
    <rPh sb="4" eb="5">
      <t>ヒ</t>
    </rPh>
    <phoneticPr fontId="2"/>
  </si>
  <si>
    <t>収入</t>
    <rPh sb="0" eb="2">
      <t>シュウニュウ</t>
    </rPh>
    <phoneticPr fontId="2"/>
  </si>
  <si>
    <t>支出</t>
    <rPh sb="0" eb="2">
      <t>シシュツ</t>
    </rPh>
    <phoneticPr fontId="2"/>
  </si>
  <si>
    <t>郵便番号</t>
    <rPh sb="0" eb="2">
      <t>ユウビン</t>
    </rPh>
    <rPh sb="2" eb="4">
      <t>バンゴウ</t>
    </rPh>
    <phoneticPr fontId="2"/>
  </si>
  <si>
    <t>はい</t>
  </si>
  <si>
    <t>連絡先</t>
    <rPh sb="0" eb="3">
      <t>レンラクサキ</t>
    </rPh>
    <phoneticPr fontId="2"/>
  </si>
  <si>
    <t>担当部署</t>
    <rPh sb="0" eb="2">
      <t>タントウ</t>
    </rPh>
    <rPh sb="2" eb="4">
      <t>ブショ</t>
    </rPh>
    <phoneticPr fontId="2"/>
  </si>
  <si>
    <t>担当者氏名</t>
    <rPh sb="0" eb="3">
      <t>タントウシャ</t>
    </rPh>
    <rPh sb="3" eb="5">
      <t>シメイ</t>
    </rPh>
    <phoneticPr fontId="2"/>
  </si>
  <si>
    <t>連絡先電話番号</t>
    <rPh sb="0" eb="3">
      <t>レンラクサキ</t>
    </rPh>
    <rPh sb="3" eb="5">
      <t>デンワ</t>
    </rPh>
    <rPh sb="5" eb="7">
      <t>バンゴウ</t>
    </rPh>
    <phoneticPr fontId="2"/>
  </si>
  <si>
    <t>連絡先メールアドレス</t>
    <rPh sb="0" eb="2">
      <t>レンラク</t>
    </rPh>
    <rPh sb="2" eb="3">
      <t>サキ</t>
    </rPh>
    <phoneticPr fontId="2"/>
  </si>
  <si>
    <t>-</t>
    <phoneticPr fontId="2"/>
  </si>
  <si>
    <t>申請日</t>
    <rPh sb="0" eb="2">
      <t>シンセイ</t>
    </rPh>
    <rPh sb="2" eb="3">
      <t>ビ</t>
    </rPh>
    <phoneticPr fontId="2"/>
  </si>
  <si>
    <t>都道府県</t>
    <rPh sb="0" eb="4">
      <t>トドウフケン</t>
    </rPh>
    <phoneticPr fontId="2"/>
  </si>
  <si>
    <t>市区町村以降</t>
    <rPh sb="0" eb="4">
      <t>シクチョウソン</t>
    </rPh>
    <rPh sb="4" eb="6">
      <t>イコウ</t>
    </rPh>
    <phoneticPr fontId="2"/>
  </si>
  <si>
    <t>医療機関等
コード（10桁）</t>
    <rPh sb="0" eb="2">
      <t>イリョウ</t>
    </rPh>
    <rPh sb="2" eb="4">
      <t>キカン</t>
    </rPh>
    <rPh sb="4" eb="5">
      <t>トウ</t>
    </rPh>
    <rPh sb="12" eb="13">
      <t>ケタ</t>
    </rPh>
    <phoneticPr fontId="2"/>
  </si>
  <si>
    <t>金融機関
コード</t>
    <rPh sb="0" eb="2">
      <t>キンユウ</t>
    </rPh>
    <rPh sb="2" eb="4">
      <t>キカン</t>
    </rPh>
    <phoneticPr fontId="2"/>
  </si>
  <si>
    <t>支店名</t>
    <rPh sb="0" eb="3">
      <t>シテンメイ</t>
    </rPh>
    <phoneticPr fontId="2"/>
  </si>
  <si>
    <t>支店コード</t>
    <rPh sb="0" eb="2">
      <t>シテン</t>
    </rPh>
    <phoneticPr fontId="2"/>
  </si>
  <si>
    <t>（フリガナ）</t>
    <phoneticPr fontId="2"/>
  </si>
  <si>
    <t>取引口座名</t>
    <rPh sb="0" eb="2">
      <t>トリヒキ</t>
    </rPh>
    <rPh sb="2" eb="4">
      <t>コウザ</t>
    </rPh>
    <rPh sb="4" eb="5">
      <t>メイ</t>
    </rPh>
    <phoneticPr fontId="2"/>
  </si>
  <si>
    <t>金融機関名</t>
    <rPh sb="0" eb="2">
      <t>キンユウ</t>
    </rPh>
    <rPh sb="2" eb="5">
      <t>キカンメイ</t>
    </rPh>
    <phoneticPr fontId="2"/>
  </si>
  <si>
    <t>厚生労働大臣　殿</t>
    <rPh sb="0" eb="2">
      <t>コウセイ</t>
    </rPh>
    <rPh sb="2" eb="4">
      <t>ロウドウ</t>
    </rPh>
    <rPh sb="4" eb="6">
      <t>ダイジン</t>
    </rPh>
    <phoneticPr fontId="2"/>
  </si>
  <si>
    <t>１　国庫補助申請額</t>
    <rPh sb="2" eb="3">
      <t>クニ</t>
    </rPh>
    <rPh sb="3" eb="4">
      <t>コ</t>
    </rPh>
    <rPh sb="4" eb="5">
      <t>ホ</t>
    </rPh>
    <rPh sb="5" eb="6">
      <t>スケ</t>
    </rPh>
    <rPh sb="6" eb="7">
      <t>シン</t>
    </rPh>
    <phoneticPr fontId="8"/>
  </si>
  <si>
    <t>科目</t>
    <rPh sb="0" eb="2">
      <t>カモク</t>
    </rPh>
    <phoneticPr fontId="2"/>
  </si>
  <si>
    <t>事業開始日</t>
  </si>
  <si>
    <t>事業終了日</t>
    <rPh sb="0" eb="2">
      <t>ジギョウ</t>
    </rPh>
    <rPh sb="2" eb="5">
      <t>シュウリョウビ</t>
    </rPh>
    <phoneticPr fontId="2"/>
  </si>
  <si>
    <t>上記「支出額」について、全ての支払が完了している。</t>
    <rPh sb="3" eb="5">
      <t>シシュツ</t>
    </rPh>
    <rPh sb="5" eb="6">
      <t>ガク</t>
    </rPh>
    <rPh sb="12" eb="13">
      <t>スベ</t>
    </rPh>
    <rPh sb="15" eb="17">
      <t>シハライ</t>
    </rPh>
    <rPh sb="18" eb="20">
      <t>カンリョウ</t>
    </rPh>
    <phoneticPr fontId="2"/>
  </si>
  <si>
    <t>請　　求　　書</t>
  </si>
  <si>
    <t>金</t>
    <rPh sb="0" eb="1">
      <t>キン</t>
    </rPh>
    <phoneticPr fontId="2"/>
  </si>
  <si>
    <t>円</t>
    <rPh sb="0" eb="1">
      <t>エン</t>
    </rPh>
    <phoneticPr fontId="2"/>
  </si>
  <si>
    <t>なお、上記金額は次の口座へお振り込みください。</t>
    <rPh sb="3" eb="5">
      <t>ジョウキ</t>
    </rPh>
    <rPh sb="5" eb="7">
      <t>キンガク</t>
    </rPh>
    <rPh sb="8" eb="9">
      <t>ツギ</t>
    </rPh>
    <rPh sb="10" eb="12">
      <t>コウザ</t>
    </rPh>
    <rPh sb="14" eb="15">
      <t>フ</t>
    </rPh>
    <rPh sb="16" eb="17">
      <t>コ</t>
    </rPh>
    <phoneticPr fontId="2"/>
  </si>
  <si>
    <t>金融機関名</t>
    <rPh sb="0" eb="2">
      <t>キンユウ</t>
    </rPh>
    <rPh sb="2" eb="5">
      <t>キカンメイ</t>
    </rPh>
    <phoneticPr fontId="2"/>
  </si>
  <si>
    <t>預貯金種別</t>
    <phoneticPr fontId="2"/>
  </si>
  <si>
    <t>口座名</t>
    <rPh sb="0" eb="3">
      <t>コウザメイ</t>
    </rPh>
    <phoneticPr fontId="2"/>
  </si>
  <si>
    <t>郵便番号</t>
    <rPh sb="0" eb="2">
      <t>ユウビン</t>
    </rPh>
    <rPh sb="2" eb="4">
      <t>バンゴウ</t>
    </rPh>
    <phoneticPr fontId="2"/>
  </si>
  <si>
    <t>住所</t>
    <rPh sb="0" eb="2">
      <t>ジュウショ</t>
    </rPh>
    <phoneticPr fontId="2"/>
  </si>
  <si>
    <t>交付申請
交付請求</t>
    <rPh sb="0" eb="2">
      <t>コウフ</t>
    </rPh>
    <rPh sb="2" eb="4">
      <t>シンセイ</t>
    </rPh>
    <rPh sb="5" eb="7">
      <t>コウフ</t>
    </rPh>
    <rPh sb="7" eb="9">
      <t>セイキュウ</t>
    </rPh>
    <phoneticPr fontId="2"/>
  </si>
  <si>
    <t>支店名</t>
    <rPh sb="0" eb="3">
      <t>シテンメイ</t>
    </rPh>
    <phoneticPr fontId="2"/>
  </si>
  <si>
    <t>口座番号</t>
    <rPh sb="0" eb="2">
      <t>コウザ</t>
    </rPh>
    <rPh sb="2" eb="4">
      <t>バンゴウ</t>
    </rPh>
    <phoneticPr fontId="2"/>
  </si>
  <si>
    <t>(フリガナ）</t>
    <phoneticPr fontId="2"/>
  </si>
  <si>
    <t>代表者職名</t>
    <rPh sb="0" eb="2">
      <t>ダイヒョウ</t>
    </rPh>
    <rPh sb="2" eb="3">
      <t>シャ</t>
    </rPh>
    <rPh sb="3" eb="4">
      <t>ショク</t>
    </rPh>
    <rPh sb="4" eb="5">
      <t>メイ</t>
    </rPh>
    <phoneticPr fontId="2"/>
  </si>
  <si>
    <t>代表者氏名</t>
    <rPh sb="0" eb="3">
      <t>ダイヒョウシャ</t>
    </rPh>
    <rPh sb="3" eb="5">
      <t>シメイ</t>
    </rPh>
    <phoneticPr fontId="2"/>
  </si>
  <si>
    <t>補助事業者名</t>
    <phoneticPr fontId="2"/>
  </si>
  <si>
    <t>代表者名</t>
    <rPh sb="0" eb="3">
      <t>ダイヒョウシャ</t>
    </rPh>
    <rPh sb="3" eb="4">
      <t>メイ</t>
    </rPh>
    <phoneticPr fontId="2"/>
  </si>
  <si>
    <t>　　　官　署　支　出　官</t>
  </si>
  <si>
    <t>　　　　　厚生労働省大臣官房会計課長　　殿</t>
  </si>
  <si>
    <t>従前から勤務している者及び通常の医療の提供を行う者に係る人件費は、本事業の補助対象外です。</t>
    <rPh sb="33" eb="34">
      <t>ホン</t>
    </rPh>
    <rPh sb="34" eb="36">
      <t>ジギョウ</t>
    </rPh>
    <rPh sb="37" eb="39">
      <t>ホジョ</t>
    </rPh>
    <rPh sb="39" eb="42">
      <t>タイショウガイ</t>
    </rPh>
    <phoneticPr fontId="2"/>
  </si>
  <si>
    <t>Ⅰ. 基本情報</t>
    <rPh sb="3" eb="5">
      <t>キホン</t>
    </rPh>
    <rPh sb="5" eb="7">
      <t>ジョウホウ</t>
    </rPh>
    <phoneticPr fontId="2"/>
  </si>
  <si>
    <t>(1)施設概要</t>
    <rPh sb="3" eb="5">
      <t>シセツ</t>
    </rPh>
    <rPh sb="5" eb="7">
      <t>ガイヨウ</t>
    </rPh>
    <phoneticPr fontId="2"/>
  </si>
  <si>
    <t>Ⅱ. 補助金の振込先</t>
    <rPh sb="3" eb="6">
      <t>ホジョキン</t>
    </rPh>
    <rPh sb="7" eb="10">
      <t>フリコミサキ</t>
    </rPh>
    <phoneticPr fontId="2"/>
  </si>
  <si>
    <t>助産所コードを有さない助産所は「9999999999」を入力してください</t>
  </si>
  <si>
    <t>２　交付申請書（別紙）</t>
    <rPh sb="2" eb="4">
      <t>コウフ</t>
    </rPh>
    <rPh sb="4" eb="7">
      <t>シンセイショ</t>
    </rPh>
    <rPh sb="8" eb="10">
      <t>ベッシ</t>
    </rPh>
    <phoneticPr fontId="8"/>
  </si>
  <si>
    <t>別紙</t>
    <rPh sb="0" eb="2">
      <t>ベッシ</t>
    </rPh>
    <phoneticPr fontId="2"/>
  </si>
  <si>
    <t>都道府県</t>
  </si>
  <si>
    <t>コード</t>
  </si>
  <si>
    <t>北海道</t>
  </si>
  <si>
    <t>石川県</t>
  </si>
  <si>
    <t>岡山県</t>
  </si>
  <si>
    <t>青森県</t>
  </si>
  <si>
    <t>福井県</t>
  </si>
  <si>
    <t>広島県</t>
  </si>
  <si>
    <t>岩手県</t>
  </si>
  <si>
    <t>山梨県</t>
  </si>
  <si>
    <t>山口県</t>
  </si>
  <si>
    <t>宮城県</t>
  </si>
  <si>
    <t>長野県</t>
  </si>
  <si>
    <t>徳島県</t>
  </si>
  <si>
    <t>秋田県</t>
  </si>
  <si>
    <t>岐阜県</t>
  </si>
  <si>
    <t>香川県</t>
  </si>
  <si>
    <t>山形県</t>
  </si>
  <si>
    <t>静岡県</t>
  </si>
  <si>
    <t>愛媛県</t>
  </si>
  <si>
    <t>福島県</t>
  </si>
  <si>
    <t>愛知県</t>
  </si>
  <si>
    <t>高知県</t>
  </si>
  <si>
    <t>茨城県</t>
  </si>
  <si>
    <t>三重県</t>
  </si>
  <si>
    <t>福岡県</t>
  </si>
  <si>
    <t>栃木県</t>
  </si>
  <si>
    <t>滋賀県</t>
  </si>
  <si>
    <t>佐賀県</t>
  </si>
  <si>
    <t>群馬県</t>
  </si>
  <si>
    <t>京都府</t>
  </si>
  <si>
    <t>埼玉県</t>
  </si>
  <si>
    <t>大阪府</t>
  </si>
  <si>
    <t>熊本県</t>
  </si>
  <si>
    <t>千葉県</t>
  </si>
  <si>
    <t>兵庫県</t>
  </si>
  <si>
    <t>大分県</t>
  </si>
  <si>
    <t>奈良県</t>
  </si>
  <si>
    <t>宮崎県</t>
  </si>
  <si>
    <t>神奈川県</t>
  </si>
  <si>
    <t>和歌山県</t>
  </si>
  <si>
    <t>鹿児島県</t>
  </si>
  <si>
    <t>新潟県</t>
  </si>
  <si>
    <t>鳥取県</t>
  </si>
  <si>
    <t>沖縄県</t>
  </si>
  <si>
    <t>富山県</t>
  </si>
  <si>
    <t>島根県</t>
  </si>
  <si>
    <t>点数表</t>
  </si>
  <si>
    <t>助産所</t>
  </si>
  <si>
    <t>医科</t>
  </si>
  <si>
    <t>歯科</t>
  </si>
  <si>
    <t>調剤</t>
  </si>
  <si>
    <t>訪問看護</t>
  </si>
  <si>
    <r>
      <t>施設類型及び許可病床数に</t>
    </r>
    <r>
      <rPr>
        <b/>
        <u/>
        <sz val="16"/>
        <rFont val="ＭＳ Ｐゴシック"/>
        <family val="3"/>
        <charset val="128"/>
      </rPr>
      <t>間違いがない</t>
    </r>
    <rPh sb="0" eb="2">
      <t>シセツ</t>
    </rPh>
    <rPh sb="2" eb="4">
      <t>ルイケイ</t>
    </rPh>
    <rPh sb="4" eb="5">
      <t>オヨ</t>
    </rPh>
    <rPh sb="6" eb="8">
      <t>キョカ</t>
    </rPh>
    <rPh sb="8" eb="11">
      <t>ビョウショウスウ</t>
    </rPh>
    <rPh sb="12" eb="14">
      <t>マチガ</t>
    </rPh>
    <phoneticPr fontId="2"/>
  </si>
  <si>
    <r>
      <t>e_上記支出に対する</t>
    </r>
    <r>
      <rPr>
        <b/>
        <u/>
        <sz val="14"/>
        <rFont val="ＭＳ Ｐゴシック"/>
        <family val="3"/>
        <charset val="128"/>
      </rPr>
      <t>本補助金以外</t>
    </r>
    <r>
      <rPr>
        <b/>
        <sz val="14"/>
        <rFont val="ＭＳ Ｐゴシック"/>
        <family val="3"/>
        <charset val="128"/>
      </rPr>
      <t>の寄付金・その他の収入</t>
    </r>
    <rPh sb="2" eb="4">
      <t>ジョウキ</t>
    </rPh>
    <rPh sb="4" eb="6">
      <t>シシュツ</t>
    </rPh>
    <rPh sb="7" eb="8">
      <t>タイ</t>
    </rPh>
    <rPh sb="10" eb="11">
      <t>ホン</t>
    </rPh>
    <rPh sb="11" eb="14">
      <t>ホジョキン</t>
    </rPh>
    <rPh sb="14" eb="16">
      <t>イガイ</t>
    </rPh>
    <rPh sb="17" eb="20">
      <t>キフキン</t>
    </rPh>
    <rPh sb="23" eb="24">
      <t>タ</t>
    </rPh>
    <rPh sb="25" eb="27">
      <t>シュウニュウ</t>
    </rPh>
    <phoneticPr fontId="2"/>
  </si>
  <si>
    <t>d_合計支出額（総事業費）</t>
    <rPh sb="2" eb="4">
      <t>ゴウケイ</t>
    </rPh>
    <rPh sb="4" eb="6">
      <t>シシュツ</t>
    </rPh>
    <rPh sb="6" eb="7">
      <t>ガク</t>
    </rPh>
    <rPh sb="8" eb="9">
      <t>ソウ</t>
    </rPh>
    <rPh sb="9" eb="12">
      <t>ジギョウヒ</t>
    </rPh>
    <phoneticPr fontId="2"/>
  </si>
  <si>
    <t>いいえ</t>
  </si>
  <si>
    <t>※令和２年９月15日の予備費による「インフルエンザ流行期における新型コロナウイルス感染症疑い患者を受け入れる救急・周産期・小児医療機関体制確保事業」</t>
    <phoneticPr fontId="2"/>
  </si>
  <si>
    <t>領収書等の合計額</t>
    <rPh sb="0" eb="3">
      <t>リョウシュウショ</t>
    </rPh>
    <rPh sb="3" eb="4">
      <t>トウ</t>
    </rPh>
    <rPh sb="5" eb="8">
      <t>ゴウケイガク</t>
    </rPh>
    <phoneticPr fontId="2"/>
  </si>
  <si>
    <t>貼付例</t>
    <rPh sb="0" eb="2">
      <t>チョウフ</t>
    </rPh>
    <rPh sb="2" eb="3">
      <t>レイ</t>
    </rPh>
    <phoneticPr fontId="2"/>
  </si>
  <si>
    <t>・領収書の一部が補助対象の場合</t>
    <rPh sb="1" eb="4">
      <t>リョウシュウショ</t>
    </rPh>
    <rPh sb="5" eb="7">
      <t>イチブ</t>
    </rPh>
    <rPh sb="8" eb="10">
      <t>ホジョ</t>
    </rPh>
    <rPh sb="10" eb="12">
      <t>タイショウ</t>
    </rPh>
    <rPh sb="13" eb="15">
      <t>バアイ</t>
    </rPh>
    <phoneticPr fontId="2"/>
  </si>
  <si>
    <t>・一部補助対象期間以外の費用も含んでいる場合</t>
    <rPh sb="1" eb="3">
      <t>イチブ</t>
    </rPh>
    <rPh sb="3" eb="5">
      <t>ホジョ</t>
    </rPh>
    <rPh sb="5" eb="7">
      <t>タイショウ</t>
    </rPh>
    <rPh sb="7" eb="9">
      <t>キカン</t>
    </rPh>
    <rPh sb="9" eb="11">
      <t>イガイ</t>
    </rPh>
    <rPh sb="12" eb="14">
      <t>ヒヨウ</t>
    </rPh>
    <rPh sb="15" eb="16">
      <t>フク</t>
    </rPh>
    <rPh sb="20" eb="22">
      <t>バアイ</t>
    </rPh>
    <phoneticPr fontId="2"/>
  </si>
  <si>
    <t>・領収書が発行されない場合</t>
    <rPh sb="1" eb="4">
      <t>リョウシュウショ</t>
    </rPh>
    <rPh sb="5" eb="7">
      <t>ハッコウ</t>
    </rPh>
    <rPh sb="11" eb="13">
      <t>バアイ</t>
    </rPh>
    <phoneticPr fontId="2"/>
  </si>
  <si>
    <t>（領収書（写し）は、こちらの線より下に貼付してください。　※記載されている貼付例や注意事項と重ねて貼付しても差し支えありません。）</t>
    <rPh sb="1" eb="4">
      <t>リョウシュウショ</t>
    </rPh>
    <rPh sb="5" eb="6">
      <t>ウツ</t>
    </rPh>
    <rPh sb="14" eb="15">
      <t>セン</t>
    </rPh>
    <rPh sb="17" eb="18">
      <t>シタ</t>
    </rPh>
    <rPh sb="19" eb="21">
      <t>チョウフ</t>
    </rPh>
    <rPh sb="30" eb="32">
      <t>キサイ</t>
    </rPh>
    <rPh sb="37" eb="39">
      <t>チョウフ</t>
    </rPh>
    <rPh sb="39" eb="40">
      <t>レイ</t>
    </rPh>
    <rPh sb="41" eb="43">
      <t>チュウイ</t>
    </rPh>
    <rPh sb="43" eb="45">
      <t>ジコウ</t>
    </rPh>
    <rPh sb="46" eb="47">
      <t>カサ</t>
    </rPh>
    <rPh sb="49" eb="51">
      <t>チョウフ</t>
    </rPh>
    <rPh sb="54" eb="55">
      <t>サ</t>
    </rPh>
    <rPh sb="56" eb="57">
      <t>ツカ</t>
    </rPh>
    <phoneticPr fontId="2"/>
  </si>
  <si>
    <t>都道府県番号一覧</t>
    <phoneticPr fontId="2"/>
  </si>
  <si>
    <t>点数表番号一覧</t>
    <phoneticPr fontId="2"/>
  </si>
  <si>
    <t>（参考）医療機関等コードにおける都道府県番号一覧及び点数表番号一覧</t>
    <rPh sb="1" eb="3">
      <t>サンコウ</t>
    </rPh>
    <rPh sb="4" eb="6">
      <t>イリョウ</t>
    </rPh>
    <rPh sb="6" eb="8">
      <t>キカン</t>
    </rPh>
    <rPh sb="8" eb="9">
      <t>トウ</t>
    </rPh>
    <rPh sb="16" eb="20">
      <t>トドウフケン</t>
    </rPh>
    <rPh sb="20" eb="22">
      <t>バンゴウ</t>
    </rPh>
    <rPh sb="22" eb="24">
      <t>イチラン</t>
    </rPh>
    <rPh sb="24" eb="25">
      <t>オヨ</t>
    </rPh>
    <rPh sb="26" eb="28">
      <t>テンスウ</t>
    </rPh>
    <rPh sb="28" eb="29">
      <t>ヒョウ</t>
    </rPh>
    <rPh sb="29" eb="31">
      <t>バンゴウ</t>
    </rPh>
    <rPh sb="31" eb="33">
      <t>イチラン</t>
    </rPh>
    <phoneticPr fontId="2"/>
  </si>
  <si>
    <t>　標記について、次のとおり交付されるよう関係書類を添えて申請する。</t>
    <phoneticPr fontId="8"/>
  </si>
  <si>
    <t>b_本事業の補助基準額（上限額）（円）</t>
    <rPh sb="2" eb="3">
      <t>ホン</t>
    </rPh>
    <rPh sb="3" eb="5">
      <t>ジギョウ</t>
    </rPh>
    <rPh sb="6" eb="8">
      <t>ホジョ</t>
    </rPh>
    <rPh sb="8" eb="10">
      <t>キジュン</t>
    </rPh>
    <rPh sb="10" eb="11">
      <t>ガク</t>
    </rPh>
    <rPh sb="12" eb="15">
      <t>ジョウゲンガク</t>
    </rPh>
    <rPh sb="17" eb="18">
      <t>エン</t>
    </rPh>
    <phoneticPr fontId="2"/>
  </si>
  <si>
    <t>(2)他補助金の受給状況</t>
    <rPh sb="3" eb="4">
      <t>ホカ</t>
    </rPh>
    <rPh sb="4" eb="7">
      <t>ホジョキン</t>
    </rPh>
    <rPh sb="8" eb="10">
      <t>ジュキュウ</t>
    </rPh>
    <rPh sb="10" eb="12">
      <t>ジョウキョウ</t>
    </rPh>
    <phoneticPr fontId="2"/>
  </si>
  <si>
    <r>
      <t>補助申請額（円）</t>
    </r>
    <r>
      <rPr>
        <b/>
        <sz val="12"/>
        <rFont val="ＭＳ Ｐゴシック"/>
        <family val="3"/>
        <charset val="128"/>
      </rPr>
      <t>（b又はｃとｆのいずれか少ない額)　　　</t>
    </r>
    <r>
      <rPr>
        <b/>
        <u/>
        <sz val="12"/>
        <rFont val="ＭＳ Ｐゴシック"/>
        <family val="3"/>
        <charset val="128"/>
      </rPr>
      <t>【1000円未満切捨】</t>
    </r>
    <rPh sb="0" eb="2">
      <t>ホジョ</t>
    </rPh>
    <rPh sb="2" eb="4">
      <t>シンセイ</t>
    </rPh>
    <rPh sb="4" eb="5">
      <t>ガク</t>
    </rPh>
    <rPh sb="6" eb="7">
      <t>エン</t>
    </rPh>
    <rPh sb="10" eb="11">
      <t>マタ</t>
    </rPh>
    <rPh sb="20" eb="21">
      <t>スク</t>
    </rPh>
    <rPh sb="23" eb="24">
      <t>ガク</t>
    </rPh>
    <rPh sb="33" eb="36">
      <t>エンミマン</t>
    </rPh>
    <rPh sb="36" eb="37">
      <t>キ</t>
    </rPh>
    <rPh sb="37" eb="38">
      <t>ス</t>
    </rPh>
    <phoneticPr fontId="2"/>
  </si>
  <si>
    <r>
      <t>Ⅳ.  確認事項
　</t>
    </r>
    <r>
      <rPr>
        <b/>
        <sz val="14"/>
        <rFont val="ＭＳ Ｐゴシック"/>
        <family val="3"/>
        <charset val="128"/>
      </rPr>
      <t>申請内容に補助の対象にならない経費が含まれている場合や他補助金の申請内容等に関する都道府県への確認について同意されない場合は申請できませんので、ご確認ください。</t>
    </r>
    <rPh sb="4" eb="6">
      <t>カクニン</t>
    </rPh>
    <rPh sb="6" eb="8">
      <t>ジコウ</t>
    </rPh>
    <rPh sb="12" eb="14">
      <t>ナイヨウ</t>
    </rPh>
    <rPh sb="15" eb="17">
      <t>ホジョ</t>
    </rPh>
    <rPh sb="18" eb="20">
      <t>タイショウ</t>
    </rPh>
    <rPh sb="25" eb="27">
      <t>ケイヒ</t>
    </rPh>
    <rPh sb="34" eb="36">
      <t>バアイ</t>
    </rPh>
    <rPh sb="37" eb="38">
      <t>タ</t>
    </rPh>
    <rPh sb="38" eb="41">
      <t>ホジョキン</t>
    </rPh>
    <rPh sb="42" eb="44">
      <t>シンセイ</t>
    </rPh>
    <rPh sb="44" eb="46">
      <t>ナイヨウ</t>
    </rPh>
    <rPh sb="46" eb="47">
      <t>トウ</t>
    </rPh>
    <rPh sb="48" eb="49">
      <t>カン</t>
    </rPh>
    <rPh sb="51" eb="55">
      <t>トドウフケン</t>
    </rPh>
    <rPh sb="57" eb="59">
      <t>カクニン</t>
    </rPh>
    <rPh sb="63" eb="65">
      <t>ドウイ</t>
    </rPh>
    <rPh sb="69" eb="71">
      <t>バアイ</t>
    </rPh>
    <rPh sb="72" eb="74">
      <t>シンセイ</t>
    </rPh>
    <rPh sb="83" eb="85">
      <t>カクニン</t>
    </rPh>
    <phoneticPr fontId="2"/>
  </si>
  <si>
    <t>「インフルエンザ流行期における新型コロナウイルス感染症疑い患者を受け入れる救急・周産期・小児医療機関体制確保事業」※の補助を受けている。</t>
    <rPh sb="8" eb="10">
      <t>リュウコウ</t>
    </rPh>
    <rPh sb="10" eb="11">
      <t>キ</t>
    </rPh>
    <rPh sb="37" eb="39">
      <t>キュウキュウ</t>
    </rPh>
    <rPh sb="40" eb="43">
      <t>シュウサンキ</t>
    </rPh>
    <rPh sb="44" eb="46">
      <t>ショウニ</t>
    </rPh>
    <rPh sb="46" eb="48">
      <t>イリョウ</t>
    </rPh>
    <rPh sb="48" eb="50">
      <t>キカン</t>
    </rPh>
    <rPh sb="50" eb="52">
      <t>タイセイ</t>
    </rPh>
    <rPh sb="52" eb="54">
      <t>カクホ</t>
    </rPh>
    <rPh sb="54" eb="56">
      <t>ジギョウ</t>
    </rPh>
    <rPh sb="59" eb="61">
      <t>ホジョ</t>
    </rPh>
    <rPh sb="62" eb="63">
      <t>ウ</t>
    </rPh>
    <phoneticPr fontId="2"/>
  </si>
  <si>
    <t>「インフルエンザ流行期における新型コロナウイルス感染症疑い患者を受け入れる救急・周産期・小児医療機関体制確保事業」※の申請に用いた許可病床数と本事業の申請に用いる許可病床数は同じである。</t>
    <rPh sb="59" eb="61">
      <t>シンセイ</t>
    </rPh>
    <rPh sb="62" eb="63">
      <t>モチ</t>
    </rPh>
    <rPh sb="65" eb="67">
      <t>キョカ</t>
    </rPh>
    <rPh sb="67" eb="70">
      <t>ビョウショウスウ</t>
    </rPh>
    <rPh sb="71" eb="72">
      <t>ホン</t>
    </rPh>
    <rPh sb="72" eb="74">
      <t>ジギョウ</t>
    </rPh>
    <rPh sb="75" eb="77">
      <t>シンセイ</t>
    </rPh>
    <rPh sb="78" eb="79">
      <t>モチ</t>
    </rPh>
    <rPh sb="81" eb="83">
      <t>キョカ</t>
    </rPh>
    <rPh sb="83" eb="86">
      <t>ビョウショウスウ</t>
    </rPh>
    <rPh sb="87" eb="88">
      <t>オナ</t>
    </rPh>
    <phoneticPr fontId="2"/>
  </si>
  <si>
    <r>
      <t>②「インフルエンザ流行期における新型コロナウイルス感染症疑い患者を受け入れる救急・周産期・小児医療機関体制確保事業」※の補助を</t>
    </r>
    <r>
      <rPr>
        <b/>
        <u/>
        <sz val="16"/>
        <color theme="1"/>
        <rFont val="ＭＳ Ｐゴシック"/>
        <family val="3"/>
        <charset val="128"/>
      </rPr>
      <t>受けている医療機関</t>
    </r>
    <rPh sb="68" eb="70">
      <t>イリョウ</t>
    </rPh>
    <rPh sb="70" eb="72">
      <t>キカン</t>
    </rPh>
    <phoneticPr fontId="2"/>
  </si>
  <si>
    <r>
      <t xml:space="preserve">補助申請額
</t>
    </r>
    <r>
      <rPr>
        <b/>
        <sz val="16"/>
        <rFont val="游ゴシック"/>
        <family val="3"/>
        <charset val="128"/>
        <scheme val="minor"/>
      </rPr>
      <t>（交付申請書（別紙）からの転記）</t>
    </r>
    <rPh sb="0" eb="2">
      <t>ホジョ</t>
    </rPh>
    <rPh sb="2" eb="5">
      <t>シンセイガク</t>
    </rPh>
    <rPh sb="7" eb="9">
      <t>コウフ</t>
    </rPh>
    <rPh sb="9" eb="12">
      <t>シンセイショ</t>
    </rPh>
    <rPh sb="13" eb="15">
      <t>ベッシ</t>
    </rPh>
    <rPh sb="19" eb="21">
      <t>テンキ</t>
    </rPh>
    <phoneticPr fontId="2"/>
  </si>
  <si>
    <t>Ⅰ. 基本情報</t>
  </si>
  <si>
    <t>(1)施設概要</t>
  </si>
  <si>
    <t>医療機関等
コード（10桁）</t>
  </si>
  <si>
    <t>施設名称</t>
  </si>
  <si>
    <t>代表者職名</t>
  </si>
  <si>
    <t>代表者氏名</t>
  </si>
  <si>
    <t>連絡先</t>
  </si>
  <si>
    <t>担当部署</t>
  </si>
  <si>
    <t>担当者氏名</t>
  </si>
  <si>
    <t>連絡先電話番号</t>
  </si>
  <si>
    <t>連絡先メールアドレス</t>
  </si>
  <si>
    <t>所在地</t>
  </si>
  <si>
    <t>郵便番号</t>
  </si>
  <si>
    <t>市区町村以降</t>
  </si>
  <si>
    <t>-</t>
  </si>
  <si>
    <t>施設類型（プルダウンから選択）</t>
  </si>
  <si>
    <t>施設類型及び許可病床数に間違いがない</t>
  </si>
  <si>
    <t>都道府県の指定を受けた「診療・検査医療機関（仮称）」である。</t>
  </si>
  <si>
    <t>(2)他補助金の受給状況</t>
  </si>
  <si>
    <t>※令和２年９月15日の予備費による「インフルエンザ流行期における新型コロナウイルス感染症疑い患者を受け入れる救急・周産期・小児医療機関体制確保事業」</t>
  </si>
  <si>
    <t>「インフルエンザ流行期における新型コロナウイルス感染症疑い患者を受け入れる救急・周産期・小児医療機関体制確保事業」※の補助を受けている。</t>
  </si>
  <si>
    <t>必要に応じて、左記補助事業の申請書や実績報告書の内容を確認いたしします。</t>
  </si>
  <si>
    <t>当該事業※の申請時の
許可病床数</t>
  </si>
  <si>
    <t>a_「インフルエンザ流行期における新型コロナウイルス感染症疑い患者を受け入れる救急・周産期・小児医療機関体制確保事業」※の補助基準額（上限額）（円）</t>
  </si>
  <si>
    <t>(3)補助基準額（上限額）　（(２)の「他補助金の受給状況」により、下記①又は②のいずれかになります。）</t>
  </si>
  <si>
    <t>①診療・検査医療機関及び医療機関・薬局等（「インフルエンザ流行期における新型コロナウイルス感染症疑い患者を受け入れる救急・周産期・小児医療機関体制確保事業」※の補助を受けていない医療機関等）</t>
  </si>
  <si>
    <t>b_本事業の補助基準額（上限額）（円）</t>
  </si>
  <si>
    <t>②「インフルエンザ流行期における新型コロナウイルス感染症疑い患者を受け入れる救急・周産期・小児医療機関体制確保事業」※の補助を受けている医療機関</t>
  </si>
  <si>
    <t>c_本事業の補助基準額（上限額）（円）（b-a）　ただし、ｂ-aが「0」以下の場合は、「0」</t>
  </si>
  <si>
    <t>Ⅱ. 補助金の振込先</t>
  </si>
  <si>
    <t>金融機関名</t>
  </si>
  <si>
    <t>金融機関
コード</t>
  </si>
  <si>
    <t>支店名</t>
  </si>
  <si>
    <t>支店コード</t>
  </si>
  <si>
    <t>1</t>
  </si>
  <si>
    <t>（フリガナ）</t>
  </si>
  <si>
    <t>取引口座名</t>
  </si>
  <si>
    <t>Ⅲ. 申請内容　　本事業により支出する内容・金額（見込含む）を下記の支出科目ごとに記載して下さい。</t>
  </si>
  <si>
    <t>科目</t>
  </si>
  <si>
    <t>支出</t>
  </si>
  <si>
    <t>賃金・報酬</t>
  </si>
  <si>
    <t>謝金</t>
  </si>
  <si>
    <t>会議費</t>
  </si>
  <si>
    <t>旅費</t>
  </si>
  <si>
    <t>需用費</t>
  </si>
  <si>
    <t>役務費</t>
  </si>
  <si>
    <t>委託料</t>
  </si>
  <si>
    <t>使用料及び賃借料</t>
  </si>
  <si>
    <t>備品購入費</t>
  </si>
  <si>
    <t>d_合計支出額（総事業費）</t>
  </si>
  <si>
    <t>収入</t>
  </si>
  <si>
    <t>e_上記支出に対する本補助金以外の寄付金・その他の収入</t>
  </si>
  <si>
    <t>f_合計支出（予定）額-収入（予定）額（円）（d-e）　ただし、d-eが「0」以下の場合は、「0」</t>
  </si>
  <si>
    <t>補助申請額（円）（b又はｃとｆのいずれか少ない額)　　　【1000円未満切捨】</t>
  </si>
  <si>
    <t>上記「支出額」について、全ての支払が完了している。</t>
  </si>
  <si>
    <t>上記「賃金・報酬」に従前から勤務している者及び通常の医療の提供を行う者に係る人件費は含まれていない</t>
  </si>
  <si>
    <t>従前から勤務している者及び通常の医療の提供を行う者に係る人件費は、本事業の補助対象外です。</t>
  </si>
  <si>
    <t>医第○○-○号</t>
  </si>
  <si>
    <t>○○病院</t>
  </si>
  <si>
    <t>○○病院</t>
    <phoneticPr fontId="2"/>
  </si>
  <si>
    <t>○○　○○</t>
    <phoneticPr fontId="2"/>
  </si>
  <si>
    <t>kourou@--.jp</t>
  </si>
  <si>
    <t>病院（医科）</t>
  </si>
  <si>
    <t>許可病床数
病院・有床診療所のみ</t>
  </si>
  <si>
    <t>△△銀行</t>
  </si>
  <si>
    <t>●●支店</t>
  </si>
  <si>
    <r>
      <t xml:space="preserve">預金種類
</t>
    </r>
    <r>
      <rPr>
        <b/>
        <sz val="14"/>
        <rFont val="ＭＳ Ｐゴシック"/>
        <family val="3"/>
        <charset val="128"/>
      </rPr>
      <t>1：普通　2：当座　6：別段</t>
    </r>
    <rPh sb="0" eb="2">
      <t>ヨキン</t>
    </rPh>
    <rPh sb="2" eb="4">
      <t>シュルイ</t>
    </rPh>
    <rPh sb="17" eb="19">
      <t>ベツダン</t>
    </rPh>
    <phoneticPr fontId="2"/>
  </si>
  <si>
    <t>マルマルビョウイン</t>
  </si>
  <si>
    <t>預金種類
1：普通　2：当座　6：別段</t>
  </si>
  <si>
    <r>
      <t xml:space="preserve">口座番号（右詰め）
</t>
    </r>
    <r>
      <rPr>
        <b/>
        <sz val="14"/>
        <color theme="1"/>
        <rFont val="ＭＳ Ｐゴシック"/>
        <family val="3"/>
        <charset val="128"/>
      </rPr>
      <t>※ 8桁未満の場合、頭に「0」をつけて8桁にしてください</t>
    </r>
    <phoneticPr fontId="2"/>
  </si>
  <si>
    <t/>
  </si>
  <si>
    <t>11111111</t>
  </si>
  <si>
    <t>〒012-3456</t>
  </si>
  <si>
    <t>東京千代田区○○町○番○号</t>
    <phoneticPr fontId="2"/>
  </si>
  <si>
    <t>東京千代田区○○町○番○号</t>
    <phoneticPr fontId="2"/>
  </si>
  <si>
    <t>病院長</t>
    <phoneticPr fontId="2"/>
  </si>
  <si>
    <t>病院長　○○　○○</t>
    <phoneticPr fontId="2"/>
  </si>
  <si>
    <t>必要に応じて、左記補助事業の申請書や実績報告書の内容を確認いたします。</t>
    <rPh sb="9" eb="11">
      <t>ホジョ</t>
    </rPh>
    <rPh sb="11" eb="13">
      <t>ジギョウ</t>
    </rPh>
    <phoneticPr fontId="2"/>
  </si>
  <si>
    <r>
      <t>①診療・検査医療機関及び医療機関・薬局等（「インフルエンザ流行期における新型コロナウイルス感染症疑い患者を受け入れる救急・周産期・小児医療機関体制確保事業」※の補助を</t>
    </r>
    <r>
      <rPr>
        <b/>
        <u/>
        <sz val="16"/>
        <rFont val="ＭＳ Ｐゴシック"/>
        <family val="3"/>
        <charset val="128"/>
      </rPr>
      <t>受けていない医療機関等）</t>
    </r>
    <rPh sb="1" eb="3">
      <t>シンリョウ</t>
    </rPh>
    <rPh sb="4" eb="10">
      <t>ケンサイリョウキカン</t>
    </rPh>
    <rPh sb="10" eb="11">
      <t>オヨ</t>
    </rPh>
    <rPh sb="12" eb="14">
      <t>イリョウ</t>
    </rPh>
    <rPh sb="14" eb="16">
      <t>キカン</t>
    </rPh>
    <rPh sb="17" eb="19">
      <t>ヤッキョク</t>
    </rPh>
    <rPh sb="19" eb="20">
      <t>トウ</t>
    </rPh>
    <rPh sb="89" eb="91">
      <t>イリョウ</t>
    </rPh>
    <rPh sb="91" eb="93">
      <t>キカン</t>
    </rPh>
    <rPh sb="93" eb="94">
      <t>トウ</t>
    </rPh>
    <phoneticPr fontId="2"/>
  </si>
  <si>
    <r>
      <t>(3)補助基準額（上限額）</t>
    </r>
    <r>
      <rPr>
        <b/>
        <sz val="14"/>
        <rFont val="ＭＳ Ｐゴシック"/>
        <family val="3"/>
        <charset val="128"/>
      </rPr>
      <t>　（(２)の「他補助金の受給状況」により、</t>
    </r>
    <r>
      <rPr>
        <b/>
        <u/>
        <sz val="14"/>
        <rFont val="ＭＳ Ｐゴシック"/>
        <family val="3"/>
        <charset val="128"/>
      </rPr>
      <t>下記①又は②のいずれかになります。</t>
    </r>
    <r>
      <rPr>
        <b/>
        <sz val="14"/>
        <rFont val="ＭＳ Ｐゴシック"/>
        <family val="3"/>
        <charset val="128"/>
      </rPr>
      <t>）</t>
    </r>
    <rPh sb="3" eb="5">
      <t>ホジョ</t>
    </rPh>
    <rPh sb="5" eb="8">
      <t>キジュンガク</t>
    </rPh>
    <rPh sb="9" eb="12">
      <t>ジョウゲンガク</t>
    </rPh>
    <rPh sb="20" eb="21">
      <t>ホカ</t>
    </rPh>
    <rPh sb="21" eb="24">
      <t>ホジョキン</t>
    </rPh>
    <rPh sb="25" eb="27">
      <t>ジュキュウ</t>
    </rPh>
    <rPh sb="27" eb="29">
      <t>ジョウキョウ</t>
    </rPh>
    <rPh sb="34" eb="36">
      <t>カキ</t>
    </rPh>
    <rPh sb="37" eb="38">
      <t>マタ</t>
    </rPh>
    <phoneticPr fontId="2"/>
  </si>
  <si>
    <r>
      <t>c_本事業の補助基準額（上限額）（円）（b-a）　</t>
    </r>
    <r>
      <rPr>
        <b/>
        <sz val="12"/>
        <rFont val="ＭＳ Ｐゴシック"/>
        <family val="3"/>
        <charset val="128"/>
      </rPr>
      <t>ただし、ｂ-aが「0」以下の場合は、「0」</t>
    </r>
    <rPh sb="2" eb="3">
      <t>ホン</t>
    </rPh>
    <rPh sb="3" eb="5">
      <t>ジギョウ</t>
    </rPh>
    <rPh sb="6" eb="8">
      <t>ホジョ</t>
    </rPh>
    <rPh sb="8" eb="11">
      <t>キジュンガク</t>
    </rPh>
    <rPh sb="12" eb="15">
      <t>ジョウゲンガク</t>
    </rPh>
    <rPh sb="17" eb="18">
      <t>エン</t>
    </rPh>
    <phoneticPr fontId="2"/>
  </si>
  <si>
    <r>
      <t>Ⅲ. 申請内容　　</t>
    </r>
    <r>
      <rPr>
        <b/>
        <i/>
        <u/>
        <sz val="16"/>
        <rFont val="ＭＳ Ｐゴシック"/>
        <family val="3"/>
        <charset val="128"/>
      </rPr>
      <t>本事業により支出する内容・金額（見込含む）を下記の支出科目ごとに記載して下さい。</t>
    </r>
    <rPh sb="3" eb="5">
      <t>シンセイ</t>
    </rPh>
    <rPh sb="5" eb="7">
      <t>ナイヨウ</t>
    </rPh>
    <phoneticPr fontId="2"/>
  </si>
  <si>
    <r>
      <t>f_合計支出（予定）額-収入（予定）額（円）（d-e）　</t>
    </r>
    <r>
      <rPr>
        <b/>
        <sz val="12"/>
        <rFont val="ＭＳ Ｐゴシック"/>
        <family val="3"/>
        <charset val="128"/>
      </rPr>
      <t>ただし、d-eが「0」以下の場合は、「0」</t>
    </r>
    <rPh sb="2" eb="4">
      <t>ゴウケイ</t>
    </rPh>
    <rPh sb="4" eb="6">
      <t>シシュツ</t>
    </rPh>
    <rPh sb="7" eb="9">
      <t>ヨテイ</t>
    </rPh>
    <rPh sb="10" eb="11">
      <t>ガク</t>
    </rPh>
    <rPh sb="12" eb="14">
      <t>シュウニュウ</t>
    </rPh>
    <rPh sb="15" eb="17">
      <t>ヨテイ</t>
    </rPh>
    <rPh sb="18" eb="19">
      <t>ガク</t>
    </rPh>
    <rPh sb="20" eb="21">
      <t>エン</t>
    </rPh>
    <phoneticPr fontId="2"/>
  </si>
  <si>
    <t>総務部</t>
    <phoneticPr fontId="2"/>
  </si>
  <si>
    <t>●●　●●</t>
    <phoneticPr fontId="2"/>
  </si>
  <si>
    <t>030000000</t>
    <phoneticPr fontId="2"/>
  </si>
  <si>
    <t>千代田区○○町○番○号</t>
    <phoneticPr fontId="2"/>
  </si>
  <si>
    <t>△△銀行</t>
    <phoneticPr fontId="2"/>
  </si>
  <si>
    <t>臨時職員の給与</t>
    <phoneticPr fontId="2"/>
  </si>
  <si>
    <t>勉強会の講師謝金</t>
    <phoneticPr fontId="2"/>
  </si>
  <si>
    <t>勉強会の会場費など</t>
    <phoneticPr fontId="2"/>
  </si>
  <si>
    <t>医師の派遣の旅費</t>
    <phoneticPr fontId="2"/>
  </si>
  <si>
    <t>職員用マスク</t>
    <phoneticPr fontId="2"/>
  </si>
  <si>
    <t>なし</t>
    <phoneticPr fontId="2"/>
  </si>
  <si>
    <t>清掃委託</t>
    <phoneticPr fontId="2"/>
  </si>
  <si>
    <t>空気清浄機、エアコン</t>
    <phoneticPr fontId="2"/>
  </si>
  <si>
    <r>
      <t xml:space="preserve">「インフルエンザ流行期における新型コロナウイルス感染症疑い患者を受け入れる救急・周産期・小児医療機関体制確保事業」※の補助を受けた医療機関は、当該事業※の補助基準額（上限額）が「25万円＋5万円×許可病床数」より低い場合、差額分が本事業の補助基準額（上限額）になります（（３）②に表示されます）。
</t>
    </r>
    <r>
      <rPr>
        <b/>
        <sz val="12"/>
        <color rgb="FF0070C0"/>
        <rFont val="ＭＳ Ｐゴシック"/>
        <family val="3"/>
        <charset val="128"/>
      </rPr>
      <t>※なお、「インフルエンザ流行期における救急・周産期・小児医療機関体制確保事業」において、新型コロナウイルス感染症入院患者受入割当医療機関（重点医療機関、協力医療機関その他の都道府県が新型コロナウイルス感染症患者・疑い患者の入院受入れを割り当てた医療機関）として補助基準額（上限額）に加算されている10,000千円については、本補助金の補助上限額から控除する金額に含みません。</t>
    </r>
    <rPh sb="281" eb="283">
      <t>キジュン</t>
    </rPh>
    <rPh sb="285" eb="288">
      <t>ジョウゲンガク</t>
    </rPh>
    <phoneticPr fontId="2"/>
  </si>
  <si>
    <r>
      <t>Ⅳ.  確認事項
　</t>
    </r>
    <r>
      <rPr>
        <b/>
        <sz val="12"/>
        <rFont val="ＭＳ Ｐゴシック"/>
        <family val="3"/>
        <charset val="128"/>
      </rPr>
      <t>申請内容に補助の対象にならない経費が含まれている場合や他補助金の申請内容等に関する都道府県への確認について同意されない場合は申請できませんので、ご確認ください。</t>
    </r>
    <phoneticPr fontId="2"/>
  </si>
  <si>
    <t>参考様式</t>
    <rPh sb="0" eb="2">
      <t>サンコウ</t>
    </rPh>
    <rPh sb="2" eb="4">
      <t>ヨウシキ</t>
    </rPh>
    <phoneticPr fontId="2"/>
  </si>
  <si>
    <t>○○　○○　　印　　</t>
    <phoneticPr fontId="2"/>
  </si>
  <si>
    <t>３　添付書類</t>
    <rPh sb="2" eb="4">
      <t>テンプ</t>
    </rPh>
    <rPh sb="4" eb="6">
      <t>ショルイ</t>
    </rPh>
    <phoneticPr fontId="2"/>
  </si>
  <si>
    <t>長崎県</t>
    <phoneticPr fontId="2"/>
  </si>
  <si>
    <t>・都道府県から交付された「診療・検査医療機関（仮称）」の指定通知書</t>
  </si>
  <si>
    <t>・領収書等の証拠書類</t>
  </si>
  <si>
    <t>第５号様式</t>
    <rPh sb="0" eb="1">
      <t>ダイ</t>
    </rPh>
    <rPh sb="2" eb="3">
      <t>ゴウ</t>
    </rPh>
    <rPh sb="3" eb="5">
      <t>ヨウシキ</t>
    </rPh>
    <phoneticPr fontId="2"/>
  </si>
  <si>
    <t>＜令和３年度用＞</t>
    <rPh sb="1" eb="3">
      <t>レイワ</t>
    </rPh>
    <rPh sb="4" eb="7">
      <t>ネンドヨウ</t>
    </rPh>
    <phoneticPr fontId="2"/>
  </si>
  <si>
    <t>月</t>
    <rPh sb="0" eb="1">
      <t>ガツ</t>
    </rPh>
    <phoneticPr fontId="2"/>
  </si>
  <si>
    <t>日</t>
    <rPh sb="0" eb="1">
      <t>ニチ</t>
    </rPh>
    <phoneticPr fontId="2"/>
  </si>
  <si>
    <t>月</t>
    <rPh sb="0" eb="1">
      <t>ツキ</t>
    </rPh>
    <phoneticPr fontId="2"/>
  </si>
  <si>
    <t>日</t>
    <rPh sb="0" eb="1">
      <t>ヒ</t>
    </rPh>
    <phoneticPr fontId="2"/>
  </si>
  <si>
    <t>当該事業※申請時の許可病床数</t>
    <rPh sb="0" eb="2">
      <t>トウガイ</t>
    </rPh>
    <rPh sb="2" eb="4">
      <t>ジギョウ</t>
    </rPh>
    <rPh sb="5" eb="8">
      <t>シンセイジ</t>
    </rPh>
    <rPh sb="9" eb="11">
      <t>キョカ</t>
    </rPh>
    <rPh sb="11" eb="14">
      <t>ビョウショウスウ</t>
    </rPh>
    <phoneticPr fontId="2"/>
  </si>
  <si>
    <r>
      <t>口座番号（</t>
    </r>
    <r>
      <rPr>
        <b/>
        <u/>
        <sz val="16"/>
        <color theme="1"/>
        <rFont val="ＭＳ Ｐゴシック"/>
        <family val="3"/>
        <charset val="128"/>
      </rPr>
      <t>右詰め</t>
    </r>
    <r>
      <rPr>
        <b/>
        <sz val="16"/>
        <color theme="1"/>
        <rFont val="ＭＳ Ｐゴシック"/>
        <family val="3"/>
        <charset val="128"/>
      </rPr>
      <t xml:space="preserve">）
</t>
    </r>
    <r>
      <rPr>
        <b/>
        <sz val="12"/>
        <color theme="1"/>
        <rFont val="ＭＳ Ｐゴシック"/>
        <family val="3"/>
        <charset val="128"/>
      </rPr>
      <t>※ 8桁未満の場合、頭に「0」をつけて8桁にしてください</t>
    </r>
    <rPh sb="0" eb="2">
      <t>コウザ</t>
    </rPh>
    <rPh sb="2" eb="4">
      <t>バンゴウ</t>
    </rPh>
    <rPh sb="5" eb="7">
      <t>ミギヅ</t>
    </rPh>
    <rPh sb="13" eb="14">
      <t>ケタ</t>
    </rPh>
    <rPh sb="14" eb="16">
      <t>ミマン</t>
    </rPh>
    <rPh sb="17" eb="19">
      <t>バアイ</t>
    </rPh>
    <rPh sb="20" eb="21">
      <t>アタマ</t>
    </rPh>
    <rPh sb="30" eb="31">
      <t>ケタ</t>
    </rPh>
    <phoneticPr fontId="2"/>
  </si>
  <si>
    <r>
      <t>許可病床数</t>
    </r>
    <r>
      <rPr>
        <b/>
        <sz val="14"/>
        <color theme="1"/>
        <rFont val="ＭＳ Ｐゴシック"/>
        <family val="3"/>
        <charset val="128"/>
      </rPr>
      <t xml:space="preserve">
</t>
    </r>
    <r>
      <rPr>
        <b/>
        <sz val="10"/>
        <color theme="1"/>
        <rFont val="ＭＳ Ｐゴシック"/>
        <family val="3"/>
        <charset val="128"/>
      </rPr>
      <t>病院・有床診療所のみ</t>
    </r>
    <rPh sb="0" eb="2">
      <t>キョカ</t>
    </rPh>
    <rPh sb="2" eb="5">
      <t>ビョウショウスウ</t>
    </rPh>
    <rPh sb="6" eb="8">
      <t>ビョウイン</t>
    </rPh>
    <rPh sb="9" eb="11">
      <t>ユウショウ</t>
    </rPh>
    <rPh sb="11" eb="14">
      <t>シンリョウジョ</t>
    </rPh>
    <phoneticPr fontId="2"/>
  </si>
  <si>
    <r>
      <rPr>
        <b/>
        <u/>
        <sz val="16"/>
        <color rgb="FFFF0000"/>
        <rFont val="游ゴシック"/>
        <family val="3"/>
        <charset val="128"/>
        <scheme val="minor"/>
      </rPr>
      <t>交付申請書（別紙）のⅢ.申請内容に記載した支出額について、すべての支払が完了している場合にこの様式に領収書（写し）等の証拠書類を添付してください。</t>
    </r>
    <r>
      <rPr>
        <b/>
        <u/>
        <sz val="16"/>
        <color theme="1"/>
        <rFont val="游ゴシック"/>
        <family val="3"/>
        <charset val="128"/>
        <scheme val="minor"/>
      </rPr>
      <t xml:space="preserve">
</t>
    </r>
    <r>
      <rPr>
        <u/>
        <sz val="16"/>
        <color theme="1"/>
        <rFont val="游ゴシック"/>
        <family val="3"/>
        <charset val="128"/>
        <scheme val="minor"/>
      </rPr>
      <t>領収書等の合計額を入力した後に、</t>
    </r>
    <r>
      <rPr>
        <sz val="16"/>
        <color theme="1"/>
        <rFont val="游ゴシック"/>
        <family val="3"/>
        <charset val="128"/>
        <scheme val="minor"/>
      </rPr>
      <t>本用紙を印刷していただき、対象期間（令和３年４月1日から令和３年９月30日）に、支出した額がわかる書類（領収書等）の写しを貼付して下さい。
領収書等（写し）を本用紙1枚に貼付しきれない場合は、本用紙を複数枚印刷して、領収書（写し）を貼付してください。
A4サイズ以上の領収書等について、本用紙に貼付するのではなく、クリップなどでまとめて添付してください。</t>
    </r>
    <rPh sb="74" eb="77">
      <t>リョウシュウショ</t>
    </rPh>
    <rPh sb="77" eb="78">
      <t>トウ</t>
    </rPh>
    <rPh sb="79" eb="82">
      <t>ゴウケイガク</t>
    </rPh>
    <rPh sb="83" eb="85">
      <t>ニュウリョク</t>
    </rPh>
    <rPh sb="87" eb="88">
      <t>アト</t>
    </rPh>
    <rPh sb="90" eb="91">
      <t>ホン</t>
    </rPh>
    <rPh sb="91" eb="93">
      <t>ヨウシ</t>
    </rPh>
    <rPh sb="94" eb="96">
      <t>インサツ</t>
    </rPh>
    <rPh sb="134" eb="135">
      <t>ガク</t>
    </rPh>
    <rPh sb="139" eb="141">
      <t>ショルイ</t>
    </rPh>
    <rPh sb="142" eb="145">
      <t>リョウシュウショ</t>
    </rPh>
    <rPh sb="145" eb="146">
      <t>トウ</t>
    </rPh>
    <rPh sb="148" eb="149">
      <t>ウツ</t>
    </rPh>
    <rPh sb="151" eb="153">
      <t>チョウフ</t>
    </rPh>
    <rPh sb="155" eb="156">
      <t>クダ</t>
    </rPh>
    <rPh sb="160" eb="163">
      <t>リョウシュウショ</t>
    </rPh>
    <rPh sb="163" eb="164">
      <t>トウ</t>
    </rPh>
    <rPh sb="165" eb="166">
      <t>ウツ</t>
    </rPh>
    <rPh sb="202" eb="203">
      <t>ウツ</t>
    </rPh>
    <phoneticPr fontId="2"/>
  </si>
  <si>
    <t>発熱患者等の診療又は検査可能な医療機関として都道府県の指定を受けた「診療・検査医療機関（仮称）」である。</t>
    <rPh sb="0" eb="2">
      <t>ハツネツ</t>
    </rPh>
    <rPh sb="2" eb="4">
      <t>カンジャ</t>
    </rPh>
    <rPh sb="4" eb="5">
      <t>トウ</t>
    </rPh>
    <rPh sb="6" eb="8">
      <t>シンリョウ</t>
    </rPh>
    <rPh sb="8" eb="9">
      <t>マタ</t>
    </rPh>
    <rPh sb="10" eb="12">
      <t>ケンサ</t>
    </rPh>
    <rPh sb="12" eb="14">
      <t>カノウ</t>
    </rPh>
    <rPh sb="15" eb="17">
      <t>イリョウ</t>
    </rPh>
    <rPh sb="17" eb="19">
      <t>キカン</t>
    </rPh>
    <rPh sb="22" eb="26">
      <t>トドウフケン</t>
    </rPh>
    <rPh sb="27" eb="29">
      <t>シテイ</t>
    </rPh>
    <rPh sb="30" eb="31">
      <t>ウ</t>
    </rPh>
    <rPh sb="34" eb="36">
      <t>シンリョウ</t>
    </rPh>
    <rPh sb="37" eb="39">
      <t>ケンサ</t>
    </rPh>
    <rPh sb="39" eb="41">
      <t>イリョウ</t>
    </rPh>
    <rPh sb="41" eb="43">
      <t>キカン</t>
    </rPh>
    <rPh sb="44" eb="46">
      <t>カショウ</t>
    </rPh>
    <phoneticPr fontId="2"/>
  </si>
  <si>
    <t>上記「賃金・報酬」に従前から勤務している者及び通常の医療の提供を行う者に係る人件費は
含まれていない</t>
    <rPh sb="0" eb="2">
      <t>ジョウキ</t>
    </rPh>
    <rPh sb="3" eb="5">
      <t>チンギン</t>
    </rPh>
    <rPh sb="6" eb="8">
      <t>ホウシュウ</t>
    </rPh>
    <rPh sb="43" eb="44">
      <t>フク</t>
    </rPh>
    <phoneticPr fontId="2"/>
  </si>
  <si>
    <r>
      <t>a_「インフルエンザ流行期における新型コロナウイルス感染症疑い患者を受け入れる救急・周産期・小児医療機関体制確保事業」の補助基準額（上限額）</t>
    </r>
    <r>
      <rPr>
        <b/>
        <vertAlign val="superscript"/>
        <sz val="16"/>
        <color theme="1"/>
        <rFont val="ＭＳ Ｐゴシック"/>
        <family val="3"/>
        <charset val="128"/>
      </rPr>
      <t>※※</t>
    </r>
    <r>
      <rPr>
        <b/>
        <sz val="16"/>
        <color theme="1"/>
        <rFont val="ＭＳ Ｐゴシック"/>
        <family val="3"/>
        <charset val="128"/>
      </rPr>
      <t>（円）</t>
    </r>
    <rPh sb="10" eb="12">
      <t>リュウコウ</t>
    </rPh>
    <rPh sb="12" eb="13">
      <t>キ</t>
    </rPh>
    <rPh sb="39" eb="41">
      <t>キュウキュウ</t>
    </rPh>
    <rPh sb="42" eb="45">
      <t>シュウサンキ</t>
    </rPh>
    <rPh sb="46" eb="48">
      <t>ショウニ</t>
    </rPh>
    <rPh sb="48" eb="50">
      <t>イリョウ</t>
    </rPh>
    <rPh sb="50" eb="52">
      <t>キカン</t>
    </rPh>
    <rPh sb="52" eb="54">
      <t>タイセイ</t>
    </rPh>
    <rPh sb="54" eb="56">
      <t>カクホ</t>
    </rPh>
    <rPh sb="56" eb="58">
      <t>ジギョウ</t>
    </rPh>
    <rPh sb="62" eb="64">
      <t>キジュン</t>
    </rPh>
    <rPh sb="64" eb="65">
      <t>ガク</t>
    </rPh>
    <rPh sb="66" eb="69">
      <t>ジョウゲンガク</t>
    </rPh>
    <rPh sb="73" eb="74">
      <t>エン</t>
    </rPh>
    <phoneticPr fontId="2"/>
  </si>
  <si>
    <r>
      <t xml:space="preserve">「インフルエンザ流行期における新型コロナウイルス感染症疑い患者を受け入れる救急・周産期・小児医療機関体制確保事業」※の補助を受けた医療機関は、当該事業※の補助基準額（上限額）が「25万円＋5万円×許可病床数」より低い場合、差額分が本事業の補助基準額（上限額）になります（（３）②に表示されます）。
</t>
    </r>
    <r>
      <rPr>
        <b/>
        <sz val="12"/>
        <color rgb="FF0070C0"/>
        <rFont val="ＭＳ Ｐゴシック"/>
        <family val="3"/>
        <charset val="128"/>
      </rPr>
      <t>※※なお、「インフルエンザ流行期における救急・周産期・小児医療機関体制確保事業」において、新型コロナウイルス感染症入院患者受入割当医療機関（重点医療機関、協力医療機関その他の都道府県が新型コロナウイルス感染症患者・疑い患者の入院受入れを割り当てた医療機関）として補助基準額（上限額）に加算されている10,000千円については、本補助金の補助上限額から控除する金額に含みません。</t>
    </r>
    <rPh sb="59" eb="61">
      <t>ホジョ</t>
    </rPh>
    <rPh sb="62" eb="63">
      <t>ウ</t>
    </rPh>
    <rPh sb="65" eb="67">
      <t>イリョウ</t>
    </rPh>
    <rPh sb="67" eb="69">
      <t>キカン</t>
    </rPh>
    <rPh sb="71" eb="73">
      <t>トウガイ</t>
    </rPh>
    <rPh sb="73" eb="75">
      <t>ジギョウ</t>
    </rPh>
    <rPh sb="83" eb="86">
      <t>ジョウゲンガク</t>
    </rPh>
    <rPh sb="91" eb="93">
      <t>マンエン</t>
    </rPh>
    <rPh sb="95" eb="97">
      <t>マンエン</t>
    </rPh>
    <rPh sb="98" eb="100">
      <t>キョカ</t>
    </rPh>
    <rPh sb="100" eb="103">
      <t>ビョウショウスウ</t>
    </rPh>
    <rPh sb="106" eb="107">
      <t>ヒク</t>
    </rPh>
    <rPh sb="115" eb="116">
      <t>ホン</t>
    </rPh>
    <rPh sb="116" eb="118">
      <t>ジギョウ</t>
    </rPh>
    <rPh sb="121" eb="124">
      <t>キジュンガク</t>
    </rPh>
    <rPh sb="125" eb="128">
      <t>ジョウゲンガク</t>
    </rPh>
    <rPh sb="140" eb="142">
      <t>ヒョウジ</t>
    </rPh>
    <rPh sb="282" eb="284">
      <t>キジュン</t>
    </rPh>
    <rPh sb="286" eb="289">
      <t>ジョウゲンガク</t>
    </rPh>
    <phoneticPr fontId="2"/>
  </si>
  <si>
    <r>
      <t>原則として</t>
    </r>
    <r>
      <rPr>
        <sz val="11"/>
        <color rgb="FFFF0000"/>
        <rFont val="ＭＳ Ｐゴシック"/>
        <family val="3"/>
        <charset val="128"/>
      </rPr>
      <t>令和３年４月１日</t>
    </r>
    <r>
      <rPr>
        <sz val="11"/>
        <color theme="1"/>
        <rFont val="ＭＳ Ｐゴシック"/>
        <family val="3"/>
        <charset val="128"/>
      </rPr>
      <t>現在の医療法上の許可病床数</t>
    </r>
    <rPh sb="0" eb="2">
      <t>ゲンソク</t>
    </rPh>
    <phoneticPr fontId="2"/>
  </si>
  <si>
    <t>「インフルエンザ流行期における新型コロナウイルス感染症疑い患者を受け入れる救急・周産期・小児医療機関体制確保事業」※の申請に用いた許可病床数と本事業の申請に用いる許可病床数は同じである。</t>
    <phoneticPr fontId="2"/>
  </si>
  <si>
    <t>未入力の項目があります。</t>
    <phoneticPr fontId="2"/>
  </si>
  <si>
    <r>
      <t>原則として</t>
    </r>
    <r>
      <rPr>
        <sz val="11"/>
        <color rgb="FFFF0000"/>
        <rFont val="ＭＳ Ｐゴシック"/>
        <family val="3"/>
        <charset val="128"/>
      </rPr>
      <t>令和3年4月1日現在</t>
    </r>
    <r>
      <rPr>
        <sz val="11"/>
        <color theme="1"/>
        <rFont val="ＭＳ Ｐゴシック"/>
        <family val="3"/>
        <charset val="128"/>
      </rPr>
      <t>の医療法上の許可病床数</t>
    </r>
    <rPh sb="8" eb="9">
      <t>ネン</t>
    </rPh>
    <rPh sb="10" eb="11">
      <t>ガツ</t>
    </rPh>
    <phoneticPr fontId="2"/>
  </si>
  <si>
    <t>令和</t>
    <rPh sb="0" eb="2">
      <t>レイワ</t>
    </rPh>
    <phoneticPr fontId="2"/>
  </si>
  <si>
    <t>年</t>
    <rPh sb="0" eb="1">
      <t>ネン</t>
    </rPh>
    <phoneticPr fontId="2"/>
  </si>
  <si>
    <t>交付申請書（別紙）_令和３年度新型コロナウイルス感染症感染拡大防止・医療提供体制確保支援補助金</t>
    <rPh sb="0" eb="2">
      <t>コウフ</t>
    </rPh>
    <rPh sb="2" eb="5">
      <t>シンセイショ</t>
    </rPh>
    <rPh sb="6" eb="8">
      <t>ベッシ</t>
    </rPh>
    <rPh sb="15" eb="17">
      <t>シンガタ</t>
    </rPh>
    <rPh sb="24" eb="27">
      <t>カンセンショウ</t>
    </rPh>
    <rPh sb="27" eb="29">
      <t>カンセン</t>
    </rPh>
    <rPh sb="29" eb="31">
      <t>カクダイ</t>
    </rPh>
    <rPh sb="31" eb="33">
      <t>ボウシ</t>
    </rPh>
    <rPh sb="34" eb="36">
      <t>イリョウ</t>
    </rPh>
    <rPh sb="36" eb="38">
      <t>テイキョウ</t>
    </rPh>
    <rPh sb="38" eb="40">
      <t>タイセイ</t>
    </rPh>
    <rPh sb="40" eb="42">
      <t>カクホ</t>
    </rPh>
    <rPh sb="42" eb="44">
      <t>シエン</t>
    </rPh>
    <phoneticPr fontId="2"/>
  </si>
  <si>
    <t>「令和2年度新型コロナウイルス感染症感染拡大防止・医療提供体制確保支援補助金」による補助を受けていない</t>
    <rPh sb="1" eb="3">
      <t>レイワ</t>
    </rPh>
    <rPh sb="4" eb="6">
      <t>ネンド</t>
    </rPh>
    <rPh sb="6" eb="8">
      <t>シンガタ</t>
    </rPh>
    <rPh sb="15" eb="18">
      <t>カンセンショウ</t>
    </rPh>
    <rPh sb="18" eb="20">
      <t>カンセン</t>
    </rPh>
    <rPh sb="20" eb="22">
      <t>カクダイ</t>
    </rPh>
    <rPh sb="22" eb="24">
      <t>ボウシ</t>
    </rPh>
    <rPh sb="25" eb="27">
      <t>イリョウ</t>
    </rPh>
    <rPh sb="27" eb="29">
      <t>テイキョウ</t>
    </rPh>
    <rPh sb="29" eb="31">
      <t>タイセイ</t>
    </rPh>
    <rPh sb="31" eb="33">
      <t>カクホ</t>
    </rPh>
    <rPh sb="33" eb="35">
      <t>シエン</t>
    </rPh>
    <rPh sb="35" eb="38">
      <t>ホジョキン</t>
    </rPh>
    <rPh sb="42" eb="44">
      <t>ホジョ</t>
    </rPh>
    <rPh sb="45" eb="46">
      <t>ウ</t>
    </rPh>
    <phoneticPr fontId="2"/>
  </si>
  <si>
    <t>令和</t>
    <rPh sb="0" eb="2">
      <t>レイワ</t>
    </rPh>
    <phoneticPr fontId="2"/>
  </si>
  <si>
    <t>「令和３年度新型コロナウイルス感染症感染拡大防止・医療提供体制確保支援補助金」の精算交付申請書</t>
    <rPh sb="1" eb="3">
      <t>レイワ</t>
    </rPh>
    <rPh sb="4" eb="6">
      <t>ネンド</t>
    </rPh>
    <rPh sb="6" eb="8">
      <t>シンガタ</t>
    </rPh>
    <rPh sb="15" eb="18">
      <t>カンセンショウ</t>
    </rPh>
    <rPh sb="18" eb="20">
      <t>カンセン</t>
    </rPh>
    <rPh sb="20" eb="22">
      <t>カクダイ</t>
    </rPh>
    <rPh sb="22" eb="24">
      <t>ボウシ</t>
    </rPh>
    <rPh sb="25" eb="27">
      <t>イリョウ</t>
    </rPh>
    <rPh sb="27" eb="29">
      <t>テイキョウ</t>
    </rPh>
    <rPh sb="29" eb="31">
      <t>タイセイ</t>
    </rPh>
    <rPh sb="31" eb="33">
      <t>カクホ</t>
    </rPh>
    <rPh sb="33" eb="35">
      <t>シエン</t>
    </rPh>
    <rPh sb="35" eb="38">
      <t>ホジョキン</t>
    </rPh>
    <rPh sb="40" eb="42">
      <t>セイサン</t>
    </rPh>
    <rPh sb="42" eb="44">
      <t>コウフ</t>
    </rPh>
    <rPh sb="44" eb="47">
      <t>シンセイショ</t>
    </rPh>
    <phoneticPr fontId="8"/>
  </si>
  <si>
    <t>「令和3年度新型コロナウイルス感染症感染拡大防止・医療提供体制確保支援補助金」に
ついて、下記の通り請求します。</t>
    <rPh sb="45" eb="47">
      <t>カキ</t>
    </rPh>
    <rPh sb="48" eb="49">
      <t>トオ</t>
    </rPh>
    <rPh sb="50" eb="52">
      <t>セイキュウ</t>
    </rPh>
    <phoneticPr fontId="2"/>
  </si>
  <si>
    <t>「令和３年度新型コロナウイルス感染症感染拡大防止・医療提供体制確保支援補助金」について、下記の通り請求します。</t>
    <rPh sb="44" eb="46">
      <t>カキ</t>
    </rPh>
    <rPh sb="47" eb="48">
      <t>トオ</t>
    </rPh>
    <rPh sb="49" eb="51">
      <t>セイキュウ</t>
    </rPh>
    <phoneticPr fontId="2"/>
  </si>
  <si>
    <r>
      <t>内容</t>
    </r>
    <r>
      <rPr>
        <b/>
        <sz val="12"/>
        <rFont val="ＭＳ Ｐゴシック"/>
        <family val="3"/>
        <charset val="128"/>
      </rPr>
      <t>　（各科目の内容を30字程度で記入ください。</t>
    </r>
    <r>
      <rPr>
        <b/>
        <u/>
        <sz val="12"/>
        <rFont val="ＭＳ Ｐゴシック"/>
        <family val="3"/>
        <charset val="128"/>
      </rPr>
      <t>支出(予定)のない科目には「なし」と記入してください。</t>
    </r>
    <r>
      <rPr>
        <b/>
        <sz val="12"/>
        <rFont val="ＭＳ Ｐゴシック"/>
        <family val="3"/>
        <charset val="128"/>
      </rPr>
      <t>）</t>
    </r>
    <rPh sb="0" eb="2">
      <t>ナイヨウ</t>
    </rPh>
    <rPh sb="4" eb="7">
      <t>カクカモク</t>
    </rPh>
    <rPh sb="8" eb="10">
      <t>ナイヨウ</t>
    </rPh>
    <rPh sb="24" eb="26">
      <t>シシュツ</t>
    </rPh>
    <rPh sb="27" eb="29">
      <t>ヨテイ</t>
    </rPh>
    <rPh sb="33" eb="35">
      <t>カモク</t>
    </rPh>
    <rPh sb="42" eb="44">
      <t>キニュウ</t>
    </rPh>
    <phoneticPr fontId="2"/>
  </si>
  <si>
    <r>
      <t xml:space="preserve">支出額（円）
</t>
    </r>
    <r>
      <rPr>
        <b/>
        <sz val="10"/>
        <rFont val="ＭＳ Ｐゴシック"/>
        <family val="3"/>
        <charset val="128"/>
      </rPr>
      <t>(支出（予定）のない科目は「0 」と記入してください)</t>
    </r>
    <rPh sb="0" eb="3">
      <t>シシュツガク</t>
    </rPh>
    <rPh sb="3" eb="4">
      <t>キンガク</t>
    </rPh>
    <rPh sb="4" eb="5">
      <t>エン</t>
    </rPh>
    <rPh sb="8" eb="9">
      <t>シ</t>
    </rPh>
    <rPh sb="9" eb="10">
      <t>シュツ</t>
    </rPh>
    <rPh sb="25" eb="27">
      <t>キニュウ</t>
    </rPh>
    <phoneticPr fontId="2"/>
  </si>
  <si>
    <r>
      <t xml:space="preserve">収入額（円）
</t>
    </r>
    <r>
      <rPr>
        <b/>
        <sz val="10"/>
        <rFont val="ＭＳ Ｐゴシック"/>
        <family val="3"/>
        <charset val="128"/>
      </rPr>
      <t>(収入（予定）のない場合は「0 」と記入してください)</t>
    </r>
    <rPh sb="0" eb="2">
      <t>シュウニュウ</t>
    </rPh>
    <rPh sb="2" eb="3">
      <t>ガク</t>
    </rPh>
    <rPh sb="4" eb="5">
      <t>エン</t>
    </rPh>
    <rPh sb="8" eb="10">
      <t>シュウニュウ</t>
    </rPh>
    <rPh sb="17" eb="19">
      <t>バアイ</t>
    </rPh>
    <phoneticPr fontId="2"/>
  </si>
  <si>
    <t>領収書等貼付用紙_令和３年度新型コロナウイルス感染症感染拡大防止・医療提供体制確保支援補助金</t>
    <rPh sb="0" eb="3">
      <t>リョウシュウショ</t>
    </rPh>
    <rPh sb="3" eb="4">
      <t>トウ</t>
    </rPh>
    <rPh sb="4" eb="6">
      <t>チョウフ</t>
    </rPh>
    <rPh sb="6" eb="8">
      <t>ヨウシ</t>
    </rPh>
    <phoneticPr fontId="2"/>
  </si>
  <si>
    <t>上記「支出額」に他の補助金と対象経費が重複するものは含まれていない。</t>
    <rPh sb="3" eb="5">
      <t>シシュツ</t>
    </rPh>
    <rPh sb="5" eb="6">
      <t>ガク</t>
    </rPh>
    <rPh sb="8" eb="9">
      <t>ホカ</t>
    </rPh>
    <rPh sb="10" eb="13">
      <t>ホジョキン</t>
    </rPh>
    <rPh sb="14" eb="16">
      <t>タイショウ</t>
    </rPh>
    <rPh sb="16" eb="18">
      <t>ケイヒ</t>
    </rPh>
    <rPh sb="19" eb="21">
      <t>チョウフク</t>
    </rPh>
    <rPh sb="26" eb="27">
      <t>フク</t>
    </rPh>
    <phoneticPr fontId="2"/>
  </si>
  <si>
    <t>本事業の申請書、実績報告書等の審査・確認過程で、他の補助金の申請書、実績報告書等の内容を、必要に応じて国から都道府県に確認することがあることに同意する。</t>
    <rPh sb="0" eb="1">
      <t>ホン</t>
    </rPh>
    <rPh sb="1" eb="3">
      <t>ジギョウ</t>
    </rPh>
    <rPh sb="4" eb="7">
      <t>シンセイショ</t>
    </rPh>
    <rPh sb="8" eb="10">
      <t>ジッセキ</t>
    </rPh>
    <rPh sb="10" eb="13">
      <t>ホウコクショ</t>
    </rPh>
    <rPh sb="13" eb="14">
      <t>ナド</t>
    </rPh>
    <rPh sb="15" eb="17">
      <t>シンサ</t>
    </rPh>
    <rPh sb="18" eb="20">
      <t>カクニン</t>
    </rPh>
    <rPh sb="20" eb="22">
      <t>カテイ</t>
    </rPh>
    <rPh sb="24" eb="25">
      <t>ホカ</t>
    </rPh>
    <rPh sb="26" eb="29">
      <t>ホジョキン</t>
    </rPh>
    <rPh sb="30" eb="32">
      <t>シンセイ</t>
    </rPh>
    <rPh sb="32" eb="33">
      <t>ショ</t>
    </rPh>
    <rPh sb="34" eb="36">
      <t>ジッセキ</t>
    </rPh>
    <rPh sb="36" eb="38">
      <t>ホウコク</t>
    </rPh>
    <rPh sb="38" eb="39">
      <t>ショ</t>
    </rPh>
    <rPh sb="39" eb="40">
      <t>ナド</t>
    </rPh>
    <rPh sb="41" eb="43">
      <t>ナイヨウ</t>
    </rPh>
    <rPh sb="54" eb="58">
      <t>トドウフケン</t>
    </rPh>
    <rPh sb="59" eb="61">
      <t>カクニン</t>
    </rPh>
    <rPh sb="71" eb="73">
      <t>ドウイ</t>
    </rPh>
    <phoneticPr fontId="2"/>
  </si>
  <si>
    <t>他の補助金と重複する経費は、本事業の補助対象外です。</t>
    <rPh sb="0" eb="1">
      <t>ホカ</t>
    </rPh>
    <rPh sb="2" eb="5">
      <t>ホジョキン</t>
    </rPh>
    <rPh sb="6" eb="8">
      <t>チョウフク</t>
    </rPh>
    <rPh sb="10" eb="12">
      <t>ケイヒ</t>
    </rPh>
    <rPh sb="14" eb="15">
      <t>ホン</t>
    </rPh>
    <rPh sb="15" eb="17">
      <t>ジギョウ</t>
    </rPh>
    <rPh sb="18" eb="20">
      <t>ホジョ</t>
    </rPh>
    <rPh sb="20" eb="23">
      <t>タイショウガイ</t>
    </rPh>
    <phoneticPr fontId="2"/>
  </si>
  <si>
    <t>「はい」の場合は,都道府県から交付された指定通知書や指定証明書等の写しを添付してください。</t>
    <rPh sb="26" eb="28">
      <t>シテイ</t>
    </rPh>
    <rPh sb="31" eb="32">
      <t>トウ</t>
    </rPh>
    <rPh sb="33" eb="34">
      <t>ウツ</t>
    </rPh>
    <phoneticPr fontId="2"/>
  </si>
  <si>
    <t>左記の補助金による補助を受けた医療機関等は、原則として本補助金の対象外となります。左記の補助金による補助を受けた医療機関で、左記補助金の申請日以降に新たに都道府県の指定を受けた「診療・検査医療機関（仮称）」の場合は、申請様式が異なりますのでご注意ください。</t>
    <rPh sb="0" eb="2">
      <t>サキ</t>
    </rPh>
    <rPh sb="3" eb="6">
      <t>ホジョキン</t>
    </rPh>
    <rPh sb="9" eb="11">
      <t>ホジョ</t>
    </rPh>
    <rPh sb="12" eb="13">
      <t>ウ</t>
    </rPh>
    <rPh sb="15" eb="17">
      <t>イリョウ</t>
    </rPh>
    <rPh sb="17" eb="20">
      <t>キカントウ</t>
    </rPh>
    <rPh sb="22" eb="24">
      <t>ゲンソク</t>
    </rPh>
    <rPh sb="27" eb="28">
      <t>ホン</t>
    </rPh>
    <rPh sb="28" eb="31">
      <t>ホジョキン</t>
    </rPh>
    <rPh sb="32" eb="35">
      <t>タイショウガイ</t>
    </rPh>
    <rPh sb="41" eb="43">
      <t>サキ</t>
    </rPh>
    <rPh sb="44" eb="46">
      <t>ホジョ</t>
    </rPh>
    <rPh sb="46" eb="47">
      <t>キン</t>
    </rPh>
    <rPh sb="50" eb="52">
      <t>ホジョ</t>
    </rPh>
    <rPh sb="53" eb="54">
      <t>ウ</t>
    </rPh>
    <rPh sb="56" eb="58">
      <t>イリョウ</t>
    </rPh>
    <rPh sb="58" eb="60">
      <t>キカン</t>
    </rPh>
    <rPh sb="62" eb="64">
      <t>サキ</t>
    </rPh>
    <rPh sb="64" eb="67">
      <t>ホジョキン</t>
    </rPh>
    <rPh sb="68" eb="70">
      <t>シンセイ</t>
    </rPh>
    <rPh sb="70" eb="71">
      <t>ビ</t>
    </rPh>
    <rPh sb="71" eb="73">
      <t>イコウ</t>
    </rPh>
    <rPh sb="74" eb="75">
      <t>アラ</t>
    </rPh>
    <rPh sb="77" eb="81">
      <t>トドウフケン</t>
    </rPh>
    <rPh sb="82" eb="84">
      <t>シテイ</t>
    </rPh>
    <rPh sb="85" eb="86">
      <t>ウ</t>
    </rPh>
    <rPh sb="89" eb="91">
      <t>シンリョウ</t>
    </rPh>
    <rPh sb="92" eb="94">
      <t>ケンサ</t>
    </rPh>
    <rPh sb="94" eb="96">
      <t>イリョウ</t>
    </rPh>
    <rPh sb="96" eb="98">
      <t>キカン</t>
    </rPh>
    <rPh sb="99" eb="101">
      <t>カショウ</t>
    </rPh>
    <rPh sb="104" eb="106">
      <t>バアイ</t>
    </rPh>
    <rPh sb="108" eb="110">
      <t>シンセイ</t>
    </rPh>
    <rPh sb="110" eb="112">
      <t>ヨウシキ</t>
    </rPh>
    <rPh sb="113" eb="114">
      <t>コト</t>
    </rPh>
    <rPh sb="121" eb="123">
      <t>チュウイ</t>
    </rPh>
    <phoneticPr fontId="2"/>
  </si>
  <si>
    <t>必要に応じて、他の補助金と重複する経費がないか等を確認させていただきます。本事業の補助を受けるには、左記項目に同意いただく必要があります。</t>
    <rPh sb="0" eb="2">
      <t>ヒツヨウ</t>
    </rPh>
    <rPh sb="3" eb="4">
      <t>オウ</t>
    </rPh>
    <rPh sb="7" eb="8">
      <t>ホカ</t>
    </rPh>
    <rPh sb="9" eb="12">
      <t>ホジョキン</t>
    </rPh>
    <rPh sb="13" eb="15">
      <t>チョウフク</t>
    </rPh>
    <rPh sb="17" eb="19">
      <t>ケイヒ</t>
    </rPh>
    <rPh sb="23" eb="24">
      <t>トウ</t>
    </rPh>
    <rPh sb="25" eb="27">
      <t>カクニン</t>
    </rPh>
    <rPh sb="37" eb="38">
      <t>ホン</t>
    </rPh>
    <rPh sb="38" eb="40">
      <t>ジギョウ</t>
    </rPh>
    <rPh sb="41" eb="43">
      <t>ホジョ</t>
    </rPh>
    <rPh sb="44" eb="45">
      <t>ウ</t>
    </rPh>
    <rPh sb="50" eb="52">
      <t>サキ</t>
    </rPh>
    <rPh sb="52" eb="54">
      <t>コウモク</t>
    </rPh>
    <rPh sb="55" eb="57">
      <t>ドウイ</t>
    </rPh>
    <rPh sb="61" eb="63">
      <t>ヒツヨウ</t>
    </rPh>
    <phoneticPr fontId="2"/>
  </si>
  <si>
    <t>交付申請書（別紙）_令和３年度新型コロナウイルス感染症感染拡大防止・医療提供体制確保支援補助金</t>
    <phoneticPr fontId="2"/>
  </si>
  <si>
    <t>左記の補助金による補助を受けた医療機関等は、原則として本補助金の対象外となります。左記の補助金による補助を受けた医療機関で、左記補助金の申請日以降に新たに都道府県の指定を受けた「診療・検査医療機関（仮称）」の場合は、申請様式が異なりますのでご注意ください。</t>
    <phoneticPr fontId="2"/>
  </si>
  <si>
    <t>必要に応じて、他の補助金と重複する経費がないか等を確認させていただきます。本事業の補助を受けるには、左記項目に同意いただく必要があります。</t>
    <rPh sb="37" eb="38">
      <t>ホン</t>
    </rPh>
    <rPh sb="38" eb="40">
      <t>ジギョウ</t>
    </rPh>
    <rPh sb="41" eb="43">
      <t>ホジョ</t>
    </rPh>
    <rPh sb="44" eb="45">
      <t>ウ</t>
    </rPh>
    <rPh sb="50" eb="52">
      <t>サキ</t>
    </rPh>
    <rPh sb="52" eb="54">
      <t>コウモク</t>
    </rPh>
    <rPh sb="55" eb="57">
      <t>ドウイ</t>
    </rPh>
    <rPh sb="61" eb="63">
      <t>ヒツヨウ</t>
    </rPh>
    <phoneticPr fontId="2"/>
  </si>
  <si>
    <t>「はい」の場合は、各対象経費について、領収書（写し）等の証拠書類を添付してください。
「いいえ」の場合は、事後に実績報告が必要となりますので、領収書等の証拠書類は保管しておいてください。</t>
    <rPh sb="5" eb="7">
      <t>バアイ</t>
    </rPh>
    <rPh sb="9" eb="10">
      <t>カク</t>
    </rPh>
    <rPh sb="10" eb="12">
      <t>タイショウ</t>
    </rPh>
    <rPh sb="12" eb="14">
      <t>ケイヒ</t>
    </rPh>
    <rPh sb="19" eb="22">
      <t>リョウシュウショ</t>
    </rPh>
    <rPh sb="23" eb="24">
      <t>ウツ</t>
    </rPh>
    <rPh sb="26" eb="27">
      <t>トウ</t>
    </rPh>
    <rPh sb="28" eb="30">
      <t>ショウコ</t>
    </rPh>
    <rPh sb="30" eb="32">
      <t>ショルイ</t>
    </rPh>
    <rPh sb="33" eb="35">
      <t>テンプ</t>
    </rPh>
    <rPh sb="49" eb="51">
      <t>バアイ</t>
    </rPh>
    <rPh sb="53" eb="55">
      <t>ジゴ</t>
    </rPh>
    <rPh sb="56" eb="58">
      <t>ジッセキ</t>
    </rPh>
    <rPh sb="58" eb="60">
      <t>ホウコク</t>
    </rPh>
    <rPh sb="61" eb="63">
      <t>ヒツヨウ</t>
    </rPh>
    <rPh sb="71" eb="74">
      <t>リョウシュウショ</t>
    </rPh>
    <rPh sb="74" eb="75">
      <t>トウ</t>
    </rPh>
    <rPh sb="76" eb="78">
      <t>ショウコ</t>
    </rPh>
    <rPh sb="78" eb="80">
      <t>ショルイ</t>
    </rPh>
    <rPh sb="81" eb="83">
      <t>ホカン</t>
    </rPh>
    <phoneticPr fontId="2"/>
  </si>
  <si>
    <t>「はい」の場合は、各対象経費について、領収書（写し）等の証拠書類を添付してください。
「いいえ」の場合は、事後に実績報告が必要となりますので、領収書等の証拠書類は保管しておいてください。</t>
    <phoneticPr fontId="2"/>
  </si>
  <si>
    <t>東京都</t>
    <rPh sb="2" eb="3">
      <t>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</si>
</sst>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0\)"/>
    <numFmt numFmtId="177" formatCode="&quot;金&quot;#,##0&quot;円&quot;_ ;[Red]\-#,##0\ "/>
    <numFmt numFmtId="178" formatCode="[$-411]ggge&quot;年&quot;m&quot;月&quot;d&quot;日&quot;;@"/>
    <numFmt numFmtId="179" formatCode="&quot;金&quot;\ #,##0&quot;円&quot;_ ;[Red]\-#,##0\ "/>
    <numFmt numFmtId="180" formatCode="0_);[Red]\(0\)"/>
    <numFmt numFmtId="181" formatCode="[$-F800]dddd\,\ mmmm\ dd\,\ yyyy"/>
  </numFmts>
  <fonts count="9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name val="ＭＳ Ｐゴシック"/>
      <family val="3"/>
      <charset val="128"/>
    </font>
    <font>
      <sz val="11"/>
      <color theme="1"/>
      <name val="游ゴシック"/>
      <family val="3"/>
      <charset val="128"/>
      <scheme val="minor"/>
    </font>
    <font>
      <sz val="14"/>
      <color theme="1"/>
      <name val="游ゴシック"/>
      <family val="3"/>
      <charset val="128"/>
      <scheme val="minor"/>
    </font>
    <font>
      <sz val="11"/>
      <name val="ＭＳ Ｐゴシック"/>
      <family val="3"/>
      <charset val="128"/>
    </font>
    <font>
      <sz val="12"/>
      <name val="ＭＳ 明朝"/>
      <family val="1"/>
      <charset val="128"/>
    </font>
    <font>
      <sz val="6"/>
      <name val="ＭＳ Ｐゴシック"/>
      <family val="3"/>
      <charset val="128"/>
    </font>
    <font>
      <strike/>
      <sz val="12"/>
      <name val="ＭＳ 明朝"/>
      <family val="1"/>
      <charset val="128"/>
    </font>
    <font>
      <sz val="14"/>
      <color theme="1"/>
      <name val="游ゴシック"/>
      <family val="2"/>
      <charset val="128"/>
      <scheme val="minor"/>
    </font>
    <font>
      <sz val="11"/>
      <name val="ＭＳ 明朝"/>
      <family val="1"/>
      <charset val="128"/>
    </font>
    <font>
      <sz val="16"/>
      <color theme="1"/>
      <name val="ＭＳ Ｐゴシック"/>
      <family val="3"/>
      <charset val="128"/>
    </font>
    <font>
      <sz val="11"/>
      <color theme="1"/>
      <name val="ＭＳ Ｐゴシック"/>
      <family val="3"/>
      <charset val="128"/>
    </font>
    <font>
      <sz val="12"/>
      <color indexed="81"/>
      <name val="Meiryo UI"/>
      <family val="3"/>
      <charset val="128"/>
    </font>
    <font>
      <sz val="18"/>
      <color theme="1"/>
      <name val="ＭＳ Ｐゴシック"/>
      <family val="3"/>
      <charset val="128"/>
    </font>
    <font>
      <sz val="22"/>
      <color theme="1"/>
      <name val="ＭＳ Ｐゴシック"/>
      <family val="3"/>
      <charset val="128"/>
    </font>
    <font>
      <b/>
      <sz val="16"/>
      <color theme="1"/>
      <name val="ＭＳ Ｐゴシック"/>
      <family val="3"/>
      <charset val="128"/>
    </font>
    <font>
      <sz val="12"/>
      <color theme="1"/>
      <name val="游ゴシック"/>
      <family val="2"/>
      <charset val="128"/>
      <scheme val="minor"/>
    </font>
    <font>
      <sz val="24"/>
      <color theme="1"/>
      <name val="游ゴシック"/>
      <family val="2"/>
      <charset val="128"/>
      <scheme val="minor"/>
    </font>
    <font>
      <sz val="12"/>
      <color theme="1"/>
      <name val="游ゴシック"/>
      <family val="3"/>
      <charset val="128"/>
      <scheme val="minor"/>
    </font>
    <font>
      <sz val="12"/>
      <name val="游ゴシック"/>
      <family val="3"/>
      <charset val="128"/>
      <scheme val="minor"/>
    </font>
    <font>
      <sz val="20"/>
      <color theme="1"/>
      <name val="ＭＳ Ｐゴシック"/>
      <family val="3"/>
      <charset val="128"/>
    </font>
    <font>
      <sz val="24"/>
      <color theme="1"/>
      <name val="ＭＳ Ｐゴシック"/>
      <family val="3"/>
      <charset val="128"/>
    </font>
    <font>
      <sz val="12"/>
      <color theme="1"/>
      <name val="游ゴシック Light"/>
      <family val="3"/>
      <charset val="128"/>
    </font>
    <font>
      <sz val="12"/>
      <color rgb="FF000000"/>
      <name val="游ゴシック Light"/>
      <family val="3"/>
      <charset val="128"/>
    </font>
    <font>
      <sz val="14"/>
      <color theme="1"/>
      <name val="ＭＳ Ｐゴシック"/>
      <family val="3"/>
      <charset val="128"/>
    </font>
    <font>
      <b/>
      <sz val="20"/>
      <name val="ＭＳ Ｐゴシック"/>
      <family val="3"/>
      <charset val="128"/>
    </font>
    <font>
      <b/>
      <sz val="24"/>
      <name val="ＭＳ Ｐゴシック"/>
      <family val="3"/>
      <charset val="128"/>
    </font>
    <font>
      <sz val="16"/>
      <name val="ＭＳ Ｐゴシック"/>
      <family val="3"/>
      <charset val="128"/>
    </font>
    <font>
      <b/>
      <sz val="20"/>
      <color theme="0"/>
      <name val="ＭＳ Ｐゴシック"/>
      <family val="3"/>
      <charset val="128"/>
    </font>
    <font>
      <sz val="20"/>
      <color theme="0"/>
      <name val="ＭＳ Ｐゴシック"/>
      <family val="3"/>
      <charset val="128"/>
    </font>
    <font>
      <b/>
      <sz val="16"/>
      <name val="ＭＳ Ｐゴシック"/>
      <family val="3"/>
      <charset val="128"/>
    </font>
    <font>
      <b/>
      <sz val="11"/>
      <color theme="1"/>
      <name val="ＭＳ Ｐゴシック"/>
      <family val="3"/>
      <charset val="128"/>
    </font>
    <font>
      <b/>
      <sz val="11"/>
      <color rgb="FFFF0000"/>
      <name val="ＭＳ Ｐゴシック"/>
      <family val="3"/>
      <charset val="128"/>
    </font>
    <font>
      <b/>
      <sz val="11"/>
      <name val="ＭＳ Ｐゴシック"/>
      <family val="3"/>
      <charset val="128"/>
    </font>
    <font>
      <b/>
      <sz val="14"/>
      <name val="ＭＳ Ｐゴシック"/>
      <family val="3"/>
      <charset val="128"/>
    </font>
    <font>
      <sz val="11"/>
      <color theme="0"/>
      <name val="ＭＳ Ｐゴシック"/>
      <family val="3"/>
      <charset val="128"/>
    </font>
    <font>
      <b/>
      <u/>
      <sz val="16"/>
      <name val="ＭＳ Ｐゴシック"/>
      <family val="3"/>
      <charset val="128"/>
    </font>
    <font>
      <sz val="11"/>
      <color rgb="FFFF0000"/>
      <name val="ＭＳ Ｐゴシック"/>
      <family val="3"/>
      <charset val="128"/>
    </font>
    <font>
      <sz val="22"/>
      <name val="ＭＳ Ｐゴシック"/>
      <family val="3"/>
      <charset val="128"/>
    </font>
    <font>
      <b/>
      <sz val="12"/>
      <color rgb="FFFF0000"/>
      <name val="ＭＳ Ｐゴシック"/>
      <family val="3"/>
      <charset val="128"/>
    </font>
    <font>
      <b/>
      <u/>
      <sz val="16"/>
      <color theme="1"/>
      <name val="ＭＳ Ｐゴシック"/>
      <family val="3"/>
      <charset val="128"/>
    </font>
    <font>
      <b/>
      <i/>
      <u/>
      <sz val="16"/>
      <name val="ＭＳ Ｐゴシック"/>
      <family val="3"/>
      <charset val="128"/>
    </font>
    <font>
      <b/>
      <u/>
      <sz val="14"/>
      <name val="ＭＳ Ｐゴシック"/>
      <family val="3"/>
      <charset val="128"/>
    </font>
    <font>
      <b/>
      <u/>
      <sz val="12"/>
      <name val="ＭＳ Ｐゴシック"/>
      <family val="3"/>
      <charset val="128"/>
    </font>
    <font>
      <sz val="30"/>
      <color rgb="FFFF0000"/>
      <name val="ＭＳ Ｐゴシック"/>
      <family val="3"/>
      <charset val="128"/>
    </font>
    <font>
      <sz val="17"/>
      <color rgb="FFFF0000"/>
      <name val="ＭＳ Ｐゴシック"/>
      <family val="3"/>
      <charset val="128"/>
    </font>
    <font>
      <b/>
      <sz val="14"/>
      <color theme="1"/>
      <name val="ＭＳ Ｐゴシック"/>
      <family val="3"/>
      <charset val="128"/>
    </font>
    <font>
      <sz val="14"/>
      <color indexed="81"/>
      <name val="MS P ゴシック"/>
      <family val="3"/>
      <charset val="128"/>
    </font>
    <font>
      <sz val="20"/>
      <color theme="1"/>
      <name val="游ゴシック"/>
      <family val="2"/>
      <charset val="128"/>
      <scheme val="minor"/>
    </font>
    <font>
      <sz val="18"/>
      <name val="ＭＳ Ｐゴシック"/>
      <family val="3"/>
      <charset val="128"/>
    </font>
    <font>
      <sz val="12"/>
      <color theme="1"/>
      <name val="ＭＳ Ｐゴシック"/>
      <family val="3"/>
      <charset val="128"/>
    </font>
    <font>
      <i/>
      <u/>
      <sz val="18"/>
      <name val="ＭＳ Ｐゴシック"/>
      <family val="3"/>
      <charset val="128"/>
    </font>
    <font>
      <sz val="18"/>
      <color indexed="81"/>
      <name val="ＭＳ Ｐゴシック"/>
      <family val="3"/>
      <charset val="128"/>
    </font>
    <font>
      <sz val="18"/>
      <color indexed="81"/>
      <name val="MS P ゴシック"/>
      <family val="3"/>
      <charset val="128"/>
    </font>
    <font>
      <b/>
      <sz val="18"/>
      <color indexed="81"/>
      <name val="MS P ゴシック"/>
      <family val="3"/>
      <charset val="128"/>
    </font>
    <font>
      <b/>
      <sz val="16"/>
      <color theme="1"/>
      <name val="游ゴシック"/>
      <family val="3"/>
      <charset val="128"/>
      <scheme val="minor"/>
    </font>
    <font>
      <b/>
      <u/>
      <sz val="16"/>
      <color theme="1"/>
      <name val="游ゴシック"/>
      <family val="3"/>
      <charset val="128"/>
      <scheme val="minor"/>
    </font>
    <font>
      <sz val="18"/>
      <color rgb="FFFF0000"/>
      <name val="游ゴシック"/>
      <family val="2"/>
      <charset val="128"/>
      <scheme val="minor"/>
    </font>
    <font>
      <b/>
      <sz val="18"/>
      <name val="游ゴシック"/>
      <family val="3"/>
      <charset val="128"/>
      <scheme val="minor"/>
    </font>
    <font>
      <b/>
      <sz val="16"/>
      <name val="游ゴシック"/>
      <family val="3"/>
      <charset val="128"/>
      <scheme val="minor"/>
    </font>
    <font>
      <b/>
      <sz val="14"/>
      <name val="游ゴシック"/>
      <family val="3"/>
      <charset val="128"/>
      <scheme val="minor"/>
    </font>
    <font>
      <sz val="16"/>
      <color theme="1"/>
      <name val="游ゴシック"/>
      <family val="2"/>
      <charset val="128"/>
      <scheme val="minor"/>
    </font>
    <font>
      <b/>
      <sz val="24"/>
      <color theme="0"/>
      <name val="游ゴシック"/>
      <family val="3"/>
      <charset val="128"/>
      <scheme val="minor"/>
    </font>
    <font>
      <sz val="24"/>
      <color theme="0"/>
      <name val="游ゴシック"/>
      <family val="3"/>
      <charset val="128"/>
      <scheme val="minor"/>
    </font>
    <font>
      <sz val="20"/>
      <name val="游ゴシック"/>
      <family val="3"/>
      <charset val="128"/>
      <scheme val="minor"/>
    </font>
    <font>
      <b/>
      <u/>
      <sz val="16"/>
      <color rgb="FFFF0000"/>
      <name val="游ゴシック"/>
      <family val="3"/>
      <charset val="128"/>
      <scheme val="minor"/>
    </font>
    <font>
      <u/>
      <sz val="16"/>
      <color theme="1"/>
      <name val="游ゴシック"/>
      <family val="3"/>
      <charset val="128"/>
      <scheme val="minor"/>
    </font>
    <font>
      <sz val="16"/>
      <color theme="1"/>
      <name val="游ゴシック"/>
      <family val="3"/>
      <charset val="128"/>
      <scheme val="minor"/>
    </font>
    <font>
      <sz val="16"/>
      <color theme="1" tint="0.249977111117893"/>
      <name val="游ゴシック"/>
      <family val="3"/>
      <charset val="128"/>
      <scheme val="minor"/>
    </font>
    <font>
      <sz val="14"/>
      <color theme="1" tint="0.249977111117893"/>
      <name val="游ゴシック"/>
      <family val="3"/>
      <charset val="128"/>
      <scheme val="minor"/>
    </font>
    <font>
      <sz val="11"/>
      <color theme="1" tint="0.249977111117893"/>
      <name val="游ゴシック"/>
      <family val="3"/>
      <charset val="128"/>
      <scheme val="minor"/>
    </font>
    <font>
      <sz val="18"/>
      <color theme="1" tint="0.249977111117893"/>
      <name val="游ゴシック"/>
      <family val="3"/>
      <charset val="128"/>
      <scheme val="minor"/>
    </font>
    <font>
      <sz val="20"/>
      <color theme="1" tint="0.249977111117893"/>
      <name val="游ゴシック"/>
      <family val="2"/>
      <charset val="128"/>
      <scheme val="minor"/>
    </font>
    <font>
      <b/>
      <sz val="16"/>
      <color theme="0"/>
      <name val="ＭＳ Ｐゴシック"/>
      <family val="3"/>
      <charset val="128"/>
    </font>
    <font>
      <b/>
      <sz val="12"/>
      <color rgb="FF0070C0"/>
      <name val="ＭＳ Ｐゴシック"/>
      <family val="3"/>
      <charset val="128"/>
    </font>
    <font>
      <u/>
      <sz val="11"/>
      <color theme="10"/>
      <name val="游ゴシック"/>
      <family val="2"/>
      <charset val="128"/>
      <scheme val="minor"/>
    </font>
    <font>
      <sz val="12"/>
      <name val="ＭＳ Ｐゴシック"/>
      <family val="3"/>
      <charset val="128"/>
    </font>
    <font>
      <sz val="14"/>
      <name val="ＭＳ 明朝"/>
      <family val="1"/>
      <charset val="128"/>
    </font>
    <font>
      <sz val="20"/>
      <name val="ＭＳ Ｐゴシック"/>
      <family val="3"/>
      <charset val="128"/>
    </font>
    <font>
      <sz val="12"/>
      <color indexed="81"/>
      <name val="MS P ゴシック"/>
      <family val="3"/>
      <charset val="128"/>
    </font>
    <font>
      <u/>
      <sz val="12"/>
      <color indexed="81"/>
      <name val="MS P ゴシック"/>
      <family val="3"/>
      <charset val="128"/>
    </font>
    <font>
      <sz val="11"/>
      <name val="游ゴシック"/>
      <family val="2"/>
      <charset val="128"/>
      <scheme val="minor"/>
    </font>
    <font>
      <sz val="16"/>
      <color indexed="81"/>
      <name val="MS P ゴシック"/>
      <family val="3"/>
      <charset val="128"/>
    </font>
    <font>
      <b/>
      <sz val="15"/>
      <color rgb="FFFFFFFF"/>
      <name val="ＭＳ Ｐゴシック"/>
      <family val="3"/>
      <charset val="128"/>
    </font>
    <font>
      <b/>
      <sz val="12"/>
      <color theme="1"/>
      <name val="ＭＳ Ｐゴシック"/>
      <family val="3"/>
      <charset val="128"/>
    </font>
    <font>
      <b/>
      <sz val="10"/>
      <color theme="1"/>
      <name val="ＭＳ Ｐゴシック"/>
      <family val="3"/>
      <charset val="128"/>
    </font>
    <font>
      <b/>
      <vertAlign val="superscript"/>
      <sz val="16"/>
      <color theme="1"/>
      <name val="ＭＳ Ｐゴシック"/>
      <family val="3"/>
      <charset val="128"/>
    </font>
    <font>
      <b/>
      <sz val="18"/>
      <color theme="0"/>
      <name val="ＭＳ Ｐゴシック"/>
      <family val="3"/>
      <charset val="128"/>
    </font>
    <font>
      <sz val="18"/>
      <color theme="0"/>
      <name val="ＭＳ Ｐゴシック"/>
      <family val="3"/>
      <charset val="128"/>
    </font>
    <font>
      <sz val="11"/>
      <color indexed="81"/>
      <name val="メイリオ"/>
      <family val="3"/>
      <charset val="128"/>
    </font>
    <font>
      <b/>
      <sz val="10"/>
      <name val="ＭＳ Ｐゴシック"/>
      <family val="3"/>
      <charset val="128"/>
    </font>
    <font>
      <sz val="1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2"/>
        <bgColor indexed="64"/>
      </patternFill>
    </fill>
    <fill>
      <patternFill patternType="solid">
        <fgColor theme="1"/>
        <bgColor indexed="64"/>
      </patternFill>
    </fill>
    <fill>
      <patternFill patternType="solid">
        <fgColor rgb="FFD9E2F3"/>
        <bgColor indexed="64"/>
      </patternFill>
    </fill>
    <fill>
      <patternFill patternType="solid">
        <fgColor rgb="FFE2EFD9"/>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FFFF"/>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ashed">
        <color auto="1"/>
      </left>
      <right style="dashed">
        <color auto="1"/>
      </right>
      <top style="thin">
        <color auto="1"/>
      </top>
      <bottom/>
      <diagonal/>
    </border>
    <border>
      <left style="dashed">
        <color auto="1"/>
      </left>
      <right style="dashed">
        <color auto="1"/>
      </right>
      <top/>
      <bottom style="thin">
        <color auto="1"/>
      </bottom>
      <diagonal/>
    </border>
    <border>
      <left style="thin">
        <color indexed="64"/>
      </left>
      <right style="hair">
        <color indexed="64"/>
      </right>
      <top style="thin">
        <color indexed="64"/>
      </top>
      <bottom style="thin">
        <color indexed="64"/>
      </bottom>
      <diagonal/>
    </border>
    <border>
      <left style="thin">
        <color auto="1"/>
      </left>
      <right/>
      <top/>
      <bottom/>
      <diagonal/>
    </border>
    <border>
      <left/>
      <right style="thin">
        <color auto="1"/>
      </right>
      <top/>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ashed">
        <color auto="1"/>
      </left>
      <right style="thin">
        <color auto="1"/>
      </right>
      <top style="thin">
        <color auto="1"/>
      </top>
      <bottom/>
      <diagonal/>
    </border>
    <border>
      <left style="dashed">
        <color auto="1"/>
      </left>
      <right style="thin">
        <color auto="1"/>
      </right>
      <top/>
      <bottom style="thin">
        <color auto="1"/>
      </bottom>
      <diagonal/>
    </border>
    <border>
      <left style="thin">
        <color auto="1"/>
      </left>
      <right style="dashed">
        <color auto="1"/>
      </right>
      <top style="thin">
        <color auto="1"/>
      </top>
      <bottom/>
      <diagonal/>
    </border>
    <border>
      <left style="thin">
        <color auto="1"/>
      </left>
      <right style="dashed">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dashed">
        <color auto="1"/>
      </right>
      <top/>
      <bottom/>
      <diagonal/>
    </border>
    <border>
      <left style="dashed">
        <color auto="1"/>
      </left>
      <right style="dashed">
        <color auto="1"/>
      </right>
      <top/>
      <bottom/>
      <diagonal/>
    </border>
    <border>
      <left style="dashed">
        <color auto="1"/>
      </left>
      <right style="thin">
        <color auto="1"/>
      </right>
      <top/>
      <bottom/>
      <diagonal/>
    </border>
    <border>
      <left style="thin">
        <color auto="1"/>
      </left>
      <right style="dashed">
        <color auto="1"/>
      </right>
      <top style="thin">
        <color indexed="64"/>
      </top>
      <bottom style="thin">
        <color indexed="64"/>
      </bottom>
      <diagonal/>
    </border>
    <border>
      <left style="dashed">
        <color auto="1"/>
      </left>
      <right style="dashed">
        <color auto="1"/>
      </right>
      <top style="thin">
        <color indexed="64"/>
      </top>
      <bottom style="thin">
        <color indexed="64"/>
      </bottom>
      <diagonal/>
    </border>
    <border>
      <left style="dashed">
        <color auto="1"/>
      </left>
      <right style="thin">
        <color auto="1"/>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style="thin">
        <color auto="1"/>
      </right>
      <top style="thin">
        <color indexed="64"/>
      </top>
      <bottom style="dotted">
        <color indexed="64"/>
      </bottom>
      <diagonal/>
    </border>
    <border>
      <left style="thin">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auto="1"/>
      </left>
      <right/>
      <top style="thin">
        <color auto="1"/>
      </top>
      <bottom style="thin">
        <color auto="1"/>
      </bottom>
      <diagonal/>
    </border>
    <border>
      <left style="hair">
        <color indexed="64"/>
      </left>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right/>
      <top/>
      <bottom style="double">
        <color indexed="64"/>
      </bottom>
      <diagonal/>
    </border>
    <border>
      <left/>
      <right/>
      <top style="hair">
        <color indexed="64"/>
      </top>
      <bottom style="thin">
        <color auto="1"/>
      </bottom>
      <diagonal/>
    </border>
    <border>
      <left/>
      <right style="thin">
        <color auto="1"/>
      </right>
      <top style="hair">
        <color indexed="64"/>
      </top>
      <bottom style="thin">
        <color auto="1"/>
      </bottom>
      <diagonal/>
    </border>
    <border>
      <left style="thin">
        <color indexed="64"/>
      </left>
      <right style="dotted">
        <color indexed="64"/>
      </right>
      <top style="thin">
        <color indexed="64"/>
      </top>
      <bottom style="thin">
        <color auto="1"/>
      </bottom>
      <diagonal/>
    </border>
    <border>
      <left style="dotted">
        <color indexed="64"/>
      </left>
      <right style="thin">
        <color auto="1"/>
      </right>
      <top style="thin">
        <color indexed="64"/>
      </top>
      <bottom style="thin">
        <color auto="1"/>
      </bottom>
      <diagonal/>
    </border>
    <border>
      <left style="dotted">
        <color indexed="64"/>
      </left>
      <right style="dotted">
        <color indexed="64"/>
      </right>
      <top style="thin">
        <color indexed="64"/>
      </top>
      <bottom style="thin">
        <color auto="1"/>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auto="1"/>
      </right>
      <top style="thin">
        <color indexed="64"/>
      </top>
      <bottom/>
      <diagonal/>
    </border>
    <border>
      <left style="thin">
        <color indexed="64"/>
      </left>
      <right style="dotted">
        <color indexed="64"/>
      </right>
      <top/>
      <bottom style="thin">
        <color auto="1"/>
      </bottom>
      <diagonal/>
    </border>
    <border>
      <left style="dotted">
        <color indexed="64"/>
      </left>
      <right style="dotted">
        <color indexed="64"/>
      </right>
      <top/>
      <bottom style="thin">
        <color auto="1"/>
      </bottom>
      <diagonal/>
    </border>
    <border>
      <left style="dotted">
        <color indexed="64"/>
      </left>
      <right style="thin">
        <color auto="1"/>
      </right>
      <top/>
      <bottom style="thin">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xf numFmtId="0" fontId="1" fillId="0" borderId="0">
      <alignment vertical="center"/>
    </xf>
    <xf numFmtId="0" fontId="77" fillId="0" borderId="0" applyNumberFormat="0" applyFill="0" applyBorder="0" applyAlignment="0" applyProtection="0">
      <alignment vertical="center"/>
    </xf>
  </cellStyleXfs>
  <cellXfs count="488">
    <xf numFmtId="0" fontId="0" fillId="0" borderId="0" xfId="0">
      <alignment vertical="center"/>
    </xf>
    <xf numFmtId="0" fontId="11" fillId="0" borderId="0" xfId="2" applyFont="1" applyAlignment="1" applyProtection="1">
      <alignment vertical="center"/>
      <protection hidden="1"/>
    </xf>
    <xf numFmtId="0" fontId="7" fillId="0" borderId="0" xfId="2" applyFont="1" applyAlignment="1" applyProtection="1">
      <alignment vertical="center"/>
      <protection hidden="1"/>
    </xf>
    <xf numFmtId="0" fontId="7" fillId="0" borderId="0" xfId="2" applyFont="1" applyFill="1" applyAlignment="1" applyProtection="1">
      <alignment vertical="center"/>
      <protection hidden="1"/>
    </xf>
    <xf numFmtId="0" fontId="7" fillId="0" borderId="0" xfId="2" applyFont="1" applyFill="1" applyAlignment="1" applyProtection="1">
      <alignment horizontal="right" vertical="center"/>
      <protection hidden="1"/>
    </xf>
    <xf numFmtId="0" fontId="7" fillId="0" borderId="0" xfId="2" applyFont="1" applyAlignment="1" applyProtection="1">
      <alignment horizontal="right" vertical="center"/>
      <protection hidden="1"/>
    </xf>
    <xf numFmtId="0" fontId="7" fillId="0" borderId="0" xfId="2" applyFont="1" applyAlignment="1" applyProtection="1">
      <alignment horizontal="center" vertical="center"/>
      <protection hidden="1"/>
    </xf>
    <xf numFmtId="177" fontId="7" fillId="0" borderId="0" xfId="2" applyNumberFormat="1" applyFont="1" applyFill="1" applyBorder="1" applyAlignment="1" applyProtection="1">
      <alignment vertical="center"/>
      <protection hidden="1"/>
    </xf>
    <xf numFmtId="38" fontId="22" fillId="0" borderId="0" xfId="1" applyFont="1" applyFill="1" applyBorder="1" applyAlignment="1" applyProtection="1">
      <alignment horizontal="center" vertical="center" wrapText="1"/>
      <protection hidden="1"/>
    </xf>
    <xf numFmtId="0" fontId="27" fillId="0" borderId="6" xfId="0" applyFont="1" applyBorder="1" applyAlignment="1" applyProtection="1">
      <alignment vertical="center"/>
      <protection hidden="1"/>
    </xf>
    <xf numFmtId="0" fontId="28" fillId="0" borderId="6" xfId="0" applyFont="1" applyBorder="1" applyAlignment="1" applyProtection="1">
      <alignment vertical="center"/>
      <protection hidden="1"/>
    </xf>
    <xf numFmtId="0" fontId="12" fillId="0" borderId="0" xfId="0" applyFont="1" applyAlignment="1" applyProtection="1">
      <alignment vertical="center"/>
      <protection hidden="1"/>
    </xf>
    <xf numFmtId="0" fontId="13" fillId="0" borderId="0" xfId="0" applyFont="1" applyProtection="1">
      <alignment vertical="center"/>
      <protection hidden="1"/>
    </xf>
    <xf numFmtId="0" fontId="29" fillId="0" borderId="6" xfId="0" applyFont="1" applyBorder="1" applyAlignment="1" applyProtection="1">
      <alignment vertical="center"/>
      <protection hidden="1"/>
    </xf>
    <xf numFmtId="0" fontId="27" fillId="0" borderId="0" xfId="0" applyFont="1" applyAlignment="1" applyProtection="1">
      <alignment horizontal="center" vertical="center" wrapText="1"/>
      <protection hidden="1"/>
    </xf>
    <xf numFmtId="0" fontId="6" fillId="0" borderId="0" xfId="0" applyFont="1" applyAlignment="1" applyProtection="1">
      <alignment horizontal="center" vertical="center"/>
      <protection hidden="1"/>
    </xf>
    <xf numFmtId="0" fontId="6" fillId="0" borderId="0" xfId="0" applyNumberFormat="1" applyFont="1" applyAlignment="1" applyProtection="1">
      <alignment vertical="center"/>
      <protection hidden="1"/>
    </xf>
    <xf numFmtId="0" fontId="32" fillId="2" borderId="0" xfId="0" applyFont="1" applyFill="1" applyBorder="1" applyAlignment="1" applyProtection="1">
      <alignment vertical="center"/>
      <protection hidden="1"/>
    </xf>
    <xf numFmtId="0" fontId="35" fillId="2" borderId="0" xfId="0" applyFont="1" applyFill="1" applyBorder="1" applyAlignment="1" applyProtection="1">
      <alignment vertical="center"/>
      <protection hidden="1"/>
    </xf>
    <xf numFmtId="0" fontId="6" fillId="2" borderId="0" xfId="0" applyFont="1" applyFill="1" applyBorder="1" applyAlignment="1" applyProtection="1">
      <alignment vertical="center"/>
      <protection hidden="1"/>
    </xf>
    <xf numFmtId="0" fontId="17" fillId="0" borderId="0" xfId="0" applyFont="1" applyProtection="1">
      <alignment vertical="center"/>
      <protection hidden="1"/>
    </xf>
    <xf numFmtId="0" fontId="12" fillId="0" borderId="0" xfId="0" applyFont="1" applyProtection="1">
      <alignment vertical="center"/>
      <protection hidden="1"/>
    </xf>
    <xf numFmtId="0" fontId="26" fillId="0" borderId="0" xfId="0" applyFont="1" applyProtection="1">
      <alignment vertical="center"/>
      <protection hidden="1"/>
    </xf>
    <xf numFmtId="0" fontId="13" fillId="0" borderId="0" xfId="0" applyFont="1" applyFill="1" applyBorder="1" applyAlignment="1" applyProtection="1">
      <alignment vertical="center"/>
      <protection hidden="1"/>
    </xf>
    <xf numFmtId="0" fontId="13" fillId="0" borderId="0" xfId="0" applyFont="1" applyFill="1" applyBorder="1" applyAlignment="1" applyProtection="1">
      <alignment horizontal="left" vertical="center"/>
      <protection hidden="1"/>
    </xf>
    <xf numFmtId="0" fontId="37" fillId="0" borderId="0" xfId="0" applyFont="1" applyFill="1" applyBorder="1" applyAlignment="1" applyProtection="1">
      <alignment horizontal="center" vertical="center"/>
      <protection hidden="1"/>
    </xf>
    <xf numFmtId="0" fontId="17" fillId="0" borderId="0" xfId="0" applyFont="1" applyFill="1" applyBorder="1" applyAlignment="1" applyProtection="1">
      <alignment horizontal="center" vertical="center"/>
      <protection hidden="1"/>
    </xf>
    <xf numFmtId="0" fontId="13" fillId="0" borderId="0" xfId="0" applyFont="1" applyFill="1" applyBorder="1" applyAlignment="1" applyProtection="1">
      <alignment horizontal="center" vertical="center"/>
      <protection hidden="1"/>
    </xf>
    <xf numFmtId="0" fontId="13" fillId="0" borderId="0" xfId="0" applyFont="1" applyFill="1" applyProtection="1">
      <alignment vertical="center"/>
      <protection hidden="1"/>
    </xf>
    <xf numFmtId="0" fontId="13" fillId="0" borderId="0" xfId="0" applyFont="1" applyFill="1" applyBorder="1" applyAlignment="1" applyProtection="1">
      <alignment horizontal="left" vertical="top"/>
      <protection hidden="1"/>
    </xf>
    <xf numFmtId="0" fontId="13" fillId="0" borderId="0" xfId="0" applyFont="1" applyBorder="1" applyAlignment="1" applyProtection="1">
      <alignment vertical="center"/>
      <protection hidden="1"/>
    </xf>
    <xf numFmtId="0" fontId="13" fillId="0" borderId="0" xfId="0" applyFont="1" applyBorder="1" applyAlignment="1" applyProtection="1">
      <alignment horizontal="left" vertical="center"/>
      <protection hidden="1"/>
    </xf>
    <xf numFmtId="0" fontId="35" fillId="0" borderId="0" xfId="0" applyFont="1" applyFill="1" applyBorder="1" applyAlignment="1" applyProtection="1">
      <alignment horizontal="center" vertical="center" wrapText="1"/>
      <protection hidden="1"/>
    </xf>
    <xf numFmtId="0" fontId="13" fillId="0" borderId="0" xfId="0" applyFont="1" applyFill="1" applyBorder="1" applyAlignment="1" applyProtection="1">
      <alignment horizontal="center" vertical="center" wrapText="1"/>
      <protection hidden="1"/>
    </xf>
    <xf numFmtId="38" fontId="13" fillId="0" borderId="0" xfId="1" applyFont="1" applyFill="1" applyBorder="1" applyAlignment="1" applyProtection="1">
      <alignment horizontal="center" vertical="center" wrapText="1"/>
      <protection hidden="1"/>
    </xf>
    <xf numFmtId="0" fontId="13" fillId="0" borderId="0" xfId="0" applyFont="1" applyFill="1" applyBorder="1" applyProtection="1">
      <alignment vertical="center"/>
      <protection hidden="1"/>
    </xf>
    <xf numFmtId="0" fontId="32" fillId="0" borderId="6" xfId="0" applyFont="1" applyFill="1" applyBorder="1" applyAlignment="1" applyProtection="1">
      <alignment horizontal="left" vertical="center" wrapText="1"/>
      <protection hidden="1"/>
    </xf>
    <xf numFmtId="0" fontId="35" fillId="0" borderId="0" xfId="0" applyFont="1" applyFill="1" applyBorder="1" applyAlignment="1" applyProtection="1">
      <alignment horizontal="left" vertical="center" wrapText="1"/>
      <protection hidden="1"/>
    </xf>
    <xf numFmtId="0" fontId="34" fillId="0" borderId="0" xfId="0" applyFont="1" applyBorder="1" applyAlignment="1" applyProtection="1">
      <alignment horizontal="left" vertical="top" wrapText="1"/>
      <protection hidden="1"/>
    </xf>
    <xf numFmtId="0" fontId="17" fillId="0" borderId="0" xfId="0" applyFont="1" applyBorder="1" applyAlignment="1" applyProtection="1">
      <alignment vertical="center"/>
      <protection hidden="1"/>
    </xf>
    <xf numFmtId="0" fontId="17" fillId="0" borderId="0" xfId="0" applyFont="1" applyFill="1" applyBorder="1" applyAlignment="1" applyProtection="1">
      <alignment horizontal="left" vertical="center" wrapText="1"/>
      <protection hidden="1"/>
    </xf>
    <xf numFmtId="0" fontId="17" fillId="0" borderId="0" xfId="0" applyFont="1" applyBorder="1" applyAlignment="1" applyProtection="1">
      <alignment horizontal="left" vertical="center" wrapText="1"/>
      <protection hidden="1"/>
    </xf>
    <xf numFmtId="0" fontId="33" fillId="0" borderId="14" xfId="0" applyFont="1" applyFill="1" applyBorder="1" applyAlignment="1" applyProtection="1">
      <alignment vertical="center" wrapText="1"/>
      <protection hidden="1"/>
    </xf>
    <xf numFmtId="0" fontId="33" fillId="0" borderId="0" xfId="0" applyFont="1" applyFill="1" applyBorder="1" applyAlignment="1" applyProtection="1">
      <alignment vertical="center" wrapText="1"/>
      <protection hidden="1"/>
    </xf>
    <xf numFmtId="0" fontId="32" fillId="0" borderId="0" xfId="0" applyFont="1" applyFill="1" applyBorder="1" applyAlignment="1" applyProtection="1">
      <alignment horizontal="center" vertical="center"/>
      <protection hidden="1"/>
    </xf>
    <xf numFmtId="0" fontId="35" fillId="0" borderId="0" xfId="0" applyFont="1" applyFill="1" applyBorder="1" applyAlignment="1" applyProtection="1">
      <alignment vertical="center"/>
      <protection hidden="1"/>
    </xf>
    <xf numFmtId="0" fontId="13" fillId="0" borderId="0" xfId="0" applyFont="1" applyAlignment="1" applyProtection="1">
      <alignment horizontal="left" vertical="center"/>
      <protection hidden="1"/>
    </xf>
    <xf numFmtId="0" fontId="16" fillId="0" borderId="0" xfId="0" applyFont="1" applyProtection="1">
      <alignment vertical="center"/>
      <protection hidden="1"/>
    </xf>
    <xf numFmtId="0" fontId="35" fillId="0" borderId="0" xfId="0" applyFont="1" applyFill="1" applyBorder="1" applyAlignment="1" applyProtection="1">
      <alignment vertical="center" wrapText="1"/>
      <protection hidden="1"/>
    </xf>
    <xf numFmtId="0" fontId="38" fillId="0" borderId="0" xfId="0" applyFont="1" applyProtection="1">
      <alignment vertical="center"/>
      <protection hidden="1"/>
    </xf>
    <xf numFmtId="0" fontId="29" fillId="0" borderId="0" xfId="0" applyFont="1" applyBorder="1" applyAlignment="1" applyProtection="1">
      <alignment vertical="center"/>
      <protection hidden="1"/>
    </xf>
    <xf numFmtId="0" fontId="29" fillId="0" borderId="0" xfId="0" applyFont="1" applyFill="1" applyBorder="1" applyAlignment="1" applyProtection="1">
      <alignment horizontal="center" vertical="center"/>
      <protection hidden="1"/>
    </xf>
    <xf numFmtId="0" fontId="32" fillId="0" borderId="0" xfId="0" applyFont="1" applyFill="1" applyBorder="1" applyAlignment="1" applyProtection="1">
      <alignment vertical="center"/>
      <protection hidden="1"/>
    </xf>
    <xf numFmtId="0" fontId="36" fillId="0" borderId="0" xfId="0" applyFont="1" applyFill="1" applyBorder="1" applyAlignment="1" applyProtection="1">
      <alignment vertical="center"/>
      <protection hidden="1"/>
    </xf>
    <xf numFmtId="0" fontId="16" fillId="0" borderId="0" xfId="0" applyFont="1" applyBorder="1" applyAlignment="1" applyProtection="1">
      <alignment vertical="center" wrapText="1"/>
      <protection hidden="1"/>
    </xf>
    <xf numFmtId="0" fontId="32" fillId="0" borderId="3" xfId="0" applyFont="1" applyFill="1" applyBorder="1" applyAlignment="1" applyProtection="1">
      <alignment horizontal="left" vertical="center" wrapText="1"/>
      <protection hidden="1"/>
    </xf>
    <xf numFmtId="0" fontId="32" fillId="0" borderId="0" xfId="0" applyFont="1" applyFill="1" applyBorder="1" applyAlignment="1" applyProtection="1">
      <alignment horizontal="left" vertical="center"/>
      <protection hidden="1"/>
    </xf>
    <xf numFmtId="0" fontId="33" fillId="0" borderId="0" xfId="0" applyFont="1" applyAlignment="1" applyProtection="1">
      <alignment vertical="center" wrapText="1"/>
      <protection hidden="1"/>
    </xf>
    <xf numFmtId="0" fontId="33" fillId="0" borderId="0" xfId="0" applyFont="1" applyFill="1" applyAlignment="1" applyProtection="1">
      <alignment horizontal="left" vertical="center" wrapText="1"/>
      <protection hidden="1"/>
    </xf>
    <xf numFmtId="0" fontId="13" fillId="0" borderId="0" xfId="0" applyFont="1" applyAlignment="1" applyProtection="1">
      <alignment horizontal="left" vertical="center" wrapText="1"/>
      <protection hidden="1"/>
    </xf>
    <xf numFmtId="0" fontId="6" fillId="0" borderId="0" xfId="0" applyFont="1" applyFill="1" applyBorder="1" applyAlignment="1" applyProtection="1">
      <alignment horizontal="center" vertical="center"/>
      <protection hidden="1"/>
    </xf>
    <xf numFmtId="0" fontId="52" fillId="0" borderId="0" xfId="0" applyFont="1" applyBorder="1" applyAlignment="1" applyProtection="1">
      <alignment horizontal="left"/>
      <protection hidden="1"/>
    </xf>
    <xf numFmtId="0" fontId="53" fillId="0" borderId="6" xfId="0" applyFont="1" applyBorder="1" applyAlignment="1" applyProtection="1">
      <alignment horizontal="right" vertical="center"/>
      <protection hidden="1"/>
    </xf>
    <xf numFmtId="0" fontId="0" fillId="0" borderId="0" xfId="0" applyFill="1" applyBorder="1" applyProtection="1">
      <alignment vertical="center"/>
      <protection hidden="1"/>
    </xf>
    <xf numFmtId="0" fontId="0" fillId="0" borderId="0" xfId="0" applyFill="1" applyBorder="1" applyAlignment="1" applyProtection="1">
      <alignment vertical="center"/>
      <protection hidden="1"/>
    </xf>
    <xf numFmtId="0" fontId="5" fillId="0" borderId="0" xfId="0" applyFont="1" applyFill="1" applyBorder="1" applyAlignment="1" applyProtection="1">
      <alignment vertical="center"/>
      <protection hidden="1"/>
    </xf>
    <xf numFmtId="0" fontId="0" fillId="0" borderId="0" xfId="0" applyProtection="1">
      <alignment vertical="center"/>
      <protection hidden="1"/>
    </xf>
    <xf numFmtId="0" fontId="32" fillId="0" borderId="0" xfId="0" applyFont="1" applyFill="1" applyBorder="1" applyAlignment="1" applyProtection="1">
      <alignment vertical="center" wrapText="1"/>
      <protection hidden="1"/>
    </xf>
    <xf numFmtId="0" fontId="7" fillId="0" borderId="0" xfId="2" applyNumberFormat="1" applyFont="1" applyAlignment="1" applyProtection="1">
      <alignment horizontal="right" vertical="center"/>
      <protection hidden="1"/>
    </xf>
    <xf numFmtId="0" fontId="7" fillId="0" borderId="0" xfId="2" applyNumberFormat="1" applyFont="1" applyFill="1" applyAlignment="1" applyProtection="1">
      <alignment horizontal="right" vertical="center"/>
      <protection hidden="1"/>
    </xf>
    <xf numFmtId="0" fontId="6" fillId="0" borderId="0" xfId="0" applyFont="1" applyBorder="1" applyAlignment="1" applyProtection="1">
      <alignment horizontal="left" vertical="center"/>
      <protection hidden="1"/>
    </xf>
    <xf numFmtId="0" fontId="32" fillId="0" borderId="0" xfId="0" applyFont="1" applyBorder="1" applyAlignment="1" applyProtection="1">
      <alignment vertical="center"/>
      <protection hidden="1"/>
    </xf>
    <xf numFmtId="0" fontId="80" fillId="0" borderId="0" xfId="0" applyFont="1" applyAlignment="1" applyProtection="1">
      <alignment horizontal="right" vertical="center"/>
      <protection hidden="1"/>
    </xf>
    <xf numFmtId="0" fontId="32" fillId="0" borderId="0" xfId="0" applyFont="1" applyFill="1" applyBorder="1" applyAlignment="1" applyProtection="1">
      <alignment horizontal="left" vertical="center" wrapText="1"/>
      <protection hidden="1"/>
    </xf>
    <xf numFmtId="0" fontId="7" fillId="0" borderId="0" xfId="2" applyFont="1" applyAlignment="1" applyProtection="1">
      <alignment horizontal="left" vertical="center" indent="1"/>
      <protection hidden="1"/>
    </xf>
    <xf numFmtId="0" fontId="9" fillId="0" borderId="0" xfId="2" applyFont="1" applyAlignment="1" applyProtection="1">
      <alignment horizontal="left" vertical="center" indent="1"/>
      <protection hidden="1"/>
    </xf>
    <xf numFmtId="0" fontId="20" fillId="0" borderId="35" xfId="0" applyFont="1" applyBorder="1" applyProtection="1">
      <alignment vertical="center"/>
      <protection hidden="1"/>
    </xf>
    <xf numFmtId="0" fontId="20" fillId="0" borderId="36" xfId="0" applyFont="1" applyBorder="1" applyProtection="1">
      <alignment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right" vertical="center"/>
      <protection hidden="1"/>
    </xf>
    <xf numFmtId="0" fontId="15" fillId="8" borderId="13" xfId="0" applyNumberFormat="1" applyFont="1" applyFill="1" applyBorder="1" applyAlignment="1" applyProtection="1">
      <alignment horizontal="center" vertical="center" wrapText="1"/>
      <protection hidden="1"/>
    </xf>
    <xf numFmtId="0" fontId="15" fillId="8" borderId="16" xfId="0" applyNumberFormat="1" applyFont="1" applyFill="1" applyBorder="1" applyAlignment="1" applyProtection="1">
      <alignment horizontal="center" vertical="center" wrapText="1"/>
      <protection hidden="1"/>
    </xf>
    <xf numFmtId="0" fontId="15" fillId="8" borderId="17" xfId="0" applyNumberFormat="1" applyFont="1" applyFill="1" applyBorder="1" applyAlignment="1" applyProtection="1">
      <alignment horizontal="center" vertical="center" wrapText="1"/>
      <protection hidden="1"/>
    </xf>
    <xf numFmtId="0" fontId="29" fillId="4" borderId="9" xfId="0" applyNumberFormat="1" applyFont="1" applyFill="1" applyBorder="1" applyAlignment="1" applyProtection="1">
      <alignment horizontal="center" vertical="center" wrapText="1"/>
      <protection hidden="1"/>
    </xf>
    <xf numFmtId="0" fontId="16"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15" fillId="8" borderId="32" xfId="0" applyNumberFormat="1" applyFont="1" applyFill="1" applyBorder="1" applyAlignment="1" applyProtection="1">
      <alignment horizontal="center" vertical="center"/>
      <protection hidden="1"/>
    </xf>
    <xf numFmtId="0" fontId="15" fillId="8" borderId="33" xfId="0" applyNumberFormat="1" applyFont="1" applyFill="1" applyBorder="1" applyAlignment="1" applyProtection="1">
      <alignment horizontal="center" vertical="center"/>
      <protection hidden="1"/>
    </xf>
    <xf numFmtId="0" fontId="15" fillId="8" borderId="34" xfId="0" applyNumberFormat="1" applyFont="1" applyFill="1" applyBorder="1" applyAlignment="1" applyProtection="1">
      <alignment horizontal="center" vertical="center"/>
      <protection hidden="1"/>
    </xf>
    <xf numFmtId="0" fontId="15" fillId="8" borderId="29" xfId="0" applyNumberFormat="1" applyFont="1" applyFill="1" applyBorder="1" applyAlignment="1" applyProtection="1">
      <alignment horizontal="center" vertical="center"/>
      <protection hidden="1"/>
    </xf>
    <xf numFmtId="0" fontId="15" fillId="8" borderId="30" xfId="0" applyNumberFormat="1" applyFont="1" applyFill="1" applyBorder="1" applyAlignment="1" applyProtection="1">
      <alignment horizontal="center" vertical="center"/>
      <protection hidden="1"/>
    </xf>
    <xf numFmtId="0" fontId="15" fillId="8" borderId="31" xfId="0" applyNumberFormat="1" applyFont="1" applyFill="1" applyBorder="1" applyAlignment="1" applyProtection="1">
      <alignment horizontal="center" vertical="center"/>
      <protection hidden="1"/>
    </xf>
    <xf numFmtId="0" fontId="46" fillId="0" borderId="0" xfId="2" applyFont="1" applyAlignment="1" applyProtection="1">
      <alignment vertical="center"/>
      <protection hidden="1"/>
    </xf>
    <xf numFmtId="0" fontId="6" fillId="0" borderId="0" xfId="2" applyFont="1" applyAlignment="1" applyProtection="1">
      <alignment vertical="center"/>
      <protection hidden="1"/>
    </xf>
    <xf numFmtId="0" fontId="47" fillId="0" borderId="0" xfId="2" applyFont="1" applyAlignment="1" applyProtection="1">
      <alignment vertical="center"/>
      <protection hidden="1"/>
    </xf>
    <xf numFmtId="0" fontId="15" fillId="8" borderId="32" xfId="0" applyNumberFormat="1" applyFont="1" applyFill="1" applyBorder="1" applyAlignment="1" applyProtection="1">
      <alignment horizontal="center" vertical="center"/>
      <protection locked="0" hidden="1"/>
    </xf>
    <xf numFmtId="0" fontId="15" fillId="8" borderId="33" xfId="0" applyNumberFormat="1" applyFont="1" applyFill="1" applyBorder="1" applyAlignment="1" applyProtection="1">
      <alignment horizontal="center" vertical="center"/>
      <protection locked="0" hidden="1"/>
    </xf>
    <xf numFmtId="0" fontId="15" fillId="8" borderId="34" xfId="0" applyNumberFormat="1" applyFont="1" applyFill="1" applyBorder="1" applyAlignment="1" applyProtection="1">
      <alignment horizontal="center" vertical="center"/>
      <protection locked="0" hidden="1"/>
    </xf>
    <xf numFmtId="0" fontId="15" fillId="8" borderId="29" xfId="0" applyNumberFormat="1" applyFont="1" applyFill="1" applyBorder="1" applyAlignment="1" applyProtection="1">
      <alignment horizontal="center" vertical="center"/>
      <protection locked="0" hidden="1"/>
    </xf>
    <xf numFmtId="0" fontId="15" fillId="8" borderId="30" xfId="0" applyNumberFormat="1" applyFont="1" applyFill="1" applyBorder="1" applyAlignment="1" applyProtection="1">
      <alignment horizontal="center" vertical="center"/>
      <protection locked="0" hidden="1"/>
    </xf>
    <xf numFmtId="0" fontId="15" fillId="8" borderId="31" xfId="0" applyNumberFormat="1" applyFont="1" applyFill="1" applyBorder="1" applyAlignment="1" applyProtection="1">
      <alignment horizontal="center" vertical="center"/>
      <protection locked="0" hidden="1"/>
    </xf>
    <xf numFmtId="0" fontId="63" fillId="0" borderId="0" xfId="0" applyFont="1" applyProtection="1">
      <alignment vertical="center"/>
      <protection hidden="1"/>
    </xf>
    <xf numFmtId="0" fontId="29" fillId="0" borderId="0" xfId="0" applyFont="1" applyFill="1" applyBorder="1" applyAlignment="1" applyProtection="1">
      <alignment horizontal="center" vertical="center" wrapText="1"/>
      <protection hidden="1"/>
    </xf>
    <xf numFmtId="0" fontId="59" fillId="0" borderId="0" xfId="0" applyFont="1" applyProtection="1">
      <alignment vertical="center"/>
      <protection hidden="1"/>
    </xf>
    <xf numFmtId="0" fontId="0" fillId="0" borderId="66" xfId="0" applyBorder="1" applyProtection="1">
      <alignment vertical="center"/>
      <protection hidden="1"/>
    </xf>
    <xf numFmtId="0" fontId="74" fillId="0" borderId="0" xfId="0" applyFont="1" applyBorder="1" applyProtection="1">
      <alignment vertical="center"/>
      <protection hidden="1"/>
    </xf>
    <xf numFmtId="0" fontId="71" fillId="0" borderId="0" xfId="0" applyFont="1" applyBorder="1" applyProtection="1">
      <alignment vertical="center"/>
      <protection hidden="1"/>
    </xf>
    <xf numFmtId="0" fontId="10" fillId="0" borderId="0" xfId="0" applyFont="1" applyBorder="1" applyProtection="1">
      <alignment vertical="center"/>
      <protection hidden="1"/>
    </xf>
    <xf numFmtId="0" fontId="5" fillId="0" borderId="0" xfId="0" applyFont="1" applyProtection="1">
      <alignment vertical="center"/>
      <protection hidden="1"/>
    </xf>
    <xf numFmtId="0" fontId="72" fillId="0" borderId="0" xfId="0" applyFont="1" applyProtection="1">
      <alignment vertical="center"/>
      <protection hidden="1"/>
    </xf>
    <xf numFmtId="0" fontId="73" fillId="0" borderId="0" xfId="0" applyFont="1" applyProtection="1">
      <alignment vertical="center"/>
      <protection hidden="1"/>
    </xf>
    <xf numFmtId="0" fontId="70" fillId="0" borderId="0" xfId="0" applyFont="1" applyProtection="1">
      <alignment vertical="center"/>
      <protection hidden="1"/>
    </xf>
    <xf numFmtId="0" fontId="15" fillId="3" borderId="32" xfId="0" applyNumberFormat="1" applyFont="1" applyFill="1" applyBorder="1" applyAlignment="1" applyProtection="1">
      <alignment horizontal="center" vertical="center"/>
      <protection hidden="1"/>
    </xf>
    <xf numFmtId="0" fontId="15" fillId="3" borderId="33" xfId="0" applyNumberFormat="1" applyFont="1" applyFill="1" applyBorder="1" applyAlignment="1" applyProtection="1">
      <alignment horizontal="center" vertical="center"/>
      <protection hidden="1"/>
    </xf>
    <xf numFmtId="0" fontId="15" fillId="3" borderId="34" xfId="0" applyNumberFormat="1" applyFont="1" applyFill="1" applyBorder="1" applyAlignment="1" applyProtection="1">
      <alignment horizontal="center" vertical="center"/>
      <protection hidden="1"/>
    </xf>
    <xf numFmtId="0" fontId="19" fillId="0" borderId="0" xfId="0" applyFont="1" applyAlignment="1" applyProtection="1">
      <alignment vertical="center"/>
      <protection hidden="1"/>
    </xf>
    <xf numFmtId="0" fontId="75" fillId="0" borderId="3" xfId="0" applyFont="1" applyFill="1" applyBorder="1" applyAlignment="1" applyProtection="1">
      <alignment vertical="center" wrapText="1"/>
      <protection hidden="1"/>
    </xf>
    <xf numFmtId="0" fontId="33" fillId="0" borderId="0" xfId="3" applyFont="1" applyFill="1" applyBorder="1" applyAlignment="1" applyProtection="1">
      <alignment horizontal="left" wrapText="1"/>
      <protection hidden="1"/>
    </xf>
    <xf numFmtId="0" fontId="35" fillId="0" borderId="0" xfId="0" applyFont="1" applyBorder="1" applyAlignment="1" applyProtection="1">
      <alignment horizontal="left" vertical="center" wrapText="1"/>
      <protection hidden="1"/>
    </xf>
    <xf numFmtId="0" fontId="33" fillId="0" borderId="0" xfId="3" applyFont="1" applyFill="1" applyBorder="1" applyAlignment="1" applyProtection="1">
      <alignment vertical="center" wrapText="1"/>
      <protection hidden="1"/>
    </xf>
    <xf numFmtId="0" fontId="35" fillId="0" borderId="0" xfId="3" applyFont="1" applyFill="1" applyBorder="1" applyAlignment="1" applyProtection="1">
      <alignment wrapText="1"/>
      <protection hidden="1"/>
    </xf>
    <xf numFmtId="0" fontId="85" fillId="0" borderId="0" xfId="0" applyFont="1" applyFill="1" applyAlignment="1" applyProtection="1">
      <alignment vertical="center" wrapText="1"/>
      <protection hidden="1"/>
    </xf>
    <xf numFmtId="0" fontId="22" fillId="8" borderId="69" xfId="0" applyNumberFormat="1" applyFont="1" applyFill="1" applyBorder="1" applyAlignment="1" applyProtection="1">
      <alignment horizontal="center" vertical="center"/>
      <protection locked="0" hidden="1"/>
    </xf>
    <xf numFmtId="0" fontId="15" fillId="8" borderId="69" xfId="0" applyNumberFormat="1" applyFont="1" applyFill="1" applyBorder="1" applyAlignment="1" applyProtection="1">
      <alignment horizontal="center" vertical="center" wrapText="1"/>
      <protection locked="0" hidden="1"/>
    </xf>
    <xf numFmtId="0" fontId="15" fillId="8" borderId="71" xfId="0" applyNumberFormat="1" applyFont="1" applyFill="1" applyBorder="1" applyAlignment="1" applyProtection="1">
      <alignment horizontal="center" vertical="center" wrapText="1"/>
      <protection locked="0" hidden="1"/>
    </xf>
    <xf numFmtId="0" fontId="15" fillId="8" borderId="70" xfId="0" applyNumberFormat="1" applyFont="1" applyFill="1" applyBorder="1" applyAlignment="1" applyProtection="1">
      <alignment horizontal="center" vertical="center" wrapText="1"/>
      <protection locked="0" hidden="1"/>
    </xf>
    <xf numFmtId="180" fontId="15" fillId="0" borderId="70" xfId="0" applyNumberFormat="1" applyFont="1" applyFill="1" applyBorder="1" applyAlignment="1" applyProtection="1">
      <alignment horizontal="center" vertical="center"/>
      <protection hidden="1"/>
    </xf>
    <xf numFmtId="0" fontId="34" fillId="0" borderId="0" xfId="0" applyFont="1" applyBorder="1" applyAlignment="1" applyProtection="1">
      <alignment vertical="center" wrapText="1"/>
      <protection hidden="1"/>
    </xf>
    <xf numFmtId="180" fontId="22" fillId="10" borderId="70" xfId="0" applyNumberFormat="1" applyFont="1" applyFill="1" applyBorder="1" applyAlignment="1" applyProtection="1">
      <alignment vertical="center"/>
      <protection hidden="1"/>
    </xf>
    <xf numFmtId="180" fontId="22" fillId="8" borderId="69" xfId="0" applyNumberFormat="1" applyFont="1" applyFill="1" applyBorder="1" applyAlignment="1" applyProtection="1">
      <alignment horizontal="center" vertical="center"/>
      <protection hidden="1"/>
    </xf>
    <xf numFmtId="0" fontId="15" fillId="0" borderId="70" xfId="0" applyNumberFormat="1" applyFont="1" applyFill="1" applyBorder="1" applyAlignment="1" applyProtection="1">
      <alignment horizontal="center" vertical="center"/>
      <protection hidden="1"/>
    </xf>
    <xf numFmtId="178" fontId="15" fillId="8" borderId="70" xfId="0" applyNumberFormat="1" applyFont="1" applyFill="1" applyBorder="1" applyAlignment="1" applyProtection="1">
      <alignment horizontal="center" vertical="center"/>
      <protection hidden="1"/>
    </xf>
    <xf numFmtId="0" fontId="22" fillId="8" borderId="69" xfId="0" applyNumberFormat="1" applyFont="1" applyFill="1" applyBorder="1" applyAlignment="1" applyProtection="1">
      <alignment horizontal="center" vertical="center"/>
      <protection hidden="1"/>
    </xf>
    <xf numFmtId="0" fontId="33" fillId="0" borderId="0" xfId="0" applyFont="1" applyBorder="1" applyAlignment="1" applyProtection="1">
      <alignment vertical="center" wrapText="1"/>
      <protection hidden="1"/>
    </xf>
    <xf numFmtId="0" fontId="6" fillId="0" borderId="0" xfId="0" applyFont="1" applyProtection="1">
      <alignment vertical="center"/>
      <protection hidden="1"/>
    </xf>
    <xf numFmtId="0" fontId="75" fillId="0" borderId="0" xfId="0" applyFont="1" applyFill="1" applyBorder="1" applyAlignment="1" applyProtection="1">
      <alignment horizontal="center" vertical="center" wrapText="1"/>
      <protection hidden="1"/>
    </xf>
    <xf numFmtId="0" fontId="41" fillId="0" borderId="0" xfId="0" applyFont="1" applyFill="1" applyBorder="1" applyAlignment="1" applyProtection="1">
      <alignment horizontal="left" vertical="center" wrapText="1"/>
      <protection hidden="1"/>
    </xf>
    <xf numFmtId="0" fontId="33" fillId="0" borderId="0" xfId="0" applyFont="1" applyFill="1" applyBorder="1" applyAlignment="1" applyProtection="1">
      <alignment horizontal="left" vertical="center" wrapText="1"/>
      <protection hidden="1"/>
    </xf>
    <xf numFmtId="180" fontId="22" fillId="10" borderId="70" xfId="0" applyNumberFormat="1" applyFont="1" applyFill="1" applyBorder="1" applyAlignment="1" applyProtection="1">
      <alignment horizontal="center" vertical="center"/>
      <protection hidden="1"/>
    </xf>
    <xf numFmtId="0" fontId="15" fillId="0" borderId="0" xfId="0" applyFont="1" applyFill="1" applyBorder="1" applyAlignment="1" applyProtection="1">
      <alignment horizontal="center" vertical="center" wrapText="1"/>
      <protection hidden="1"/>
    </xf>
    <xf numFmtId="180" fontId="22" fillId="8" borderId="69" xfId="0" applyNumberFormat="1" applyFont="1" applyFill="1" applyBorder="1" applyAlignment="1" applyProtection="1">
      <alignment horizontal="center" vertical="center"/>
      <protection locked="0" hidden="1"/>
    </xf>
    <xf numFmtId="0" fontId="10" fillId="0" borderId="0" xfId="0" applyFont="1" applyProtection="1">
      <alignment vertical="center"/>
      <protection hidden="1"/>
    </xf>
    <xf numFmtId="0" fontId="24" fillId="6" borderId="57" xfId="0" applyFont="1" applyFill="1" applyBorder="1" applyAlignment="1" applyProtection="1">
      <alignment horizontal="center" vertical="center" wrapText="1"/>
      <protection hidden="1"/>
    </xf>
    <xf numFmtId="0" fontId="24" fillId="6" borderId="60" xfId="0" applyFont="1" applyFill="1" applyBorder="1" applyAlignment="1" applyProtection="1">
      <alignment horizontal="center" vertical="center" wrapText="1"/>
      <protection hidden="1"/>
    </xf>
    <xf numFmtId="0" fontId="24" fillId="6" borderId="63" xfId="0" applyFont="1" applyFill="1" applyBorder="1" applyAlignment="1" applyProtection="1">
      <alignment horizontal="center" vertical="center" wrapText="1"/>
      <protection hidden="1"/>
    </xf>
    <xf numFmtId="0" fontId="25" fillId="0" borderId="58" xfId="0" applyFont="1" applyBorder="1" applyAlignment="1" applyProtection="1">
      <alignment horizontal="center" vertical="center" wrapText="1"/>
      <protection hidden="1"/>
    </xf>
    <xf numFmtId="0" fontId="25" fillId="0" borderId="61" xfId="0" applyFont="1" applyBorder="1" applyAlignment="1" applyProtection="1">
      <alignment horizontal="center" vertical="center" wrapText="1"/>
      <protection hidden="1"/>
    </xf>
    <xf numFmtId="0" fontId="25" fillId="0" borderId="64" xfId="0" applyFont="1" applyBorder="1" applyAlignment="1" applyProtection="1">
      <alignment horizontal="center" vertical="center" wrapText="1"/>
      <protection hidden="1"/>
    </xf>
    <xf numFmtId="0" fontId="25" fillId="0" borderId="59" xfId="0" applyFont="1" applyBorder="1" applyAlignment="1" applyProtection="1">
      <alignment horizontal="center" vertical="center" wrapText="1"/>
      <protection hidden="1"/>
    </xf>
    <xf numFmtId="0" fontId="25" fillId="0" borderId="65" xfId="0" applyFont="1" applyBorder="1" applyAlignment="1" applyProtection="1">
      <alignment horizontal="center" vertical="center" wrapText="1"/>
      <protection hidden="1"/>
    </xf>
    <xf numFmtId="0" fontId="25" fillId="0" borderId="62" xfId="0" applyFont="1" applyBorder="1" applyAlignment="1" applyProtection="1">
      <alignment horizontal="center" vertical="center" wrapText="1"/>
      <protection hidden="1"/>
    </xf>
    <xf numFmtId="0" fontId="24" fillId="0" borderId="0" xfId="0" applyFont="1" applyBorder="1" applyAlignment="1" applyProtection="1">
      <alignment horizontal="justify" vertical="center" wrapText="1"/>
      <protection hidden="1"/>
    </xf>
    <xf numFmtId="0" fontId="24" fillId="7" borderId="57" xfId="0" applyFont="1" applyFill="1" applyBorder="1" applyAlignment="1" applyProtection="1">
      <alignment horizontal="center" vertical="center" wrapText="1"/>
      <protection hidden="1"/>
    </xf>
    <xf numFmtId="0" fontId="24" fillId="7" borderId="63" xfId="0" applyFont="1" applyFill="1" applyBorder="1" applyAlignment="1" applyProtection="1">
      <alignment horizontal="center" vertical="center" wrapText="1"/>
      <protection hidden="1"/>
    </xf>
    <xf numFmtId="0" fontId="24" fillId="0" borderId="58" xfId="0" applyFont="1" applyBorder="1" applyAlignment="1" applyProtection="1">
      <alignment horizontal="center" vertical="center" wrapText="1"/>
      <protection hidden="1"/>
    </xf>
    <xf numFmtId="0" fontId="24" fillId="0" borderId="64" xfId="0" applyFont="1" applyBorder="1" applyAlignment="1" applyProtection="1">
      <alignment horizontal="center" vertical="center" wrapText="1"/>
      <protection hidden="1"/>
    </xf>
    <xf numFmtId="0" fontId="24" fillId="0" borderId="59" xfId="0" applyFont="1" applyBorder="1" applyAlignment="1" applyProtection="1">
      <alignment horizontal="center" vertical="center" wrapText="1"/>
      <protection hidden="1"/>
    </xf>
    <xf numFmtId="0" fontId="24" fillId="0" borderId="65" xfId="0" applyFont="1" applyBorder="1" applyAlignment="1" applyProtection="1">
      <alignment horizontal="center" vertical="center" wrapText="1"/>
      <protection hidden="1"/>
    </xf>
    <xf numFmtId="0" fontId="7" fillId="0" borderId="0" xfId="2" applyFont="1" applyAlignment="1" applyProtection="1">
      <alignment vertical="center"/>
      <protection locked="0" hidden="1"/>
    </xf>
    <xf numFmtId="0" fontId="11" fillId="0" borderId="0" xfId="2" applyFont="1" applyAlignment="1" applyProtection="1">
      <alignment horizontal="left" vertical="center" shrinkToFit="1"/>
      <protection locked="0" hidden="1"/>
    </xf>
    <xf numFmtId="0" fontId="79" fillId="0" borderId="0" xfId="2" applyNumberFormat="1" applyFont="1" applyFill="1" applyAlignment="1" applyProtection="1">
      <alignment horizontal="left" vertical="center" wrapText="1"/>
      <protection hidden="1"/>
    </xf>
    <xf numFmtId="0" fontId="7" fillId="0" borderId="0" xfId="2" applyFont="1" applyAlignment="1" applyProtection="1">
      <alignment horizontal="left" vertical="center" wrapText="1"/>
      <protection hidden="1"/>
    </xf>
    <xf numFmtId="179" fontId="7" fillId="0" borderId="0" xfId="2" applyNumberFormat="1" applyFont="1" applyFill="1" applyBorder="1" applyAlignment="1" applyProtection="1">
      <alignment horizontal="center" vertical="center"/>
      <protection hidden="1"/>
    </xf>
    <xf numFmtId="0" fontId="7" fillId="0" borderId="0" xfId="2" applyFont="1" applyFill="1" applyAlignment="1" applyProtection="1">
      <alignment horizontal="right" vertical="center" shrinkToFit="1"/>
      <protection hidden="1"/>
    </xf>
    <xf numFmtId="0" fontId="7" fillId="0" borderId="0" xfId="2" applyNumberFormat="1" applyFont="1" applyAlignment="1" applyProtection="1">
      <alignment horizontal="right" vertical="center" shrinkToFit="1"/>
      <protection hidden="1"/>
    </xf>
    <xf numFmtId="0" fontId="7" fillId="0" borderId="0" xfId="2" applyFont="1" applyAlignment="1" applyProtection="1">
      <alignment horizontal="right" vertical="center" shrinkToFit="1"/>
      <protection hidden="1"/>
    </xf>
    <xf numFmtId="181" fontId="7" fillId="0" borderId="0" xfId="2" applyNumberFormat="1" applyFont="1" applyFill="1" applyAlignment="1" applyProtection="1">
      <alignment horizontal="right" vertical="center"/>
      <protection hidden="1"/>
    </xf>
    <xf numFmtId="0" fontId="20" fillId="4" borderId="52" xfId="0" applyFont="1" applyFill="1" applyBorder="1" applyAlignment="1" applyProtection="1">
      <alignment horizontal="left" vertical="center"/>
      <protection hidden="1"/>
    </xf>
    <xf numFmtId="0" fontId="20" fillId="4" borderId="53" xfId="0" applyFont="1" applyFill="1" applyBorder="1" applyAlignment="1" applyProtection="1">
      <alignment horizontal="left" vertical="center"/>
      <protection hidden="1"/>
    </xf>
    <xf numFmtId="0" fontId="5" fillId="4" borderId="50" xfId="0" applyFont="1" applyFill="1" applyBorder="1" applyAlignment="1" applyProtection="1">
      <alignment horizontal="left" vertical="center"/>
      <protection hidden="1"/>
    </xf>
    <xf numFmtId="0" fontId="5" fillId="4" borderId="7" xfId="0" applyFont="1" applyFill="1" applyBorder="1" applyAlignment="1" applyProtection="1">
      <alignment horizontal="left" vertical="center"/>
      <protection hidden="1"/>
    </xf>
    <xf numFmtId="0" fontId="5" fillId="4" borderId="41" xfId="0" applyFont="1" applyFill="1" applyBorder="1" applyAlignment="1" applyProtection="1">
      <alignment horizontal="left" vertical="center" wrapText="1"/>
      <protection hidden="1"/>
    </xf>
    <xf numFmtId="0" fontId="5" fillId="4" borderId="42" xfId="0" applyFont="1" applyFill="1" applyBorder="1" applyAlignment="1" applyProtection="1">
      <alignment horizontal="left" vertical="center"/>
      <protection hidden="1"/>
    </xf>
    <xf numFmtId="0" fontId="21" fillId="0" borderId="0" xfId="2" applyFont="1" applyFill="1" applyAlignment="1" applyProtection="1">
      <alignment horizontal="right" vertical="center" shrinkToFit="1"/>
      <protection hidden="1"/>
    </xf>
    <xf numFmtId="0" fontId="21" fillId="0" borderId="0" xfId="2" applyFont="1" applyAlignment="1" applyProtection="1">
      <alignment horizontal="right" vertical="center" shrinkToFit="1"/>
      <protection hidden="1"/>
    </xf>
    <xf numFmtId="0" fontId="18" fillId="3" borderId="54" xfId="0" applyFont="1" applyFill="1" applyBorder="1" applyAlignment="1" applyProtection="1">
      <alignment horizontal="left" vertical="center"/>
      <protection hidden="1"/>
    </xf>
    <xf numFmtId="0" fontId="18" fillId="3" borderId="55" xfId="0" applyFont="1" applyFill="1" applyBorder="1" applyAlignment="1" applyProtection="1">
      <alignment horizontal="left" vertical="center"/>
      <protection hidden="1"/>
    </xf>
    <xf numFmtId="0" fontId="18" fillId="3" borderId="56" xfId="0" applyFont="1" applyFill="1" applyBorder="1" applyAlignment="1" applyProtection="1">
      <alignment horizontal="left" vertical="center"/>
      <protection hidden="1"/>
    </xf>
    <xf numFmtId="0" fontId="5" fillId="3" borderId="14" xfId="0" applyFont="1" applyFill="1" applyBorder="1" applyAlignment="1" applyProtection="1">
      <alignment horizontal="left" vertical="center" shrinkToFit="1"/>
      <protection hidden="1"/>
    </xf>
    <xf numFmtId="0" fontId="5" fillId="3" borderId="0" xfId="0" applyFont="1" applyFill="1" applyBorder="1" applyAlignment="1" applyProtection="1">
      <alignment horizontal="left" vertical="center" shrinkToFit="1"/>
      <protection hidden="1"/>
    </xf>
    <xf numFmtId="0" fontId="5" fillId="3" borderId="37" xfId="0" applyFont="1" applyFill="1" applyBorder="1" applyAlignment="1" applyProtection="1">
      <alignment horizontal="left" vertical="center" shrinkToFit="1"/>
      <protection hidden="1"/>
    </xf>
    <xf numFmtId="178" fontId="20" fillId="3" borderId="47" xfId="0" applyNumberFormat="1" applyFont="1" applyFill="1" applyBorder="1" applyAlignment="1" applyProtection="1">
      <alignment horizontal="center" vertical="top"/>
      <protection hidden="1"/>
    </xf>
    <xf numFmtId="178" fontId="20" fillId="3" borderId="48" xfId="0" applyNumberFormat="1" applyFont="1" applyFill="1" applyBorder="1" applyAlignment="1" applyProtection="1">
      <alignment horizontal="center" vertical="top"/>
      <protection hidden="1"/>
    </xf>
    <xf numFmtId="178" fontId="20" fillId="3" borderId="49" xfId="0" applyNumberFormat="1" applyFont="1" applyFill="1" applyBorder="1" applyAlignment="1" applyProtection="1">
      <alignment horizontal="center" vertical="top"/>
      <protection hidden="1"/>
    </xf>
    <xf numFmtId="0" fontId="18" fillId="0" borderId="0" xfId="0" applyFont="1" applyAlignment="1" applyProtection="1">
      <alignment horizontal="right" vertical="center"/>
      <protection hidden="1"/>
    </xf>
    <xf numFmtId="0" fontId="5" fillId="4" borderId="53" xfId="0" applyFont="1" applyFill="1" applyBorder="1" applyAlignment="1" applyProtection="1">
      <alignment horizontal="left" vertical="center"/>
      <protection hidden="1"/>
    </xf>
    <xf numFmtId="0" fontId="20" fillId="3" borderId="9" xfId="0" applyFont="1" applyFill="1" applyBorder="1" applyAlignment="1" applyProtection="1">
      <alignment horizontal="center" vertical="center"/>
      <protection hidden="1"/>
    </xf>
    <xf numFmtId="0" fontId="20" fillId="3" borderId="46" xfId="0" applyFont="1" applyFill="1" applyBorder="1" applyAlignment="1" applyProtection="1">
      <alignment horizontal="center" vertical="center"/>
      <protection hidden="1"/>
    </xf>
    <xf numFmtId="0" fontId="20" fillId="3" borderId="54" xfId="0" applyFont="1" applyFill="1" applyBorder="1" applyAlignment="1" applyProtection="1">
      <alignment horizontal="center" vertical="center" shrinkToFit="1"/>
      <protection hidden="1"/>
    </xf>
    <xf numFmtId="0" fontId="20" fillId="3" borderId="55" xfId="0" applyFont="1" applyFill="1" applyBorder="1" applyAlignment="1" applyProtection="1">
      <alignment horizontal="center" vertical="center" shrinkToFit="1"/>
      <protection hidden="1"/>
    </xf>
    <xf numFmtId="0" fontId="20" fillId="3" borderId="56" xfId="0" applyFont="1" applyFill="1" applyBorder="1" applyAlignment="1" applyProtection="1">
      <alignment horizontal="center" vertical="center" shrinkToFit="1"/>
      <protection hidden="1"/>
    </xf>
    <xf numFmtId="0" fontId="5" fillId="3" borderId="5" xfId="0" applyFont="1" applyFill="1" applyBorder="1" applyAlignment="1" applyProtection="1">
      <alignment horizontal="center" vertical="center" shrinkToFit="1"/>
      <protection hidden="1"/>
    </xf>
    <xf numFmtId="0" fontId="5" fillId="3" borderId="6" xfId="0" applyFont="1" applyFill="1" applyBorder="1" applyAlignment="1" applyProtection="1">
      <alignment horizontal="center" vertical="center" shrinkToFit="1"/>
      <protection hidden="1"/>
    </xf>
    <xf numFmtId="0" fontId="5" fillId="3" borderId="51" xfId="0" applyFont="1" applyFill="1" applyBorder="1" applyAlignment="1" applyProtection="1">
      <alignment horizontal="center" vertical="center" shrinkToFit="1"/>
      <protection hidden="1"/>
    </xf>
    <xf numFmtId="0" fontId="20" fillId="3" borderId="43" xfId="0" applyFont="1" applyFill="1" applyBorder="1" applyAlignment="1" applyProtection="1">
      <alignment horizontal="center" vertical="center"/>
      <protection hidden="1"/>
    </xf>
    <xf numFmtId="0" fontId="20" fillId="3" borderId="44" xfId="0" applyFont="1" applyFill="1" applyBorder="1" applyAlignment="1" applyProtection="1">
      <alignment horizontal="center" vertical="center"/>
      <protection hidden="1"/>
    </xf>
    <xf numFmtId="0" fontId="20" fillId="3" borderId="39" xfId="0" applyFont="1" applyFill="1" applyBorder="1" applyAlignment="1" applyProtection="1">
      <alignment horizontal="center" vertical="center"/>
      <protection hidden="1"/>
    </xf>
    <xf numFmtId="0" fontId="20" fillId="3" borderId="45" xfId="0" applyFont="1" applyFill="1" applyBorder="1" applyAlignment="1" applyProtection="1">
      <alignment horizontal="center" vertical="center"/>
      <protection hidden="1"/>
    </xf>
    <xf numFmtId="0" fontId="19" fillId="0" borderId="0" xfId="0" applyFont="1" applyAlignment="1" applyProtection="1">
      <alignment horizontal="center" vertical="center"/>
      <protection hidden="1"/>
    </xf>
    <xf numFmtId="0" fontId="5" fillId="4" borderId="43" xfId="0" applyFont="1" applyFill="1" applyBorder="1" applyAlignment="1" applyProtection="1">
      <alignment horizontal="center" vertical="center"/>
      <protection hidden="1"/>
    </xf>
    <xf numFmtId="0" fontId="5" fillId="4" borderId="39" xfId="0" applyFont="1" applyFill="1" applyBorder="1" applyAlignment="1" applyProtection="1">
      <alignment horizontal="center" vertical="center"/>
      <protection hidden="1"/>
    </xf>
    <xf numFmtId="0" fontId="20" fillId="3" borderId="8" xfId="0" applyFont="1" applyFill="1" applyBorder="1" applyAlignment="1" applyProtection="1">
      <alignment horizontal="center" vertical="center"/>
      <protection hidden="1"/>
    </xf>
    <xf numFmtId="0" fontId="20" fillId="3" borderId="10" xfId="0" applyFont="1" applyFill="1" applyBorder="1" applyAlignment="1" applyProtection="1">
      <alignment horizontal="center" vertical="center"/>
      <protection hidden="1"/>
    </xf>
    <xf numFmtId="0" fontId="5" fillId="4" borderId="8" xfId="0" applyFont="1" applyFill="1" applyBorder="1" applyAlignment="1" applyProtection="1">
      <alignment horizontal="center" vertical="center"/>
      <protection hidden="1"/>
    </xf>
    <xf numFmtId="0" fontId="5" fillId="4" borderId="10" xfId="0" applyFont="1" applyFill="1" applyBorder="1" applyAlignment="1" applyProtection="1">
      <alignment horizontal="center" vertical="center"/>
      <protection hidden="1"/>
    </xf>
    <xf numFmtId="38" fontId="50" fillId="3" borderId="0" xfId="1" applyFont="1" applyFill="1" applyAlignment="1" applyProtection="1">
      <alignment horizontal="center" vertical="center" wrapText="1" shrinkToFit="1"/>
      <protection hidden="1"/>
    </xf>
    <xf numFmtId="0" fontId="18" fillId="0" borderId="0" xfId="0" applyFont="1" applyAlignment="1" applyProtection="1">
      <alignment horizontal="left" vertical="center" wrapText="1"/>
      <protection hidden="1"/>
    </xf>
    <xf numFmtId="0" fontId="20" fillId="0" borderId="0" xfId="0" applyFont="1" applyAlignment="1" applyProtection="1">
      <alignment horizontal="left" vertical="center" wrapText="1"/>
      <protection hidden="1"/>
    </xf>
    <xf numFmtId="0" fontId="10" fillId="4" borderId="38" xfId="0" applyFont="1" applyFill="1" applyBorder="1" applyAlignment="1" applyProtection="1">
      <alignment horizontal="left" vertical="center"/>
      <protection hidden="1"/>
    </xf>
    <xf numFmtId="0" fontId="5" fillId="4" borderId="39" xfId="0" applyFont="1" applyFill="1" applyBorder="1" applyAlignment="1" applyProtection="1">
      <alignment horizontal="left" vertical="center"/>
      <protection hidden="1"/>
    </xf>
    <xf numFmtId="0" fontId="5" fillId="4" borderId="40" xfId="0" applyFont="1" applyFill="1" applyBorder="1" applyAlignment="1" applyProtection="1">
      <alignment horizontal="left" vertical="center"/>
      <protection hidden="1"/>
    </xf>
    <xf numFmtId="0" fontId="5" fillId="4" borderId="10" xfId="0" applyFont="1" applyFill="1" applyBorder="1" applyAlignment="1" applyProtection="1">
      <alignment horizontal="left" vertical="center"/>
      <protection hidden="1"/>
    </xf>
    <xf numFmtId="0" fontId="32" fillId="4" borderId="8" xfId="0" applyFont="1" applyFill="1" applyBorder="1" applyAlignment="1" applyProtection="1">
      <alignment horizontal="left" vertical="center" wrapText="1"/>
      <protection hidden="1"/>
    </xf>
    <xf numFmtId="0" fontId="32" fillId="4" borderId="9" xfId="0" applyFont="1" applyFill="1" applyBorder="1" applyAlignment="1" applyProtection="1">
      <alignment horizontal="left" vertical="center" wrapText="1"/>
      <protection hidden="1"/>
    </xf>
    <xf numFmtId="0" fontId="15" fillId="8" borderId="1" xfId="0" applyFont="1" applyFill="1" applyBorder="1" applyAlignment="1" applyProtection="1">
      <alignment horizontal="center" vertical="center" wrapText="1"/>
      <protection locked="0" hidden="1"/>
    </xf>
    <xf numFmtId="0" fontId="51" fillId="2" borderId="8" xfId="0" applyFont="1" applyFill="1" applyBorder="1" applyAlignment="1" applyProtection="1">
      <alignment horizontal="center" vertical="center" wrapText="1"/>
      <protection hidden="1"/>
    </xf>
    <xf numFmtId="0" fontId="51" fillId="2" borderId="10" xfId="0" applyFont="1" applyFill="1" applyBorder="1" applyAlignment="1" applyProtection="1">
      <alignment horizontal="center" vertical="center" wrapText="1"/>
      <protection hidden="1"/>
    </xf>
    <xf numFmtId="0" fontId="30" fillId="2" borderId="0" xfId="0" applyNumberFormat="1" applyFont="1" applyFill="1" applyBorder="1" applyAlignment="1" applyProtection="1">
      <alignment horizontal="center" vertical="center" wrapText="1"/>
      <protection hidden="1"/>
    </xf>
    <xf numFmtId="0" fontId="33" fillId="0" borderId="14" xfId="0" applyFont="1" applyBorder="1" applyAlignment="1" applyProtection="1">
      <alignment horizontal="left" vertical="center" wrapText="1"/>
      <protection hidden="1"/>
    </xf>
    <xf numFmtId="0" fontId="33" fillId="0" borderId="0" xfId="0" applyFont="1" applyBorder="1" applyAlignment="1" applyProtection="1">
      <alignment horizontal="left" vertical="center" wrapText="1"/>
      <protection hidden="1"/>
    </xf>
    <xf numFmtId="0" fontId="15" fillId="8" borderId="8" xfId="0" applyNumberFormat="1" applyFont="1" applyFill="1" applyBorder="1" applyAlignment="1" applyProtection="1">
      <alignment horizontal="center" vertical="center" wrapText="1"/>
      <protection locked="0" hidden="1"/>
    </xf>
    <xf numFmtId="0" fontId="15" fillId="8" borderId="10" xfId="0" applyNumberFormat="1" applyFont="1" applyFill="1" applyBorder="1" applyAlignment="1" applyProtection="1">
      <alignment horizontal="center" vertical="center" wrapText="1"/>
      <protection locked="0" hidden="1"/>
    </xf>
    <xf numFmtId="0" fontId="32" fillId="4" borderId="1" xfId="0" applyFont="1" applyFill="1" applyBorder="1" applyAlignment="1" applyProtection="1">
      <alignment horizontal="left" vertical="center" wrapText="1"/>
      <protection hidden="1"/>
    </xf>
    <xf numFmtId="0" fontId="32" fillId="4" borderId="1" xfId="0" applyFont="1" applyFill="1" applyBorder="1" applyAlignment="1" applyProtection="1">
      <alignment horizontal="center" vertical="center" wrapText="1"/>
      <protection hidden="1"/>
    </xf>
    <xf numFmtId="0" fontId="32" fillId="4" borderId="8" xfId="0" applyFont="1" applyFill="1" applyBorder="1" applyAlignment="1" applyProtection="1">
      <alignment horizontal="center" vertical="center" wrapText="1"/>
      <protection hidden="1"/>
    </xf>
    <xf numFmtId="176" fontId="12" fillId="8" borderId="1" xfId="0" applyNumberFormat="1" applyFont="1" applyFill="1" applyBorder="1" applyAlignment="1" applyProtection="1">
      <alignment horizontal="right" vertical="center"/>
      <protection locked="0" hidden="1"/>
    </xf>
    <xf numFmtId="176" fontId="12" fillId="0" borderId="8" xfId="0" applyNumberFormat="1" applyFont="1" applyFill="1" applyBorder="1" applyAlignment="1" applyProtection="1">
      <alignment horizontal="center" vertical="center"/>
      <protection hidden="1"/>
    </xf>
    <xf numFmtId="176" fontId="12" fillId="0" borderId="9" xfId="0" applyNumberFormat="1" applyFont="1" applyFill="1" applyBorder="1" applyAlignment="1" applyProtection="1">
      <alignment horizontal="center" vertical="center"/>
      <protection hidden="1"/>
    </xf>
    <xf numFmtId="176" fontId="12" fillId="0" borderId="10" xfId="0" applyNumberFormat="1" applyFont="1" applyFill="1" applyBorder="1" applyAlignment="1" applyProtection="1">
      <alignment horizontal="center" vertical="center"/>
      <protection hidden="1"/>
    </xf>
    <xf numFmtId="176" fontId="23" fillId="0" borderId="1" xfId="0" applyNumberFormat="1" applyFont="1" applyBorder="1" applyAlignment="1" applyProtection="1">
      <alignment horizontal="center" vertical="center"/>
      <protection hidden="1"/>
    </xf>
    <xf numFmtId="0" fontId="32" fillId="4" borderId="8" xfId="0" applyFont="1" applyFill="1" applyBorder="1" applyAlignment="1" applyProtection="1">
      <alignment horizontal="center" vertical="center"/>
      <protection hidden="1"/>
    </xf>
    <xf numFmtId="0" fontId="32" fillId="4" borderId="9" xfId="0" applyFont="1" applyFill="1" applyBorder="1" applyAlignment="1" applyProtection="1">
      <alignment horizontal="center" vertical="center"/>
      <protection hidden="1"/>
    </xf>
    <xf numFmtId="0" fontId="32" fillId="4" borderId="10" xfId="0" applyFont="1" applyFill="1" applyBorder="1" applyAlignment="1" applyProtection="1">
      <alignment horizontal="center" vertical="center"/>
      <protection hidden="1"/>
    </xf>
    <xf numFmtId="0" fontId="32" fillId="2" borderId="0" xfId="0" applyFont="1" applyFill="1" applyBorder="1" applyAlignment="1" applyProtection="1">
      <alignment horizontal="left" vertical="center" wrapText="1"/>
      <protection hidden="1"/>
    </xf>
    <xf numFmtId="0" fontId="32" fillId="2" borderId="0" xfId="0" applyFont="1" applyFill="1" applyBorder="1" applyAlignment="1" applyProtection="1">
      <alignment horizontal="left" vertical="center"/>
      <protection hidden="1"/>
    </xf>
    <xf numFmtId="49" fontId="26" fillId="8" borderId="8" xfId="0" applyNumberFormat="1" applyFont="1" applyFill="1" applyBorder="1" applyAlignment="1" applyProtection="1">
      <alignment vertical="center" shrinkToFit="1"/>
      <protection locked="0" hidden="1"/>
    </xf>
    <xf numFmtId="49" fontId="26" fillId="8" borderId="9" xfId="0" applyNumberFormat="1" applyFont="1" applyFill="1" applyBorder="1" applyAlignment="1" applyProtection="1">
      <alignment vertical="center" shrinkToFit="1"/>
      <protection locked="0" hidden="1"/>
    </xf>
    <xf numFmtId="49" fontId="26" fillId="8" borderId="10" xfId="0" applyNumberFormat="1" applyFont="1" applyFill="1" applyBorder="1" applyAlignment="1" applyProtection="1">
      <alignment vertical="center" shrinkToFit="1"/>
      <protection locked="0" hidden="1"/>
    </xf>
    <xf numFmtId="0" fontId="17" fillId="4" borderId="10" xfId="0" applyFont="1" applyFill="1" applyBorder="1" applyAlignment="1" applyProtection="1">
      <alignment horizontal="center" vertical="center" wrapText="1"/>
      <protection hidden="1"/>
    </xf>
    <xf numFmtId="0" fontId="17" fillId="4" borderId="1" xfId="0" applyFont="1" applyFill="1" applyBorder="1" applyAlignment="1" applyProtection="1">
      <alignment horizontal="center" vertical="center" wrapText="1"/>
      <protection hidden="1"/>
    </xf>
    <xf numFmtId="0" fontId="17" fillId="4" borderId="8" xfId="0" applyFont="1" applyFill="1" applyBorder="1" applyAlignment="1" applyProtection="1">
      <alignment horizontal="center" vertical="center" wrapText="1"/>
      <protection hidden="1"/>
    </xf>
    <xf numFmtId="0" fontId="32" fillId="4" borderId="9" xfId="0" applyFont="1" applyFill="1" applyBorder="1" applyAlignment="1" applyProtection="1">
      <alignment horizontal="center" vertical="center" wrapText="1"/>
      <protection hidden="1"/>
    </xf>
    <xf numFmtId="0" fontId="32" fillId="4" borderId="10" xfId="0" applyFont="1" applyFill="1" applyBorder="1" applyAlignment="1" applyProtection="1">
      <alignment horizontal="center" vertical="center" wrapText="1"/>
      <protection hidden="1"/>
    </xf>
    <xf numFmtId="0" fontId="17" fillId="4" borderId="1" xfId="0" applyFont="1" applyFill="1" applyBorder="1" applyAlignment="1" applyProtection="1">
      <alignment horizontal="center" vertical="center"/>
      <protection hidden="1"/>
    </xf>
    <xf numFmtId="49" fontId="15" fillId="8" borderId="1" xfId="0" applyNumberFormat="1" applyFont="1" applyFill="1" applyBorder="1" applyAlignment="1" applyProtection="1">
      <alignment horizontal="center" vertical="center" shrinkToFit="1"/>
      <protection locked="0" hidden="1"/>
    </xf>
    <xf numFmtId="49" fontId="15" fillId="8" borderId="8" xfId="0" applyNumberFormat="1" applyFont="1" applyFill="1" applyBorder="1" applyAlignment="1" applyProtection="1">
      <alignment horizontal="center" vertical="center" wrapText="1"/>
      <protection locked="0" hidden="1"/>
    </xf>
    <xf numFmtId="49" fontId="15" fillId="8" borderId="9" xfId="0" applyNumberFormat="1" applyFont="1" applyFill="1" applyBorder="1" applyAlignment="1" applyProtection="1">
      <alignment horizontal="center" vertical="center" wrapText="1"/>
      <protection locked="0" hidden="1"/>
    </xf>
    <xf numFmtId="49" fontId="15" fillId="8" borderId="10" xfId="0" applyNumberFormat="1" applyFont="1" applyFill="1" applyBorder="1" applyAlignment="1" applyProtection="1">
      <alignment horizontal="center" vertical="center" wrapText="1"/>
      <protection locked="0" hidden="1"/>
    </xf>
    <xf numFmtId="0" fontId="93" fillId="0" borderId="0" xfId="0" applyFont="1" applyFill="1" applyBorder="1" applyAlignment="1" applyProtection="1">
      <alignment horizontal="center" vertical="center" wrapText="1"/>
      <protection hidden="1"/>
    </xf>
    <xf numFmtId="0" fontId="12" fillId="4" borderId="1" xfId="0" applyFont="1" applyFill="1" applyBorder="1" applyAlignment="1" applyProtection="1">
      <alignment horizontal="center" vertical="center" wrapText="1"/>
      <protection hidden="1"/>
    </xf>
    <xf numFmtId="176" fontId="29" fillId="4" borderId="1" xfId="0" applyNumberFormat="1" applyFont="1" applyFill="1" applyBorder="1" applyAlignment="1" applyProtection="1">
      <alignment horizontal="right" vertical="center"/>
      <protection hidden="1"/>
    </xf>
    <xf numFmtId="38" fontId="16" fillId="2" borderId="8" xfId="1" applyFont="1" applyFill="1" applyBorder="1" applyAlignment="1" applyProtection="1">
      <alignment horizontal="center" vertical="center" wrapText="1"/>
      <protection hidden="1"/>
    </xf>
    <xf numFmtId="38" fontId="16" fillId="2" borderId="9" xfId="1" applyFont="1" applyFill="1" applyBorder="1" applyAlignment="1" applyProtection="1">
      <alignment horizontal="center" vertical="center" wrapText="1"/>
      <protection hidden="1"/>
    </xf>
    <xf numFmtId="38" fontId="16" fillId="2" borderId="10" xfId="1" applyFont="1" applyFill="1" applyBorder="1" applyAlignment="1" applyProtection="1">
      <alignment horizontal="center" vertical="center" wrapText="1"/>
      <protection hidden="1"/>
    </xf>
    <xf numFmtId="0" fontId="41" fillId="0" borderId="0" xfId="0" applyFont="1" applyFill="1" applyBorder="1" applyAlignment="1" applyProtection="1">
      <alignment horizontal="left" vertical="center" wrapText="1"/>
      <protection hidden="1"/>
    </xf>
    <xf numFmtId="0" fontId="33" fillId="0" borderId="14" xfId="0" applyFont="1" applyFill="1" applyBorder="1" applyAlignment="1" applyProtection="1">
      <alignment horizontal="left" vertical="center" wrapText="1"/>
      <protection hidden="1"/>
    </xf>
    <xf numFmtId="0" fontId="33" fillId="0" borderId="0" xfId="0" applyFont="1" applyFill="1" applyBorder="1" applyAlignment="1" applyProtection="1">
      <alignment horizontal="left" vertical="center" wrapText="1"/>
      <protection hidden="1"/>
    </xf>
    <xf numFmtId="0" fontId="36" fillId="4" borderId="8" xfId="0" applyFont="1" applyFill="1" applyBorder="1" applyAlignment="1" applyProtection="1">
      <alignment vertical="center" shrinkToFit="1"/>
      <protection hidden="1"/>
    </xf>
    <xf numFmtId="0" fontId="36" fillId="4" borderId="9" xfId="0" applyFont="1" applyFill="1" applyBorder="1" applyAlignment="1" applyProtection="1">
      <alignment vertical="center" shrinkToFit="1"/>
      <protection hidden="1"/>
    </xf>
    <xf numFmtId="0" fontId="36" fillId="4" borderId="10" xfId="0" applyFont="1" applyFill="1" applyBorder="1" applyAlignment="1" applyProtection="1">
      <alignment vertical="center" shrinkToFit="1"/>
      <protection hidden="1"/>
    </xf>
    <xf numFmtId="49" fontId="15" fillId="8" borderId="14" xfId="0" applyNumberFormat="1" applyFont="1" applyFill="1" applyBorder="1" applyAlignment="1" applyProtection="1">
      <alignment horizontal="center" vertical="center" wrapText="1"/>
      <protection locked="0" hidden="1"/>
    </xf>
    <xf numFmtId="49" fontId="15" fillId="8" borderId="0" xfId="0" applyNumberFormat="1" applyFont="1" applyFill="1" applyBorder="1" applyAlignment="1" applyProtection="1">
      <alignment horizontal="center" vertical="center" wrapText="1"/>
      <protection locked="0" hidden="1"/>
    </xf>
    <xf numFmtId="49" fontId="15" fillId="8" borderId="15" xfId="0" applyNumberFormat="1" applyFont="1" applyFill="1" applyBorder="1" applyAlignment="1" applyProtection="1">
      <alignment horizontal="center" vertical="center" wrapText="1"/>
      <protection locked="0" hidden="1"/>
    </xf>
    <xf numFmtId="0" fontId="36" fillId="4" borderId="8" xfId="0" applyFont="1" applyFill="1" applyBorder="1" applyAlignment="1" applyProtection="1">
      <alignment horizontal="left" vertical="center"/>
      <protection hidden="1"/>
    </xf>
    <xf numFmtId="0" fontId="36" fillId="4" borderId="9" xfId="0" applyFont="1" applyFill="1" applyBorder="1" applyAlignment="1" applyProtection="1">
      <alignment horizontal="left" vertical="center"/>
      <protection hidden="1"/>
    </xf>
    <xf numFmtId="0" fontId="36" fillId="4" borderId="10" xfId="0" applyFont="1" applyFill="1" applyBorder="1" applyAlignment="1" applyProtection="1">
      <alignment horizontal="left" vertical="center"/>
      <protection hidden="1"/>
    </xf>
    <xf numFmtId="0" fontId="36" fillId="4" borderId="1" xfId="0" applyFont="1" applyFill="1" applyBorder="1" applyAlignment="1" applyProtection="1">
      <alignment horizontal="center" vertical="center"/>
      <protection hidden="1"/>
    </xf>
    <xf numFmtId="0" fontId="89" fillId="5" borderId="1" xfId="0" applyFont="1" applyFill="1" applyBorder="1" applyAlignment="1" applyProtection="1">
      <alignment horizontal="center" vertical="center" wrapText="1"/>
      <protection hidden="1"/>
    </xf>
    <xf numFmtId="0" fontId="90" fillId="5" borderId="1" xfId="0" applyFont="1" applyFill="1" applyBorder="1" applyAlignment="1" applyProtection="1">
      <alignment horizontal="center" vertical="center"/>
      <protection hidden="1"/>
    </xf>
    <xf numFmtId="0" fontId="36" fillId="4" borderId="2" xfId="0" applyFont="1" applyFill="1" applyBorder="1" applyAlignment="1" applyProtection="1">
      <alignment horizontal="center" vertical="center" wrapText="1"/>
      <protection hidden="1"/>
    </xf>
    <xf numFmtId="0" fontId="26" fillId="4" borderId="3" xfId="0" applyFont="1" applyFill="1" applyBorder="1" applyAlignment="1" applyProtection="1">
      <alignment vertical="center"/>
      <protection hidden="1"/>
    </xf>
    <xf numFmtId="0" fontId="26" fillId="4" borderId="5" xfId="0" applyFont="1" applyFill="1" applyBorder="1" applyAlignment="1" applyProtection="1">
      <alignment vertical="center"/>
      <protection hidden="1"/>
    </xf>
    <xf numFmtId="0" fontId="26" fillId="4" borderId="6" xfId="0" applyFont="1" applyFill="1" applyBorder="1" applyAlignment="1" applyProtection="1">
      <alignment vertical="center"/>
      <protection hidden="1"/>
    </xf>
    <xf numFmtId="0" fontId="15" fillId="8" borderId="20" xfId="0" applyNumberFormat="1" applyFont="1" applyFill="1" applyBorder="1" applyAlignment="1" applyProtection="1">
      <alignment horizontal="center" vertical="center"/>
      <protection locked="0" hidden="1"/>
    </xf>
    <xf numFmtId="0" fontId="15" fillId="8" borderId="21" xfId="0" applyNumberFormat="1" applyFont="1" applyFill="1" applyBorder="1" applyAlignment="1" applyProtection="1">
      <alignment horizontal="center" vertical="center"/>
      <protection locked="0" hidden="1"/>
    </xf>
    <xf numFmtId="0" fontId="15" fillId="8" borderId="11" xfId="0" applyNumberFormat="1" applyFont="1" applyFill="1" applyBorder="1" applyAlignment="1" applyProtection="1">
      <alignment horizontal="center" vertical="center"/>
      <protection locked="0" hidden="1"/>
    </xf>
    <xf numFmtId="0" fontId="15" fillId="8" borderId="12" xfId="0" applyNumberFormat="1" applyFont="1" applyFill="1" applyBorder="1" applyAlignment="1" applyProtection="1">
      <alignment horizontal="center" vertical="center"/>
      <protection locked="0" hidden="1"/>
    </xf>
    <xf numFmtId="0" fontId="15" fillId="8" borderId="18" xfId="0" applyNumberFormat="1" applyFont="1" applyFill="1" applyBorder="1" applyAlignment="1" applyProtection="1">
      <alignment horizontal="center" vertical="center"/>
      <protection locked="0" hidden="1"/>
    </xf>
    <xf numFmtId="0" fontId="15" fillId="8" borderId="19" xfId="0" applyNumberFormat="1" applyFont="1" applyFill="1" applyBorder="1" applyAlignment="1" applyProtection="1">
      <alignment horizontal="center" vertical="center"/>
      <protection locked="0" hidden="1"/>
    </xf>
    <xf numFmtId="0" fontId="32" fillId="4" borderId="3" xfId="0" applyFont="1" applyFill="1" applyBorder="1" applyAlignment="1" applyProtection="1">
      <alignment horizontal="center" vertical="center"/>
      <protection hidden="1"/>
    </xf>
    <xf numFmtId="0" fontId="13" fillId="4" borderId="3" xfId="0" applyFont="1" applyFill="1" applyBorder="1" applyAlignment="1" applyProtection="1">
      <alignment vertical="center"/>
      <protection hidden="1"/>
    </xf>
    <xf numFmtId="0" fontId="13" fillId="4" borderId="6" xfId="0" applyFont="1" applyFill="1" applyBorder="1" applyAlignment="1" applyProtection="1">
      <alignment vertical="center"/>
      <protection hidden="1"/>
    </xf>
    <xf numFmtId="49" fontId="15" fillId="8" borderId="1" xfId="0" applyNumberFormat="1" applyFont="1" applyFill="1" applyBorder="1" applyAlignment="1" applyProtection="1">
      <alignment horizontal="center" vertical="center" wrapText="1"/>
      <protection locked="0" hidden="1"/>
    </xf>
    <xf numFmtId="0" fontId="75" fillId="0" borderId="0" xfId="0" applyFont="1" applyBorder="1" applyAlignment="1" applyProtection="1">
      <alignment horizontal="center" vertical="center" wrapText="1"/>
      <protection hidden="1"/>
    </xf>
    <xf numFmtId="49" fontId="15" fillId="8" borderId="2" xfId="0" applyNumberFormat="1" applyFont="1" applyFill="1" applyBorder="1" applyAlignment="1" applyProtection="1">
      <alignment horizontal="center" vertical="center"/>
      <protection locked="0" hidden="1"/>
    </xf>
    <xf numFmtId="49" fontId="15" fillId="8" borderId="3" xfId="0" applyNumberFormat="1" applyFont="1" applyFill="1" applyBorder="1" applyAlignment="1" applyProtection="1">
      <alignment horizontal="center" vertical="center"/>
      <protection locked="0" hidden="1"/>
    </xf>
    <xf numFmtId="49" fontId="15" fillId="8" borderId="4" xfId="0" applyNumberFormat="1" applyFont="1" applyFill="1" applyBorder="1" applyAlignment="1" applyProtection="1">
      <alignment horizontal="center" vertical="center"/>
      <protection locked="0" hidden="1"/>
    </xf>
    <xf numFmtId="49" fontId="15" fillId="8" borderId="5" xfId="0" applyNumberFormat="1" applyFont="1" applyFill="1" applyBorder="1" applyAlignment="1" applyProtection="1">
      <alignment horizontal="center" vertical="center"/>
      <protection locked="0" hidden="1"/>
    </xf>
    <xf numFmtId="49" fontId="15" fillId="8" borderId="6" xfId="0" applyNumberFormat="1" applyFont="1" applyFill="1" applyBorder="1" applyAlignment="1" applyProtection="1">
      <alignment horizontal="center" vertical="center"/>
      <protection locked="0" hidden="1"/>
    </xf>
    <xf numFmtId="49" fontId="15" fillId="8" borderId="7" xfId="0" applyNumberFormat="1" applyFont="1" applyFill="1" applyBorder="1" applyAlignment="1" applyProtection="1">
      <alignment horizontal="center" vertical="center"/>
      <protection locked="0" hidden="1"/>
    </xf>
    <xf numFmtId="0" fontId="15" fillId="4" borderId="8" xfId="0" applyNumberFormat="1" applyFont="1" applyFill="1" applyBorder="1" applyAlignment="1" applyProtection="1">
      <alignment horizontal="center" vertical="center" wrapText="1"/>
      <protection locked="0" hidden="1"/>
    </xf>
    <xf numFmtId="0" fontId="15" fillId="4" borderId="9" xfId="0" applyNumberFormat="1" applyFont="1" applyFill="1" applyBorder="1" applyAlignment="1" applyProtection="1">
      <alignment horizontal="center" vertical="center" wrapText="1"/>
      <protection locked="0" hidden="1"/>
    </xf>
    <xf numFmtId="0" fontId="15" fillId="4" borderId="10" xfId="0" applyNumberFormat="1" applyFont="1" applyFill="1" applyBorder="1" applyAlignment="1" applyProtection="1">
      <alignment horizontal="center" vertical="center" wrapText="1"/>
      <protection locked="0" hidden="1"/>
    </xf>
    <xf numFmtId="0" fontId="51" fillId="4" borderId="8" xfId="0" applyFont="1" applyFill="1" applyBorder="1" applyAlignment="1" applyProtection="1">
      <alignment horizontal="center" vertical="center" wrapText="1"/>
      <protection locked="0" hidden="1"/>
    </xf>
    <xf numFmtId="0" fontId="51" fillId="4" borderId="10" xfId="0" applyFont="1" applyFill="1" applyBorder="1" applyAlignment="1" applyProtection="1">
      <alignment horizontal="center" vertical="center" wrapText="1"/>
      <protection locked="0" hidden="1"/>
    </xf>
    <xf numFmtId="0" fontId="17" fillId="4" borderId="8" xfId="0" applyFont="1" applyFill="1" applyBorder="1" applyAlignment="1" applyProtection="1">
      <alignment horizontal="left" vertical="center" wrapText="1"/>
      <protection hidden="1"/>
    </xf>
    <xf numFmtId="0" fontId="17" fillId="4" borderId="9" xfId="0" applyFont="1" applyFill="1" applyBorder="1" applyAlignment="1" applyProtection="1">
      <alignment horizontal="left" vertical="center" wrapText="1"/>
      <protection hidden="1"/>
    </xf>
    <xf numFmtId="0" fontId="17" fillId="4" borderId="10" xfId="0" applyFont="1" applyFill="1" applyBorder="1" applyAlignment="1" applyProtection="1">
      <alignment horizontal="left" vertical="center" wrapText="1"/>
      <protection hidden="1"/>
    </xf>
    <xf numFmtId="0" fontId="32" fillId="4" borderId="2" xfId="0" applyFont="1" applyFill="1" applyBorder="1" applyAlignment="1" applyProtection="1">
      <alignment horizontal="center" vertical="center" wrapText="1"/>
      <protection hidden="1"/>
    </xf>
    <xf numFmtId="0" fontId="32" fillId="4" borderId="3" xfId="0" applyFont="1" applyFill="1" applyBorder="1" applyAlignment="1" applyProtection="1">
      <alignment horizontal="center" vertical="center" wrapText="1"/>
      <protection hidden="1"/>
    </xf>
    <xf numFmtId="0" fontId="32" fillId="4" borderId="4" xfId="0" applyFont="1" applyFill="1" applyBorder="1" applyAlignment="1" applyProtection="1">
      <alignment horizontal="center" vertical="center" wrapText="1"/>
      <protection hidden="1"/>
    </xf>
    <xf numFmtId="0" fontId="32" fillId="4" borderId="5" xfId="0" applyFont="1" applyFill="1" applyBorder="1" applyAlignment="1" applyProtection="1">
      <alignment horizontal="center" vertical="center" wrapText="1"/>
      <protection hidden="1"/>
    </xf>
    <xf numFmtId="0" fontId="32" fillId="4" borderId="6" xfId="0" applyFont="1" applyFill="1" applyBorder="1" applyAlignment="1" applyProtection="1">
      <alignment horizontal="center" vertical="center" wrapText="1"/>
      <protection hidden="1"/>
    </xf>
    <xf numFmtId="0" fontId="32" fillId="4" borderId="7" xfId="0" applyFont="1" applyFill="1" applyBorder="1" applyAlignment="1" applyProtection="1">
      <alignment horizontal="center" vertical="center" wrapText="1"/>
      <protection hidden="1"/>
    </xf>
    <xf numFmtId="0" fontId="35" fillId="0" borderId="3" xfId="0" applyFont="1" applyBorder="1" applyAlignment="1" applyProtection="1">
      <alignment horizontal="center" vertical="center" wrapText="1"/>
      <protection hidden="1"/>
    </xf>
    <xf numFmtId="49" fontId="15" fillId="8" borderId="8" xfId="0" applyNumberFormat="1" applyFont="1" applyFill="1" applyBorder="1" applyAlignment="1" applyProtection="1">
      <alignment horizontal="center" vertical="center"/>
      <protection locked="0" hidden="1"/>
    </xf>
    <xf numFmtId="49" fontId="15" fillId="8" borderId="9" xfId="0" applyNumberFormat="1" applyFont="1" applyFill="1" applyBorder="1" applyAlignment="1" applyProtection="1">
      <alignment horizontal="center" vertical="center"/>
      <protection locked="0" hidden="1"/>
    </xf>
    <xf numFmtId="49" fontId="15" fillId="8" borderId="10" xfId="0" applyNumberFormat="1" applyFont="1" applyFill="1" applyBorder="1" applyAlignment="1" applyProtection="1">
      <alignment horizontal="center" vertical="center"/>
      <protection locked="0" hidden="1"/>
    </xf>
    <xf numFmtId="49" fontId="83" fillId="8" borderId="8" xfId="4" quotePrefix="1" applyNumberFormat="1" applyFont="1" applyFill="1" applyBorder="1" applyAlignment="1" applyProtection="1">
      <alignment horizontal="center" vertical="center" shrinkToFit="1"/>
      <protection locked="0" hidden="1"/>
    </xf>
    <xf numFmtId="49" fontId="51" fillId="8" borderId="9" xfId="0" applyNumberFormat="1" applyFont="1" applyFill="1" applyBorder="1" applyAlignment="1" applyProtection="1">
      <alignment horizontal="center" vertical="center" shrinkToFit="1"/>
      <protection locked="0" hidden="1"/>
    </xf>
    <xf numFmtId="49" fontId="51" fillId="8" borderId="10" xfId="0" applyNumberFormat="1" applyFont="1" applyFill="1" applyBorder="1" applyAlignment="1" applyProtection="1">
      <alignment horizontal="center" vertical="center" shrinkToFit="1"/>
      <protection locked="0" hidden="1"/>
    </xf>
    <xf numFmtId="0" fontId="17" fillId="4" borderId="2" xfId="0" applyFont="1" applyFill="1" applyBorder="1" applyAlignment="1" applyProtection="1">
      <alignment horizontal="center" vertical="center"/>
      <protection hidden="1"/>
    </xf>
    <xf numFmtId="0" fontId="17" fillId="4" borderId="3" xfId="0" applyFont="1" applyFill="1" applyBorder="1" applyAlignment="1" applyProtection="1">
      <alignment horizontal="center" vertical="center"/>
      <protection hidden="1"/>
    </xf>
    <xf numFmtId="0" fontId="17" fillId="4" borderId="4" xfId="0" applyFont="1" applyFill="1" applyBorder="1" applyAlignment="1" applyProtection="1">
      <alignment horizontal="center" vertical="center"/>
      <protection hidden="1"/>
    </xf>
    <xf numFmtId="0" fontId="17" fillId="4" borderId="5" xfId="0" applyFont="1" applyFill="1" applyBorder="1" applyAlignment="1" applyProtection="1">
      <alignment horizontal="center" vertical="center"/>
      <protection hidden="1"/>
    </xf>
    <xf numFmtId="0" fontId="17" fillId="4" borderId="6" xfId="0" applyFont="1" applyFill="1" applyBorder="1" applyAlignment="1" applyProtection="1">
      <alignment horizontal="center" vertical="center"/>
      <protection hidden="1"/>
    </xf>
    <xf numFmtId="0" fontId="17" fillId="4" borderId="7" xfId="0" applyFont="1" applyFill="1" applyBorder="1" applyAlignment="1" applyProtection="1">
      <alignment horizontal="center" vertical="center"/>
      <protection hidden="1"/>
    </xf>
    <xf numFmtId="49" fontId="15" fillId="8" borderId="1" xfId="0" applyNumberFormat="1" applyFont="1" applyFill="1" applyBorder="1" applyAlignment="1" applyProtection="1">
      <alignment horizontal="center" vertical="center"/>
      <protection locked="0" hidden="1"/>
    </xf>
    <xf numFmtId="0" fontId="34" fillId="0" borderId="14" xfId="0" applyFont="1" applyBorder="1" applyAlignment="1" applyProtection="1">
      <alignment horizontal="left" vertical="center" wrapText="1"/>
      <protection hidden="1"/>
    </xf>
    <xf numFmtId="0" fontId="34" fillId="0" borderId="0" xfId="0" applyFont="1" applyBorder="1" applyAlignment="1" applyProtection="1">
      <alignment horizontal="left" vertical="center" wrapText="1"/>
      <protection hidden="1"/>
    </xf>
    <xf numFmtId="0" fontId="17" fillId="4" borderId="9" xfId="0" applyFont="1" applyFill="1" applyBorder="1" applyAlignment="1" applyProtection="1">
      <alignment horizontal="center" vertical="center" wrapText="1"/>
      <protection hidden="1"/>
    </xf>
    <xf numFmtId="0" fontId="32" fillId="4" borderId="10" xfId="0" applyFont="1" applyFill="1" applyBorder="1" applyAlignment="1" applyProtection="1">
      <alignment horizontal="left" vertical="center" wrapText="1"/>
      <protection hidden="1"/>
    </xf>
    <xf numFmtId="49" fontId="16" fillId="8" borderId="5" xfId="0" applyNumberFormat="1" applyFont="1" applyFill="1" applyBorder="1" applyAlignment="1" applyProtection="1">
      <alignment horizontal="center" vertical="center" wrapText="1"/>
      <protection locked="0" hidden="1"/>
    </xf>
    <xf numFmtId="49" fontId="16" fillId="8" borderId="6" xfId="0" applyNumberFormat="1" applyFont="1" applyFill="1" applyBorder="1" applyAlignment="1" applyProtection="1">
      <alignment horizontal="center" vertical="center" wrapText="1"/>
      <protection locked="0" hidden="1"/>
    </xf>
    <xf numFmtId="49" fontId="16" fillId="8" borderId="7" xfId="0" applyNumberFormat="1" applyFont="1" applyFill="1" applyBorder="1" applyAlignment="1" applyProtection="1">
      <alignment horizontal="center" vertical="center" wrapText="1"/>
      <protection locked="0" hidden="1"/>
    </xf>
    <xf numFmtId="0" fontId="32" fillId="4" borderId="23" xfId="0" applyFont="1" applyFill="1" applyBorder="1" applyAlignment="1" applyProtection="1">
      <alignment horizontal="center" vertical="center" wrapText="1"/>
      <protection hidden="1"/>
    </xf>
    <xf numFmtId="0" fontId="32" fillId="4" borderId="24" xfId="0" applyFont="1" applyFill="1" applyBorder="1" applyAlignment="1" applyProtection="1">
      <alignment horizontal="center" vertical="center" wrapText="1"/>
      <protection hidden="1"/>
    </xf>
    <xf numFmtId="0" fontId="32" fillId="4" borderId="25" xfId="0" applyFont="1" applyFill="1" applyBorder="1" applyAlignment="1" applyProtection="1">
      <alignment horizontal="center" vertical="center" wrapText="1"/>
      <protection hidden="1"/>
    </xf>
    <xf numFmtId="0" fontId="78" fillId="0" borderId="14" xfId="0" applyFont="1" applyBorder="1" applyAlignment="1" applyProtection="1">
      <alignment horizontal="left" vertical="center" wrapText="1"/>
      <protection hidden="1"/>
    </xf>
    <xf numFmtId="0" fontId="78" fillId="0" borderId="0" xfId="0" applyFont="1" applyBorder="1" applyAlignment="1" applyProtection="1">
      <alignment horizontal="left" vertical="center" wrapText="1"/>
      <protection hidden="1"/>
    </xf>
    <xf numFmtId="0" fontId="36" fillId="4" borderId="2" xfId="0" applyFont="1" applyFill="1" applyBorder="1" applyAlignment="1" applyProtection="1">
      <alignment horizontal="center" vertical="center"/>
      <protection hidden="1"/>
    </xf>
    <xf numFmtId="0" fontId="36" fillId="4" borderId="4" xfId="0" applyFont="1" applyFill="1" applyBorder="1" applyAlignment="1" applyProtection="1">
      <alignment horizontal="center" vertical="center"/>
      <protection hidden="1"/>
    </xf>
    <xf numFmtId="0" fontId="36" fillId="4" borderId="14" xfId="0" applyFont="1" applyFill="1" applyBorder="1" applyAlignment="1" applyProtection="1">
      <alignment horizontal="center" vertical="center"/>
      <protection hidden="1"/>
    </xf>
    <xf numFmtId="0" fontId="36" fillId="4" borderId="15" xfId="0" applyFont="1" applyFill="1" applyBorder="1" applyAlignment="1" applyProtection="1">
      <alignment horizontal="center" vertical="center"/>
      <protection hidden="1"/>
    </xf>
    <xf numFmtId="0" fontId="36" fillId="4" borderId="5" xfId="0" applyFont="1" applyFill="1" applyBorder="1" applyAlignment="1" applyProtection="1">
      <alignment horizontal="center" vertical="center"/>
      <protection hidden="1"/>
    </xf>
    <xf numFmtId="0" fontId="36" fillId="4" borderId="7" xfId="0" applyFont="1" applyFill="1" applyBorder="1" applyAlignment="1" applyProtection="1">
      <alignment horizontal="center" vertical="center"/>
      <protection hidden="1"/>
    </xf>
    <xf numFmtId="0" fontId="32" fillId="0" borderId="0" xfId="0" applyFont="1" applyBorder="1" applyAlignment="1" applyProtection="1">
      <alignment horizontal="left" wrapText="1"/>
      <protection hidden="1"/>
    </xf>
    <xf numFmtId="0" fontId="17" fillId="0" borderId="0" xfId="0" applyFont="1" applyBorder="1" applyAlignment="1" applyProtection="1">
      <alignment horizontal="left" wrapText="1"/>
      <protection hidden="1"/>
    </xf>
    <xf numFmtId="0" fontId="32" fillId="4" borderId="22" xfId="0" applyFont="1" applyFill="1" applyBorder="1" applyAlignment="1" applyProtection="1">
      <alignment horizontal="center" vertical="center" wrapText="1"/>
      <protection hidden="1"/>
    </xf>
    <xf numFmtId="49" fontId="32" fillId="4" borderId="8" xfId="0" applyNumberFormat="1" applyFont="1" applyFill="1" applyBorder="1" applyAlignment="1" applyProtection="1">
      <alignment horizontal="left" vertical="center" wrapText="1"/>
      <protection hidden="1"/>
    </xf>
    <xf numFmtId="49" fontId="32" fillId="4" borderId="9" xfId="0" applyNumberFormat="1" applyFont="1" applyFill="1" applyBorder="1" applyAlignment="1" applyProtection="1">
      <alignment horizontal="left" vertical="center" wrapText="1"/>
      <protection hidden="1"/>
    </xf>
    <xf numFmtId="49" fontId="32" fillId="4" borderId="10" xfId="0" applyNumberFormat="1" applyFont="1" applyFill="1" applyBorder="1" applyAlignment="1" applyProtection="1">
      <alignment horizontal="left" vertical="center" wrapText="1"/>
      <protection hidden="1"/>
    </xf>
    <xf numFmtId="0" fontId="32" fillId="4" borderId="1" xfId="0" applyFont="1" applyFill="1" applyBorder="1" applyAlignment="1" applyProtection="1">
      <alignment horizontal="center" vertical="center"/>
      <protection hidden="1"/>
    </xf>
    <xf numFmtId="0" fontId="15" fillId="4" borderId="1" xfId="0" applyNumberFormat="1" applyFont="1" applyFill="1" applyBorder="1" applyAlignment="1" applyProtection="1">
      <alignment horizontal="center" vertical="center" wrapText="1"/>
      <protection locked="0" hidden="1"/>
    </xf>
    <xf numFmtId="0" fontId="13" fillId="4" borderId="1" xfId="0" applyFont="1" applyFill="1" applyBorder="1" applyAlignment="1" applyProtection="1">
      <alignment vertical="center"/>
      <protection hidden="1"/>
    </xf>
    <xf numFmtId="0" fontId="17" fillId="4" borderId="8" xfId="0" applyFont="1" applyFill="1" applyBorder="1" applyAlignment="1" applyProtection="1">
      <alignment horizontal="center" vertical="center"/>
      <protection hidden="1"/>
    </xf>
    <xf numFmtId="0" fontId="17" fillId="4" borderId="9" xfId="0" applyFont="1" applyFill="1" applyBorder="1" applyAlignment="1" applyProtection="1">
      <alignment horizontal="center" vertical="center"/>
      <protection hidden="1"/>
    </xf>
    <xf numFmtId="0" fontId="17" fillId="4" borderId="10" xfId="0" applyFont="1" applyFill="1" applyBorder="1" applyAlignment="1" applyProtection="1">
      <alignment horizontal="center" vertical="center"/>
      <protection hidden="1"/>
    </xf>
    <xf numFmtId="0" fontId="22" fillId="0" borderId="8" xfId="0" applyNumberFormat="1" applyFont="1" applyFill="1" applyBorder="1" applyAlignment="1" applyProtection="1">
      <alignment horizontal="center" vertical="center"/>
      <protection hidden="1"/>
    </xf>
    <xf numFmtId="0" fontId="22" fillId="0" borderId="10" xfId="0" applyNumberFormat="1" applyFont="1" applyFill="1" applyBorder="1" applyAlignment="1" applyProtection="1">
      <alignment horizontal="center" vertical="center"/>
      <protection hidden="1"/>
    </xf>
    <xf numFmtId="0" fontId="15" fillId="8" borderId="1" xfId="0" applyFont="1" applyFill="1" applyBorder="1" applyAlignment="1" applyProtection="1">
      <alignment horizontal="center" vertical="center"/>
      <protection locked="0" hidden="1"/>
    </xf>
    <xf numFmtId="0" fontId="22" fillId="8" borderId="8" xfId="0" applyNumberFormat="1" applyFont="1" applyFill="1" applyBorder="1" applyAlignment="1" applyProtection="1">
      <alignment horizontal="center" vertical="center"/>
      <protection hidden="1"/>
    </xf>
    <xf numFmtId="0" fontId="22" fillId="8" borderId="9" xfId="0" applyNumberFormat="1" applyFont="1" applyFill="1" applyBorder="1" applyAlignment="1" applyProtection="1">
      <alignment horizontal="center" vertical="center"/>
      <protection hidden="1"/>
    </xf>
    <xf numFmtId="0" fontId="75" fillId="0" borderId="0" xfId="0" applyFont="1" applyFill="1" applyBorder="1" applyAlignment="1" applyProtection="1">
      <alignment horizontal="center" vertical="center" wrapText="1"/>
      <protection hidden="1"/>
    </xf>
    <xf numFmtId="180" fontId="33" fillId="0" borderId="0" xfId="0" applyNumberFormat="1" applyFont="1" applyFill="1" applyBorder="1" applyAlignment="1" applyProtection="1">
      <alignment horizontal="center" vertical="center" wrapText="1"/>
      <protection hidden="1"/>
    </xf>
    <xf numFmtId="49" fontId="15" fillId="8" borderId="26" xfId="0" applyNumberFormat="1" applyFont="1" applyFill="1" applyBorder="1" applyAlignment="1" applyProtection="1">
      <alignment horizontal="center" vertical="center" wrapText="1"/>
      <protection locked="0" hidden="1"/>
    </xf>
    <xf numFmtId="49" fontId="15" fillId="8" borderId="27" xfId="0" applyNumberFormat="1" applyFont="1" applyFill="1" applyBorder="1" applyAlignment="1" applyProtection="1">
      <alignment horizontal="center" vertical="center" wrapText="1"/>
      <protection locked="0" hidden="1"/>
    </xf>
    <xf numFmtId="49" fontId="15" fillId="8" borderId="28" xfId="0" applyNumberFormat="1" applyFont="1" applyFill="1" applyBorder="1" applyAlignment="1" applyProtection="1">
      <alignment horizontal="center" vertical="center" wrapText="1"/>
      <protection locked="0" hidden="1"/>
    </xf>
    <xf numFmtId="0" fontId="17" fillId="4" borderId="7" xfId="0" applyFont="1" applyFill="1" applyBorder="1" applyAlignment="1" applyProtection="1">
      <alignment horizontal="center" vertical="center" wrapText="1"/>
      <protection hidden="1"/>
    </xf>
    <xf numFmtId="0" fontId="17" fillId="4" borderId="23" xfId="0" applyFont="1" applyFill="1" applyBorder="1" applyAlignment="1" applyProtection="1">
      <alignment horizontal="center" vertical="center" wrapText="1"/>
      <protection hidden="1"/>
    </xf>
    <xf numFmtId="0" fontId="17" fillId="4" borderId="5" xfId="0" applyFont="1" applyFill="1" applyBorder="1" applyAlignment="1" applyProtection="1">
      <alignment horizontal="center" vertical="center" wrapText="1"/>
      <protection hidden="1"/>
    </xf>
    <xf numFmtId="38" fontId="22" fillId="0" borderId="8" xfId="1" applyFont="1" applyFill="1" applyBorder="1" applyAlignment="1" applyProtection="1">
      <alignment horizontal="center" vertical="center" wrapText="1"/>
      <protection hidden="1"/>
    </xf>
    <xf numFmtId="38" fontId="22" fillId="0" borderId="9" xfId="1" applyFont="1" applyFill="1" applyBorder="1" applyAlignment="1" applyProtection="1">
      <alignment horizontal="center" vertical="center" wrapText="1"/>
      <protection hidden="1"/>
    </xf>
    <xf numFmtId="38" fontId="22" fillId="0" borderId="10" xfId="1" applyFont="1" applyFill="1" applyBorder="1" applyAlignment="1" applyProtection="1">
      <alignment horizontal="center" vertical="center" wrapText="1"/>
      <protection hidden="1"/>
    </xf>
    <xf numFmtId="0" fontId="35" fillId="2" borderId="0" xfId="0" applyFont="1" applyFill="1" applyBorder="1" applyAlignment="1" applyProtection="1">
      <alignment horizontal="left" vertical="center"/>
      <protection hidden="1"/>
    </xf>
    <xf numFmtId="176" fontId="29" fillId="4" borderId="2" xfId="0" applyNumberFormat="1" applyFont="1" applyFill="1" applyBorder="1" applyAlignment="1" applyProtection="1">
      <alignment horizontal="center" vertical="center"/>
      <protection hidden="1"/>
    </xf>
    <xf numFmtId="176" fontId="29" fillId="4" borderId="3" xfId="0" applyNumberFormat="1" applyFont="1" applyFill="1" applyBorder="1" applyAlignment="1" applyProtection="1">
      <alignment horizontal="center" vertical="center"/>
      <protection hidden="1"/>
    </xf>
    <xf numFmtId="176" fontId="29" fillId="4" borderId="4" xfId="0" applyNumberFormat="1" applyFont="1" applyFill="1" applyBorder="1" applyAlignment="1" applyProtection="1">
      <alignment horizontal="center" vertical="center"/>
      <protection hidden="1"/>
    </xf>
    <xf numFmtId="176" fontId="29" fillId="4" borderId="14" xfId="0" applyNumberFormat="1" applyFont="1" applyFill="1" applyBorder="1" applyAlignment="1" applyProtection="1">
      <alignment horizontal="center" vertical="center"/>
      <protection hidden="1"/>
    </xf>
    <xf numFmtId="176" fontId="29" fillId="4" borderId="0" xfId="0" applyNumberFormat="1" applyFont="1" applyFill="1" applyBorder="1" applyAlignment="1" applyProtection="1">
      <alignment horizontal="center" vertical="center"/>
      <protection hidden="1"/>
    </xf>
    <xf numFmtId="176" fontId="29" fillId="4" borderId="15" xfId="0" applyNumberFormat="1" applyFont="1" applyFill="1" applyBorder="1" applyAlignment="1" applyProtection="1">
      <alignment horizontal="center" vertical="center"/>
      <protection hidden="1"/>
    </xf>
    <xf numFmtId="176" fontId="29" fillId="4" borderId="5" xfId="0" applyNumberFormat="1" applyFont="1" applyFill="1" applyBorder="1" applyAlignment="1" applyProtection="1">
      <alignment horizontal="center" vertical="center"/>
      <protection hidden="1"/>
    </xf>
    <xf numFmtId="176" fontId="29" fillId="4" borderId="6" xfId="0" applyNumberFormat="1" applyFont="1" applyFill="1" applyBorder="1" applyAlignment="1" applyProtection="1">
      <alignment horizontal="center" vertical="center"/>
      <protection hidden="1"/>
    </xf>
    <xf numFmtId="176" fontId="29" fillId="4" borderId="7" xfId="0" applyNumberFormat="1" applyFont="1" applyFill="1" applyBorder="1" applyAlignment="1" applyProtection="1">
      <alignment horizontal="center" vertical="center"/>
      <protection hidden="1"/>
    </xf>
    <xf numFmtId="0" fontId="64" fillId="5" borderId="1" xfId="0" applyFont="1" applyFill="1" applyBorder="1" applyAlignment="1" applyProtection="1">
      <alignment horizontal="center" vertical="center" wrapText="1"/>
      <protection hidden="1"/>
    </xf>
    <xf numFmtId="0" fontId="65" fillId="5" borderId="1" xfId="0" applyFont="1" applyFill="1" applyBorder="1" applyAlignment="1" applyProtection="1">
      <alignment horizontal="center" vertical="center"/>
      <protection hidden="1"/>
    </xf>
    <xf numFmtId="0" fontId="62" fillId="9" borderId="2" xfId="0" applyFont="1" applyFill="1" applyBorder="1" applyAlignment="1" applyProtection="1">
      <alignment horizontal="center" vertical="center" wrapText="1"/>
      <protection hidden="1"/>
    </xf>
    <xf numFmtId="0" fontId="5" fillId="9" borderId="3" xfId="0" applyFont="1" applyFill="1" applyBorder="1" applyAlignment="1" applyProtection="1">
      <alignment vertical="center"/>
      <protection hidden="1"/>
    </xf>
    <xf numFmtId="0" fontId="5" fillId="9" borderId="5" xfId="0" applyFont="1" applyFill="1" applyBorder="1" applyAlignment="1" applyProtection="1">
      <alignment vertical="center"/>
      <protection hidden="1"/>
    </xf>
    <xf numFmtId="0" fontId="5" fillId="9" borderId="6" xfId="0" applyFont="1" applyFill="1" applyBorder="1" applyAlignment="1" applyProtection="1">
      <alignment vertical="center"/>
      <protection hidden="1"/>
    </xf>
    <xf numFmtId="0" fontId="29" fillId="0" borderId="72" xfId="0" applyFont="1" applyFill="1" applyBorder="1" applyAlignment="1" applyProtection="1">
      <alignment horizontal="center" vertical="center"/>
      <protection hidden="1"/>
    </xf>
    <xf numFmtId="0" fontId="29" fillId="0" borderId="75" xfId="0" applyFont="1" applyFill="1" applyBorder="1" applyAlignment="1" applyProtection="1">
      <alignment horizontal="center" vertical="center"/>
      <protection hidden="1"/>
    </xf>
    <xf numFmtId="0" fontId="29" fillId="0" borderId="73" xfId="0" applyFont="1" applyFill="1" applyBorder="1" applyAlignment="1" applyProtection="1">
      <alignment horizontal="center" vertical="center"/>
      <protection hidden="1"/>
    </xf>
    <xf numFmtId="0" fontId="29" fillId="0" borderId="76" xfId="0" applyFont="1" applyFill="1" applyBorder="1" applyAlignment="1" applyProtection="1">
      <alignment horizontal="center" vertical="center"/>
      <protection hidden="1"/>
    </xf>
    <xf numFmtId="0" fontId="29" fillId="0" borderId="74" xfId="0" applyFont="1" applyFill="1" applyBorder="1" applyAlignment="1" applyProtection="1">
      <alignment horizontal="center" vertical="center"/>
      <protection hidden="1"/>
    </xf>
    <xf numFmtId="0" fontId="29" fillId="0" borderId="77" xfId="0" applyFont="1" applyFill="1" applyBorder="1" applyAlignment="1" applyProtection="1">
      <alignment horizontal="center" vertical="center"/>
      <protection hidden="1"/>
    </xf>
    <xf numFmtId="0" fontId="61" fillId="9" borderId="3" xfId="0" applyFont="1" applyFill="1" applyBorder="1" applyAlignment="1" applyProtection="1">
      <alignment horizontal="center" vertical="center"/>
      <protection hidden="1"/>
    </xf>
    <xf numFmtId="0" fontId="0" fillId="0" borderId="3" xfId="0" applyBorder="1" applyAlignment="1" applyProtection="1">
      <alignment vertical="center"/>
      <protection hidden="1"/>
    </xf>
    <xf numFmtId="0" fontId="0" fillId="0" borderId="6" xfId="0" applyBorder="1" applyAlignment="1" applyProtection="1">
      <alignment vertical="center"/>
      <protection hidden="1"/>
    </xf>
    <xf numFmtId="0" fontId="29" fillId="0" borderId="1" xfId="0" applyFont="1" applyFill="1" applyBorder="1" applyAlignment="1" applyProtection="1">
      <alignment horizontal="center" vertical="center" shrinkToFit="1"/>
      <protection hidden="1"/>
    </xf>
    <xf numFmtId="0" fontId="60" fillId="9" borderId="8" xfId="0" applyFont="1" applyFill="1" applyBorder="1" applyAlignment="1" applyProtection="1">
      <alignment horizontal="center" vertical="center" wrapText="1"/>
      <protection hidden="1"/>
    </xf>
    <xf numFmtId="0" fontId="60" fillId="9" borderId="9" xfId="0" applyFont="1" applyFill="1" applyBorder="1" applyAlignment="1" applyProtection="1">
      <alignment horizontal="center" vertical="center" wrapText="1"/>
      <protection hidden="1"/>
    </xf>
    <xf numFmtId="176" fontId="66" fillId="2" borderId="9" xfId="0" applyNumberFormat="1" applyFont="1" applyFill="1" applyBorder="1" applyAlignment="1" applyProtection="1">
      <alignment horizontal="center" vertical="center" shrinkToFit="1"/>
      <protection hidden="1"/>
    </xf>
    <xf numFmtId="176" fontId="66" fillId="2" borderId="10" xfId="0" applyNumberFormat="1" applyFont="1" applyFill="1" applyBorder="1" applyAlignment="1" applyProtection="1">
      <alignment horizontal="center" vertical="center" shrinkToFit="1"/>
      <protection hidden="1"/>
    </xf>
    <xf numFmtId="176" fontId="66" fillId="8" borderId="9" xfId="0" applyNumberFormat="1" applyFont="1" applyFill="1" applyBorder="1" applyAlignment="1" applyProtection="1">
      <alignment horizontal="center" vertical="center"/>
      <protection locked="0" hidden="1"/>
    </xf>
    <xf numFmtId="176" fontId="66" fillId="8" borderId="10" xfId="0" applyNumberFormat="1" applyFont="1" applyFill="1" applyBorder="1" applyAlignment="1" applyProtection="1">
      <alignment horizontal="center" vertical="center"/>
      <protection locked="0" hidden="1"/>
    </xf>
    <xf numFmtId="0" fontId="57" fillId="0" borderId="1" xfId="0" applyFont="1" applyBorder="1" applyAlignment="1" applyProtection="1">
      <alignment horizontal="left" vertical="center" wrapText="1"/>
      <protection hidden="1"/>
    </xf>
    <xf numFmtId="0" fontId="57" fillId="0" borderId="1" xfId="0" applyFont="1" applyBorder="1" applyAlignment="1" applyProtection="1">
      <alignment horizontal="left" vertical="center"/>
      <protection hidden="1"/>
    </xf>
    <xf numFmtId="178" fontId="7" fillId="0" borderId="0" xfId="2" applyNumberFormat="1" applyFont="1" applyFill="1" applyAlignment="1" applyProtection="1">
      <alignment horizontal="right" vertical="center"/>
      <protection hidden="1"/>
    </xf>
    <xf numFmtId="0" fontId="79" fillId="0" borderId="0" xfId="2" applyFont="1" applyFill="1" applyAlignment="1" applyProtection="1">
      <alignment horizontal="left" vertical="center" wrapText="1"/>
      <protection hidden="1"/>
    </xf>
    <xf numFmtId="0" fontId="11" fillId="0" borderId="0" xfId="2" applyFont="1" applyAlignment="1" applyProtection="1">
      <alignment horizontal="left" vertical="center" shrinkToFit="1"/>
      <protection hidden="1"/>
    </xf>
    <xf numFmtId="0" fontId="30" fillId="5" borderId="1" xfId="0" applyFont="1" applyFill="1" applyBorder="1" applyAlignment="1" applyProtection="1">
      <alignment horizontal="center" vertical="center" wrapText="1"/>
      <protection hidden="1"/>
    </xf>
    <xf numFmtId="0" fontId="31" fillId="5" borderId="1" xfId="0" applyFont="1" applyFill="1" applyBorder="1" applyAlignment="1" applyProtection="1">
      <alignment horizontal="center" vertical="center"/>
      <protection hidden="1"/>
    </xf>
    <xf numFmtId="0" fontId="36" fillId="4" borderId="3" xfId="0" applyFont="1" applyFill="1" applyBorder="1" applyAlignment="1" applyProtection="1">
      <alignment horizontal="center" vertical="center" wrapText="1"/>
      <protection hidden="1"/>
    </xf>
    <xf numFmtId="0" fontId="36" fillId="4" borderId="4" xfId="0" applyFont="1" applyFill="1" applyBorder="1" applyAlignment="1" applyProtection="1">
      <alignment horizontal="center" vertical="center" wrapText="1"/>
      <protection hidden="1"/>
    </xf>
    <xf numFmtId="0" fontId="36" fillId="4" borderId="5" xfId="0" applyFont="1" applyFill="1" applyBorder="1" applyAlignment="1" applyProtection="1">
      <alignment horizontal="center" vertical="center" wrapText="1"/>
      <protection hidden="1"/>
    </xf>
    <xf numFmtId="0" fontId="36" fillId="4" borderId="6" xfId="0" applyFont="1" applyFill="1" applyBorder="1" applyAlignment="1" applyProtection="1">
      <alignment horizontal="center" vertical="center" wrapText="1"/>
      <protection hidden="1"/>
    </xf>
    <xf numFmtId="0" fontId="36" fillId="4" borderId="7" xfId="0" applyFont="1" applyFill="1" applyBorder="1" applyAlignment="1" applyProtection="1">
      <alignment horizontal="center" vertical="center" wrapText="1"/>
      <protection hidden="1"/>
    </xf>
    <xf numFmtId="0" fontId="15" fillId="8" borderId="20" xfId="0" applyNumberFormat="1" applyFont="1" applyFill="1" applyBorder="1" applyAlignment="1" applyProtection="1">
      <alignment horizontal="center" vertical="center"/>
      <protection hidden="1"/>
    </xf>
    <xf numFmtId="0" fontId="15" fillId="8" borderId="21" xfId="0" applyNumberFormat="1" applyFont="1" applyFill="1" applyBorder="1" applyAlignment="1" applyProtection="1">
      <alignment horizontal="center" vertical="center"/>
      <protection hidden="1"/>
    </xf>
    <xf numFmtId="0" fontId="15" fillId="8" borderId="11" xfId="0" applyNumberFormat="1" applyFont="1" applyFill="1" applyBorder="1" applyAlignment="1" applyProtection="1">
      <alignment horizontal="center" vertical="center"/>
      <protection hidden="1"/>
    </xf>
    <xf numFmtId="0" fontId="15" fillId="8" borderId="12" xfId="0" applyNumberFormat="1" applyFont="1" applyFill="1" applyBorder="1" applyAlignment="1" applyProtection="1">
      <alignment horizontal="center" vertical="center"/>
      <protection hidden="1"/>
    </xf>
    <xf numFmtId="0" fontId="32" fillId="4" borderId="2" xfId="0" applyFont="1" applyFill="1" applyBorder="1" applyAlignment="1" applyProtection="1">
      <alignment horizontal="center" vertical="center"/>
      <protection hidden="1"/>
    </xf>
    <xf numFmtId="0" fontId="32" fillId="4" borderId="4" xfId="0" applyFont="1" applyFill="1" applyBorder="1" applyAlignment="1" applyProtection="1">
      <alignment horizontal="center" vertical="center"/>
      <protection hidden="1"/>
    </xf>
    <xf numFmtId="0" fontId="32" fillId="4" borderId="5" xfId="0" applyFont="1" applyFill="1" applyBorder="1" applyAlignment="1" applyProtection="1">
      <alignment horizontal="center" vertical="center"/>
      <protection hidden="1"/>
    </xf>
    <xf numFmtId="0" fontId="32" fillId="4" borderId="6" xfId="0" applyFont="1" applyFill="1" applyBorder="1" applyAlignment="1" applyProtection="1">
      <alignment horizontal="center" vertical="center"/>
      <protection hidden="1"/>
    </xf>
    <xf numFmtId="0" fontId="32" fillId="4" borderId="7" xfId="0" applyFont="1" applyFill="1" applyBorder="1" applyAlignment="1" applyProtection="1">
      <alignment horizontal="center" vertical="center"/>
      <protection hidden="1"/>
    </xf>
    <xf numFmtId="0" fontId="15" fillId="8" borderId="2" xfId="0" applyNumberFormat="1" applyFont="1" applyFill="1" applyBorder="1" applyAlignment="1" applyProtection="1">
      <alignment horizontal="center" vertical="center" wrapText="1"/>
      <protection hidden="1"/>
    </xf>
    <xf numFmtId="0" fontId="15" fillId="8" borderId="3" xfId="0" applyNumberFormat="1" applyFont="1" applyFill="1" applyBorder="1" applyAlignment="1" applyProtection="1">
      <alignment horizontal="center" vertical="center" wrapText="1"/>
      <protection hidden="1"/>
    </xf>
    <xf numFmtId="0" fontId="15" fillId="8" borderId="4" xfId="0" applyNumberFormat="1" applyFont="1" applyFill="1" applyBorder="1" applyAlignment="1" applyProtection="1">
      <alignment horizontal="center" vertical="center" wrapText="1"/>
      <protection hidden="1"/>
    </xf>
    <xf numFmtId="0" fontId="15" fillId="8" borderId="5" xfId="0" applyNumberFormat="1" applyFont="1" applyFill="1" applyBorder="1" applyAlignment="1" applyProtection="1">
      <alignment horizontal="center" vertical="center" wrapText="1"/>
      <protection hidden="1"/>
    </xf>
    <xf numFmtId="0" fontId="15" fillId="8" borderId="6" xfId="0" applyNumberFormat="1" applyFont="1" applyFill="1" applyBorder="1" applyAlignment="1" applyProtection="1">
      <alignment horizontal="center" vertical="center" wrapText="1"/>
      <protection hidden="1"/>
    </xf>
    <xf numFmtId="0" fontId="15" fillId="8" borderId="7" xfId="0" applyNumberFormat="1" applyFont="1" applyFill="1" applyBorder="1" applyAlignment="1" applyProtection="1">
      <alignment horizontal="center" vertical="center" wrapText="1"/>
      <protection hidden="1"/>
    </xf>
    <xf numFmtId="0" fontId="15" fillId="8" borderId="2" xfId="0" applyNumberFormat="1" applyFont="1" applyFill="1" applyBorder="1" applyAlignment="1" applyProtection="1">
      <alignment horizontal="center" vertical="center"/>
      <protection hidden="1"/>
    </xf>
    <xf numFmtId="0" fontId="15" fillId="8" borderId="3" xfId="0" applyNumberFormat="1" applyFont="1" applyFill="1" applyBorder="1" applyAlignment="1" applyProtection="1">
      <alignment horizontal="center" vertical="center"/>
      <protection hidden="1"/>
    </xf>
    <xf numFmtId="0" fontId="15" fillId="8" borderId="4" xfId="0" applyNumberFormat="1" applyFont="1" applyFill="1" applyBorder="1" applyAlignment="1" applyProtection="1">
      <alignment horizontal="center" vertical="center"/>
      <protection hidden="1"/>
    </xf>
    <xf numFmtId="0" fontId="15" fillId="8" borderId="5" xfId="0" applyNumberFormat="1" applyFont="1" applyFill="1" applyBorder="1" applyAlignment="1" applyProtection="1">
      <alignment horizontal="center" vertical="center"/>
      <protection hidden="1"/>
    </xf>
    <xf numFmtId="0" fontId="15" fillId="8" borderId="6" xfId="0" applyNumberFormat="1" applyFont="1" applyFill="1" applyBorder="1" applyAlignment="1" applyProtection="1">
      <alignment horizontal="center" vertical="center"/>
      <protection hidden="1"/>
    </xf>
    <xf numFmtId="0" fontId="15" fillId="8" borderId="7" xfId="0" applyNumberFormat="1" applyFont="1" applyFill="1" applyBorder="1" applyAlignment="1" applyProtection="1">
      <alignment horizontal="center" vertical="center"/>
      <protection hidden="1"/>
    </xf>
    <xf numFmtId="0" fontId="15" fillId="8" borderId="18" xfId="0" applyNumberFormat="1" applyFont="1" applyFill="1" applyBorder="1" applyAlignment="1" applyProtection="1">
      <alignment horizontal="center" vertical="center"/>
      <protection hidden="1"/>
    </xf>
    <xf numFmtId="0" fontId="15" fillId="8" borderId="19" xfId="0" applyNumberFormat="1" applyFont="1" applyFill="1" applyBorder="1" applyAlignment="1" applyProtection="1">
      <alignment horizontal="center" vertical="center"/>
      <protection hidden="1"/>
    </xf>
    <xf numFmtId="49" fontId="15" fillId="8" borderId="8" xfId="0" applyNumberFormat="1" applyFont="1" applyFill="1" applyBorder="1" applyAlignment="1" applyProtection="1">
      <alignment horizontal="center" vertical="center"/>
      <protection hidden="1"/>
    </xf>
    <xf numFmtId="49" fontId="15" fillId="8" borderId="9" xfId="0" applyNumberFormat="1" applyFont="1" applyFill="1" applyBorder="1" applyAlignment="1" applyProtection="1">
      <alignment horizontal="center" vertical="center"/>
      <protection hidden="1"/>
    </xf>
    <xf numFmtId="49" fontId="15" fillId="8" borderId="10" xfId="0" applyNumberFormat="1" applyFont="1" applyFill="1" applyBorder="1" applyAlignment="1" applyProtection="1">
      <alignment horizontal="center" vertical="center"/>
      <protection hidden="1"/>
    </xf>
    <xf numFmtId="49" fontId="15" fillId="8" borderId="8" xfId="0" quotePrefix="1" applyNumberFormat="1" applyFont="1" applyFill="1" applyBorder="1" applyAlignment="1" applyProtection="1">
      <alignment horizontal="center" vertical="center" shrinkToFit="1"/>
      <protection hidden="1"/>
    </xf>
    <xf numFmtId="49" fontId="15" fillId="8" borderId="9" xfId="0" quotePrefix="1" applyNumberFormat="1" applyFont="1" applyFill="1" applyBorder="1" applyAlignment="1" applyProtection="1">
      <alignment horizontal="center" vertical="center" shrinkToFit="1"/>
      <protection hidden="1"/>
    </xf>
    <xf numFmtId="49" fontId="15" fillId="8" borderId="10" xfId="0" quotePrefix="1" applyNumberFormat="1" applyFont="1" applyFill="1" applyBorder="1" applyAlignment="1" applyProtection="1">
      <alignment horizontal="center" vertical="center" shrinkToFit="1"/>
      <protection hidden="1"/>
    </xf>
    <xf numFmtId="49" fontId="15" fillId="8" borderId="8" xfId="0" applyNumberFormat="1" applyFont="1" applyFill="1" applyBorder="1" applyAlignment="1" applyProtection="1">
      <alignment horizontal="center" vertical="center" wrapText="1"/>
      <protection hidden="1"/>
    </xf>
    <xf numFmtId="49" fontId="15" fillId="8" borderId="9" xfId="0" applyNumberFormat="1" applyFont="1" applyFill="1" applyBorder="1" applyAlignment="1" applyProtection="1">
      <alignment horizontal="center" vertical="center" wrapText="1"/>
      <protection hidden="1"/>
    </xf>
    <xf numFmtId="49" fontId="15" fillId="8" borderId="10" xfId="0" applyNumberFormat="1" applyFont="1" applyFill="1" applyBorder="1" applyAlignment="1" applyProtection="1">
      <alignment horizontal="center" vertical="center" wrapText="1"/>
      <protection hidden="1"/>
    </xf>
    <xf numFmtId="0" fontId="33" fillId="4" borderId="8" xfId="0" applyFont="1" applyFill="1" applyBorder="1" applyAlignment="1" applyProtection="1">
      <alignment horizontal="center" vertical="center" wrapText="1"/>
      <protection hidden="1"/>
    </xf>
    <xf numFmtId="0" fontId="33" fillId="4" borderId="9" xfId="0" applyFont="1" applyFill="1" applyBorder="1" applyAlignment="1" applyProtection="1">
      <alignment horizontal="center" vertical="center" wrapText="1"/>
      <protection hidden="1"/>
    </xf>
    <xf numFmtId="0" fontId="33" fillId="4" borderId="10" xfId="0" applyFont="1" applyFill="1" applyBorder="1" applyAlignment="1" applyProtection="1">
      <alignment horizontal="center" vertical="center" wrapText="1"/>
      <protection hidden="1"/>
    </xf>
    <xf numFmtId="0" fontId="15" fillId="4" borderId="8" xfId="0" applyNumberFormat="1" applyFont="1" applyFill="1" applyBorder="1" applyAlignment="1" applyProtection="1">
      <alignment horizontal="center" vertical="center" wrapText="1"/>
      <protection hidden="1"/>
    </xf>
    <xf numFmtId="0" fontId="15" fillId="4" borderId="9" xfId="0" applyNumberFormat="1" applyFont="1" applyFill="1" applyBorder="1" applyAlignment="1" applyProtection="1">
      <alignment horizontal="center" vertical="center" wrapText="1"/>
      <protection hidden="1"/>
    </xf>
    <xf numFmtId="0" fontId="15" fillId="4" borderId="10" xfId="0" applyNumberFormat="1" applyFont="1" applyFill="1" applyBorder="1" applyAlignment="1" applyProtection="1">
      <alignment horizontal="center" vertical="center" wrapText="1"/>
      <protection hidden="1"/>
    </xf>
    <xf numFmtId="49" fontId="15" fillId="8" borderId="8" xfId="0" applyNumberFormat="1" applyFont="1" applyFill="1" applyBorder="1" applyAlignment="1" applyProtection="1">
      <alignment horizontal="center" vertical="center" shrinkToFit="1"/>
      <protection hidden="1"/>
    </xf>
    <xf numFmtId="49" fontId="15" fillId="8" borderId="9" xfId="0" applyNumberFormat="1" applyFont="1" applyFill="1" applyBorder="1" applyAlignment="1" applyProtection="1">
      <alignment horizontal="center" vertical="center" shrinkToFit="1"/>
      <protection hidden="1"/>
    </xf>
    <xf numFmtId="49" fontId="15" fillId="8" borderId="10" xfId="0" applyNumberFormat="1" applyFont="1" applyFill="1" applyBorder="1" applyAlignment="1" applyProtection="1">
      <alignment horizontal="center" vertical="center" shrinkToFit="1"/>
      <protection hidden="1"/>
    </xf>
    <xf numFmtId="0" fontId="51" fillId="4" borderId="8" xfId="0" applyFont="1" applyFill="1" applyBorder="1" applyAlignment="1" applyProtection="1">
      <alignment horizontal="center" vertical="center" wrapText="1"/>
      <protection hidden="1"/>
    </xf>
    <xf numFmtId="0" fontId="51" fillId="4" borderId="10" xfId="0" applyFont="1" applyFill="1" applyBorder="1" applyAlignment="1" applyProtection="1">
      <alignment horizontal="center" vertical="center" wrapText="1"/>
      <protection hidden="1"/>
    </xf>
    <xf numFmtId="0" fontId="48" fillId="4" borderId="8" xfId="0" applyFont="1" applyFill="1" applyBorder="1" applyAlignment="1" applyProtection="1">
      <alignment horizontal="center" vertical="center" wrapText="1"/>
      <protection hidden="1"/>
    </xf>
    <xf numFmtId="0" fontId="26" fillId="4" borderId="9" xfId="0" applyFont="1" applyFill="1" applyBorder="1" applyAlignment="1" applyProtection="1">
      <alignment horizontal="center" vertical="center" wrapText="1"/>
      <protection hidden="1"/>
    </xf>
    <xf numFmtId="0" fontId="26" fillId="4" borderId="10" xfId="0" applyFont="1" applyFill="1" applyBorder="1" applyAlignment="1" applyProtection="1">
      <alignment horizontal="center" vertical="center" wrapText="1"/>
      <protection hidden="1"/>
    </xf>
    <xf numFmtId="38" fontId="22" fillId="0" borderId="1" xfId="1"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hidden="1"/>
    </xf>
    <xf numFmtId="49" fontId="15" fillId="8" borderId="1" xfId="0" applyNumberFormat="1" applyFont="1" applyFill="1" applyBorder="1" applyAlignment="1" applyProtection="1">
      <alignment horizontal="center" vertical="center" wrapText="1"/>
      <protection hidden="1"/>
    </xf>
    <xf numFmtId="0" fontId="6" fillId="0" borderId="14" xfId="0" applyFont="1" applyBorder="1" applyAlignment="1" applyProtection="1">
      <alignment horizontal="left" vertical="center" wrapText="1"/>
      <protection hidden="1"/>
    </xf>
    <xf numFmtId="0" fontId="6" fillId="0" borderId="0" xfId="0" applyFont="1" applyBorder="1" applyAlignment="1" applyProtection="1">
      <alignment horizontal="left" vertical="center" wrapText="1"/>
      <protection hidden="1"/>
    </xf>
    <xf numFmtId="0" fontId="15" fillId="0" borderId="8" xfId="0" applyNumberFormat="1" applyFont="1" applyFill="1" applyBorder="1" applyAlignment="1" applyProtection="1">
      <alignment horizontal="center" vertical="center" wrapText="1"/>
      <protection hidden="1"/>
    </xf>
    <xf numFmtId="0" fontId="15" fillId="0" borderId="10" xfId="0" applyNumberFormat="1" applyFont="1" applyFill="1" applyBorder="1" applyAlignment="1" applyProtection="1">
      <alignment horizontal="center" vertical="center" wrapText="1"/>
      <protection hidden="1"/>
    </xf>
    <xf numFmtId="0" fontId="32" fillId="4" borderId="26" xfId="0" applyFont="1" applyFill="1" applyBorder="1" applyAlignment="1" applyProtection="1">
      <alignment horizontal="center" vertical="center" wrapText="1"/>
      <protection hidden="1"/>
    </xf>
    <xf numFmtId="0" fontId="32" fillId="4" borderId="27" xfId="0" applyFont="1" applyFill="1" applyBorder="1" applyAlignment="1" applyProtection="1">
      <alignment horizontal="center" vertical="center" wrapText="1"/>
      <protection hidden="1"/>
    </xf>
    <xf numFmtId="0" fontId="32" fillId="4" borderId="28" xfId="0" applyFont="1" applyFill="1" applyBorder="1" applyAlignment="1" applyProtection="1">
      <alignment horizontal="center" vertical="center" wrapText="1"/>
      <protection hidden="1"/>
    </xf>
    <xf numFmtId="49" fontId="15" fillId="8" borderId="26" xfId="0" applyNumberFormat="1" applyFont="1" applyFill="1" applyBorder="1" applyAlignment="1" applyProtection="1">
      <alignment horizontal="center" vertical="center" wrapText="1"/>
      <protection hidden="1"/>
    </xf>
    <xf numFmtId="49" fontId="15" fillId="8" borderId="27" xfId="0" applyNumberFormat="1" applyFont="1" applyFill="1" applyBorder="1" applyAlignment="1" applyProtection="1">
      <alignment horizontal="center" vertical="center" wrapText="1"/>
      <protection hidden="1"/>
    </xf>
    <xf numFmtId="49" fontId="15" fillId="8" borderId="28" xfId="0" applyNumberFormat="1" applyFont="1" applyFill="1" applyBorder="1" applyAlignment="1" applyProtection="1">
      <alignment horizontal="center" vertical="center" wrapText="1"/>
      <protection hidden="1"/>
    </xf>
    <xf numFmtId="0" fontId="32" fillId="4" borderId="67" xfId="0" applyFont="1" applyFill="1" applyBorder="1" applyAlignment="1" applyProtection="1">
      <alignment horizontal="center" vertical="center" wrapText="1"/>
      <protection hidden="1"/>
    </xf>
    <xf numFmtId="0" fontId="32" fillId="4" borderId="68" xfId="0" applyFont="1" applyFill="1" applyBorder="1" applyAlignment="1" applyProtection="1">
      <alignment horizontal="center" vertical="center" wrapText="1"/>
      <protection hidden="1"/>
    </xf>
    <xf numFmtId="49" fontId="16" fillId="8" borderId="25" xfId="0" applyNumberFormat="1" applyFont="1" applyFill="1" applyBorder="1" applyAlignment="1" applyProtection="1">
      <alignment horizontal="center" vertical="center" wrapText="1"/>
      <protection hidden="1"/>
    </xf>
    <xf numFmtId="49" fontId="16" fillId="8" borderId="67" xfId="0" applyNumberFormat="1" applyFont="1" applyFill="1" applyBorder="1" applyAlignment="1" applyProtection="1">
      <alignment horizontal="center" vertical="center" wrapText="1"/>
      <protection hidden="1"/>
    </xf>
    <xf numFmtId="49" fontId="16" fillId="8" borderId="68" xfId="0" applyNumberFormat="1" applyFont="1" applyFill="1" applyBorder="1" applyAlignment="1" applyProtection="1">
      <alignment horizontal="center" vertical="center" wrapText="1"/>
      <protection hidden="1"/>
    </xf>
    <xf numFmtId="0" fontId="36" fillId="4" borderId="8" xfId="0" applyFont="1" applyFill="1" applyBorder="1" applyAlignment="1" applyProtection="1">
      <alignment vertical="center"/>
      <protection hidden="1"/>
    </xf>
    <xf numFmtId="0" fontId="36" fillId="4" borderId="9" xfId="0" applyFont="1" applyFill="1" applyBorder="1" applyAlignment="1" applyProtection="1">
      <alignment vertical="center"/>
      <protection hidden="1"/>
    </xf>
    <xf numFmtId="0" fontId="36" fillId="4" borderId="10" xfId="0" applyFont="1" applyFill="1" applyBorder="1" applyAlignment="1" applyProtection="1">
      <alignment vertical="center"/>
      <protection hidden="1"/>
    </xf>
    <xf numFmtId="49" fontId="26" fillId="8" borderId="8" xfId="0" applyNumberFormat="1" applyFont="1" applyFill="1" applyBorder="1" applyAlignment="1" applyProtection="1">
      <alignment vertical="center" shrinkToFit="1"/>
      <protection hidden="1"/>
    </xf>
    <xf numFmtId="49" fontId="26" fillId="8" borderId="9" xfId="0" applyNumberFormat="1" applyFont="1" applyFill="1" applyBorder="1" applyAlignment="1" applyProtection="1">
      <alignment vertical="center" shrinkToFit="1"/>
      <protection hidden="1"/>
    </xf>
    <xf numFmtId="49" fontId="26" fillId="8" borderId="10" xfId="0" applyNumberFormat="1" applyFont="1" applyFill="1" applyBorder="1" applyAlignment="1" applyProtection="1">
      <alignment vertical="center" shrinkToFit="1"/>
      <protection hidden="1"/>
    </xf>
    <xf numFmtId="176" fontId="12" fillId="8" borderId="1" xfId="0" applyNumberFormat="1" applyFont="1" applyFill="1" applyBorder="1" applyAlignment="1" applyProtection="1">
      <alignment vertical="center"/>
      <protection hidden="1"/>
    </xf>
    <xf numFmtId="0" fontId="15" fillId="0" borderId="1" xfId="0" applyFont="1" applyFill="1" applyBorder="1" applyAlignment="1" applyProtection="1">
      <alignment horizontal="center" vertical="center" wrapText="1"/>
      <protection hidden="1"/>
    </xf>
    <xf numFmtId="0" fontId="15" fillId="0" borderId="8" xfId="0" applyFont="1" applyFill="1" applyBorder="1" applyAlignment="1" applyProtection="1">
      <alignment horizontal="center" vertical="center"/>
      <protection hidden="1"/>
    </xf>
    <xf numFmtId="0" fontId="15" fillId="0" borderId="10" xfId="0" applyFont="1" applyFill="1" applyBorder="1" applyAlignment="1" applyProtection="1">
      <alignment horizontal="center" vertical="center"/>
      <protection hidden="1"/>
    </xf>
    <xf numFmtId="176" fontId="12" fillId="8" borderId="1" xfId="0" applyNumberFormat="1" applyFont="1" applyFill="1" applyBorder="1" applyAlignment="1" applyProtection="1">
      <alignment horizontal="right" vertical="center"/>
      <protection hidden="1"/>
    </xf>
    <xf numFmtId="0" fontId="15" fillId="8" borderId="8" xfId="0" applyFont="1" applyFill="1" applyBorder="1" applyAlignment="1" applyProtection="1">
      <alignment horizontal="center" vertical="center" wrapText="1"/>
      <protection hidden="1"/>
    </xf>
    <xf numFmtId="0" fontId="15" fillId="8" borderId="10" xfId="0" applyFont="1" applyFill="1" applyBorder="1" applyAlignment="1" applyProtection="1">
      <alignment horizontal="center" vertical="center" wrapText="1"/>
      <protection hidden="1"/>
    </xf>
    <xf numFmtId="0" fontId="15" fillId="8" borderId="1" xfId="0" applyFont="1" applyFill="1" applyBorder="1" applyAlignment="1" applyProtection="1">
      <alignment horizontal="center" vertical="center" wrapText="1"/>
      <protection hidden="1"/>
    </xf>
    <xf numFmtId="38" fontId="50" fillId="3" borderId="0" xfId="1" applyFont="1" applyFill="1" applyAlignment="1" applyProtection="1">
      <alignment horizontal="center" vertical="center" wrapText="1"/>
      <protection hidden="1"/>
    </xf>
  </cellXfs>
  <cellStyles count="5">
    <cellStyle name="ハイパーリンク" xfId="4" builtinId="8"/>
    <cellStyle name="桁区切り" xfId="1" builtinId="6"/>
    <cellStyle name="標準" xfId="0" builtinId="0"/>
    <cellStyle name="標準 2" xfId="2"/>
    <cellStyle name="標準 2 2" xfId="3"/>
  </cellStyles>
  <dxfs count="54">
    <dxf>
      <fill>
        <patternFill>
          <bgColor theme="0"/>
        </patternFill>
      </fill>
    </dxf>
    <dxf>
      <fill>
        <patternFill>
          <bgColor theme="7" tint="0.5999633777886288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7" tint="0.59996337778862885"/>
        </patternFill>
      </fill>
    </dxf>
    <dxf>
      <fill>
        <patternFill>
          <bgColor theme="0"/>
        </patternFill>
      </fill>
    </dxf>
    <dxf>
      <fill>
        <patternFill>
          <bgColor theme="7" tint="0.59996337778862885"/>
        </patternFill>
      </fill>
    </dxf>
    <dxf>
      <fill>
        <patternFill>
          <bgColor rgb="FFFF0000"/>
        </patternFill>
      </fill>
      <border>
        <left/>
        <right/>
        <top/>
        <bottom/>
      </border>
    </dxf>
    <dxf>
      <fill>
        <patternFill>
          <bgColor theme="2"/>
        </patternFill>
      </fill>
    </dxf>
    <dxf>
      <fill>
        <patternFill>
          <bgColor theme="2"/>
        </patternFill>
      </fill>
    </dxf>
    <dxf>
      <font>
        <color rgb="FFFF0000"/>
      </font>
    </dxf>
    <dxf>
      <font>
        <color theme="4" tint="-0.24994659260841701"/>
      </font>
    </dxf>
    <dxf>
      <font>
        <color rgb="FFFF0000"/>
      </font>
    </dxf>
    <dxf>
      <font>
        <b/>
        <i val="0"/>
        <color rgb="FFFF0000"/>
      </font>
      <fill>
        <patternFill>
          <bgColor rgb="FFFFFF00"/>
        </patternFill>
      </fill>
      <border>
        <left style="thin">
          <color auto="1"/>
        </left>
        <right style="thin">
          <color auto="1"/>
        </right>
        <top style="thin">
          <color auto="1"/>
        </top>
        <bottom style="thin">
          <color auto="1"/>
        </bottom>
        <vertical/>
        <horizontal/>
      </border>
    </dxf>
    <dxf>
      <fill>
        <patternFill>
          <bgColor theme="7" tint="0.5999633777886288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theme="7" tint="0.5999633777886288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59996337778862885"/>
        </patternFill>
      </fill>
    </dxf>
    <dxf>
      <fill>
        <patternFill>
          <bgColor theme="0"/>
        </patternFill>
      </fill>
    </dxf>
    <dxf>
      <fill>
        <patternFill>
          <bgColor theme="0"/>
        </patternFill>
      </fill>
    </dxf>
    <dxf>
      <fill>
        <patternFill>
          <bgColor rgb="FFFF0000"/>
        </patternFill>
      </fill>
    </dxf>
    <dxf>
      <fill>
        <patternFill>
          <bgColor theme="0"/>
        </patternFill>
      </fill>
    </dxf>
    <dxf>
      <fill>
        <patternFill>
          <bgColor theme="0"/>
        </patternFill>
      </fill>
    </dxf>
    <dxf>
      <fill>
        <patternFill>
          <bgColor theme="7" tint="0.59996337778862885"/>
        </patternFill>
      </fill>
    </dxf>
    <dxf>
      <fill>
        <patternFill>
          <bgColor theme="0"/>
        </patternFill>
      </fill>
    </dxf>
    <dxf>
      <fill>
        <patternFill>
          <bgColor theme="7" tint="0.59996337778862885"/>
        </patternFill>
      </fill>
    </dxf>
    <dxf>
      <fill>
        <patternFill>
          <bgColor rgb="FFFF0000"/>
        </patternFill>
      </fill>
      <border>
        <left/>
        <right/>
        <top/>
        <bottom/>
      </border>
    </dxf>
    <dxf>
      <fill>
        <patternFill>
          <bgColor theme="2"/>
        </patternFill>
      </fill>
    </dxf>
    <dxf>
      <fill>
        <patternFill>
          <bgColor theme="2"/>
        </patternFill>
      </fill>
    </dxf>
    <dxf>
      <font>
        <color rgb="FFFF0000"/>
      </font>
    </dxf>
    <dxf>
      <font>
        <color theme="4" tint="-0.24994659260841701"/>
      </font>
    </dxf>
    <dxf>
      <font>
        <color rgb="FFFF0000"/>
      </font>
    </dxf>
    <dxf>
      <font>
        <b/>
        <i val="0"/>
        <color rgb="FFFF0000"/>
      </font>
      <fill>
        <patternFill>
          <bgColor rgb="FFFFFF00"/>
        </patternFill>
      </fill>
      <border>
        <left style="thin">
          <color auto="1"/>
        </left>
        <right style="thin">
          <color auto="1"/>
        </right>
        <top style="thin">
          <color auto="1"/>
        </top>
        <bottom style="thin">
          <color auto="1"/>
        </bottom>
        <vertical/>
        <horizontal/>
      </border>
    </dxf>
    <dxf>
      <fill>
        <patternFill>
          <bgColor theme="7" tint="0.59996337778862885"/>
        </patternFill>
      </fill>
    </dxf>
    <dxf>
      <fill>
        <patternFill>
          <bgColor theme="0"/>
        </patternFill>
      </fill>
    </dxf>
  </dxfs>
  <tableStyles count="0" defaultTableStyle="TableStyleMedium2" defaultPivotStyle="PivotStyleLight16"/>
  <colors>
    <mruColors>
      <color rgb="FFFFFFFF"/>
      <color rgb="FFFFF0FF"/>
      <color rgb="FFFFE1FF"/>
      <color rgb="FFFF99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276225</xdr:colOff>
      <xdr:row>0</xdr:row>
      <xdr:rowOff>76201</xdr:rowOff>
    </xdr:from>
    <xdr:to>
      <xdr:col>11</xdr:col>
      <xdr:colOff>381000</xdr:colOff>
      <xdr:row>19</xdr:row>
      <xdr:rowOff>152400</xdr:rowOff>
    </xdr:to>
    <xdr:sp macro="" textlink="">
      <xdr:nvSpPr>
        <xdr:cNvPr id="2" name="正方形/長方形 1"/>
        <xdr:cNvSpPr/>
      </xdr:nvSpPr>
      <xdr:spPr>
        <a:xfrm>
          <a:off x="276225" y="76201"/>
          <a:ext cx="7648575" cy="460057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申請書等作成にあたっての注意点</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　</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必ず記載例を確認してください。</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　</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「別紙」に必要事項を記載すれば、「第３、</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5</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号様式」及び「請求書」に</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　　自動転記されますので、まずは、「別紙」を記載してください。</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掲載資料一覧</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申請時に使用するシート</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、５号様式</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（支払いが完了している場合）</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領収書等貼付用紙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記載例</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○第３、５号様式（記載例）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484253</xdr:colOff>
      <xdr:row>0</xdr:row>
      <xdr:rowOff>72037</xdr:rowOff>
    </xdr:from>
    <xdr:to>
      <xdr:col>15</xdr:col>
      <xdr:colOff>367392</xdr:colOff>
      <xdr:row>0</xdr:row>
      <xdr:rowOff>421821</xdr:rowOff>
    </xdr:to>
    <xdr:sp macro="" textlink="">
      <xdr:nvSpPr>
        <xdr:cNvPr id="3" name="正方形/長方形 2"/>
        <xdr:cNvSpPr/>
      </xdr:nvSpPr>
      <xdr:spPr>
        <a:xfrm>
          <a:off x="987717" y="72037"/>
          <a:ext cx="6931639" cy="34978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r>
            <a:rPr kumimoji="1" lang="en-US" altLang="ja-JP" sz="1400">
              <a:solidFill>
                <a:srgbClr val="FF0000"/>
              </a:solidFill>
            </a:rPr>
            <a:t>※</a:t>
          </a:r>
          <a:r>
            <a:rPr kumimoji="1" lang="ja-JP" altLang="en-US" sz="1400">
              <a:solidFill>
                <a:srgbClr val="FF0000"/>
              </a:solidFill>
            </a:rPr>
            <a:t>入力するとセルの色が白になります。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175655</xdr:colOff>
      <xdr:row>14</xdr:row>
      <xdr:rowOff>38346</xdr:rowOff>
    </xdr:from>
    <xdr:to>
      <xdr:col>8</xdr:col>
      <xdr:colOff>244929</xdr:colOff>
      <xdr:row>35</xdr:row>
      <xdr:rowOff>98717</xdr:rowOff>
    </xdr:to>
    <xdr:grpSp>
      <xdr:nvGrpSpPr>
        <xdr:cNvPr id="5" name="グループ化 4"/>
        <xdr:cNvGrpSpPr/>
      </xdr:nvGrpSpPr>
      <xdr:grpSpPr>
        <a:xfrm>
          <a:off x="868382" y="5684073"/>
          <a:ext cx="4918365" cy="5151917"/>
          <a:chOff x="5520904" y="1371483"/>
          <a:chExt cx="2478953" cy="2596668"/>
        </a:xfrm>
      </xdr:grpSpPr>
      <xdr:sp macro="" textlink="">
        <xdr:nvSpPr>
          <xdr:cNvPr id="6" name="メモ 5"/>
          <xdr:cNvSpPr/>
        </xdr:nvSpPr>
        <xdr:spPr>
          <a:xfrm>
            <a:off x="5520904" y="1371483"/>
            <a:ext cx="2208363" cy="2596668"/>
          </a:xfrm>
          <a:prstGeom prst="foldedCorner">
            <a:avLst>
              <a:gd name="adj" fmla="val 3776"/>
            </a:avLst>
          </a:prstGeom>
          <a:no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a:solidFill>
                <a:schemeClr val="tx1">
                  <a:lumMod val="75000"/>
                  <a:lumOff val="25000"/>
                </a:schemeClr>
              </a:solidFill>
            </a:endParaRPr>
          </a:p>
        </xdr:txBody>
      </xdr:sp>
      <xdr:cxnSp macro="">
        <xdr:nvCxnSpPr>
          <xdr:cNvPr id="7" name="直線コネクタ 6"/>
          <xdr:cNvCxnSpPr/>
        </xdr:nvCxnSpPr>
        <xdr:spPr>
          <a:xfrm>
            <a:off x="5729621" y="2125434"/>
            <a:ext cx="1801239"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12"/>
          <xdr:cNvSpPr txBox="1"/>
        </xdr:nvSpPr>
        <xdr:spPr>
          <a:xfrm>
            <a:off x="5732329" y="1872565"/>
            <a:ext cx="2084225" cy="26280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solidFill>
                  <a:schemeClr val="tx1">
                    <a:lumMod val="65000"/>
                    <a:lumOff val="35000"/>
                  </a:schemeClr>
                </a:solidFill>
              </a:rPr>
              <a:t>金額　</a:t>
            </a:r>
            <a:r>
              <a:rPr kumimoji="1" lang="en-US" altLang="ja-JP" sz="2000">
                <a:solidFill>
                  <a:schemeClr val="tx1">
                    <a:lumMod val="65000"/>
                    <a:lumOff val="35000"/>
                  </a:schemeClr>
                </a:solidFill>
              </a:rPr>
              <a:t>\</a:t>
            </a:r>
            <a:r>
              <a:rPr kumimoji="1" lang="ja-JP" altLang="en-US" sz="2000">
                <a:solidFill>
                  <a:schemeClr val="tx1">
                    <a:lumMod val="65000"/>
                    <a:lumOff val="35000"/>
                  </a:schemeClr>
                </a:solidFill>
              </a:rPr>
              <a:t>○○○</a:t>
            </a:r>
            <a:r>
              <a:rPr kumimoji="1" lang="en-US" altLang="ja-JP" sz="2000">
                <a:solidFill>
                  <a:schemeClr val="tx1">
                    <a:lumMod val="65000"/>
                    <a:lumOff val="35000"/>
                  </a:schemeClr>
                </a:solidFill>
              </a:rPr>
              <a:t>,</a:t>
            </a:r>
            <a:r>
              <a:rPr kumimoji="1" lang="ja-JP" altLang="en-US" sz="2000">
                <a:solidFill>
                  <a:schemeClr val="tx1">
                    <a:lumMod val="65000"/>
                    <a:lumOff val="35000"/>
                  </a:schemeClr>
                </a:solidFill>
              </a:rPr>
              <a:t>○○○</a:t>
            </a:r>
            <a:r>
              <a:rPr kumimoji="1" lang="ja-JP" altLang="en-US" sz="1400">
                <a:solidFill>
                  <a:schemeClr val="tx1">
                    <a:lumMod val="65000"/>
                    <a:lumOff val="35000"/>
                  </a:schemeClr>
                </a:solidFill>
              </a:rPr>
              <a:t>（税込）</a:t>
            </a:r>
          </a:p>
        </xdr:txBody>
      </xdr:sp>
      <xdr:sp macro="" textlink="">
        <xdr:nvSpPr>
          <xdr:cNvPr id="9" name="テキスト ボックス 14"/>
          <xdr:cNvSpPr txBox="1"/>
        </xdr:nvSpPr>
        <xdr:spPr>
          <a:xfrm>
            <a:off x="5573276" y="1681723"/>
            <a:ext cx="715260" cy="24122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latin typeface="+mn-ea"/>
              </a:rPr>
              <a:t>A</a:t>
            </a:r>
            <a:r>
              <a:rPr kumimoji="1" lang="ja-JP" altLang="en-US" sz="1800">
                <a:solidFill>
                  <a:schemeClr val="tx1">
                    <a:lumMod val="65000"/>
                    <a:lumOff val="35000"/>
                  </a:schemeClr>
                </a:solidFill>
                <a:latin typeface="+mn-ea"/>
              </a:rPr>
              <a:t>病院</a:t>
            </a:r>
            <a:r>
              <a:rPr kumimoji="1" lang="ja-JP" altLang="en-US" sz="1800">
                <a:solidFill>
                  <a:schemeClr val="tx1">
                    <a:lumMod val="75000"/>
                    <a:lumOff val="25000"/>
                  </a:schemeClr>
                </a:solidFill>
                <a:latin typeface="+mn-ea"/>
              </a:rPr>
              <a:t> 様</a:t>
            </a:r>
          </a:p>
        </xdr:txBody>
      </xdr:sp>
      <xdr:sp macro="" textlink="">
        <xdr:nvSpPr>
          <xdr:cNvPr id="10" name="テキスト ボックス 15"/>
          <xdr:cNvSpPr txBox="1"/>
        </xdr:nvSpPr>
        <xdr:spPr>
          <a:xfrm>
            <a:off x="6331433" y="1410153"/>
            <a:ext cx="723275" cy="34935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800">
                <a:solidFill>
                  <a:schemeClr val="tx1">
                    <a:lumMod val="65000"/>
                    <a:lumOff val="35000"/>
                  </a:schemeClr>
                </a:solidFill>
              </a:rPr>
              <a:t>領収書</a:t>
            </a:r>
          </a:p>
        </xdr:txBody>
      </xdr:sp>
      <xdr:sp macro="" textlink="">
        <xdr:nvSpPr>
          <xdr:cNvPr id="11" name="テキスト ボックス 16"/>
          <xdr:cNvSpPr txBox="1"/>
        </xdr:nvSpPr>
        <xdr:spPr>
          <a:xfrm>
            <a:off x="6789269" y="2189268"/>
            <a:ext cx="1210588" cy="21960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65000"/>
                    <a:lumOff val="35000"/>
                  </a:schemeClr>
                </a:solidFill>
              </a:rPr>
              <a:t>株式会社</a:t>
            </a:r>
            <a:r>
              <a:rPr kumimoji="1" lang="en-US" altLang="ja-JP" sz="1600">
                <a:solidFill>
                  <a:schemeClr val="tx1">
                    <a:lumMod val="65000"/>
                    <a:lumOff val="35000"/>
                  </a:schemeClr>
                </a:solidFill>
              </a:rPr>
              <a:t>××××</a:t>
            </a:r>
            <a:endParaRPr kumimoji="1" lang="ja-JP" altLang="en-US" sz="1600">
              <a:solidFill>
                <a:schemeClr val="tx1">
                  <a:lumMod val="65000"/>
                  <a:lumOff val="35000"/>
                </a:schemeClr>
              </a:solidFill>
            </a:endParaRPr>
          </a:p>
        </xdr:txBody>
      </xdr:sp>
      <xdr:cxnSp macro="">
        <xdr:nvCxnSpPr>
          <xdr:cNvPr id="12" name="直線コネクタ 11"/>
          <xdr:cNvCxnSpPr/>
        </xdr:nvCxnSpPr>
        <xdr:spPr>
          <a:xfrm>
            <a:off x="5645042" y="2945619"/>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a:off x="5645042" y="3182476"/>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xdr:cNvCxnSpPr/>
        </xdr:nvCxnSpPr>
        <xdr:spPr>
          <a:xfrm>
            <a:off x="5645042" y="3419333"/>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xdr:cNvCxnSpPr/>
        </xdr:nvCxnSpPr>
        <xdr:spPr>
          <a:xfrm>
            <a:off x="5645042" y="3656190"/>
            <a:ext cx="19893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6" name="テキスト ボックス 23"/>
          <xdr:cNvSpPr txBox="1"/>
        </xdr:nvSpPr>
        <xdr:spPr>
          <a:xfrm>
            <a:off x="6213929" y="2541678"/>
            <a:ext cx="822311" cy="24122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800">
                <a:solidFill>
                  <a:schemeClr val="tx1">
                    <a:lumMod val="75000"/>
                    <a:lumOff val="25000"/>
                  </a:schemeClr>
                </a:solidFill>
              </a:rPr>
              <a:t>内訳</a:t>
            </a:r>
          </a:p>
        </xdr:txBody>
      </xdr:sp>
      <xdr:sp macro="" textlink="">
        <xdr:nvSpPr>
          <xdr:cNvPr id="17" name="角丸四角形 16"/>
          <xdr:cNvSpPr/>
        </xdr:nvSpPr>
        <xdr:spPr>
          <a:xfrm>
            <a:off x="5730006" y="3271885"/>
            <a:ext cx="1840912" cy="127936"/>
          </a:xfrm>
          <a:prstGeom prst="round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chemeClr val="tx1">
                  <a:lumMod val="75000"/>
                  <a:lumOff val="25000"/>
                </a:schemeClr>
              </a:solidFill>
            </a:endParaRPr>
          </a:p>
        </xdr:txBody>
      </xdr:sp>
    </xdr:grpSp>
    <xdr:clientData/>
  </xdr:twoCellAnchor>
  <xdr:twoCellAnchor>
    <xdr:from>
      <xdr:col>1</xdr:col>
      <xdr:colOff>95249</xdr:colOff>
      <xdr:row>32</xdr:row>
      <xdr:rowOff>155310</xdr:rowOff>
    </xdr:from>
    <xdr:to>
      <xdr:col>8</xdr:col>
      <xdr:colOff>124691</xdr:colOff>
      <xdr:row>35</xdr:row>
      <xdr:rowOff>231322</xdr:rowOff>
    </xdr:to>
    <xdr:sp macro="" textlink="">
      <xdr:nvSpPr>
        <xdr:cNvPr id="2" name="角丸四角形吹き出し 1"/>
        <xdr:cNvSpPr/>
      </xdr:nvSpPr>
      <xdr:spPr>
        <a:xfrm>
          <a:off x="760267" y="10005892"/>
          <a:ext cx="4684569" cy="782594"/>
        </a:xfrm>
        <a:prstGeom prst="wedgeRoundRectCallout">
          <a:avLst>
            <a:gd name="adj1" fmla="val -13119"/>
            <a:gd name="adj2" fmla="val -93162"/>
            <a:gd name="adj3" fmla="val 16667"/>
          </a:avLst>
        </a:prstGeom>
        <a:solidFill>
          <a:schemeClr val="accent1">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領収書の内、</a:t>
          </a:r>
          <a:r>
            <a:rPr 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一部のみが対象の場合は、該当箇所が判るように印をつけるなどしてくださ</a:t>
          </a: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い</a:t>
          </a:r>
          <a:endParaRPr lang="ja-JP" sz="24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xdr:txBody>
    </xdr:sp>
    <xdr:clientData/>
  </xdr:twoCellAnchor>
  <xdr:twoCellAnchor>
    <xdr:from>
      <xdr:col>9</xdr:col>
      <xdr:colOff>217714</xdr:colOff>
      <xdr:row>22</xdr:row>
      <xdr:rowOff>176717</xdr:rowOff>
    </xdr:from>
    <xdr:to>
      <xdr:col>17</xdr:col>
      <xdr:colOff>453417</xdr:colOff>
      <xdr:row>34</xdr:row>
      <xdr:rowOff>27214</xdr:rowOff>
    </xdr:to>
    <xdr:grpSp>
      <xdr:nvGrpSpPr>
        <xdr:cNvPr id="32" name="グループ化 31"/>
        <xdr:cNvGrpSpPr/>
      </xdr:nvGrpSpPr>
      <xdr:grpSpPr>
        <a:xfrm>
          <a:off x="6452259" y="7762081"/>
          <a:ext cx="5777522" cy="2759951"/>
          <a:chOff x="6191250" y="5361039"/>
          <a:chExt cx="5252357" cy="2558318"/>
        </a:xfrm>
      </xdr:grpSpPr>
      <xdr:sp macro="" textlink="">
        <xdr:nvSpPr>
          <xdr:cNvPr id="19" name="メモ 18"/>
          <xdr:cNvSpPr/>
        </xdr:nvSpPr>
        <xdr:spPr>
          <a:xfrm>
            <a:off x="6191250" y="5361213"/>
            <a:ext cx="5252357" cy="2558144"/>
          </a:xfrm>
          <a:prstGeom prst="foldedCorner">
            <a:avLst>
              <a:gd name="adj" fmla="val 3776"/>
            </a:avLst>
          </a:prstGeom>
          <a:no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3600">
              <a:solidFill>
                <a:schemeClr val="tx1">
                  <a:lumMod val="75000"/>
                  <a:lumOff val="25000"/>
                </a:schemeClr>
              </a:solidFill>
            </a:endParaRPr>
          </a:p>
        </xdr:txBody>
      </xdr:sp>
      <xdr:cxnSp macro="">
        <xdr:nvCxnSpPr>
          <xdr:cNvPr id="20" name="直線コネクタ 19"/>
          <xdr:cNvCxnSpPr/>
        </xdr:nvCxnSpPr>
        <xdr:spPr>
          <a:xfrm>
            <a:off x="6551593" y="6592472"/>
            <a:ext cx="3898697"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1" name="テキスト ボックス 30"/>
          <xdr:cNvSpPr txBox="1"/>
        </xdr:nvSpPr>
        <xdr:spPr>
          <a:xfrm>
            <a:off x="6785856" y="6146970"/>
            <a:ext cx="3909359" cy="52142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solidFill>
                  <a:schemeClr val="tx1">
                    <a:lumMod val="75000"/>
                    <a:lumOff val="25000"/>
                  </a:schemeClr>
                </a:solidFill>
              </a:rPr>
              <a:t>金額　</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ーー</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ーーー</a:t>
            </a:r>
            <a:r>
              <a:rPr kumimoji="1" lang="ja-JP" altLang="en-US" sz="1400">
                <a:solidFill>
                  <a:schemeClr val="tx1">
                    <a:lumMod val="75000"/>
                    <a:lumOff val="25000"/>
                  </a:schemeClr>
                </a:solidFill>
              </a:rPr>
              <a:t>（税込）</a:t>
            </a:r>
          </a:p>
        </xdr:txBody>
      </xdr:sp>
      <xdr:sp macro="" textlink="">
        <xdr:nvSpPr>
          <xdr:cNvPr id="22" name="テキスト ボックス 31"/>
          <xdr:cNvSpPr txBox="1"/>
        </xdr:nvSpPr>
        <xdr:spPr>
          <a:xfrm>
            <a:off x="6191250" y="5752488"/>
            <a:ext cx="1701170" cy="47859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latin typeface="+mn-ea"/>
              </a:rPr>
              <a:t>A</a:t>
            </a:r>
            <a:r>
              <a:rPr kumimoji="1" lang="ja-JP" altLang="en-US" sz="1800">
                <a:solidFill>
                  <a:schemeClr val="tx1">
                    <a:lumMod val="75000"/>
                    <a:lumOff val="25000"/>
                  </a:schemeClr>
                </a:solidFill>
                <a:latin typeface="+mn-ea"/>
              </a:rPr>
              <a:t>病院 様</a:t>
            </a:r>
          </a:p>
        </xdr:txBody>
      </xdr:sp>
      <xdr:sp macro="" textlink="">
        <xdr:nvSpPr>
          <xdr:cNvPr id="23" name="テキスト ボックス 32"/>
          <xdr:cNvSpPr txBox="1"/>
        </xdr:nvSpPr>
        <xdr:spPr>
          <a:xfrm>
            <a:off x="7942354" y="5361039"/>
            <a:ext cx="1720233" cy="52142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2000">
                <a:solidFill>
                  <a:schemeClr val="tx1">
                    <a:lumMod val="75000"/>
                    <a:lumOff val="25000"/>
                  </a:schemeClr>
                </a:solidFill>
              </a:rPr>
              <a:t>領収書</a:t>
            </a:r>
          </a:p>
        </xdr:txBody>
      </xdr:sp>
      <xdr:sp macro="" textlink="">
        <xdr:nvSpPr>
          <xdr:cNvPr id="24" name="テキスト ボックス 33"/>
          <xdr:cNvSpPr txBox="1"/>
        </xdr:nvSpPr>
        <xdr:spPr>
          <a:xfrm>
            <a:off x="9707351" y="6621112"/>
            <a:ext cx="1681828" cy="4356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75000"/>
                    <a:lumOff val="25000"/>
                  </a:schemeClr>
                </a:solidFill>
              </a:rPr>
              <a:t>株式会社▶▶▶</a:t>
            </a:r>
          </a:p>
        </xdr:txBody>
      </xdr:sp>
      <xdr:cxnSp macro="">
        <xdr:nvCxnSpPr>
          <xdr:cNvPr id="25" name="直線コネクタ 24"/>
          <xdr:cNvCxnSpPr/>
        </xdr:nvCxnSpPr>
        <xdr:spPr>
          <a:xfrm>
            <a:off x="6486499" y="7672778"/>
            <a:ext cx="473142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角丸四角形 25"/>
          <xdr:cNvSpPr/>
        </xdr:nvSpPr>
        <xdr:spPr>
          <a:xfrm>
            <a:off x="8389445" y="7293429"/>
            <a:ext cx="2760635" cy="340179"/>
          </a:xfrm>
          <a:prstGeom prst="round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3600">
              <a:solidFill>
                <a:schemeClr val="tx1">
                  <a:lumMod val="75000"/>
                  <a:lumOff val="25000"/>
                </a:schemeClr>
              </a:solidFill>
            </a:endParaRPr>
          </a:p>
        </xdr:txBody>
      </xdr:sp>
      <xdr:sp macro="" textlink="">
        <xdr:nvSpPr>
          <xdr:cNvPr id="27" name="テキスト ボックス 40"/>
          <xdr:cNvSpPr txBox="1"/>
        </xdr:nvSpPr>
        <xdr:spPr>
          <a:xfrm>
            <a:off x="8612645" y="7243225"/>
            <a:ext cx="2723205" cy="47859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rPr>
              <a:t>2021</a:t>
            </a:r>
            <a:r>
              <a:rPr kumimoji="1" lang="ja-JP" altLang="en-US" sz="1800">
                <a:solidFill>
                  <a:schemeClr val="tx1">
                    <a:lumMod val="75000"/>
                    <a:lumOff val="25000"/>
                  </a:schemeClr>
                </a:solidFill>
              </a:rPr>
              <a:t>年</a:t>
            </a:r>
            <a:r>
              <a:rPr kumimoji="1" lang="en-US" altLang="ja-JP" sz="1800">
                <a:solidFill>
                  <a:schemeClr val="tx1">
                    <a:lumMod val="75000"/>
                    <a:lumOff val="25000"/>
                  </a:schemeClr>
                </a:solidFill>
              </a:rPr>
              <a:t>4</a:t>
            </a:r>
            <a:r>
              <a:rPr kumimoji="1" lang="ja-JP" altLang="en-US" sz="1800">
                <a:solidFill>
                  <a:schemeClr val="tx1">
                    <a:lumMod val="75000"/>
                    <a:lumOff val="25000"/>
                  </a:schemeClr>
                </a:solidFill>
              </a:rPr>
              <a:t>月～</a:t>
            </a:r>
            <a:r>
              <a:rPr kumimoji="1" lang="en-US" altLang="ja-JP" sz="1800">
                <a:solidFill>
                  <a:schemeClr val="tx1">
                    <a:lumMod val="75000"/>
                    <a:lumOff val="25000"/>
                  </a:schemeClr>
                </a:solidFill>
              </a:rPr>
              <a:t>2022</a:t>
            </a:r>
            <a:r>
              <a:rPr kumimoji="1" lang="ja-JP" altLang="en-US" sz="1800">
                <a:solidFill>
                  <a:schemeClr val="tx1">
                    <a:lumMod val="75000"/>
                    <a:lumOff val="25000"/>
                  </a:schemeClr>
                </a:solidFill>
              </a:rPr>
              <a:t>年</a:t>
            </a:r>
            <a:r>
              <a:rPr kumimoji="1" lang="en-US" altLang="ja-JP" sz="1800">
                <a:solidFill>
                  <a:schemeClr val="tx1">
                    <a:lumMod val="75000"/>
                    <a:lumOff val="25000"/>
                  </a:schemeClr>
                </a:solidFill>
              </a:rPr>
              <a:t>3</a:t>
            </a:r>
            <a:r>
              <a:rPr kumimoji="1" lang="ja-JP" altLang="en-US" sz="1800">
                <a:solidFill>
                  <a:schemeClr val="tx1">
                    <a:lumMod val="75000"/>
                    <a:lumOff val="25000"/>
                  </a:schemeClr>
                </a:solidFill>
              </a:rPr>
              <a:t>月分</a:t>
            </a:r>
          </a:p>
        </xdr:txBody>
      </xdr:sp>
      <xdr:sp macro="" textlink="">
        <xdr:nvSpPr>
          <xdr:cNvPr id="30" name="テキスト ボックス 31"/>
          <xdr:cNvSpPr txBox="1"/>
        </xdr:nvSpPr>
        <xdr:spPr>
          <a:xfrm>
            <a:off x="6545036" y="7249274"/>
            <a:ext cx="1701170" cy="43569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75000"/>
                    <a:lumOff val="25000"/>
                  </a:schemeClr>
                </a:solidFill>
                <a:latin typeface="+mn-ea"/>
              </a:rPr>
              <a:t>○○リース代</a:t>
            </a:r>
          </a:p>
        </xdr:txBody>
      </xdr:sp>
      <xdr:sp macro="" textlink="">
        <xdr:nvSpPr>
          <xdr:cNvPr id="31" name="正方形/長方形 30"/>
          <xdr:cNvSpPr/>
        </xdr:nvSpPr>
        <xdr:spPr>
          <a:xfrm>
            <a:off x="9361715" y="5402036"/>
            <a:ext cx="2027464" cy="857250"/>
          </a:xfrm>
          <a:prstGeom prst="rect">
            <a:avLst/>
          </a:prstGeom>
          <a:solidFill>
            <a:schemeClr val="bg1"/>
          </a:solidFill>
          <a:ln w="28575">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lumMod val="75000"/>
                    <a:lumOff val="25000"/>
                  </a:schemeClr>
                </a:solidFill>
              </a:rPr>
              <a:t>月数で按分し、</a:t>
            </a:r>
            <a:r>
              <a:rPr kumimoji="1" lang="en-US" altLang="ja-JP" sz="1200">
                <a:solidFill>
                  <a:schemeClr val="tx1">
                    <a:lumMod val="75000"/>
                    <a:lumOff val="25000"/>
                  </a:schemeClr>
                </a:solidFill>
                <a:effectLst/>
                <a:latin typeface="+mn-lt"/>
                <a:ea typeface="+mn-ea"/>
                <a:cs typeface="+mn-cs"/>
              </a:rPr>
              <a:t>2021</a:t>
            </a:r>
            <a:r>
              <a:rPr kumimoji="1" lang="ja-JP" altLang="ja-JP" sz="1200">
                <a:solidFill>
                  <a:schemeClr val="tx1">
                    <a:lumMod val="75000"/>
                    <a:lumOff val="25000"/>
                  </a:schemeClr>
                </a:solidFill>
                <a:effectLst/>
                <a:latin typeface="+mn-lt"/>
                <a:ea typeface="+mn-ea"/>
                <a:cs typeface="+mn-cs"/>
              </a:rPr>
              <a:t>年</a:t>
            </a:r>
            <a:r>
              <a:rPr kumimoji="1" lang="en-US" altLang="ja-JP" sz="1200">
                <a:solidFill>
                  <a:schemeClr val="tx1">
                    <a:lumMod val="75000"/>
                    <a:lumOff val="25000"/>
                  </a:schemeClr>
                </a:solidFill>
                <a:effectLst/>
                <a:latin typeface="+mn-lt"/>
                <a:ea typeface="+mn-ea"/>
                <a:cs typeface="+mn-cs"/>
              </a:rPr>
              <a:t>4</a:t>
            </a:r>
            <a:r>
              <a:rPr kumimoji="1" lang="ja-JP" altLang="ja-JP" sz="1200">
                <a:solidFill>
                  <a:schemeClr val="tx1">
                    <a:lumMod val="75000"/>
                    <a:lumOff val="25000"/>
                  </a:schemeClr>
                </a:solidFill>
                <a:effectLst/>
                <a:latin typeface="+mn-lt"/>
                <a:ea typeface="+mn-ea"/>
                <a:cs typeface="+mn-cs"/>
              </a:rPr>
              <a:t>月から</a:t>
            </a:r>
            <a:r>
              <a:rPr kumimoji="1" lang="en-US" altLang="ja-JP" sz="1200">
                <a:solidFill>
                  <a:schemeClr val="tx1">
                    <a:lumMod val="75000"/>
                    <a:lumOff val="25000"/>
                  </a:schemeClr>
                </a:solidFill>
                <a:effectLst/>
                <a:latin typeface="+mn-lt"/>
                <a:ea typeface="+mn-ea"/>
                <a:cs typeface="+mn-cs"/>
              </a:rPr>
              <a:t>2021</a:t>
            </a:r>
            <a:r>
              <a:rPr kumimoji="1" lang="ja-JP" altLang="ja-JP" sz="1200">
                <a:solidFill>
                  <a:schemeClr val="tx1">
                    <a:lumMod val="75000"/>
                    <a:lumOff val="25000"/>
                  </a:schemeClr>
                </a:solidFill>
                <a:effectLst/>
                <a:latin typeface="+mn-lt"/>
                <a:ea typeface="+mn-ea"/>
                <a:cs typeface="+mn-cs"/>
              </a:rPr>
              <a:t>年</a:t>
            </a:r>
            <a:r>
              <a:rPr kumimoji="1" lang="en-US" altLang="ja-JP" sz="1200">
                <a:solidFill>
                  <a:schemeClr val="tx1">
                    <a:lumMod val="75000"/>
                    <a:lumOff val="25000"/>
                  </a:schemeClr>
                </a:solidFill>
                <a:effectLst/>
                <a:latin typeface="+mn-lt"/>
                <a:ea typeface="+mn-ea"/>
                <a:cs typeface="+mn-cs"/>
              </a:rPr>
              <a:t>9</a:t>
            </a:r>
            <a:r>
              <a:rPr kumimoji="1" lang="ja-JP" altLang="ja-JP" sz="1200">
                <a:solidFill>
                  <a:schemeClr val="tx1">
                    <a:lumMod val="75000"/>
                    <a:lumOff val="25000"/>
                  </a:schemeClr>
                </a:solidFill>
                <a:effectLst/>
                <a:latin typeface="+mn-lt"/>
                <a:ea typeface="+mn-ea"/>
                <a:cs typeface="+mn-cs"/>
              </a:rPr>
              <a:t>月分の費用</a:t>
            </a:r>
            <a:endParaRPr kumimoji="1" lang="en-US" altLang="ja-JP" sz="1200">
              <a:solidFill>
                <a:schemeClr val="tx1">
                  <a:lumMod val="75000"/>
                  <a:lumOff val="25000"/>
                </a:schemeClr>
              </a:solidFill>
              <a:effectLst/>
              <a:latin typeface="+mn-lt"/>
              <a:ea typeface="+mn-ea"/>
              <a:cs typeface="+mn-cs"/>
            </a:endParaRPr>
          </a:p>
          <a:p>
            <a:pPr algn="l"/>
            <a:r>
              <a:rPr kumimoji="1" lang="en-US" altLang="ja-JP" sz="1200" u="none">
                <a:solidFill>
                  <a:schemeClr val="tx1">
                    <a:lumMod val="75000"/>
                    <a:lumOff val="25000"/>
                  </a:schemeClr>
                </a:solidFill>
              </a:rPr>
              <a:t>\××××</a:t>
            </a:r>
            <a:r>
              <a:rPr kumimoji="1" lang="ja-JP" altLang="en-US" sz="1200" u="none">
                <a:solidFill>
                  <a:schemeClr val="tx1">
                    <a:lumMod val="75000"/>
                    <a:lumOff val="25000"/>
                  </a:schemeClr>
                </a:solidFill>
              </a:rPr>
              <a:t>を交付申請する</a:t>
            </a:r>
          </a:p>
        </xdr:txBody>
      </xdr:sp>
    </xdr:grpSp>
    <xdr:clientData/>
  </xdr:twoCellAnchor>
  <xdr:twoCellAnchor>
    <xdr:from>
      <xdr:col>9</xdr:col>
      <xdr:colOff>13608</xdr:colOff>
      <xdr:row>14</xdr:row>
      <xdr:rowOff>81643</xdr:rowOff>
    </xdr:from>
    <xdr:to>
      <xdr:col>17</xdr:col>
      <xdr:colOff>585107</xdr:colOff>
      <xdr:row>22</xdr:row>
      <xdr:rowOff>40821</xdr:rowOff>
    </xdr:to>
    <xdr:sp macro="" textlink="">
      <xdr:nvSpPr>
        <xdr:cNvPr id="29" name="角丸四角形吹き出し 28"/>
        <xdr:cNvSpPr/>
      </xdr:nvSpPr>
      <xdr:spPr>
        <a:xfrm>
          <a:off x="6136822" y="5252357"/>
          <a:ext cx="6014356" cy="1918607"/>
        </a:xfrm>
        <a:prstGeom prst="wedgeRoundRectCallout">
          <a:avLst>
            <a:gd name="adj1" fmla="val 36729"/>
            <a:gd name="adj2" fmla="val 58641"/>
            <a:gd name="adj3" fmla="val 16667"/>
          </a:avLst>
        </a:prstGeom>
        <a:solidFill>
          <a:schemeClr val="accent1">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補助対象期間以外も含んでいる場合は、按分するなどして申請（もしくは実績報告）を行う対象期間と申請額を追記してください。</a:t>
          </a:r>
          <a:endParaRPr lang="en-US" alt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a:p>
          <a:pPr algn="l">
            <a:spcAft>
              <a:spcPts val="0"/>
            </a:spcAft>
          </a:pPr>
          <a:r>
            <a:rPr lang="en-US" alt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a:t>
          </a:r>
          <a:r>
            <a:rPr lang="ja-JP" altLang="en-US"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rPr>
            <a:t>領収書（写し）に追記できない場合は、本用紙（貼付した領収書（写し）の近く）に直接追記してください。</a:t>
          </a:r>
          <a:endParaRPr lang="en-US" altLang="ja-JP" sz="1600" kern="100">
            <a:solidFill>
              <a:schemeClr val="tx1">
                <a:lumMod val="75000"/>
                <a:lumOff val="25000"/>
              </a:schemeClr>
            </a:solidFill>
            <a:effectLst/>
            <a:latin typeface="游ゴシック Light" panose="020B0300000000000000" pitchFamily="50" charset="-128"/>
            <a:ea typeface="游ゴシック Light" panose="020B0300000000000000" pitchFamily="50" charset="-128"/>
            <a:cs typeface="Times New Roman" panose="02020603050405020304" pitchFamily="18" charset="0"/>
          </a:endParaRPr>
        </a:p>
      </xdr:txBody>
    </xdr:sp>
    <xdr:clientData/>
  </xdr:twoCellAnchor>
  <xdr:twoCellAnchor>
    <xdr:from>
      <xdr:col>19</xdr:col>
      <xdr:colOff>258537</xdr:colOff>
      <xdr:row>14</xdr:row>
      <xdr:rowOff>136071</xdr:rowOff>
    </xdr:from>
    <xdr:to>
      <xdr:col>24</xdr:col>
      <xdr:colOff>530681</xdr:colOff>
      <xdr:row>34</xdr:row>
      <xdr:rowOff>176894</xdr:rowOff>
    </xdr:to>
    <xdr:grpSp>
      <xdr:nvGrpSpPr>
        <xdr:cNvPr id="45" name="グループ化 44"/>
        <xdr:cNvGrpSpPr/>
      </xdr:nvGrpSpPr>
      <xdr:grpSpPr>
        <a:xfrm>
          <a:off x="13420355" y="5781798"/>
          <a:ext cx="3735781" cy="4889914"/>
          <a:chOff x="5805575" y="3536710"/>
          <a:chExt cx="2208363" cy="2596665"/>
        </a:xfrm>
        <a:noFill/>
      </xdr:grpSpPr>
      <xdr:sp macro="" textlink="">
        <xdr:nvSpPr>
          <xdr:cNvPr id="46" name="メモ 45"/>
          <xdr:cNvSpPr/>
        </xdr:nvSpPr>
        <xdr:spPr>
          <a:xfrm>
            <a:off x="5805575" y="3536710"/>
            <a:ext cx="2208363" cy="2596665"/>
          </a:xfrm>
          <a:prstGeom prst="foldedCorner">
            <a:avLst>
              <a:gd name="adj" fmla="val 3776"/>
            </a:avLst>
          </a:prstGeom>
          <a:solidFill>
            <a:schemeClr val="bg1"/>
          </a:solid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4400">
              <a:solidFill>
                <a:schemeClr val="tx1">
                  <a:lumMod val="75000"/>
                  <a:lumOff val="25000"/>
                </a:schemeClr>
              </a:solidFill>
            </a:endParaRPr>
          </a:p>
        </xdr:txBody>
      </xdr:sp>
      <xdr:cxnSp macro="">
        <xdr:nvCxnSpPr>
          <xdr:cNvPr id="47" name="直線コネクタ 46"/>
          <xdr:cNvCxnSpPr/>
        </xdr:nvCxnSpPr>
        <xdr:spPr>
          <a:xfrm>
            <a:off x="6014292" y="4238306"/>
            <a:ext cx="1801239" cy="0"/>
          </a:xfrm>
          <a:prstGeom prst="line">
            <a:avLst/>
          </a:prstGeom>
          <a:grpFill/>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5"/>
          <xdr:cNvSpPr txBox="1"/>
        </xdr:nvSpPr>
        <xdr:spPr>
          <a:xfrm>
            <a:off x="6109655" y="4012462"/>
            <a:ext cx="1891865" cy="251598"/>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800">
                <a:solidFill>
                  <a:schemeClr val="tx1">
                    <a:lumMod val="75000"/>
                    <a:lumOff val="25000"/>
                  </a:schemeClr>
                </a:solidFill>
              </a:rPr>
              <a:t>金額　</a:t>
            </a:r>
            <a:r>
              <a:rPr kumimoji="1" lang="en-US" altLang="ja-JP" sz="1800">
                <a:solidFill>
                  <a:schemeClr val="tx1">
                    <a:lumMod val="75000"/>
                    <a:lumOff val="25000"/>
                  </a:schemeClr>
                </a:solidFill>
              </a:rPr>
              <a:t>\</a:t>
            </a:r>
            <a:r>
              <a:rPr kumimoji="1" lang="ja-JP" altLang="en-US" sz="1800">
                <a:solidFill>
                  <a:schemeClr val="tx1">
                    <a:lumMod val="75000"/>
                    <a:lumOff val="25000"/>
                  </a:schemeClr>
                </a:solidFill>
              </a:rPr>
              <a:t>○○</a:t>
            </a:r>
            <a:r>
              <a:rPr kumimoji="1" lang="en-US" altLang="ja-JP" sz="1800">
                <a:solidFill>
                  <a:schemeClr val="tx1">
                    <a:lumMod val="75000"/>
                    <a:lumOff val="25000"/>
                  </a:schemeClr>
                </a:solidFill>
              </a:rPr>
              <a:t>,</a:t>
            </a:r>
            <a:r>
              <a:rPr kumimoji="1" lang="ja-JP" altLang="en-US" sz="1800">
                <a:solidFill>
                  <a:schemeClr val="tx1">
                    <a:lumMod val="75000"/>
                    <a:lumOff val="25000"/>
                  </a:schemeClr>
                </a:solidFill>
              </a:rPr>
              <a:t>○○○</a:t>
            </a:r>
            <a:r>
              <a:rPr kumimoji="1" lang="ja-JP" altLang="en-US" sz="1200">
                <a:solidFill>
                  <a:schemeClr val="tx1">
                    <a:lumMod val="75000"/>
                    <a:lumOff val="25000"/>
                  </a:schemeClr>
                </a:solidFill>
              </a:rPr>
              <a:t>（税込）</a:t>
            </a:r>
          </a:p>
        </xdr:txBody>
      </xdr:sp>
      <xdr:sp macro="" textlink="">
        <xdr:nvSpPr>
          <xdr:cNvPr id="49" name="テキスト ボックス 46"/>
          <xdr:cNvSpPr txBox="1"/>
        </xdr:nvSpPr>
        <xdr:spPr>
          <a:xfrm>
            <a:off x="5846192" y="3807750"/>
            <a:ext cx="715260" cy="229048"/>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600">
                <a:solidFill>
                  <a:schemeClr val="tx1">
                    <a:lumMod val="75000"/>
                    <a:lumOff val="25000"/>
                  </a:schemeClr>
                </a:solidFill>
                <a:latin typeface="+mn-ea"/>
              </a:rPr>
              <a:t>A</a:t>
            </a:r>
            <a:r>
              <a:rPr kumimoji="1" lang="ja-JP" altLang="en-US" sz="1600">
                <a:solidFill>
                  <a:schemeClr val="tx1">
                    <a:lumMod val="75000"/>
                    <a:lumOff val="25000"/>
                  </a:schemeClr>
                </a:solidFill>
                <a:latin typeface="+mn-ea"/>
              </a:rPr>
              <a:t>病院 様</a:t>
            </a:r>
          </a:p>
        </xdr:txBody>
      </xdr:sp>
      <xdr:sp macro="" textlink="">
        <xdr:nvSpPr>
          <xdr:cNvPr id="50" name="テキスト ボックス 47"/>
          <xdr:cNvSpPr txBox="1"/>
        </xdr:nvSpPr>
        <xdr:spPr>
          <a:xfrm>
            <a:off x="6553273" y="3575378"/>
            <a:ext cx="723275" cy="319284"/>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400">
                <a:solidFill>
                  <a:schemeClr val="tx1">
                    <a:lumMod val="75000"/>
                    <a:lumOff val="25000"/>
                  </a:schemeClr>
                </a:solidFill>
              </a:rPr>
              <a:t>納品書</a:t>
            </a:r>
          </a:p>
        </xdr:txBody>
      </xdr:sp>
      <xdr:sp macro="" textlink="">
        <xdr:nvSpPr>
          <xdr:cNvPr id="51" name="テキスト ボックス 48"/>
          <xdr:cNvSpPr txBox="1"/>
        </xdr:nvSpPr>
        <xdr:spPr>
          <a:xfrm>
            <a:off x="6803350" y="4293394"/>
            <a:ext cx="1210588" cy="206497"/>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400">
                <a:solidFill>
                  <a:schemeClr val="tx1">
                    <a:lumMod val="75000"/>
                    <a:lumOff val="25000"/>
                  </a:schemeClr>
                </a:solidFill>
              </a:rPr>
              <a:t>株式会社</a:t>
            </a:r>
            <a:r>
              <a:rPr kumimoji="1" lang="en-US" altLang="ja-JP" sz="1400">
                <a:solidFill>
                  <a:schemeClr val="tx1">
                    <a:lumMod val="75000"/>
                    <a:lumOff val="25000"/>
                  </a:schemeClr>
                </a:solidFill>
              </a:rPr>
              <a:t>××××</a:t>
            </a:r>
            <a:endParaRPr kumimoji="1" lang="ja-JP" altLang="en-US" sz="1400">
              <a:solidFill>
                <a:schemeClr val="tx1">
                  <a:lumMod val="75000"/>
                  <a:lumOff val="25000"/>
                </a:schemeClr>
              </a:solidFill>
            </a:endParaRPr>
          </a:p>
        </xdr:txBody>
      </xdr:sp>
      <xdr:cxnSp macro="">
        <xdr:nvCxnSpPr>
          <xdr:cNvPr id="52" name="直線コネクタ 51"/>
          <xdr:cNvCxnSpPr/>
        </xdr:nvCxnSpPr>
        <xdr:spPr>
          <a:xfrm>
            <a:off x="5929713" y="5110844"/>
            <a:ext cx="1989335"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直線コネクタ 52"/>
          <xdr:cNvCxnSpPr/>
        </xdr:nvCxnSpPr>
        <xdr:spPr>
          <a:xfrm>
            <a:off x="5929713" y="5347701"/>
            <a:ext cx="1989335"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xdr:cNvCxnSpPr/>
        </xdr:nvCxnSpPr>
        <xdr:spPr>
          <a:xfrm>
            <a:off x="5929713" y="5584558"/>
            <a:ext cx="1989335"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xdr:cNvCxnSpPr/>
        </xdr:nvCxnSpPr>
        <xdr:spPr>
          <a:xfrm>
            <a:off x="5929713" y="5821415"/>
            <a:ext cx="1989334"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6" name="テキスト ボックス 53"/>
          <xdr:cNvSpPr txBox="1"/>
        </xdr:nvSpPr>
        <xdr:spPr>
          <a:xfrm>
            <a:off x="6498601" y="4706905"/>
            <a:ext cx="822311" cy="229048"/>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1600">
                <a:solidFill>
                  <a:schemeClr val="tx1">
                    <a:lumMod val="75000"/>
                    <a:lumOff val="25000"/>
                  </a:schemeClr>
                </a:solidFill>
              </a:rPr>
              <a:t>内訳</a:t>
            </a:r>
          </a:p>
        </xdr:txBody>
      </xdr:sp>
    </xdr:grpSp>
    <xdr:clientData/>
  </xdr:twoCellAnchor>
  <xdr:twoCellAnchor>
    <xdr:from>
      <xdr:col>21</xdr:col>
      <xdr:colOff>277091</xdr:colOff>
      <xdr:row>24</xdr:row>
      <xdr:rowOff>194209</xdr:rowOff>
    </xdr:from>
    <xdr:to>
      <xdr:col>30</xdr:col>
      <xdr:colOff>22365</xdr:colOff>
      <xdr:row>33</xdr:row>
      <xdr:rowOff>126172</xdr:rowOff>
    </xdr:to>
    <xdr:grpSp>
      <xdr:nvGrpSpPr>
        <xdr:cNvPr id="57" name="グループ化 56"/>
        <xdr:cNvGrpSpPr/>
      </xdr:nvGrpSpPr>
      <xdr:grpSpPr>
        <a:xfrm>
          <a:off x="14824364" y="8264482"/>
          <a:ext cx="5979819" cy="2114054"/>
          <a:chOff x="8546430" y="3544834"/>
          <a:chExt cx="2573577" cy="990683"/>
        </a:xfrm>
        <a:noFill/>
      </xdr:grpSpPr>
      <xdr:sp macro="" textlink="">
        <xdr:nvSpPr>
          <xdr:cNvPr id="59" name="メモ 58"/>
          <xdr:cNvSpPr/>
        </xdr:nvSpPr>
        <xdr:spPr>
          <a:xfrm>
            <a:off x="8546430" y="3544834"/>
            <a:ext cx="2208363" cy="990683"/>
          </a:xfrm>
          <a:prstGeom prst="foldedCorner">
            <a:avLst>
              <a:gd name="adj" fmla="val 3776"/>
            </a:avLst>
          </a:prstGeom>
          <a:solidFill>
            <a:schemeClr val="bg1"/>
          </a:solidFill>
          <a:ln w="12700">
            <a:solidFill>
              <a:schemeClr val="tx1">
                <a:lumMod val="75000"/>
                <a:lumOff val="25000"/>
              </a:schemeClr>
            </a:solidFill>
          </a:ln>
        </xdr:spPr>
        <xdr:style>
          <a:lnRef idx="2">
            <a:schemeClr val="dk1"/>
          </a:lnRef>
          <a:fillRef idx="1">
            <a:schemeClr val="lt1"/>
          </a:fillRef>
          <a:effectRef idx="0">
            <a:schemeClr val="dk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lgn="ctr"/>
            <a:endParaRPr kumimoji="1" lang="ja-JP" altLang="en-US" sz="3600">
              <a:solidFill>
                <a:schemeClr val="tx1">
                  <a:lumMod val="75000"/>
                  <a:lumOff val="25000"/>
                </a:schemeClr>
              </a:solidFill>
            </a:endParaRPr>
          </a:p>
        </xdr:txBody>
      </xdr:sp>
      <xdr:sp macro="" textlink="">
        <xdr:nvSpPr>
          <xdr:cNvPr id="58" name="テキスト ボックス 67"/>
          <xdr:cNvSpPr txBox="1"/>
        </xdr:nvSpPr>
        <xdr:spPr>
          <a:xfrm>
            <a:off x="9909419" y="4293403"/>
            <a:ext cx="1210588" cy="202047"/>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600">
                <a:solidFill>
                  <a:schemeClr val="tx1">
                    <a:lumMod val="75000"/>
                    <a:lumOff val="25000"/>
                  </a:schemeClr>
                </a:solidFill>
              </a:rPr>
              <a:t>株式会社</a:t>
            </a:r>
            <a:r>
              <a:rPr kumimoji="1" lang="en-US" altLang="ja-JP" sz="1600">
                <a:solidFill>
                  <a:schemeClr val="tx1">
                    <a:lumMod val="75000"/>
                    <a:lumOff val="25000"/>
                  </a:schemeClr>
                </a:solidFill>
              </a:rPr>
              <a:t>××××</a:t>
            </a:r>
            <a:endParaRPr kumimoji="1" lang="ja-JP" altLang="en-US" sz="1600">
              <a:solidFill>
                <a:schemeClr val="tx1">
                  <a:lumMod val="75000"/>
                  <a:lumOff val="25000"/>
                </a:schemeClr>
              </a:solidFill>
            </a:endParaRPr>
          </a:p>
        </xdr:txBody>
      </xdr:sp>
      <xdr:cxnSp macro="">
        <xdr:nvCxnSpPr>
          <xdr:cNvPr id="60" name="直線コネクタ 59"/>
          <xdr:cNvCxnSpPr/>
        </xdr:nvCxnSpPr>
        <xdr:spPr>
          <a:xfrm>
            <a:off x="8943289" y="4244021"/>
            <a:ext cx="1427973" cy="0"/>
          </a:xfrm>
          <a:prstGeom prst="line">
            <a:avLst/>
          </a:prstGeom>
          <a:grpFill/>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61" name="テキスト ボックス 59"/>
          <xdr:cNvSpPr txBox="1"/>
        </xdr:nvSpPr>
        <xdr:spPr>
          <a:xfrm>
            <a:off x="8991785" y="3992204"/>
            <a:ext cx="1891865" cy="241802"/>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a:solidFill>
                  <a:schemeClr val="tx1">
                    <a:lumMod val="75000"/>
                    <a:lumOff val="25000"/>
                  </a:schemeClr>
                </a:solidFill>
              </a:rPr>
              <a:t>金額　</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a:t>
            </a:r>
            <a:r>
              <a:rPr kumimoji="1" lang="en-US" altLang="ja-JP" sz="2000">
                <a:solidFill>
                  <a:schemeClr val="tx1">
                    <a:lumMod val="75000"/>
                    <a:lumOff val="25000"/>
                  </a:schemeClr>
                </a:solidFill>
              </a:rPr>
              <a:t>,</a:t>
            </a:r>
            <a:r>
              <a:rPr kumimoji="1" lang="ja-JP" altLang="en-US" sz="2000">
                <a:solidFill>
                  <a:schemeClr val="tx1">
                    <a:lumMod val="75000"/>
                    <a:lumOff val="25000"/>
                  </a:schemeClr>
                </a:solidFill>
              </a:rPr>
              <a:t>○○○</a:t>
            </a:r>
            <a:r>
              <a:rPr kumimoji="1" lang="ja-JP" altLang="en-US" sz="1400">
                <a:solidFill>
                  <a:schemeClr val="tx1">
                    <a:lumMod val="75000"/>
                    <a:lumOff val="25000"/>
                  </a:schemeClr>
                </a:solidFill>
              </a:rPr>
              <a:t>（税込）</a:t>
            </a:r>
          </a:p>
        </xdr:txBody>
      </xdr:sp>
      <xdr:sp macro="" textlink="">
        <xdr:nvSpPr>
          <xdr:cNvPr id="62" name="テキスト ボックス 60"/>
          <xdr:cNvSpPr txBox="1"/>
        </xdr:nvSpPr>
        <xdr:spPr>
          <a:xfrm>
            <a:off x="8569277" y="3761554"/>
            <a:ext cx="715260" cy="221939"/>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800">
                <a:solidFill>
                  <a:schemeClr val="tx1">
                    <a:lumMod val="75000"/>
                    <a:lumOff val="25000"/>
                  </a:schemeClr>
                </a:solidFill>
                <a:latin typeface="+mn-ea"/>
              </a:rPr>
              <a:t>A</a:t>
            </a:r>
            <a:r>
              <a:rPr kumimoji="1" lang="ja-JP" altLang="en-US" sz="1800">
                <a:solidFill>
                  <a:schemeClr val="tx1">
                    <a:lumMod val="75000"/>
                    <a:lumOff val="25000"/>
                  </a:schemeClr>
                </a:solidFill>
                <a:latin typeface="+mn-ea"/>
              </a:rPr>
              <a:t>病院 様</a:t>
            </a:r>
          </a:p>
        </xdr:txBody>
      </xdr:sp>
      <xdr:sp macro="" textlink="">
        <xdr:nvSpPr>
          <xdr:cNvPr id="63" name="テキスト ボックス 61"/>
          <xdr:cNvSpPr txBox="1"/>
        </xdr:nvSpPr>
        <xdr:spPr>
          <a:xfrm>
            <a:off x="9279221" y="3571272"/>
            <a:ext cx="723275" cy="241802"/>
          </a:xfrm>
          <a:prstGeom prst="rect">
            <a:avLst/>
          </a:prstGeom>
          <a:grp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2000">
                <a:solidFill>
                  <a:schemeClr val="tx1">
                    <a:lumMod val="75000"/>
                    <a:lumOff val="25000"/>
                  </a:schemeClr>
                </a:solidFill>
              </a:rPr>
              <a:t>請求書</a:t>
            </a:r>
          </a:p>
        </xdr:txBody>
      </xdr:sp>
    </xdr:grpSp>
    <xdr:clientData/>
  </xdr:twoCellAnchor>
  <xdr:twoCellAnchor>
    <xdr:from>
      <xdr:col>24</xdr:col>
      <xdr:colOff>128650</xdr:colOff>
      <xdr:row>11</xdr:row>
      <xdr:rowOff>237506</xdr:rowOff>
    </xdr:from>
    <xdr:to>
      <xdr:col>29</xdr:col>
      <xdr:colOff>564077</xdr:colOff>
      <xdr:row>21</xdr:row>
      <xdr:rowOff>155863</xdr:rowOff>
    </xdr:to>
    <xdr:sp macro="" textlink="">
      <xdr:nvSpPr>
        <xdr:cNvPr id="64" name="角丸四角形 63"/>
        <xdr:cNvSpPr/>
      </xdr:nvSpPr>
      <xdr:spPr>
        <a:xfrm>
          <a:off x="16754105" y="4930733"/>
          <a:ext cx="3899063" cy="2568039"/>
        </a:xfrm>
        <a:prstGeom prst="roundRect">
          <a:avLst>
            <a:gd name="adj" fmla="val 11042"/>
          </a:avLst>
        </a:prstGeom>
        <a:solidFill>
          <a:schemeClr val="accent1">
            <a:lumMod val="20000"/>
            <a:lumOff val="80000"/>
          </a:schemeClr>
        </a:solid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lumMod val="75000"/>
                  <a:lumOff val="25000"/>
                </a:schemeClr>
              </a:solidFill>
            </a:rPr>
            <a:t>領収書が発行されない場合は、請求書（写し）と納品書（写し）を合わせて貼付いただいたり、納品書（写し）と合わせて、当該費用に関する部分の通帳の写しを添付する等、納品と支払が確認できる書類を添付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317501</xdr:colOff>
      <xdr:row>21</xdr:row>
      <xdr:rowOff>206374</xdr:rowOff>
    </xdr:from>
    <xdr:to>
      <xdr:col>7</xdr:col>
      <xdr:colOff>535216</xdr:colOff>
      <xdr:row>30</xdr:row>
      <xdr:rowOff>18141</xdr:rowOff>
    </xdr:to>
    <xdr:sp macro="" textlink="">
      <xdr:nvSpPr>
        <xdr:cNvPr id="3" name="テキスト ボックス 2"/>
        <xdr:cNvSpPr txBox="1"/>
      </xdr:nvSpPr>
      <xdr:spPr>
        <a:xfrm>
          <a:off x="1952626" y="5651499"/>
          <a:ext cx="4170590" cy="2129517"/>
        </a:xfrm>
        <a:prstGeom prst="rect">
          <a:avLst/>
        </a:prstGeom>
        <a:solidFill>
          <a:schemeClr val="accent2">
            <a:lumMod val="20000"/>
            <a:lumOff val="8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mn-ea"/>
              <a:ea typeface="+mn-ea"/>
            </a:rPr>
            <a:t>「東京都」・「医科」の医療機関の場合、</a:t>
          </a:r>
          <a:endParaRPr kumimoji="1" lang="en-US" altLang="ja-JP" sz="1400">
            <a:latin typeface="+mn-ea"/>
            <a:ea typeface="+mn-ea"/>
          </a:endParaRPr>
        </a:p>
        <a:p>
          <a:r>
            <a:rPr kumimoji="1" lang="ja-JP" altLang="en-US" sz="1400">
              <a:latin typeface="+mn-ea"/>
              <a:ea typeface="+mn-ea"/>
            </a:rPr>
            <a:t>通常使用される</a:t>
          </a:r>
          <a:r>
            <a:rPr kumimoji="1" lang="en-US" altLang="ja-JP" sz="1400">
              <a:latin typeface="+mn-ea"/>
              <a:ea typeface="+mn-ea"/>
            </a:rPr>
            <a:t>7</a:t>
          </a:r>
          <a:r>
            <a:rPr kumimoji="1" lang="ja-JP" altLang="en-US" sz="1400">
              <a:latin typeface="+mn-ea"/>
              <a:ea typeface="+mn-ea"/>
            </a:rPr>
            <a:t>桁の医療機関コードに、</a:t>
          </a:r>
          <a:endParaRPr kumimoji="1" lang="en-US" altLang="ja-JP" sz="1400">
            <a:latin typeface="+mn-ea"/>
            <a:ea typeface="+mn-ea"/>
          </a:endParaRPr>
        </a:p>
        <a:p>
          <a:r>
            <a:rPr kumimoji="1" lang="ja-JP" altLang="en-US" sz="1400">
              <a:latin typeface="+mn-ea"/>
              <a:ea typeface="+mn-ea"/>
            </a:rPr>
            <a:t>「</a:t>
          </a:r>
          <a:r>
            <a:rPr kumimoji="1" lang="en-US" altLang="ja-JP" sz="1400">
              <a:latin typeface="+mn-ea"/>
              <a:ea typeface="+mn-ea"/>
            </a:rPr>
            <a:t>13</a:t>
          </a:r>
          <a:r>
            <a:rPr kumimoji="1" lang="ja-JP" altLang="en-US" sz="1400">
              <a:latin typeface="+mn-ea"/>
              <a:ea typeface="+mn-ea"/>
            </a:rPr>
            <a:t>（東京都）」・「</a:t>
          </a:r>
          <a:r>
            <a:rPr kumimoji="1" lang="en-US" altLang="ja-JP" sz="1400">
              <a:latin typeface="+mn-ea"/>
              <a:ea typeface="+mn-ea"/>
            </a:rPr>
            <a:t>1</a:t>
          </a:r>
          <a:r>
            <a:rPr kumimoji="1" lang="ja-JP" altLang="en-US" sz="1400">
              <a:latin typeface="+mn-ea"/>
              <a:ea typeface="+mn-ea"/>
            </a:rPr>
            <a:t>（医科）」を加えて</a:t>
          </a:r>
          <a:endParaRPr kumimoji="1" lang="en-US" altLang="ja-JP" sz="1400">
            <a:latin typeface="+mn-ea"/>
            <a:ea typeface="+mn-ea"/>
          </a:endParaRPr>
        </a:p>
        <a:p>
          <a:pPr algn="ctr"/>
          <a:r>
            <a:rPr kumimoji="1" lang="ja-JP" altLang="en-US" sz="2000" b="1">
              <a:latin typeface="+mn-ea"/>
              <a:ea typeface="+mn-ea"/>
            </a:rPr>
            <a:t>「</a:t>
          </a:r>
          <a:r>
            <a:rPr kumimoji="1" lang="en-US" altLang="ja-JP" sz="2000" b="1">
              <a:latin typeface="+mn-ea"/>
              <a:ea typeface="+mn-ea"/>
            </a:rPr>
            <a:t>131</a:t>
          </a:r>
          <a:r>
            <a:rPr kumimoji="1" lang="ja-JP" altLang="en-US" sz="2000" b="1">
              <a:latin typeface="+mn-ea"/>
              <a:ea typeface="+mn-ea"/>
            </a:rPr>
            <a:t>○○○○○○○」</a:t>
          </a:r>
          <a:endParaRPr kumimoji="1" lang="en-US" altLang="ja-JP" sz="2000" b="1">
            <a:latin typeface="+mn-ea"/>
            <a:ea typeface="+mn-ea"/>
          </a:endParaRPr>
        </a:p>
        <a:p>
          <a:pPr algn="r"/>
          <a:r>
            <a:rPr kumimoji="1" lang="ja-JP" altLang="en-US" sz="1400">
              <a:latin typeface="+mn-ea"/>
              <a:ea typeface="+mn-ea"/>
            </a:rPr>
            <a:t>となります。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269875</xdr:colOff>
      <xdr:row>0</xdr:row>
      <xdr:rowOff>79376</xdr:rowOff>
    </xdr:from>
    <xdr:to>
      <xdr:col>11</xdr:col>
      <xdr:colOff>409575</xdr:colOff>
      <xdr:row>19</xdr:row>
      <xdr:rowOff>155575</xdr:rowOff>
    </xdr:to>
    <xdr:sp macro="" textlink="">
      <xdr:nvSpPr>
        <xdr:cNvPr id="3" name="正方形/長方形 2"/>
        <xdr:cNvSpPr/>
      </xdr:nvSpPr>
      <xdr:spPr>
        <a:xfrm>
          <a:off x="269875" y="79376"/>
          <a:ext cx="7648575" cy="460057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申請書等作成にあたっての注意点</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　</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必ず記載例を確認してください。</a:t>
          </a:r>
          <a:endParaRPr kumimoji="1" lang="en-US" altLang="ja-JP" sz="1600">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　</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「別紙」に必要事項を記載すれば、「第３、</a:t>
          </a:r>
          <a:r>
            <a:rPr kumimoji="1" lang="en-US" altLang="ja-JP" sz="1600">
              <a:solidFill>
                <a:srgbClr val="FF0000"/>
              </a:solidFill>
              <a:latin typeface="HG丸ｺﾞｼｯｸM-PRO" panose="020F0600000000000000" pitchFamily="50" charset="-128"/>
              <a:ea typeface="HG丸ｺﾞｼｯｸM-PRO" panose="020F0600000000000000" pitchFamily="50" charset="-128"/>
            </a:rPr>
            <a:t>5</a:t>
          </a:r>
          <a:r>
            <a:rPr kumimoji="1" lang="ja-JP" altLang="en-US" sz="1600">
              <a:solidFill>
                <a:srgbClr val="FF0000"/>
              </a:solidFill>
              <a:latin typeface="HG丸ｺﾞｼｯｸM-PRO" panose="020F0600000000000000" pitchFamily="50" charset="-128"/>
              <a:ea typeface="HG丸ｺﾞｼｯｸM-PRO" panose="020F0600000000000000" pitchFamily="50" charset="-128"/>
            </a:rPr>
            <a:t>号様式」及び「請求書」に</a:t>
          </a:r>
        </a:p>
        <a:p>
          <a:pPr algn="l"/>
          <a:r>
            <a:rPr kumimoji="1" lang="ja-JP" altLang="en-US" sz="1600">
              <a:solidFill>
                <a:srgbClr val="FF0000"/>
              </a:solidFill>
              <a:latin typeface="HG丸ｺﾞｼｯｸM-PRO" panose="020F0600000000000000" pitchFamily="50" charset="-128"/>
              <a:ea typeface="HG丸ｺﾞｼｯｸM-PRO" panose="020F0600000000000000" pitchFamily="50" charset="-128"/>
            </a:rPr>
            <a:t>　　自動転記されますので、まずは、「別紙」を記載してください</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掲載資料一覧</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申請時に使用するシート</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a:t>
          </a:r>
          <a:r>
            <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、５号様式</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200">
              <a:solidFill>
                <a:sysClr val="windowText" lastClr="000000"/>
              </a:solidFill>
              <a:latin typeface="HG丸ｺﾞｼｯｸM-PRO" panose="020F0600000000000000" pitchFamily="50" charset="-128"/>
              <a:ea typeface="HG丸ｺﾞｼｯｸM-PRO" panose="020F0600000000000000" pitchFamily="50" charset="-128"/>
            </a:rPr>
            <a:t>（支払いが完了している場合）</a:t>
          </a:r>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領収書等貼付用紙</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u="none">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600" u="sng">
              <a:solidFill>
                <a:sysClr val="windowText" lastClr="000000"/>
              </a:solidFill>
              <a:latin typeface="HG丸ｺﾞｼｯｸM-PRO" panose="020F0600000000000000" pitchFamily="50" charset="-128"/>
              <a:ea typeface="HG丸ｺﾞｼｯｸM-PRO" panose="020F0600000000000000" pitchFamily="50" charset="-128"/>
            </a:rPr>
            <a:t>記載例</a:t>
          </a:r>
          <a:endParaRPr kumimoji="1" lang="en-US" altLang="ja-JP" sz="1600" u="sng">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○第３、５号様式（記載例）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○別紙（記載例）</a:t>
          </a:r>
          <a:endParaRPr kumimoji="1" lang="en-US" altLang="ja-JP" sz="16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○請求書（記載例）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108858</xdr:colOff>
      <xdr:row>8</xdr:row>
      <xdr:rowOff>40821</xdr:rowOff>
    </xdr:from>
    <xdr:to>
      <xdr:col>6</xdr:col>
      <xdr:colOff>136072</xdr:colOff>
      <xdr:row>15</xdr:row>
      <xdr:rowOff>95250</xdr:rowOff>
    </xdr:to>
    <xdr:sp macro="" textlink="">
      <xdr:nvSpPr>
        <xdr:cNvPr id="3" name="テキスト ボックス 2"/>
        <xdr:cNvSpPr txBox="1"/>
      </xdr:nvSpPr>
      <xdr:spPr>
        <a:xfrm>
          <a:off x="108858" y="1891392"/>
          <a:ext cx="4612821" cy="1673679"/>
        </a:xfrm>
        <a:prstGeom prst="rect">
          <a:avLst/>
        </a:prstGeom>
        <a:solidFill>
          <a:schemeClr val="accent2">
            <a:lumMod val="20000"/>
            <a:lumOff val="8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mn-ea"/>
              <a:ea typeface="+mn-ea"/>
            </a:rPr>
            <a:t>必要事項は、交付申請書別紙より自動転記されますので、転記された内容に間違いないか確認し、必要に応じて、添付書類の記載を修正や追加してください。また、文書番号の発番が必要な場合のみ日付の上に記載してください。</a:t>
          </a:r>
        </a:p>
      </xdr:txBody>
    </xdr:sp>
    <xdr:clientData/>
  </xdr:twoCellAnchor>
  <xdr:twoCellAnchor>
    <xdr:from>
      <xdr:col>4</xdr:col>
      <xdr:colOff>381001</xdr:colOff>
      <xdr:row>1</xdr:row>
      <xdr:rowOff>108858</xdr:rowOff>
    </xdr:from>
    <xdr:to>
      <xdr:col>7</xdr:col>
      <xdr:colOff>462644</xdr:colOff>
      <xdr:row>3</xdr:row>
      <xdr:rowOff>190500</xdr:rowOff>
    </xdr:to>
    <xdr:sp macro="" textlink="">
      <xdr:nvSpPr>
        <xdr:cNvPr id="2" name="正方形/長方形 1"/>
        <xdr:cNvSpPr/>
      </xdr:nvSpPr>
      <xdr:spPr>
        <a:xfrm>
          <a:off x="3605894" y="340179"/>
          <a:ext cx="2122714" cy="544285"/>
        </a:xfrm>
        <a:prstGeom prst="rect">
          <a:avLst/>
        </a:prstGeom>
        <a:solidFill>
          <a:srgbClr val="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申請書　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312964</xdr:colOff>
      <xdr:row>2</xdr:row>
      <xdr:rowOff>40821</xdr:rowOff>
    </xdr:from>
    <xdr:to>
      <xdr:col>30</xdr:col>
      <xdr:colOff>530678</xdr:colOff>
      <xdr:row>5</xdr:row>
      <xdr:rowOff>136073</xdr:rowOff>
    </xdr:to>
    <xdr:sp macro="" textlink="">
      <xdr:nvSpPr>
        <xdr:cNvPr id="3" name="正方形/長方形 2"/>
        <xdr:cNvSpPr/>
      </xdr:nvSpPr>
      <xdr:spPr>
        <a:xfrm>
          <a:off x="8137071" y="830035"/>
          <a:ext cx="8177893" cy="762002"/>
        </a:xfrm>
        <a:prstGeom prst="rect">
          <a:avLst/>
        </a:prstGeom>
        <a:solidFill>
          <a:schemeClr val="accent4">
            <a:lumMod val="40000"/>
            <a:lumOff val="60000"/>
          </a:schemeClr>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Meiryo UI" panose="020B0604030504040204" pitchFamily="50" charset="-128"/>
              <a:ea typeface="Meiryo UI" panose="020B0604030504040204" pitchFamily="50" charset="-128"/>
            </a:rPr>
            <a:t>必須項目（黄色のセル）すべてに入力をして下さい。　入力するとセルの色が白色になります。</a:t>
          </a:r>
          <a:endParaRPr kumimoji="1" lang="en-US" altLang="ja-JP" sz="1600">
            <a:solidFill>
              <a:schemeClr val="tx1"/>
            </a:solidFill>
            <a:latin typeface="Meiryo UI" panose="020B0604030504040204" pitchFamily="50" charset="-128"/>
            <a:ea typeface="Meiryo UI" panose="020B0604030504040204" pitchFamily="50" charset="-128"/>
          </a:endParaRPr>
        </a:p>
        <a:p>
          <a:pPr algn="ctr"/>
          <a:r>
            <a:rPr kumimoji="1" lang="en-US" altLang="ja-JP" sz="1400">
              <a:solidFill>
                <a:schemeClr val="tx1"/>
              </a:solidFill>
              <a:latin typeface="Meiryo UI" panose="020B0604030504040204" pitchFamily="50" charset="-128"/>
              <a:ea typeface="Meiryo UI" panose="020B0604030504040204" pitchFamily="50" charset="-128"/>
            </a:rPr>
            <a:t>※</a:t>
          </a:r>
          <a:r>
            <a:rPr kumimoji="1" lang="ja-JP" altLang="en-US" sz="1400">
              <a:solidFill>
                <a:schemeClr val="tx1"/>
              </a:solidFill>
              <a:latin typeface="Meiryo UI" panose="020B0604030504040204" pitchFamily="50" charset="-128"/>
              <a:ea typeface="Meiryo UI" panose="020B0604030504040204" pitchFamily="50" charset="-128"/>
            </a:rPr>
            <a:t>入力内容によって必須項目は異なります。　</a:t>
          </a:r>
          <a:endParaRPr kumimoji="1" lang="en-US" altLang="ja-JP" sz="14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xdr:col>
      <xdr:colOff>68035</xdr:colOff>
      <xdr:row>0</xdr:row>
      <xdr:rowOff>40821</xdr:rowOff>
    </xdr:from>
    <xdr:to>
      <xdr:col>14</xdr:col>
      <xdr:colOff>304960</xdr:colOff>
      <xdr:row>0</xdr:row>
      <xdr:rowOff>390605</xdr:rowOff>
    </xdr:to>
    <xdr:sp macro="" textlink="">
      <xdr:nvSpPr>
        <xdr:cNvPr id="5" name="正方形/長方形 4"/>
        <xdr:cNvSpPr/>
      </xdr:nvSpPr>
      <xdr:spPr>
        <a:xfrm>
          <a:off x="993321" y="40821"/>
          <a:ext cx="6605068" cy="34978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FF0000"/>
              </a:solidFill>
            </a:rPr>
            <a:t>黄色セル部分に記載をお願いいたします。</a:t>
          </a:r>
          <a:r>
            <a:rPr kumimoji="1" lang="en-US" altLang="ja-JP" sz="1400">
              <a:solidFill>
                <a:srgbClr val="FF0000"/>
              </a:solidFill>
            </a:rPr>
            <a:t>※</a:t>
          </a:r>
          <a:r>
            <a:rPr kumimoji="1" lang="ja-JP" altLang="en-US" sz="1400">
              <a:solidFill>
                <a:srgbClr val="FF0000"/>
              </a:solidFill>
            </a:rPr>
            <a:t>入力するとセルの色が白になります。</a:t>
          </a:r>
        </a:p>
      </xdr:txBody>
    </xdr:sp>
    <xdr:clientData/>
  </xdr:twoCellAnchor>
  <xdr:twoCellAnchor>
    <xdr:from>
      <xdr:col>26</xdr:col>
      <xdr:colOff>34636</xdr:colOff>
      <xdr:row>0</xdr:row>
      <xdr:rowOff>173182</xdr:rowOff>
    </xdr:from>
    <xdr:to>
      <xdr:col>31</xdr:col>
      <xdr:colOff>225136</xdr:colOff>
      <xdr:row>1</xdr:row>
      <xdr:rowOff>294409</xdr:rowOff>
    </xdr:to>
    <xdr:sp macro="" textlink="">
      <xdr:nvSpPr>
        <xdr:cNvPr id="4" name="正方形/長方形 3"/>
        <xdr:cNvSpPr/>
      </xdr:nvSpPr>
      <xdr:spPr>
        <a:xfrm>
          <a:off x="15343909" y="173182"/>
          <a:ext cx="3238500" cy="571500"/>
        </a:xfrm>
        <a:prstGeom prst="rect">
          <a:avLst/>
        </a:prstGeom>
        <a:solidFill>
          <a:srgbClr val="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0000"/>
              </a:solidFill>
            </a:rPr>
            <a:t>申請書（別紙）　記載例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326571</xdr:colOff>
      <xdr:row>6</xdr:row>
      <xdr:rowOff>136070</xdr:rowOff>
    </xdr:from>
    <xdr:to>
      <xdr:col>7</xdr:col>
      <xdr:colOff>176893</xdr:colOff>
      <xdr:row>14</xdr:row>
      <xdr:rowOff>136072</xdr:rowOff>
    </xdr:to>
    <xdr:sp macro="" textlink="">
      <xdr:nvSpPr>
        <xdr:cNvPr id="2" name="テキスト ボックス 1"/>
        <xdr:cNvSpPr txBox="1"/>
      </xdr:nvSpPr>
      <xdr:spPr>
        <a:xfrm>
          <a:off x="1006928" y="2966356"/>
          <a:ext cx="3932465" cy="2245180"/>
        </a:xfrm>
        <a:prstGeom prst="rect">
          <a:avLst/>
        </a:prstGeom>
        <a:solidFill>
          <a:schemeClr val="accent2">
            <a:lumMod val="20000"/>
            <a:lumOff val="8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mn-ea"/>
              <a:ea typeface="+mn-ea"/>
            </a:rPr>
            <a:t>交付申請書別紙より自動転記されますので、転記</a:t>
          </a:r>
          <a:r>
            <a:rPr kumimoji="1" lang="ja-JP" altLang="ja-JP" sz="1600" b="0">
              <a:solidFill>
                <a:schemeClr val="dk1"/>
              </a:solidFill>
              <a:effectLst/>
              <a:latin typeface="+mn-lt"/>
              <a:ea typeface="+mn-ea"/>
              <a:cs typeface="+mn-cs"/>
            </a:rPr>
            <a:t>された</a:t>
          </a:r>
          <a:r>
            <a:rPr kumimoji="1" lang="ja-JP" altLang="en-US" sz="1600" b="0">
              <a:solidFill>
                <a:schemeClr val="dk1"/>
              </a:solidFill>
              <a:effectLst/>
              <a:latin typeface="+mn-lt"/>
              <a:ea typeface="+mn-ea"/>
              <a:cs typeface="+mn-cs"/>
            </a:rPr>
            <a:t>内容に間違いないか</a:t>
          </a:r>
          <a:r>
            <a:rPr kumimoji="1" lang="ja-JP" altLang="ja-JP" sz="1600" b="0">
              <a:solidFill>
                <a:schemeClr val="dk1"/>
              </a:solidFill>
              <a:effectLst/>
              <a:latin typeface="+mn-lt"/>
              <a:ea typeface="+mn-ea"/>
              <a:cs typeface="+mn-cs"/>
            </a:rPr>
            <a:t>ご確認く</a:t>
          </a:r>
          <a:r>
            <a:rPr kumimoji="1" lang="ja-JP" altLang="en-US" sz="1600" b="0">
              <a:solidFill>
                <a:schemeClr val="dk1"/>
              </a:solidFill>
              <a:effectLst/>
              <a:latin typeface="+mn-lt"/>
              <a:ea typeface="+mn-ea"/>
              <a:cs typeface="+mn-cs"/>
            </a:rPr>
            <a:t>ださい。（間違いがあった場合は、交付申請書別紙を修正してください。）</a:t>
          </a:r>
          <a:endParaRPr kumimoji="1" lang="en-US" altLang="ja-JP" sz="1600" b="0">
            <a:solidFill>
              <a:schemeClr val="dk1"/>
            </a:solidFill>
            <a:effectLst/>
            <a:latin typeface="+mn-lt"/>
            <a:ea typeface="+mn-ea"/>
            <a:cs typeface="+mn-cs"/>
          </a:endParaRPr>
        </a:p>
        <a:p>
          <a:r>
            <a:rPr kumimoji="1" lang="ja-JP" altLang="en-US" sz="1600" b="0">
              <a:solidFill>
                <a:schemeClr val="dk1"/>
              </a:solidFill>
              <a:effectLst/>
              <a:latin typeface="+mn-lt"/>
              <a:ea typeface="+mn-ea"/>
              <a:cs typeface="+mn-cs"/>
            </a:rPr>
            <a:t>間違いがないこと確認の上、代表者印を押印してください。</a:t>
          </a:r>
          <a:endParaRPr kumimoji="1" lang="ja-JP" altLang="en-US" sz="1600">
            <a:latin typeface="+mn-ea"/>
            <a:ea typeface="+mn-ea"/>
          </a:endParaRPr>
        </a:p>
      </xdr:txBody>
    </xdr:sp>
    <xdr:clientData/>
  </xdr:twoCellAnchor>
  <xdr:twoCellAnchor>
    <xdr:from>
      <xdr:col>8</xdr:col>
      <xdr:colOff>544285</xdr:colOff>
      <xdr:row>21</xdr:row>
      <xdr:rowOff>122463</xdr:rowOff>
    </xdr:from>
    <xdr:to>
      <xdr:col>9</xdr:col>
      <xdr:colOff>612321</xdr:colOff>
      <xdr:row>24</xdr:row>
      <xdr:rowOff>68036</xdr:rowOff>
    </xdr:to>
    <xdr:sp macro="" textlink="">
      <xdr:nvSpPr>
        <xdr:cNvPr id="3" name="テキスト ボックス 2"/>
        <xdr:cNvSpPr txBox="1"/>
      </xdr:nvSpPr>
      <xdr:spPr>
        <a:xfrm>
          <a:off x="5987142" y="7688034"/>
          <a:ext cx="748393" cy="680359"/>
        </a:xfrm>
        <a:prstGeom prst="rect">
          <a:avLst/>
        </a:prstGeom>
        <a:solidFill>
          <a:schemeClr val="accent2">
            <a:lumMod val="20000"/>
            <a:lumOff val="80000"/>
          </a:schemeClr>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chemeClr val="dk1"/>
              </a:solidFill>
              <a:effectLst/>
              <a:latin typeface="+mn-lt"/>
              <a:ea typeface="+mn-ea"/>
              <a:cs typeface="+mn-cs"/>
            </a:rPr>
            <a:t>押印</a:t>
          </a:r>
          <a:endParaRPr kumimoji="1" lang="ja-JP" altLang="en-US" sz="1600">
            <a:latin typeface="+mn-ea"/>
            <a:ea typeface="+mn-ea"/>
          </a:endParaRPr>
        </a:p>
      </xdr:txBody>
    </xdr:sp>
    <xdr:clientData/>
  </xdr:twoCellAnchor>
  <xdr:twoCellAnchor>
    <xdr:from>
      <xdr:col>9</xdr:col>
      <xdr:colOff>141100</xdr:colOff>
      <xdr:row>19</xdr:row>
      <xdr:rowOff>321544</xdr:rowOff>
    </xdr:from>
    <xdr:to>
      <xdr:col>9</xdr:col>
      <xdr:colOff>426850</xdr:colOff>
      <xdr:row>21</xdr:row>
      <xdr:rowOff>26919</xdr:rowOff>
    </xdr:to>
    <xdr:sp macro="" textlink="">
      <xdr:nvSpPr>
        <xdr:cNvPr id="4" name="左矢印 3"/>
        <xdr:cNvSpPr/>
      </xdr:nvSpPr>
      <xdr:spPr>
        <a:xfrm rot="5400000">
          <a:off x="6307798" y="7257933"/>
          <a:ext cx="326571" cy="285750"/>
        </a:xfrm>
        <a:prstGeom prst="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240194</xdr:colOff>
      <xdr:row>0</xdr:row>
      <xdr:rowOff>165652</xdr:rowOff>
    </xdr:from>
    <xdr:to>
      <xdr:col>9</xdr:col>
      <xdr:colOff>588064</xdr:colOff>
      <xdr:row>1</xdr:row>
      <xdr:rowOff>397565</xdr:rowOff>
    </xdr:to>
    <xdr:sp macro="" textlink="">
      <xdr:nvSpPr>
        <xdr:cNvPr id="5" name="正方形/長方形 4"/>
        <xdr:cNvSpPr/>
      </xdr:nvSpPr>
      <xdr:spPr>
        <a:xfrm>
          <a:off x="5052390" y="165652"/>
          <a:ext cx="1722783" cy="480391"/>
        </a:xfrm>
        <a:prstGeom prst="rect">
          <a:avLst/>
        </a:prstGeom>
        <a:solidFill>
          <a:srgbClr val="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請求書　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
  <sheetViews>
    <sheetView tabSelected="1" view="pageBreakPreview" zoomScaleNormal="100" zoomScaleSheetLayoutView="100" workbookViewId="0"/>
  </sheetViews>
  <sheetFormatPr defaultRowHeight="18.75"/>
  <cols>
    <col min="1" max="16384" width="9" style="66"/>
  </cols>
  <sheetData/>
  <sheetProtection password="E929" sheet="1" objects="1" scenarios="1" selectLockedCells="1"/>
  <phoneticPr fontId="2"/>
  <pageMargins left="0.7" right="0.7" top="0.75" bottom="0.75" header="0.3" footer="0.3"/>
  <pageSetup paperSize="9"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24"/>
  <sheetViews>
    <sheetView view="pageBreakPreview" topLeftCell="A4" zoomScale="115" zoomScaleNormal="100" zoomScaleSheetLayoutView="115" workbookViewId="0">
      <selection sqref="A1:XFD1048576"/>
    </sheetView>
  </sheetViews>
  <sheetFormatPr defaultColWidth="9" defaultRowHeight="18.75"/>
  <cols>
    <col min="1" max="9" width="9" style="66"/>
    <col min="10" max="10" width="9" style="66" customWidth="1"/>
    <col min="11" max="16384" width="9" style="66"/>
  </cols>
  <sheetData>
    <row r="1" spans="1:14" ht="19.5" customHeight="1">
      <c r="H1" s="185" t="s">
        <v>211</v>
      </c>
      <c r="I1" s="185"/>
      <c r="J1" s="185"/>
    </row>
    <row r="2" spans="1:14" ht="39.75">
      <c r="A2" s="199" t="s">
        <v>39</v>
      </c>
      <c r="B2" s="199"/>
      <c r="C2" s="199"/>
      <c r="D2" s="199"/>
      <c r="E2" s="199"/>
      <c r="F2" s="199"/>
      <c r="G2" s="199"/>
      <c r="H2" s="199"/>
      <c r="I2" s="199"/>
      <c r="J2" s="199"/>
      <c r="K2" s="116"/>
    </row>
    <row r="4" spans="1:14" ht="70.5" customHeight="1">
      <c r="A4" s="207" t="s">
        <v>269</v>
      </c>
      <c r="B4" s="208"/>
      <c r="C4" s="208"/>
      <c r="D4" s="208"/>
      <c r="E4" s="208"/>
      <c r="F4" s="208"/>
      <c r="G4" s="208"/>
      <c r="H4" s="208"/>
      <c r="I4" s="208"/>
      <c r="J4" s="208"/>
      <c r="L4" s="79"/>
    </row>
    <row r="6" spans="1:14" ht="80.25" customHeight="1">
      <c r="C6" s="66" t="s">
        <v>40</v>
      </c>
      <c r="D6" s="487">
        <v>3789000</v>
      </c>
      <c r="E6" s="487"/>
      <c r="F6" s="487"/>
      <c r="G6" s="487"/>
      <c r="H6" s="66" t="s">
        <v>41</v>
      </c>
    </row>
    <row r="8" spans="1:14">
      <c r="A8" s="66" t="s">
        <v>42</v>
      </c>
    </row>
    <row r="9" spans="1:14" ht="19.5" thickBot="1"/>
    <row r="10" spans="1:14" ht="24">
      <c r="A10" s="209" t="s">
        <v>32</v>
      </c>
      <c r="B10" s="210"/>
      <c r="C10" s="195" t="s">
        <v>205</v>
      </c>
      <c r="D10" s="196"/>
      <c r="E10" s="197"/>
      <c r="F10" s="200" t="s">
        <v>28</v>
      </c>
      <c r="G10" s="201"/>
      <c r="H10" s="196" t="s">
        <v>206</v>
      </c>
      <c r="I10" s="196"/>
      <c r="J10" s="198"/>
    </row>
    <row r="11" spans="1:14" ht="24">
      <c r="A11" s="211" t="s">
        <v>44</v>
      </c>
      <c r="B11" s="212"/>
      <c r="C11" s="202" t="s">
        <v>175</v>
      </c>
      <c r="D11" s="187"/>
      <c r="E11" s="203"/>
      <c r="F11" s="204" t="s">
        <v>50</v>
      </c>
      <c r="G11" s="205"/>
      <c r="H11" s="187" t="s">
        <v>212</v>
      </c>
      <c r="I11" s="187"/>
      <c r="J11" s="188"/>
    </row>
    <row r="12" spans="1:14" ht="21.75" customHeight="1">
      <c r="A12" s="168" t="s">
        <v>51</v>
      </c>
      <c r="B12" s="186"/>
      <c r="C12" s="189" t="s">
        <v>208</v>
      </c>
      <c r="D12" s="190"/>
      <c r="E12" s="190"/>
      <c r="F12" s="190"/>
      <c r="G12" s="190"/>
      <c r="H12" s="190"/>
      <c r="I12" s="190"/>
      <c r="J12" s="191"/>
    </row>
    <row r="13" spans="1:14" ht="30.75" customHeight="1">
      <c r="A13" s="170" t="s">
        <v>45</v>
      </c>
      <c r="B13" s="171"/>
      <c r="C13" s="192" t="s">
        <v>199</v>
      </c>
      <c r="D13" s="193"/>
      <c r="E13" s="193"/>
      <c r="F13" s="193"/>
      <c r="G13" s="193"/>
      <c r="H13" s="193"/>
      <c r="I13" s="193"/>
      <c r="J13" s="194"/>
    </row>
    <row r="14" spans="1:14" ht="19.5">
      <c r="A14" s="168" t="s">
        <v>15</v>
      </c>
      <c r="B14" s="169"/>
      <c r="C14" s="176" t="s">
        <v>213</v>
      </c>
      <c r="D14" s="177"/>
      <c r="E14" s="177"/>
      <c r="F14" s="177"/>
      <c r="G14" s="177"/>
      <c r="H14" s="177"/>
      <c r="I14" s="177"/>
      <c r="J14" s="178"/>
    </row>
    <row r="15" spans="1:14" ht="36" customHeight="1" thickBot="1">
      <c r="A15" s="170" t="s">
        <v>47</v>
      </c>
      <c r="B15" s="171"/>
      <c r="C15" s="179" t="s">
        <v>214</v>
      </c>
      <c r="D15" s="180"/>
      <c r="E15" s="180"/>
      <c r="F15" s="180"/>
      <c r="G15" s="180"/>
      <c r="H15" s="180"/>
      <c r="I15" s="180"/>
      <c r="J15" s="181"/>
      <c r="N15" s="78"/>
    </row>
    <row r="16" spans="1:14" ht="41.25" customHeight="1" thickBot="1">
      <c r="A16" s="172" t="s">
        <v>48</v>
      </c>
      <c r="B16" s="173"/>
      <c r="C16" s="182">
        <v>44469</v>
      </c>
      <c r="D16" s="183"/>
      <c r="E16" s="184"/>
      <c r="F16" s="76"/>
      <c r="G16" s="77"/>
      <c r="H16" s="77"/>
      <c r="I16" s="77"/>
      <c r="J16" s="77"/>
      <c r="K16" s="78"/>
    </row>
    <row r="17" spans="1:10">
      <c r="F17" s="78"/>
      <c r="G17" s="78"/>
      <c r="H17" s="78"/>
      <c r="I17" s="78"/>
      <c r="J17" s="78"/>
    </row>
    <row r="19" spans="1:10" ht="30" customHeight="1">
      <c r="D19" s="79"/>
      <c r="E19" s="80" t="s">
        <v>54</v>
      </c>
      <c r="F19" s="174" t="s">
        <v>199</v>
      </c>
      <c r="G19" s="174"/>
      <c r="H19" s="174"/>
      <c r="I19" s="174"/>
      <c r="J19" s="174"/>
    </row>
    <row r="20" spans="1:10" ht="30" customHeight="1">
      <c r="E20" s="80" t="s">
        <v>55</v>
      </c>
      <c r="F20" s="175" t="s">
        <v>240</v>
      </c>
      <c r="G20" s="175"/>
      <c r="H20" s="175"/>
      <c r="I20" s="175"/>
      <c r="J20" s="175"/>
    </row>
    <row r="23" spans="1:10">
      <c r="A23" s="66" t="s">
        <v>56</v>
      </c>
    </row>
    <row r="24" spans="1:10">
      <c r="A24" s="66" t="s">
        <v>57</v>
      </c>
    </row>
  </sheetData>
  <sheetProtection password="E929" sheet="1" selectLockedCells="1"/>
  <mergeCells count="24">
    <mergeCell ref="H1:J1"/>
    <mergeCell ref="A2:J2"/>
    <mergeCell ref="A4:J4"/>
    <mergeCell ref="D6:G6"/>
    <mergeCell ref="A10:B10"/>
    <mergeCell ref="C10:E10"/>
    <mergeCell ref="F10:G10"/>
    <mergeCell ref="H10:J10"/>
    <mergeCell ref="A11:B11"/>
    <mergeCell ref="C11:E11"/>
    <mergeCell ref="F11:G11"/>
    <mergeCell ref="H11:J11"/>
    <mergeCell ref="A12:B12"/>
    <mergeCell ref="C12:J12"/>
    <mergeCell ref="A16:B16"/>
    <mergeCell ref="C16:E16"/>
    <mergeCell ref="F19:J19"/>
    <mergeCell ref="F20:J20"/>
    <mergeCell ref="A13:B13"/>
    <mergeCell ref="C13:J13"/>
    <mergeCell ref="A14:B14"/>
    <mergeCell ref="C14:J14"/>
    <mergeCell ref="A15:B15"/>
    <mergeCell ref="C15:J15"/>
  </mergeCells>
  <phoneticPr fontId="2"/>
  <pageMargins left="0.7" right="0.7" top="0.75" bottom="0.75" header="0.3" footer="0.3"/>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I32"/>
  <sheetViews>
    <sheetView showGridLines="0" view="pageBreakPreview" topLeftCell="A21" zoomScaleNormal="100" zoomScaleSheetLayoutView="100" workbookViewId="0">
      <selection activeCell="B30" sqref="B30:H30"/>
    </sheetView>
  </sheetViews>
  <sheetFormatPr defaultColWidth="9" defaultRowHeight="18" customHeight="1"/>
  <cols>
    <col min="1" max="3" width="9" style="2"/>
    <col min="4" max="4" width="15.5" style="2" bestFit="1" customWidth="1"/>
    <col min="5" max="7" width="9" style="2"/>
    <col min="8" max="8" width="9" style="2" customWidth="1"/>
    <col min="9" max="9" width="13.125" style="2" customWidth="1"/>
    <col min="10" max="16384" width="9" style="2"/>
  </cols>
  <sheetData>
    <row r="1" spans="1:9" ht="18" customHeight="1">
      <c r="I1" s="5" t="str">
        <f>IF(AND(別紙!N26="はい",OR(別紙!G21="無床診療所（医科）",別紙!G21="無床診療所（歯科）",別紙!P21&lt;=14)),"診療・検査医療機関","")</f>
        <v/>
      </c>
    </row>
    <row r="2" spans="1:9" ht="18" customHeight="1">
      <c r="A2" s="1" t="str">
        <f>IF(別紙!O74="はい","第５号様式","第３号様式")</f>
        <v>第３号様式</v>
      </c>
      <c r="I2" s="5"/>
    </row>
    <row r="4" spans="1:9" ht="18" customHeight="1">
      <c r="H4" s="3"/>
      <c r="I4" s="4"/>
    </row>
    <row r="5" spans="1:9" ht="18" customHeight="1">
      <c r="F5" s="167" t="str">
        <f>IF(別紙!H4=0,"申請日（別紙より自動転記）",別紙!D4&amp;別紙!F4&amp;別紙!G4&amp;別紙!H4&amp;別紙!I4&amp;別紙!J4&amp;別紙!K4)</f>
        <v>申請日（別紙より自動転記）</v>
      </c>
      <c r="G5" s="167"/>
      <c r="H5" s="167"/>
      <c r="I5" s="167"/>
    </row>
    <row r="8" spans="1:9" ht="18" customHeight="1">
      <c r="A8" s="2" t="s">
        <v>33</v>
      </c>
    </row>
    <row r="11" spans="1:9" ht="18" customHeight="1">
      <c r="D11" s="165" t="str">
        <f>IF(別紙!L19=0,"所在地（別紙より自動転記）",別紙!L19&amp;別紙!P19)</f>
        <v>所在地（別紙より自動転記）</v>
      </c>
      <c r="E11" s="166"/>
      <c r="F11" s="166"/>
      <c r="G11" s="166"/>
      <c r="H11" s="166"/>
      <c r="I11" s="166"/>
    </row>
    <row r="12" spans="1:9" ht="18" customHeight="1">
      <c r="C12" s="164" t="str">
        <f>IF(別紙!Q9=0,"施設名称（別紙より自動転記）",別紙!Q9)</f>
        <v>施設名称（別紙より自動転記）</v>
      </c>
      <c r="D12" s="164"/>
      <c r="E12" s="164"/>
      <c r="F12" s="164"/>
      <c r="G12" s="164"/>
      <c r="H12" s="164"/>
      <c r="I12" s="164"/>
    </row>
    <row r="13" spans="1:9" ht="18" customHeight="1">
      <c r="C13" s="4"/>
      <c r="D13" s="4"/>
      <c r="E13" s="4"/>
      <c r="F13" s="4"/>
      <c r="G13" s="4"/>
      <c r="H13" s="4"/>
      <c r="I13" s="5" t="str">
        <f>IF(別紙!M12=0,"代表者名（別紙より自動転記）",別紙!D12&amp;"　"&amp;別紙!M12)</f>
        <v>代表者名（別紙より自動転記）</v>
      </c>
    </row>
    <row r="14" spans="1:9" ht="18" customHeight="1">
      <c r="F14" s="3"/>
      <c r="G14" s="3"/>
      <c r="H14" s="3"/>
    </row>
    <row r="17" spans="1:9" ht="33" customHeight="1">
      <c r="A17" s="161" t="str">
        <f>IF(別紙!O74="はい","「令和３年度新型コロナウイルス感染症感染拡大防止・医療提供体制確保支援補助金（令和２年度からの繰越分）」の精算交付申請書","「令和３年度新型コロナウイルス感染症感染拡大防止・医療提供体制確保支援補助金」の交付申請書")</f>
        <v>「令和３年度新型コロナウイルス感染症感染拡大防止・医療提供体制確保支援補助金」の交付申請書</v>
      </c>
      <c r="B17" s="161"/>
      <c r="C17" s="161"/>
      <c r="D17" s="161"/>
      <c r="E17" s="161"/>
      <c r="F17" s="161"/>
      <c r="G17" s="161"/>
      <c r="H17" s="161"/>
      <c r="I17" s="161"/>
    </row>
    <row r="18" spans="1:9" ht="33" customHeight="1">
      <c r="A18" s="161"/>
      <c r="B18" s="161"/>
      <c r="C18" s="161"/>
      <c r="D18" s="161"/>
      <c r="E18" s="161"/>
      <c r="F18" s="161"/>
      <c r="G18" s="161"/>
      <c r="H18" s="161"/>
      <c r="I18" s="161"/>
    </row>
    <row r="20" spans="1:9" ht="18" customHeight="1">
      <c r="A20" s="2" t="s">
        <v>132</v>
      </c>
    </row>
    <row r="23" spans="1:9" ht="18" customHeight="1">
      <c r="A23" s="2" t="s">
        <v>34</v>
      </c>
      <c r="C23" s="7"/>
      <c r="D23" s="163" t="str">
        <f>IF(別紙!V72="（自動計算）","金（申請額 自動転記）円",別紙!V72)</f>
        <v>金（申請額 自動転記）円</v>
      </c>
      <c r="E23" s="163"/>
      <c r="F23" s="163"/>
      <c r="G23" s="163"/>
    </row>
    <row r="24" spans="1:9" ht="18" customHeight="1">
      <c r="C24" s="6"/>
      <c r="D24" s="6"/>
      <c r="E24" s="6"/>
      <c r="F24" s="6"/>
    </row>
    <row r="25" spans="1:9" ht="18" customHeight="1">
      <c r="A25" s="162" t="s">
        <v>63</v>
      </c>
      <c r="B25" s="162"/>
      <c r="C25" s="162"/>
      <c r="D25" s="162"/>
      <c r="E25" s="162"/>
      <c r="F25" s="162"/>
      <c r="G25" s="162"/>
      <c r="H25" s="162"/>
      <c r="I25" s="162"/>
    </row>
    <row r="26" spans="1:9" ht="18" customHeight="1">
      <c r="I26" s="5"/>
    </row>
    <row r="27" spans="1:9" ht="18" customHeight="1">
      <c r="A27" s="2" t="s">
        <v>241</v>
      </c>
    </row>
    <row r="28" spans="1:9" ht="25.5" customHeight="1">
      <c r="A28" s="74"/>
      <c r="B28" s="160" t="str">
        <f>IF(別紙!N26="はい","・都道府県から交付された「診療・検査医療機関（仮称）」の指定通知書",IF(別紙!O74="はい","・領収書等の証拠書類（領収書貼付用紙）",""))</f>
        <v/>
      </c>
      <c r="C28" s="160"/>
      <c r="D28" s="160"/>
      <c r="E28" s="160"/>
      <c r="F28" s="160"/>
      <c r="G28" s="160"/>
      <c r="H28" s="160"/>
    </row>
    <row r="29" spans="1:9" ht="25.5" customHeight="1">
      <c r="A29" s="75"/>
      <c r="B29" s="160" t="str">
        <f>IF(OR(B28="",B28="・領収書等の証拠書類（領収書貼付用紙）"),"",IF(別紙!O74="はい","・領収書等の証拠書類",""))</f>
        <v/>
      </c>
      <c r="C29" s="160"/>
      <c r="D29" s="160"/>
      <c r="E29" s="160"/>
      <c r="F29" s="160"/>
      <c r="G29" s="160"/>
      <c r="H29" s="160"/>
    </row>
    <row r="30" spans="1:9" ht="25.5" customHeight="1">
      <c r="B30" s="159"/>
      <c r="C30" s="159"/>
      <c r="D30" s="159"/>
      <c r="E30" s="159"/>
      <c r="F30" s="159"/>
      <c r="G30" s="159"/>
      <c r="H30" s="159"/>
    </row>
    <row r="31" spans="1:9" ht="25.5" customHeight="1">
      <c r="B31" s="159"/>
      <c r="C31" s="159"/>
      <c r="D31" s="159"/>
      <c r="E31" s="159"/>
      <c r="F31" s="159"/>
      <c r="G31" s="159"/>
      <c r="H31" s="159"/>
    </row>
    <row r="32" spans="1:9" ht="25.5" customHeight="1">
      <c r="B32" s="159"/>
      <c r="C32" s="159"/>
      <c r="D32" s="159"/>
      <c r="E32" s="159"/>
      <c r="F32" s="159"/>
      <c r="G32" s="159"/>
      <c r="H32" s="159"/>
    </row>
  </sheetData>
  <sheetProtection password="E929" sheet="1" objects="1" scenarios="1" selectLockedCells="1"/>
  <mergeCells count="11">
    <mergeCell ref="C12:I12"/>
    <mergeCell ref="D11:I11"/>
    <mergeCell ref="F5:I5"/>
    <mergeCell ref="B30:H30"/>
    <mergeCell ref="B31:H31"/>
    <mergeCell ref="B32:H32"/>
    <mergeCell ref="B29:H29"/>
    <mergeCell ref="A17:I18"/>
    <mergeCell ref="A25:I25"/>
    <mergeCell ref="D23:G23"/>
    <mergeCell ref="B28:H28"/>
  </mergeCells>
  <phoneticPr fontId="2"/>
  <dataValidations xWindow="379" yWindow="662" count="3">
    <dataValidation allowBlank="1" showInputMessage="1" showErrorMessage="1" prompt="必要事項は、交付申請書別紙より自動転記されますので、転記された内容に間違いないか確認し、必要に応じて、添付文書の記載を修正や追加してください。_x000a__x000a_また、文書番号の発番が必要な場合のみ日付の上に記載してください。" sqref="D23:G23"/>
    <dataValidation allowBlank="1" showInputMessage="1" showErrorMessage="1" prompt="交付申請書別紙より自動転記されますので、別紙に必要項目を入力し、転記された内容に間違いないかご確認ください。_x000a__x000a__x000a_また、必要に応じて添付書類の記載の修正や追加、文書番号の追記_x000a_などしてください。" sqref="C11:I13 B28:H29"/>
    <dataValidation allowBlank="1" showErrorMessage="1" sqref="B32:H32"/>
  </dataValidations>
  <printOptions horizontalCentered="1"/>
  <pageMargins left="0.78740157480314965" right="0.78740157480314965" top="0.98425196850393704" bottom="0.98425196850393704" header="0.31496062992125984" footer="0.31496062992125984"/>
  <pageSetup paperSize="9" scale="85"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24"/>
  <sheetViews>
    <sheetView view="pageBreakPreview" topLeftCell="A7" zoomScaleNormal="100" zoomScaleSheetLayoutView="100" workbookViewId="0">
      <selection activeCell="H28" sqref="H28"/>
    </sheetView>
  </sheetViews>
  <sheetFormatPr defaultRowHeight="18.75"/>
  <cols>
    <col min="1" max="9" width="9" style="66"/>
    <col min="10" max="10" width="9" style="66" customWidth="1"/>
    <col min="11" max="16384" width="9" style="66"/>
  </cols>
  <sheetData>
    <row r="1" spans="1:14" ht="19.5" customHeight="1">
      <c r="H1" s="185" t="str">
        <f>IF(AND(別紙!N26="はい",OR(別紙!G21="無床診療所（医科）",別紙!G21="無床診療所（歯科）",別紙!P21&lt;=14)),"診療・検査医療機関","")</f>
        <v/>
      </c>
      <c r="I1" s="185"/>
      <c r="J1" s="185"/>
    </row>
    <row r="2" spans="1:14" ht="39.75">
      <c r="A2" s="199" t="s">
        <v>39</v>
      </c>
      <c r="B2" s="199"/>
      <c r="C2" s="199"/>
      <c r="D2" s="199"/>
      <c r="E2" s="199"/>
      <c r="F2" s="199"/>
      <c r="G2" s="199"/>
      <c r="H2" s="199"/>
      <c r="I2" s="199"/>
      <c r="J2" s="199"/>
      <c r="K2" s="116"/>
    </row>
    <row r="4" spans="1:14" ht="70.5" customHeight="1">
      <c r="A4" s="207" t="s">
        <v>270</v>
      </c>
      <c r="B4" s="208"/>
      <c r="C4" s="208"/>
      <c r="D4" s="208"/>
      <c r="E4" s="208"/>
      <c r="F4" s="208"/>
      <c r="G4" s="208"/>
      <c r="H4" s="208"/>
      <c r="I4" s="208"/>
      <c r="J4" s="208"/>
      <c r="L4" s="79"/>
    </row>
    <row r="6" spans="1:14" ht="80.25" customHeight="1">
      <c r="C6" s="66" t="s">
        <v>40</v>
      </c>
      <c r="D6" s="206" t="str">
        <f>IF(別紙!V72=0,"本様式の項目は、"&amp;CHAR(10)&amp;"別紙より転記されます",別紙!V72)</f>
        <v>（自動計算）</v>
      </c>
      <c r="E6" s="206"/>
      <c r="F6" s="206"/>
      <c r="G6" s="206"/>
      <c r="H6" s="66" t="s">
        <v>41</v>
      </c>
    </row>
    <row r="8" spans="1:14">
      <c r="A8" s="66" t="s">
        <v>42</v>
      </c>
    </row>
    <row r="9" spans="1:14" ht="19.5" thickBot="1"/>
    <row r="10" spans="1:14" ht="24">
      <c r="A10" s="209" t="s">
        <v>43</v>
      </c>
      <c r="B10" s="210"/>
      <c r="C10" s="195" t="str">
        <f>IF(別紙!D50=0,"別紙より転記",別紙!D50)</f>
        <v>別紙より転記</v>
      </c>
      <c r="D10" s="196"/>
      <c r="E10" s="197"/>
      <c r="F10" s="200" t="s">
        <v>49</v>
      </c>
      <c r="G10" s="201"/>
      <c r="H10" s="196" t="str">
        <f>IF(別紙!D50=0,"別紙より転記",別紙!D50)</f>
        <v>別紙より転記</v>
      </c>
      <c r="I10" s="196"/>
      <c r="J10" s="198"/>
    </row>
    <row r="11" spans="1:14" ht="24">
      <c r="A11" s="211" t="s">
        <v>44</v>
      </c>
      <c r="B11" s="212"/>
      <c r="C11" s="202" t="str">
        <f>IF(別紙!H51=0,"別紙より転記",別紙!H51)</f>
        <v>別紙より転記</v>
      </c>
      <c r="D11" s="187"/>
      <c r="E11" s="203"/>
      <c r="F11" s="204" t="s">
        <v>50</v>
      </c>
      <c r="G11" s="205"/>
      <c r="H11" s="187" t="str">
        <f>IF(別紙!W51=0,"別紙より転記",別紙!W51&amp;別紙!X51&amp;別紙!Y51&amp;別紙!Z51&amp;別紙!AA51&amp;別紙!AB51&amp;別紙!AC51&amp;別紙!AD51)</f>
        <v>別紙より転記</v>
      </c>
      <c r="I11" s="187"/>
      <c r="J11" s="188"/>
    </row>
    <row r="12" spans="1:14" ht="21.75" customHeight="1">
      <c r="A12" s="168" t="s">
        <v>51</v>
      </c>
      <c r="B12" s="186"/>
      <c r="C12" s="189" t="str">
        <f>IF(別紙!H52=0,"別紙より転記",別紙!H52)</f>
        <v>別紙より転記</v>
      </c>
      <c r="D12" s="190"/>
      <c r="E12" s="190"/>
      <c r="F12" s="190"/>
      <c r="G12" s="190"/>
      <c r="H12" s="190"/>
      <c r="I12" s="190"/>
      <c r="J12" s="191"/>
    </row>
    <row r="13" spans="1:14" ht="30.75" customHeight="1">
      <c r="A13" s="170" t="s">
        <v>45</v>
      </c>
      <c r="B13" s="171"/>
      <c r="C13" s="192" t="str">
        <f>IF(別紙!H53=0,"別紙より転記",別紙!H53)</f>
        <v>別紙より転記</v>
      </c>
      <c r="D13" s="193"/>
      <c r="E13" s="193"/>
      <c r="F13" s="193"/>
      <c r="G13" s="193"/>
      <c r="H13" s="193"/>
      <c r="I13" s="193"/>
      <c r="J13" s="194"/>
    </row>
    <row r="14" spans="1:14" ht="19.5">
      <c r="A14" s="168" t="s">
        <v>46</v>
      </c>
      <c r="B14" s="169"/>
      <c r="C14" s="176" t="str">
        <f>IF(別紙!D19=0,"別紙より転記","〒"&amp;別紙!D19&amp;別紙!E19&amp;別紙!F19&amp;別紙!G19&amp;別紙!H19&amp;別紙!I19&amp;別紙!J19&amp;別紙!K19)</f>
        <v>別紙より転記</v>
      </c>
      <c r="D14" s="177"/>
      <c r="E14" s="177"/>
      <c r="F14" s="177"/>
      <c r="G14" s="177"/>
      <c r="H14" s="177"/>
      <c r="I14" s="177"/>
      <c r="J14" s="178"/>
    </row>
    <row r="15" spans="1:14" ht="36" customHeight="1" thickBot="1">
      <c r="A15" s="170" t="s">
        <v>47</v>
      </c>
      <c r="B15" s="171"/>
      <c r="C15" s="179" t="str">
        <f>IF(別紙!L19=0,"別紙より転記",別紙!L19&amp;別紙!P19)</f>
        <v>別紙より転記</v>
      </c>
      <c r="D15" s="180"/>
      <c r="E15" s="180"/>
      <c r="F15" s="180"/>
      <c r="G15" s="180"/>
      <c r="H15" s="180"/>
      <c r="I15" s="180"/>
      <c r="J15" s="181"/>
      <c r="N15" s="78"/>
    </row>
    <row r="16" spans="1:14" ht="41.25" customHeight="1" thickBot="1">
      <c r="A16" s="172" t="s">
        <v>48</v>
      </c>
      <c r="B16" s="173"/>
      <c r="C16" s="182" t="str">
        <f>IF(別紙!H4=0,"別紙より転記",別紙!D4&amp;別紙!F4&amp;別紙!G4&amp;別紙!H4&amp;別紙!I4&amp;別紙!J4&amp;別紙!K4)</f>
        <v>別紙より転記</v>
      </c>
      <c r="D16" s="183"/>
      <c r="E16" s="184"/>
      <c r="F16" s="76"/>
      <c r="G16" s="77"/>
      <c r="H16" s="77"/>
      <c r="I16" s="77"/>
      <c r="J16" s="77"/>
      <c r="K16" s="78"/>
    </row>
    <row r="17" spans="1:10">
      <c r="F17" s="78"/>
      <c r="G17" s="78"/>
      <c r="H17" s="78"/>
      <c r="I17" s="78"/>
      <c r="J17" s="78"/>
    </row>
    <row r="19" spans="1:10" ht="30" customHeight="1">
      <c r="D19" s="79"/>
      <c r="E19" s="80" t="s">
        <v>54</v>
      </c>
      <c r="F19" s="174" t="str">
        <f>IF(別紙!Q9=0,"別紙より転記",別紙!Q9)</f>
        <v>別紙より転記</v>
      </c>
      <c r="G19" s="174"/>
      <c r="H19" s="174"/>
      <c r="I19" s="174"/>
      <c r="J19" s="174"/>
    </row>
    <row r="20" spans="1:10" ht="30" customHeight="1">
      <c r="E20" s="80" t="s">
        <v>55</v>
      </c>
      <c r="F20" s="175" t="str">
        <f>別紙!M12&amp;"　　印　　"</f>
        <v>　　印　　</v>
      </c>
      <c r="G20" s="175"/>
      <c r="H20" s="175"/>
      <c r="I20" s="175"/>
      <c r="J20" s="175"/>
    </row>
    <row r="23" spans="1:10">
      <c r="A23" s="66" t="s">
        <v>56</v>
      </c>
    </row>
    <row r="24" spans="1:10">
      <c r="A24" s="66" t="s">
        <v>57</v>
      </c>
    </row>
  </sheetData>
  <sheetProtection password="E929" sheet="1" objects="1" scenarios="1" selectLockedCells="1"/>
  <mergeCells count="24">
    <mergeCell ref="H1:J1"/>
    <mergeCell ref="A12:B12"/>
    <mergeCell ref="A13:B13"/>
    <mergeCell ref="H11:J11"/>
    <mergeCell ref="C12:J12"/>
    <mergeCell ref="C13:J13"/>
    <mergeCell ref="C10:E10"/>
    <mergeCell ref="H10:J10"/>
    <mergeCell ref="A2:J2"/>
    <mergeCell ref="F10:G10"/>
    <mergeCell ref="C11:E11"/>
    <mergeCell ref="F11:G11"/>
    <mergeCell ref="D6:G6"/>
    <mergeCell ref="A4:J4"/>
    <mergeCell ref="A10:B10"/>
    <mergeCell ref="A11:B11"/>
    <mergeCell ref="A14:B14"/>
    <mergeCell ref="A15:B15"/>
    <mergeCell ref="A16:B16"/>
    <mergeCell ref="F19:J19"/>
    <mergeCell ref="F20:J20"/>
    <mergeCell ref="C14:J14"/>
    <mergeCell ref="C15:J15"/>
    <mergeCell ref="C16:E16"/>
  </mergeCells>
  <phoneticPr fontId="2"/>
  <dataValidations xWindow="396" yWindow="800" count="7">
    <dataValidation allowBlank="1" showInputMessage="1" showErrorMessage="1" prompt="交付申請書別紙より自動転記されますので、別紙に必要項目を入力し、転記された内容に間違いないかご確認ください。（間違いがあった場合は、交付申請書別紙を修正してください。）_x000a__x000a_間違いがないこと確認の上、代表者印を押印してください。" sqref="F20:J20"/>
    <dataValidation allowBlank="1" showInputMessage="1" showErrorMessage="1" prompt="交付申請書別紙より自動転記されますので、別紙に必要項目を入力し、転記された内容に間違いないかご確認ください。（間違いがあった場合は、交付申請書別紙を修正してください。）_x000a__x000a_間違いがないこと確認の上、代表者印を押印してください。" sqref="C16:E16 F19:J19"/>
    <dataValidation allowBlank="1" showInputMessage="1" showErrorMessage="1" prompt="交付申請書別紙より自動転記されますので、別紙に必要項目を入力し、転記された内容に間違いないかご確認ください。（間違いがあった場合は、交付申請書別紙を修正してください。）_x000a__x000a_間違いがないこと確認の上、代表者印を押印してください。" sqref="C13:J13 C14:J14 C15:J15"/>
    <dataValidation allowBlank="1" showInputMessage="1" showErrorMessage="1" prompt="交付申請書別紙より自動転記されますので、別紙に必要項目を入力し、転記された内容に間違いないかご確認ください。（間違いがあった場合は、交付申請書別紙を修正してください。）_x000a__x000a_間違いがないこと確認の上、代表者印を押印してください。" sqref="H11:J11 C12:J12"/>
    <dataValidation allowBlank="1" showInputMessage="1" showErrorMessage="1" prompt="交付申請書別紙より自動転記されますので、別紙に必要項目を入力し、転記された内容に間違いないかご確認ください。（間違いがあった場合は、交付申請書別紙を修正してください。）_x000a__x000a_間違いがないこと確認の上、代表者印を押印してください。" sqref="H10:J10 C11:E11"/>
    <dataValidation allowBlank="1" showInputMessage="1" showErrorMessage="1" prompt="交付申請書別紙より自動転記されますので、別紙に必要項目を入力し、転記された内容に間違いないかご確認ください。（間違いがあった場合は、交付申請書別紙を修正してください。）_x000a__x000a_間違いがないこと確認の上、代表者印を押印してください。" sqref="C10:E10"/>
    <dataValidation allowBlank="1" showInputMessage="1" showErrorMessage="1" prompt="交付申請書別紙より自動転記されますので、別紙に必要項目を入力し、転記された内容に間違いないかご確認ください。（間違いがあった場合は、交付申請書別紙を修正してください。）_x000a__x000a_間違いがないこと確認の上、代表者印を押印してください。_x000a_" sqref="D6:G6"/>
  </dataValidations>
  <pageMargins left="0.7" right="0.7" top="0.75" bottom="0.75" header="0.3" footer="0.3"/>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79998168889431442"/>
  </sheetPr>
  <dimension ref="A1:AP116"/>
  <sheetViews>
    <sheetView showGridLines="0" view="pageBreakPreview" zoomScale="70" zoomScaleNormal="70" zoomScaleSheetLayoutView="70" zoomScalePageLayoutView="85" workbookViewId="0">
      <selection activeCell="J4" sqref="J4"/>
    </sheetView>
  </sheetViews>
  <sheetFormatPr defaultColWidth="9" defaultRowHeight="13.5"/>
  <cols>
    <col min="1" max="30" width="6.625" style="12" customWidth="1"/>
    <col min="31" max="16384" width="9" style="12"/>
  </cols>
  <sheetData>
    <row r="1" spans="1:32" ht="35.25" customHeight="1">
      <c r="A1" s="9" t="s">
        <v>64</v>
      </c>
      <c r="B1" s="10"/>
      <c r="C1" s="10"/>
      <c r="D1" s="10"/>
      <c r="E1" s="11"/>
      <c r="F1" s="11"/>
      <c r="G1" s="11"/>
      <c r="H1" s="11"/>
      <c r="I1" s="11"/>
      <c r="J1" s="11"/>
      <c r="K1" s="11"/>
      <c r="L1" s="11"/>
      <c r="M1" s="11"/>
      <c r="N1" s="11"/>
      <c r="O1" s="11"/>
      <c r="Q1" s="13"/>
      <c r="R1" s="13"/>
      <c r="S1" s="13"/>
      <c r="T1" s="13"/>
      <c r="U1" s="13"/>
      <c r="V1" s="13"/>
      <c r="W1" s="13"/>
      <c r="X1" s="13"/>
      <c r="Y1" s="13"/>
      <c r="Z1" s="13"/>
      <c r="AA1" s="13"/>
      <c r="AB1" s="13"/>
      <c r="AC1" s="13"/>
      <c r="AD1" s="62" t="str">
        <f>IF(AND(N26="はい",OR(G21="無床診療所（医科）",AND(OR(G21="有床診療所（医科）",G21="有床診療所（歯科）"),P21&lt;=14))),"診療・検査医療機関","")</f>
        <v/>
      </c>
    </row>
    <row r="2" spans="1:32" ht="30.75" customHeight="1">
      <c r="A2" s="268" t="s">
        <v>265</v>
      </c>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row>
    <row r="3" spans="1:32" ht="7.5" customHeight="1">
      <c r="A3" s="14"/>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row>
    <row r="4" spans="1:32" ht="39" customHeight="1">
      <c r="A4" s="225" t="s">
        <v>23</v>
      </c>
      <c r="B4" s="242"/>
      <c r="C4" s="243"/>
      <c r="D4" s="216" t="s">
        <v>263</v>
      </c>
      <c r="E4" s="217"/>
      <c r="F4" s="141"/>
      <c r="G4" s="139" t="s">
        <v>264</v>
      </c>
      <c r="H4" s="123"/>
      <c r="I4" s="127" t="s">
        <v>247</v>
      </c>
      <c r="J4" s="123"/>
      <c r="K4" s="127" t="s">
        <v>248</v>
      </c>
      <c r="L4" s="120"/>
      <c r="M4" s="120"/>
      <c r="N4" s="120"/>
      <c r="O4" s="120"/>
      <c r="P4" s="120"/>
      <c r="Q4" s="120"/>
      <c r="R4" s="15"/>
      <c r="S4" s="15"/>
      <c r="T4" s="15"/>
      <c r="U4" s="15"/>
      <c r="V4" s="15"/>
      <c r="W4" s="15"/>
      <c r="X4" s="16"/>
      <c r="Y4" s="16"/>
      <c r="Z4" s="16"/>
      <c r="AA4" s="16"/>
      <c r="AB4" s="16"/>
      <c r="AC4" s="16"/>
      <c r="AD4" s="72" t="s">
        <v>246</v>
      </c>
    </row>
    <row r="5" spans="1:32" ht="6" customHeight="1">
      <c r="A5" s="14"/>
      <c r="B5" s="15"/>
      <c r="C5" s="15"/>
      <c r="D5" s="284" t="str">
        <f>IF(OR(F4&lt;&gt;3,H4&gt;9,H4&lt;4,AND(H4=4,J4&lt;9)),"申請期間外です"&amp;CHAR(10)&amp;"申請期間令和3年4月9日～9月30日","")</f>
        <v>申請期間外です
申請期間令和3年4月9日～9月30日</v>
      </c>
      <c r="E5" s="284"/>
      <c r="F5" s="284"/>
      <c r="G5" s="284"/>
      <c r="H5" s="284"/>
      <c r="I5" s="284"/>
      <c r="J5" s="284"/>
      <c r="K5" s="284"/>
      <c r="L5" s="15"/>
      <c r="M5" s="15"/>
      <c r="N5" s="15"/>
      <c r="O5" s="15"/>
      <c r="P5" s="15"/>
      <c r="Q5" s="15"/>
      <c r="R5" s="15"/>
      <c r="S5" s="15"/>
      <c r="T5" s="15"/>
      <c r="U5" s="218" t="str">
        <f>IF((COUNTBLANK(F4)+COUNTBLANK(H4)+COUNTBLANK(J4)+COUNTBLANK(D9:M9)+COUNTBLANK(Q9)+COUNTBLANK(D12)+COUNTBLANK(M12)+COUNTBLANK(D16)+COUNTBLANK(I16)+COUNTBLANK(N16)+COUNTBLANK(S16)+COUNTBLANK(D19:F19)+COUNTBLANK(H19:K19)+COUNTBLANK(L19)+COUNTBLANK(P19)+COUNTBLANK(G21)+COUNTBLANK(P24)+IF(OR(G21="病院（医科）",G21="病院（歯科）",G21="有床診療所（医科）",G21="有床診療所（歯科）"),COUNTBLANK(P21),0)+COUNTBLANK(AC21)+IF(OR(G21="病院（医科）",G21="有床診療所（医科）",G21="無床診療所（医科）"),COUNTBLANK(N26),0)+COUNTBLANK(P30)+IF(P30="はい",COUNTBLANK(U32),0)+IF(AND(P30="はい",U32="いいえ"),COUNTBLANK(AA32),0)+COUNTBLANK(D50)+COUNTBLANK(N50:Q50)+COUNTBLANK(U50)+COUNTBLANK(AB50:AD50)+COUNTBLANK(H51)+COUNTBLANK(W51:AD51)+COUNTBLANK(H52)+COUNTBLANK(H53)+COUNTBLANK(G57)+COUNTBLANK(I57)+COUNTBLANK(K57)+COUNTBLANK(T57)+COUNTBLANK(V57)+COUNTBLANK(G60:G68)+COUNTBLANK(V60:V68)+COUNTBLANK(Z70)+COUNTBLANK(O74)+COUNTBLANK(V78)+COUNTBLANK(V80))+COUNTBLANK(V82)&lt;&gt;0,"未入力の項目があります。",IF(G21="","未入力の項目があります。",IF(G22&lt;&gt;"","施設類型と病床数が一致しません。","")))</f>
        <v>未入力の項目があります。</v>
      </c>
      <c r="V5" s="218"/>
      <c r="W5" s="218"/>
      <c r="X5" s="218"/>
      <c r="Y5" s="218"/>
      <c r="Z5" s="218"/>
      <c r="AA5" s="218"/>
      <c r="AB5" s="218"/>
      <c r="AC5" s="218"/>
      <c r="AD5" s="15"/>
    </row>
    <row r="6" spans="1:32" ht="25.5" customHeight="1">
      <c r="A6" s="17" t="s">
        <v>59</v>
      </c>
      <c r="B6" s="18"/>
      <c r="C6" s="18"/>
      <c r="D6" s="284"/>
      <c r="E6" s="284"/>
      <c r="F6" s="284"/>
      <c r="G6" s="284"/>
      <c r="H6" s="284"/>
      <c r="I6" s="284"/>
      <c r="J6" s="284"/>
      <c r="K6" s="284"/>
      <c r="L6" s="18"/>
      <c r="M6" s="18"/>
      <c r="N6" s="18"/>
      <c r="O6" s="18"/>
      <c r="P6" s="18"/>
      <c r="Q6" s="18"/>
      <c r="R6" s="18"/>
      <c r="S6" s="18"/>
      <c r="T6" s="18"/>
      <c r="U6" s="218"/>
      <c r="V6" s="218"/>
      <c r="W6" s="218"/>
      <c r="X6" s="218"/>
      <c r="Y6" s="218"/>
      <c r="Z6" s="218"/>
      <c r="AA6" s="218"/>
      <c r="AB6" s="218"/>
      <c r="AC6" s="218"/>
      <c r="AD6" s="19"/>
    </row>
    <row r="7" spans="1:32" ht="23.25" customHeight="1">
      <c r="A7" s="20" t="s">
        <v>60</v>
      </c>
      <c r="B7" s="21"/>
      <c r="C7" s="21"/>
      <c r="D7" s="284"/>
      <c r="E7" s="284"/>
      <c r="F7" s="284"/>
      <c r="G7" s="284"/>
      <c r="H7" s="284"/>
      <c r="I7" s="284"/>
      <c r="J7" s="284"/>
      <c r="K7" s="284"/>
      <c r="L7" s="21"/>
      <c r="M7" s="21"/>
      <c r="N7" s="21"/>
      <c r="O7" s="21"/>
      <c r="P7" s="21"/>
      <c r="Q7" s="21"/>
      <c r="R7" s="21"/>
      <c r="S7" s="21"/>
      <c r="T7" s="21"/>
      <c r="U7" s="218"/>
      <c r="V7" s="218"/>
      <c r="W7" s="218"/>
      <c r="X7" s="218"/>
      <c r="Y7" s="218"/>
      <c r="Z7" s="218"/>
      <c r="AA7" s="218"/>
      <c r="AB7" s="218"/>
      <c r="AC7" s="218"/>
      <c r="AD7" s="21"/>
    </row>
    <row r="8" spans="1:32" ht="24" customHeight="1">
      <c r="A8" s="21"/>
      <c r="B8" s="21"/>
      <c r="C8" s="21"/>
      <c r="D8" s="22" t="s">
        <v>62</v>
      </c>
      <c r="E8" s="21"/>
      <c r="F8" s="21"/>
      <c r="G8" s="21"/>
      <c r="H8" s="21"/>
      <c r="I8" s="21"/>
      <c r="J8" s="21"/>
      <c r="K8" s="21"/>
      <c r="L8" s="21"/>
      <c r="M8" s="21"/>
      <c r="N8" s="21"/>
      <c r="O8" s="21"/>
      <c r="P8" s="21"/>
      <c r="Q8" s="21"/>
      <c r="R8" s="21"/>
      <c r="S8" s="21"/>
      <c r="T8" s="21"/>
      <c r="U8" s="21"/>
      <c r="V8" s="21"/>
      <c r="W8" s="21"/>
      <c r="X8" s="21"/>
      <c r="Y8" s="21"/>
      <c r="Z8" s="21"/>
      <c r="AA8" s="21"/>
      <c r="AB8" s="21"/>
      <c r="AC8" s="21"/>
    </row>
    <row r="9" spans="1:32" ht="21" customHeight="1">
      <c r="A9" s="270" t="s">
        <v>26</v>
      </c>
      <c r="B9" s="271"/>
      <c r="C9" s="271"/>
      <c r="D9" s="274"/>
      <c r="E9" s="276"/>
      <c r="F9" s="276"/>
      <c r="G9" s="276"/>
      <c r="H9" s="276"/>
      <c r="I9" s="276"/>
      <c r="J9" s="276"/>
      <c r="K9" s="276"/>
      <c r="L9" s="276"/>
      <c r="M9" s="278"/>
      <c r="N9" s="280" t="s">
        <v>0</v>
      </c>
      <c r="O9" s="281"/>
      <c r="P9" s="281"/>
      <c r="Q9" s="283"/>
      <c r="R9" s="283"/>
      <c r="S9" s="283"/>
      <c r="T9" s="283"/>
      <c r="U9" s="283"/>
      <c r="V9" s="283"/>
      <c r="W9" s="283"/>
      <c r="X9" s="283"/>
      <c r="Y9" s="283"/>
      <c r="Z9" s="283"/>
      <c r="AA9" s="283"/>
      <c r="AB9" s="283"/>
      <c r="AC9" s="283"/>
      <c r="AD9" s="283"/>
    </row>
    <row r="10" spans="1:32" ht="21" customHeight="1">
      <c r="A10" s="272"/>
      <c r="B10" s="273"/>
      <c r="C10" s="273"/>
      <c r="D10" s="275"/>
      <c r="E10" s="277"/>
      <c r="F10" s="277"/>
      <c r="G10" s="277"/>
      <c r="H10" s="277"/>
      <c r="I10" s="277"/>
      <c r="J10" s="277"/>
      <c r="K10" s="277"/>
      <c r="L10" s="277"/>
      <c r="M10" s="279"/>
      <c r="N10" s="282"/>
      <c r="O10" s="282"/>
      <c r="P10" s="282"/>
      <c r="Q10" s="283"/>
      <c r="R10" s="283"/>
      <c r="S10" s="283"/>
      <c r="T10" s="283"/>
      <c r="U10" s="283"/>
      <c r="V10" s="283"/>
      <c r="W10" s="283"/>
      <c r="X10" s="283"/>
      <c r="Y10" s="283"/>
      <c r="Z10" s="283"/>
      <c r="AA10" s="283"/>
      <c r="AB10" s="283"/>
      <c r="AC10" s="283"/>
      <c r="AD10" s="283"/>
    </row>
    <row r="11" spans="1:32" ht="7.5" customHeight="1">
      <c r="A11" s="23"/>
      <c r="B11" s="23"/>
      <c r="C11" s="23"/>
      <c r="D11" s="23"/>
      <c r="E11" s="24"/>
      <c r="F11" s="24"/>
      <c r="G11" s="24"/>
      <c r="H11" s="24"/>
      <c r="I11" s="24"/>
      <c r="J11" s="24"/>
      <c r="K11" s="24"/>
      <c r="L11" s="24"/>
      <c r="M11" s="24"/>
      <c r="N11" s="24"/>
      <c r="O11" s="24"/>
      <c r="P11" s="25"/>
      <c r="Q11" s="25"/>
      <c r="R11" s="25"/>
      <c r="S11" s="23"/>
      <c r="T11" s="23"/>
      <c r="U11" s="23"/>
      <c r="V11" s="23"/>
      <c r="W11" s="23"/>
      <c r="X11" s="23"/>
      <c r="Y11" s="23"/>
      <c r="Z11" s="23"/>
      <c r="AA11" s="23"/>
      <c r="AB11" s="23"/>
      <c r="AC11" s="23"/>
      <c r="AD11" s="23"/>
    </row>
    <row r="12" spans="1:32" ht="20.25" customHeight="1">
      <c r="A12" s="312" t="s">
        <v>52</v>
      </c>
      <c r="B12" s="313"/>
      <c r="C12" s="314"/>
      <c r="D12" s="285"/>
      <c r="E12" s="286"/>
      <c r="F12" s="286"/>
      <c r="G12" s="286"/>
      <c r="H12" s="286"/>
      <c r="I12" s="287"/>
      <c r="J12" s="312" t="s">
        <v>53</v>
      </c>
      <c r="K12" s="313"/>
      <c r="L12" s="314"/>
      <c r="M12" s="285"/>
      <c r="N12" s="286"/>
      <c r="O12" s="286"/>
      <c r="P12" s="286"/>
      <c r="Q12" s="286"/>
      <c r="R12" s="287"/>
      <c r="S12" s="25"/>
      <c r="T12" s="25"/>
      <c r="U12" s="23"/>
      <c r="V12" s="23"/>
      <c r="W12" s="23"/>
      <c r="X12" s="23"/>
      <c r="Y12" s="23"/>
      <c r="Z12" s="23"/>
      <c r="AA12" s="23"/>
      <c r="AB12" s="23"/>
      <c r="AC12" s="23"/>
      <c r="AD12" s="23"/>
      <c r="AE12" s="23"/>
      <c r="AF12" s="23"/>
    </row>
    <row r="13" spans="1:32" ht="20.25" customHeight="1">
      <c r="A13" s="315"/>
      <c r="B13" s="316"/>
      <c r="C13" s="317"/>
      <c r="D13" s="288"/>
      <c r="E13" s="289"/>
      <c r="F13" s="289"/>
      <c r="G13" s="289"/>
      <c r="H13" s="289"/>
      <c r="I13" s="290"/>
      <c r="J13" s="315"/>
      <c r="K13" s="316"/>
      <c r="L13" s="317"/>
      <c r="M13" s="288"/>
      <c r="N13" s="289"/>
      <c r="O13" s="289"/>
      <c r="P13" s="289"/>
      <c r="Q13" s="289"/>
      <c r="R13" s="290"/>
      <c r="S13" s="25"/>
      <c r="T13" s="25"/>
      <c r="U13" s="23"/>
      <c r="V13" s="23"/>
      <c r="W13" s="23"/>
      <c r="X13" s="23"/>
      <c r="Y13" s="23"/>
      <c r="Z13" s="23"/>
      <c r="AA13" s="23"/>
      <c r="AB13" s="23"/>
      <c r="AC13" s="23"/>
      <c r="AD13" s="23"/>
      <c r="AE13" s="23"/>
      <c r="AF13" s="23"/>
    </row>
    <row r="14" spans="1:32" s="28" customFormat="1" ht="6.75" customHeight="1">
      <c r="A14" s="26"/>
      <c r="B14" s="26"/>
      <c r="C14" s="26"/>
      <c r="D14" s="27"/>
      <c r="E14" s="27"/>
      <c r="F14" s="27"/>
      <c r="G14" s="27"/>
      <c r="H14" s="27"/>
      <c r="I14" s="26"/>
      <c r="J14" s="26"/>
      <c r="K14" s="26"/>
      <c r="L14" s="27"/>
      <c r="M14" s="27"/>
      <c r="N14" s="27"/>
      <c r="O14" s="27"/>
      <c r="P14" s="27"/>
      <c r="Q14" s="25"/>
      <c r="R14" s="25"/>
      <c r="S14" s="23"/>
      <c r="T14" s="23"/>
      <c r="U14" s="23"/>
      <c r="V14" s="23"/>
      <c r="W14" s="23"/>
      <c r="X14" s="23"/>
      <c r="Y14" s="23"/>
      <c r="Z14" s="23"/>
      <c r="AA14" s="23"/>
      <c r="AB14" s="23"/>
      <c r="AC14" s="23"/>
      <c r="AD14" s="23"/>
    </row>
    <row r="15" spans="1:32" s="28" customFormat="1" ht="20.25" customHeight="1">
      <c r="A15" s="244" t="s">
        <v>17</v>
      </c>
      <c r="B15" s="244"/>
      <c r="C15" s="244"/>
      <c r="D15" s="244" t="s">
        <v>18</v>
      </c>
      <c r="E15" s="244"/>
      <c r="F15" s="244"/>
      <c r="G15" s="244"/>
      <c r="H15" s="244"/>
      <c r="I15" s="244" t="s">
        <v>19</v>
      </c>
      <c r="J15" s="244"/>
      <c r="K15" s="244"/>
      <c r="L15" s="244"/>
      <c r="M15" s="244"/>
      <c r="N15" s="244" t="s">
        <v>20</v>
      </c>
      <c r="O15" s="244"/>
      <c r="P15" s="244"/>
      <c r="Q15" s="244"/>
      <c r="R15" s="244"/>
      <c r="S15" s="244" t="s">
        <v>21</v>
      </c>
      <c r="T15" s="244"/>
      <c r="U15" s="244"/>
      <c r="V15" s="244"/>
      <c r="W15" s="244"/>
      <c r="X15" s="244"/>
      <c r="Y15" s="244"/>
      <c r="Z15" s="244"/>
      <c r="AA15" s="244"/>
      <c r="AB15" s="244"/>
      <c r="AC15" s="244"/>
      <c r="AD15" s="244"/>
    </row>
    <row r="16" spans="1:32" s="28" customFormat="1" ht="38.25" customHeight="1">
      <c r="A16" s="244"/>
      <c r="B16" s="244"/>
      <c r="C16" s="244"/>
      <c r="D16" s="318"/>
      <c r="E16" s="318"/>
      <c r="F16" s="318"/>
      <c r="G16" s="318"/>
      <c r="H16" s="318"/>
      <c r="I16" s="306"/>
      <c r="J16" s="307"/>
      <c r="K16" s="307"/>
      <c r="L16" s="307"/>
      <c r="M16" s="308"/>
      <c r="N16" s="306"/>
      <c r="O16" s="307"/>
      <c r="P16" s="307"/>
      <c r="Q16" s="307"/>
      <c r="R16" s="308"/>
      <c r="S16" s="309"/>
      <c r="T16" s="310"/>
      <c r="U16" s="310"/>
      <c r="V16" s="310"/>
      <c r="W16" s="310"/>
      <c r="X16" s="310"/>
      <c r="Y16" s="310"/>
      <c r="Z16" s="310"/>
      <c r="AA16" s="310"/>
      <c r="AB16" s="310"/>
      <c r="AC16" s="310"/>
      <c r="AD16" s="311"/>
    </row>
    <row r="17" spans="1:32" ht="7.5" customHeight="1">
      <c r="A17" s="23"/>
      <c r="B17" s="23"/>
      <c r="C17" s="23"/>
      <c r="D17" s="23"/>
      <c r="E17" s="24"/>
      <c r="F17" s="24"/>
      <c r="G17" s="24"/>
      <c r="H17" s="24"/>
      <c r="I17" s="24"/>
      <c r="J17" s="24"/>
      <c r="K17" s="24"/>
      <c r="L17" s="24"/>
      <c r="M17" s="24"/>
      <c r="N17" s="29"/>
      <c r="O17" s="24"/>
      <c r="P17" s="25"/>
      <c r="Q17" s="25"/>
      <c r="R17" s="25"/>
      <c r="S17" s="23"/>
      <c r="T17" s="23"/>
      <c r="U17" s="23"/>
      <c r="V17" s="23"/>
      <c r="W17" s="23"/>
      <c r="X17" s="23"/>
      <c r="Y17" s="23"/>
      <c r="Z17" s="23"/>
      <c r="AA17" s="23"/>
      <c r="AB17" s="23"/>
      <c r="AC17" s="23"/>
      <c r="AD17" s="23"/>
    </row>
    <row r="18" spans="1:32" ht="20.25" customHeight="1">
      <c r="A18" s="299" t="s">
        <v>1</v>
      </c>
      <c r="B18" s="300"/>
      <c r="C18" s="301"/>
      <c r="D18" s="241" t="s">
        <v>15</v>
      </c>
      <c r="E18" s="321"/>
      <c r="F18" s="321"/>
      <c r="G18" s="321"/>
      <c r="H18" s="321"/>
      <c r="I18" s="321"/>
      <c r="J18" s="321"/>
      <c r="K18" s="239"/>
      <c r="L18" s="225" t="s">
        <v>24</v>
      </c>
      <c r="M18" s="242"/>
      <c r="N18" s="242"/>
      <c r="O18" s="243"/>
      <c r="P18" s="240" t="s">
        <v>25</v>
      </c>
      <c r="Q18" s="240"/>
      <c r="R18" s="240"/>
      <c r="S18" s="240"/>
      <c r="T18" s="240"/>
      <c r="U18" s="240"/>
      <c r="V18" s="240"/>
      <c r="W18" s="240"/>
      <c r="X18" s="240"/>
      <c r="Y18" s="240"/>
      <c r="Z18" s="240"/>
      <c r="AA18" s="240"/>
      <c r="AB18" s="240"/>
      <c r="AC18" s="240"/>
      <c r="AD18" s="240"/>
    </row>
    <row r="19" spans="1:32" ht="38.25" customHeight="1">
      <c r="A19" s="302"/>
      <c r="B19" s="303"/>
      <c r="C19" s="304"/>
      <c r="D19" s="124"/>
      <c r="E19" s="125"/>
      <c r="F19" s="126"/>
      <c r="G19" s="84" t="s">
        <v>22</v>
      </c>
      <c r="H19" s="124"/>
      <c r="I19" s="125"/>
      <c r="J19" s="125"/>
      <c r="K19" s="126"/>
      <c r="L19" s="246"/>
      <c r="M19" s="247"/>
      <c r="N19" s="247"/>
      <c r="O19" s="248"/>
      <c r="P19" s="245"/>
      <c r="Q19" s="245"/>
      <c r="R19" s="245"/>
      <c r="S19" s="245"/>
      <c r="T19" s="245"/>
      <c r="U19" s="245"/>
      <c r="V19" s="245"/>
      <c r="W19" s="245"/>
      <c r="X19" s="245"/>
      <c r="Y19" s="245"/>
      <c r="Z19" s="245"/>
      <c r="AA19" s="245"/>
      <c r="AB19" s="245"/>
      <c r="AC19" s="245"/>
      <c r="AD19" s="245"/>
    </row>
    <row r="20" spans="1:32" ht="7.5" customHeight="1">
      <c r="A20" s="30"/>
      <c r="B20" s="30"/>
      <c r="C20" s="30"/>
      <c r="D20" s="30"/>
      <c r="E20" s="31"/>
      <c r="F20" s="31"/>
      <c r="G20" s="31"/>
      <c r="H20" s="31"/>
      <c r="I20" s="31"/>
      <c r="J20" s="31"/>
      <c r="K20" s="31"/>
      <c r="L20" s="31"/>
      <c r="M20" s="31"/>
      <c r="N20" s="31"/>
      <c r="O20" s="31"/>
      <c r="P20" s="25"/>
      <c r="Q20" s="25"/>
      <c r="R20" s="25"/>
      <c r="S20" s="23"/>
      <c r="T20" s="30"/>
      <c r="U20" s="30"/>
      <c r="V20" s="30"/>
      <c r="W20" s="30"/>
      <c r="X20" s="30"/>
      <c r="Y20" s="30"/>
      <c r="Z20" s="30"/>
      <c r="AA20" s="30"/>
      <c r="AB20" s="30"/>
      <c r="AC20" s="30"/>
      <c r="AD20" s="30"/>
    </row>
    <row r="21" spans="1:32" ht="42" customHeight="1">
      <c r="A21" s="224" t="s">
        <v>3</v>
      </c>
      <c r="B21" s="345"/>
      <c r="C21" s="345"/>
      <c r="D21" s="345"/>
      <c r="E21" s="345"/>
      <c r="F21" s="345"/>
      <c r="G21" s="283"/>
      <c r="H21" s="283"/>
      <c r="I21" s="283"/>
      <c r="J21" s="283"/>
      <c r="K21" s="283"/>
      <c r="L21" s="283"/>
      <c r="M21" s="240" t="s">
        <v>253</v>
      </c>
      <c r="N21" s="250"/>
      <c r="O21" s="250"/>
      <c r="P21" s="344"/>
      <c r="Q21" s="344"/>
      <c r="R21" s="344"/>
      <c r="S21" s="344"/>
      <c r="T21" s="340" t="s">
        <v>118</v>
      </c>
      <c r="U21" s="341"/>
      <c r="V21" s="341"/>
      <c r="W21" s="341"/>
      <c r="X21" s="341"/>
      <c r="Y21" s="341"/>
      <c r="Z21" s="341"/>
      <c r="AA21" s="341"/>
      <c r="AB21" s="342"/>
      <c r="AC21" s="283"/>
      <c r="AD21" s="283"/>
    </row>
    <row r="22" spans="1:32" s="35" customFormat="1" ht="16.5" customHeight="1">
      <c r="A22" s="32"/>
      <c r="B22" s="23"/>
      <c r="C22" s="23"/>
      <c r="D22" s="23"/>
      <c r="E22" s="23"/>
      <c r="F22" s="23"/>
      <c r="G22" s="249" t="str">
        <f>IF(AND(P21="",OR(G21="病院（医科）",G21="病院（歯科）",G21="有床診療所（医科）",G21="有床診療所（歯科）")),"病床数を入力して下さい。",IF(AND(P21&lt;20,OR(G21="病院（医科）",G21="病院（歯科）")),"病床数が20未満であり、類型と一致しません。",IF(AND(P21&gt;19,OR(G21="有床診療所（医科）",G21="有床診療所（歯科）")),"病床数が20以上であり、類型と一致しません。",IF(AND(P21&gt;0,OR(G21="無床診療所（医科）",G21="無床診療所（歯科）",G21="薬局",G21="訪問看護事業者",G21="助産所")),"病床数が入力されており、類型と一致しません。",""))))</f>
        <v/>
      </c>
      <c r="H22" s="249"/>
      <c r="I22" s="249"/>
      <c r="J22" s="249"/>
      <c r="K22" s="249"/>
      <c r="L22" s="249"/>
      <c r="M22" s="24" t="s">
        <v>259</v>
      </c>
      <c r="N22" s="33"/>
      <c r="O22" s="33"/>
      <c r="P22" s="33"/>
      <c r="Q22" s="33"/>
      <c r="R22" s="33"/>
      <c r="S22" s="33"/>
      <c r="T22" s="33"/>
      <c r="U22" s="33"/>
      <c r="V22" s="33"/>
      <c r="W22" s="33"/>
      <c r="X22" s="34"/>
      <c r="Y22" s="34"/>
      <c r="Z22" s="34"/>
      <c r="AA22" s="34"/>
      <c r="AB22" s="34"/>
      <c r="AC22" s="34"/>
      <c r="AD22" s="34"/>
    </row>
    <row r="23" spans="1:32" s="28" customFormat="1" ht="6" customHeight="1">
      <c r="A23" s="36"/>
      <c r="B23" s="36"/>
      <c r="C23" s="36"/>
      <c r="D23" s="36"/>
      <c r="E23" s="36"/>
      <c r="F23" s="36"/>
      <c r="G23" s="36"/>
      <c r="H23" s="36"/>
      <c r="I23" s="36"/>
      <c r="J23" s="36"/>
      <c r="K23" s="36"/>
      <c r="L23" s="36"/>
      <c r="M23" s="85"/>
      <c r="N23" s="85"/>
      <c r="O23" s="37"/>
      <c r="P23" s="37"/>
      <c r="Q23" s="37"/>
      <c r="R23" s="37"/>
      <c r="S23" s="37"/>
      <c r="T23" s="37"/>
      <c r="U23" s="37"/>
      <c r="V23" s="37"/>
      <c r="W23" s="38"/>
      <c r="X23" s="38"/>
      <c r="Y23" s="38"/>
      <c r="Z23" s="38"/>
      <c r="AA23" s="38"/>
      <c r="AB23" s="38"/>
      <c r="AC23" s="38"/>
      <c r="AD23" s="38"/>
    </row>
    <row r="24" spans="1:32" ht="40.5" customHeight="1">
      <c r="A24" s="296" t="s">
        <v>266</v>
      </c>
      <c r="B24" s="297"/>
      <c r="C24" s="297"/>
      <c r="D24" s="297"/>
      <c r="E24" s="297"/>
      <c r="F24" s="297"/>
      <c r="G24" s="297"/>
      <c r="H24" s="297"/>
      <c r="I24" s="297"/>
      <c r="J24" s="297"/>
      <c r="K24" s="297"/>
      <c r="L24" s="297"/>
      <c r="M24" s="297"/>
      <c r="N24" s="297"/>
      <c r="O24" s="298"/>
      <c r="P24" s="221"/>
      <c r="Q24" s="222"/>
      <c r="R24" s="319" t="s">
        <v>279</v>
      </c>
      <c r="S24" s="320"/>
      <c r="T24" s="320"/>
      <c r="U24" s="320"/>
      <c r="V24" s="320"/>
      <c r="W24" s="320"/>
      <c r="X24" s="320"/>
      <c r="Y24" s="320"/>
      <c r="Z24" s="320"/>
      <c r="AA24" s="320"/>
      <c r="AB24" s="320"/>
      <c r="AC24" s="320"/>
      <c r="AD24" s="320"/>
      <c r="AE24" s="128"/>
      <c r="AF24" s="128"/>
    </row>
    <row r="25" spans="1:32" ht="7.5" customHeight="1">
      <c r="A25" s="30"/>
      <c r="B25" s="30"/>
      <c r="C25" s="30"/>
      <c r="D25" s="30"/>
      <c r="E25" s="31"/>
      <c r="F25" s="31"/>
      <c r="G25" s="31"/>
      <c r="H25" s="31"/>
      <c r="I25" s="31"/>
      <c r="J25" s="31"/>
      <c r="K25" s="31"/>
      <c r="L25" s="31"/>
      <c r="M25" s="31"/>
      <c r="N25" s="31"/>
      <c r="O25" s="31"/>
      <c r="P25" s="25"/>
      <c r="Q25" s="25"/>
      <c r="R25" s="25"/>
      <c r="S25" s="23"/>
      <c r="T25" s="30"/>
      <c r="U25" s="30"/>
      <c r="V25" s="30"/>
      <c r="W25" s="38"/>
      <c r="X25" s="38"/>
      <c r="Y25" s="38"/>
      <c r="Z25" s="38"/>
      <c r="AA25" s="38"/>
      <c r="AB25" s="38"/>
      <c r="AC25" s="38"/>
      <c r="AD25" s="38"/>
    </row>
    <row r="26" spans="1:32" ht="40.5" customHeight="1">
      <c r="A26" s="296" t="s">
        <v>255</v>
      </c>
      <c r="B26" s="297"/>
      <c r="C26" s="297"/>
      <c r="D26" s="297"/>
      <c r="E26" s="297"/>
      <c r="F26" s="297"/>
      <c r="G26" s="297"/>
      <c r="H26" s="297"/>
      <c r="I26" s="297"/>
      <c r="J26" s="297"/>
      <c r="K26" s="297"/>
      <c r="L26" s="297"/>
      <c r="M26" s="298"/>
      <c r="N26" s="291"/>
      <c r="O26" s="293"/>
      <c r="P26" s="319" t="s">
        <v>278</v>
      </c>
      <c r="Q26" s="320"/>
      <c r="R26" s="320"/>
      <c r="S26" s="320"/>
      <c r="T26" s="320"/>
      <c r="U26" s="320"/>
      <c r="V26" s="320"/>
      <c r="W26" s="320"/>
      <c r="X26" s="320"/>
      <c r="Y26" s="320"/>
      <c r="Z26" s="320"/>
      <c r="AA26" s="320"/>
      <c r="AB26" s="320"/>
      <c r="AC26" s="320"/>
      <c r="AD26" s="320"/>
    </row>
    <row r="27" spans="1:32" ht="7.5" customHeight="1">
      <c r="A27" s="30"/>
      <c r="B27" s="30"/>
      <c r="C27" s="30"/>
      <c r="D27" s="30"/>
      <c r="E27" s="31"/>
      <c r="F27" s="31"/>
      <c r="G27" s="31"/>
      <c r="H27" s="31"/>
      <c r="I27" s="31"/>
      <c r="J27" s="31"/>
      <c r="K27" s="31"/>
      <c r="L27" s="31"/>
      <c r="M27" s="31"/>
      <c r="N27" s="31"/>
      <c r="O27" s="31"/>
      <c r="P27" s="25"/>
      <c r="Q27" s="25"/>
      <c r="R27" s="25"/>
      <c r="S27" s="23"/>
      <c r="T27" s="30"/>
      <c r="U27" s="30"/>
      <c r="V27" s="30"/>
      <c r="W27" s="38"/>
      <c r="X27" s="38"/>
      <c r="Y27" s="38"/>
      <c r="Z27" s="38"/>
      <c r="AA27" s="38"/>
      <c r="AB27" s="38"/>
      <c r="AC27" s="38"/>
      <c r="AD27" s="38"/>
    </row>
    <row r="28" spans="1:32" ht="23.25" customHeight="1">
      <c r="A28" s="39" t="s">
        <v>134</v>
      </c>
      <c r="B28" s="30"/>
      <c r="C28" s="30"/>
      <c r="D28" s="30"/>
      <c r="E28" s="31"/>
      <c r="F28" s="31"/>
      <c r="G28" s="31"/>
      <c r="H28" s="31"/>
      <c r="I28" s="31"/>
      <c r="J28" s="61" t="s">
        <v>122</v>
      </c>
      <c r="K28" s="31"/>
      <c r="L28" s="31"/>
      <c r="M28" s="31"/>
      <c r="N28" s="31"/>
      <c r="O28" s="25"/>
      <c r="P28" s="60"/>
      <c r="Q28" s="25"/>
      <c r="R28" s="30"/>
      <c r="S28" s="30"/>
      <c r="T28" s="30"/>
      <c r="U28" s="30"/>
      <c r="V28" s="38"/>
      <c r="W28" s="38"/>
      <c r="X28" s="38"/>
      <c r="Y28" s="38"/>
      <c r="Z28" s="38"/>
      <c r="AA28" s="38"/>
      <c r="AB28" s="38"/>
      <c r="AC28" s="38"/>
    </row>
    <row r="29" spans="1:32" ht="6" customHeight="1">
      <c r="A29" s="30"/>
      <c r="B29" s="30"/>
      <c r="C29" s="30"/>
      <c r="D29" s="30"/>
      <c r="E29" s="31"/>
      <c r="F29" s="31"/>
      <c r="G29" s="31"/>
      <c r="H29" s="31"/>
      <c r="I29" s="31"/>
      <c r="J29" s="31"/>
      <c r="K29" s="31"/>
      <c r="L29" s="31"/>
      <c r="M29" s="31"/>
      <c r="N29" s="31"/>
      <c r="O29" s="31"/>
      <c r="P29" s="25"/>
      <c r="Q29" s="25"/>
      <c r="R29" s="25"/>
      <c r="S29" s="23"/>
      <c r="T29" s="30"/>
      <c r="U29" s="30"/>
      <c r="V29" s="30"/>
      <c r="W29" s="119"/>
      <c r="X29" s="119"/>
      <c r="Y29" s="119"/>
      <c r="Z29" s="119"/>
      <c r="AA29" s="119"/>
      <c r="AB29" s="119"/>
      <c r="AC29" s="119"/>
      <c r="AD29" s="119"/>
    </row>
    <row r="30" spans="1:32" ht="46.5" customHeight="1">
      <c r="A30" s="296" t="s">
        <v>137</v>
      </c>
      <c r="B30" s="297"/>
      <c r="C30" s="297"/>
      <c r="D30" s="297"/>
      <c r="E30" s="297"/>
      <c r="F30" s="297"/>
      <c r="G30" s="297"/>
      <c r="H30" s="297"/>
      <c r="I30" s="297"/>
      <c r="J30" s="297"/>
      <c r="K30" s="297"/>
      <c r="L30" s="297"/>
      <c r="M30" s="297"/>
      <c r="N30" s="297"/>
      <c r="O30" s="298"/>
      <c r="P30" s="221"/>
      <c r="Q30" s="222"/>
      <c r="R30" s="329" t="s">
        <v>218</v>
      </c>
      <c r="S30" s="330"/>
      <c r="T30" s="330"/>
      <c r="U30" s="330"/>
      <c r="V30" s="330"/>
      <c r="W30" s="330"/>
      <c r="X30" s="330"/>
      <c r="Y30" s="330"/>
      <c r="Z30" s="330"/>
      <c r="AA30" s="330"/>
    </row>
    <row r="31" spans="1:32" s="28" customFormat="1" ht="6" customHeight="1">
      <c r="A31" s="40"/>
      <c r="B31" s="40"/>
      <c r="C31" s="40"/>
      <c r="D31" s="40"/>
      <c r="E31" s="40"/>
      <c r="F31" s="40"/>
      <c r="G31" s="40"/>
      <c r="H31" s="40"/>
      <c r="I31" s="40"/>
      <c r="J31" s="40"/>
      <c r="K31" s="40"/>
      <c r="L31" s="40"/>
      <c r="M31" s="40"/>
      <c r="N31" s="40"/>
      <c r="O31" s="40"/>
      <c r="P31" s="40"/>
      <c r="Q31" s="40"/>
      <c r="R31" s="40"/>
      <c r="S31" s="86"/>
      <c r="T31" s="86"/>
      <c r="U31" s="37"/>
      <c r="V31" s="37"/>
      <c r="W31" s="119"/>
      <c r="X31" s="119"/>
      <c r="Y31" s="119"/>
      <c r="Z31" s="119"/>
      <c r="AA31" s="119"/>
      <c r="AB31" s="119"/>
      <c r="AC31" s="119"/>
      <c r="AD31" s="119"/>
    </row>
    <row r="32" spans="1:32" s="28" customFormat="1" ht="47.25" customHeight="1">
      <c r="A32" s="296" t="s">
        <v>138</v>
      </c>
      <c r="B32" s="297"/>
      <c r="C32" s="297"/>
      <c r="D32" s="297"/>
      <c r="E32" s="297"/>
      <c r="F32" s="297"/>
      <c r="G32" s="297"/>
      <c r="H32" s="297"/>
      <c r="I32" s="297"/>
      <c r="J32" s="297"/>
      <c r="K32" s="297"/>
      <c r="L32" s="297"/>
      <c r="M32" s="297"/>
      <c r="N32" s="297"/>
      <c r="O32" s="297"/>
      <c r="P32" s="297"/>
      <c r="Q32" s="297"/>
      <c r="R32" s="297"/>
      <c r="S32" s="297"/>
      <c r="T32" s="298"/>
      <c r="U32" s="294"/>
      <c r="V32" s="295"/>
      <c r="W32" s="225" t="s">
        <v>251</v>
      </c>
      <c r="X32" s="242"/>
      <c r="Y32" s="242"/>
      <c r="Z32" s="243"/>
      <c r="AA32" s="291"/>
      <c r="AB32" s="292"/>
      <c r="AC32" s="292"/>
      <c r="AD32" s="293"/>
    </row>
    <row r="33" spans="1:42" s="28" customFormat="1" ht="6.75" customHeight="1">
      <c r="A33" s="40"/>
      <c r="B33" s="40"/>
      <c r="C33" s="40"/>
      <c r="D33" s="40"/>
      <c r="E33" s="40"/>
      <c r="F33" s="40"/>
      <c r="G33" s="40"/>
      <c r="H33" s="40"/>
      <c r="I33" s="40"/>
      <c r="J33" s="40"/>
      <c r="K33" s="40"/>
      <c r="L33" s="40"/>
      <c r="M33" s="40"/>
      <c r="N33" s="40"/>
      <c r="O33" s="40"/>
      <c r="P33" s="40"/>
      <c r="Q33" s="40"/>
      <c r="R33" s="40"/>
      <c r="S33" s="86"/>
      <c r="T33" s="86"/>
      <c r="U33" s="37"/>
      <c r="V33" s="37"/>
      <c r="W33" s="119"/>
      <c r="X33" s="119"/>
      <c r="Y33" s="119"/>
      <c r="Z33" s="119"/>
      <c r="AA33" s="305"/>
      <c r="AB33" s="305"/>
      <c r="AC33" s="305"/>
      <c r="AD33" s="305"/>
    </row>
    <row r="34" spans="1:42" s="28" customFormat="1" ht="46.5" customHeight="1">
      <c r="A34" s="296" t="s">
        <v>257</v>
      </c>
      <c r="B34" s="297"/>
      <c r="C34" s="297"/>
      <c r="D34" s="297"/>
      <c r="E34" s="297"/>
      <c r="F34" s="297"/>
      <c r="G34" s="297"/>
      <c r="H34" s="297"/>
      <c r="I34" s="297"/>
      <c r="J34" s="297"/>
      <c r="K34" s="297"/>
      <c r="L34" s="297"/>
      <c r="M34" s="297"/>
      <c r="N34" s="297"/>
      <c r="O34" s="297"/>
      <c r="P34" s="297"/>
      <c r="Q34" s="297"/>
      <c r="R34" s="297"/>
      <c r="S34" s="297"/>
      <c r="T34" s="298"/>
      <c r="U34" s="362" t="str">
        <f>IF(P30="はい",IF(U32="いいえ",IF(AA32&lt;200,1000,1000+ROUNDUP((AA32-199)/200,0)*200)*10000,IF(P21&lt;200,1000,1000+ROUNDUP((P21-199)/200,0)*200)*10000),"非該当")</f>
        <v>非該当</v>
      </c>
      <c r="V34" s="363"/>
      <c r="W34" s="363"/>
      <c r="X34" s="364"/>
      <c r="Y34" s="37"/>
      <c r="Z34" s="37"/>
      <c r="AA34" s="37"/>
      <c r="AB34" s="37"/>
      <c r="AC34" s="37"/>
      <c r="AD34" s="37"/>
      <c r="AE34" s="37"/>
    </row>
    <row r="35" spans="1:42" s="28" customFormat="1" ht="7.5" customHeight="1">
      <c r="A35" s="40"/>
      <c r="B35" s="40"/>
      <c r="C35" s="40"/>
      <c r="D35" s="40"/>
      <c r="E35" s="40"/>
      <c r="F35" s="40"/>
      <c r="G35" s="40"/>
      <c r="H35" s="40"/>
      <c r="I35" s="40"/>
      <c r="J35" s="40"/>
      <c r="K35" s="40"/>
      <c r="L35" s="40"/>
      <c r="M35" s="40"/>
      <c r="N35" s="40"/>
      <c r="O35" s="40"/>
      <c r="P35" s="40"/>
      <c r="Q35" s="40"/>
      <c r="R35" s="40"/>
      <c r="S35" s="40"/>
      <c r="T35" s="8"/>
      <c r="U35" s="8"/>
      <c r="V35" s="8"/>
      <c r="W35" s="8"/>
      <c r="X35" s="37"/>
      <c r="Y35" s="37"/>
      <c r="Z35" s="37"/>
      <c r="AA35" s="37"/>
      <c r="AB35" s="37"/>
      <c r="AC35" s="37"/>
      <c r="AD35" s="37"/>
    </row>
    <row r="36" spans="1:42" s="28" customFormat="1" ht="57" customHeight="1">
      <c r="A36" s="255" t="s">
        <v>258</v>
      </c>
      <c r="B36" s="255"/>
      <c r="C36" s="255"/>
      <c r="D36" s="255"/>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row>
    <row r="37" spans="1:42" s="28" customFormat="1" ht="6.75" customHeight="1">
      <c r="A37" s="137"/>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row>
    <row r="38" spans="1:42" ht="23.25" customHeight="1">
      <c r="A38" s="71" t="s">
        <v>220</v>
      </c>
      <c r="B38" s="30"/>
      <c r="C38" s="30"/>
      <c r="D38" s="30"/>
      <c r="E38" s="70"/>
      <c r="F38" s="31"/>
      <c r="G38" s="31"/>
      <c r="H38" s="31"/>
      <c r="I38" s="31"/>
      <c r="J38" s="31"/>
      <c r="K38" s="31"/>
      <c r="L38" s="31"/>
      <c r="M38" s="31"/>
      <c r="N38" s="31"/>
      <c r="O38" s="31"/>
      <c r="P38" s="25"/>
      <c r="Q38" s="25"/>
      <c r="R38" s="25"/>
      <c r="S38" s="23"/>
      <c r="T38" s="30"/>
      <c r="U38" s="30"/>
      <c r="V38" s="30"/>
      <c r="W38" s="30"/>
      <c r="X38" s="30"/>
      <c r="Y38" s="30"/>
      <c r="Z38" s="30"/>
      <c r="AA38" s="30"/>
      <c r="AB38" s="30"/>
      <c r="AC38" s="30"/>
      <c r="AD38" s="30"/>
    </row>
    <row r="39" spans="1:42" ht="3.75" customHeight="1">
      <c r="A39" s="39"/>
      <c r="B39" s="30"/>
      <c r="C39" s="30"/>
      <c r="D39" s="30"/>
      <c r="E39" s="31"/>
      <c r="F39" s="31"/>
      <c r="G39" s="31"/>
      <c r="H39" s="31"/>
      <c r="I39" s="31"/>
      <c r="J39" s="31"/>
      <c r="K39" s="31"/>
      <c r="L39" s="31"/>
      <c r="M39" s="31"/>
      <c r="N39" s="31"/>
      <c r="O39" s="31"/>
      <c r="P39" s="25"/>
      <c r="Q39" s="25"/>
      <c r="R39" s="25"/>
      <c r="S39" s="23"/>
      <c r="T39" s="30"/>
      <c r="U39" s="30"/>
      <c r="V39" s="30"/>
      <c r="W39" s="30"/>
      <c r="X39" s="30"/>
      <c r="Y39" s="30"/>
      <c r="Z39" s="30"/>
      <c r="AA39" s="30"/>
      <c r="AB39" s="30"/>
      <c r="AC39" s="30"/>
      <c r="AD39" s="30"/>
    </row>
    <row r="40" spans="1:42" ht="38.25" customHeight="1">
      <c r="A40" s="337" t="s">
        <v>219</v>
      </c>
      <c r="B40" s="337"/>
      <c r="C40" s="337"/>
      <c r="D40" s="337"/>
      <c r="E40" s="337"/>
      <c r="F40" s="337"/>
      <c r="G40" s="337"/>
      <c r="H40" s="337"/>
      <c r="I40" s="337"/>
      <c r="J40" s="337"/>
      <c r="K40" s="337"/>
      <c r="L40" s="337"/>
      <c r="M40" s="337"/>
      <c r="N40" s="337"/>
      <c r="O40" s="337"/>
      <c r="P40" s="337"/>
      <c r="Q40" s="337"/>
      <c r="R40" s="337"/>
      <c r="S40" s="337"/>
      <c r="T40" s="337"/>
      <c r="U40" s="337"/>
      <c r="V40" s="337"/>
      <c r="W40" s="337"/>
      <c r="X40" s="337"/>
      <c r="Y40" s="337"/>
      <c r="Z40" s="337"/>
      <c r="AA40" s="337"/>
      <c r="AB40" s="337"/>
      <c r="AC40" s="337"/>
      <c r="AD40" s="337"/>
    </row>
    <row r="41" spans="1:42" ht="6.75" customHeigh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row>
    <row r="42" spans="1:42" s="28" customFormat="1" ht="41.25" customHeight="1">
      <c r="A42" s="213" t="s">
        <v>133</v>
      </c>
      <c r="B42" s="214"/>
      <c r="C42" s="214"/>
      <c r="D42" s="214"/>
      <c r="E42" s="214"/>
      <c r="F42" s="214"/>
      <c r="G42" s="214"/>
      <c r="H42" s="214"/>
      <c r="I42" s="322"/>
      <c r="J42" s="252">
        <f>IF(AND(N26="はい",OR(G21="病院（医科）",G21="有床診療所（医科）"),(25+5*P21)&lt;100),100,IF(AND(N26="はい",G21="無床診療所（医科）"),100,IF(OR(G21="病院（医科）",G21="病院（歯科）",G21="有床診療所（医科）",G21="有床診療所（歯科）"),25+5*P21,IF(OR(G21="無床診療所（医科）",G21="無床診療所（歯科）"),25,IF(OR(G21="薬局",G21="訪問看護事業者",G21="助産所"),20)))))*10000</f>
        <v>0</v>
      </c>
      <c r="K42" s="253"/>
      <c r="L42" s="253"/>
      <c r="M42" s="253"/>
      <c r="N42" s="253"/>
      <c r="O42" s="254"/>
      <c r="P42" s="256"/>
      <c r="Q42" s="257"/>
      <c r="R42" s="257"/>
      <c r="S42" s="257"/>
      <c r="T42" s="257"/>
      <c r="U42" s="257"/>
      <c r="V42" s="257"/>
      <c r="W42" s="257"/>
      <c r="X42" s="257"/>
      <c r="Y42" s="257"/>
      <c r="Z42" s="257"/>
      <c r="AA42" s="257"/>
      <c r="AB42" s="257"/>
      <c r="AC42" s="257"/>
      <c r="AD42" s="257"/>
      <c r="AE42" s="37"/>
      <c r="AF42" s="37"/>
      <c r="AG42" s="37"/>
      <c r="AH42" s="37"/>
    </row>
    <row r="43" spans="1:42" ht="6.75" customHeight="1">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row>
    <row r="44" spans="1:42" ht="35.25" customHeight="1">
      <c r="A44" s="338" t="s">
        <v>139</v>
      </c>
      <c r="B44" s="338"/>
      <c r="C44" s="338"/>
      <c r="D44" s="338"/>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8"/>
    </row>
    <row r="45" spans="1:42" s="28" customFormat="1" ht="6" customHeight="1">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row>
    <row r="46" spans="1:42" s="28" customFormat="1" ht="41.25" customHeight="1">
      <c r="A46" s="213" t="s">
        <v>221</v>
      </c>
      <c r="B46" s="214"/>
      <c r="C46" s="214"/>
      <c r="D46" s="214"/>
      <c r="E46" s="214"/>
      <c r="F46" s="214"/>
      <c r="G46" s="214"/>
      <c r="H46" s="214"/>
      <c r="I46" s="214"/>
      <c r="J46" s="214"/>
      <c r="K46" s="214"/>
      <c r="L46" s="214"/>
      <c r="M46" s="214"/>
      <c r="N46" s="214"/>
      <c r="O46" s="214"/>
      <c r="P46" s="214"/>
      <c r="Q46" s="214"/>
      <c r="R46" s="252" t="str">
        <f>IF(AND(P30="はい",J42&gt;U34),J42-U34,IF(AND(P30="はい",J42&lt;=U34),0,"非該当"))</f>
        <v>非該当</v>
      </c>
      <c r="S46" s="253"/>
      <c r="T46" s="253"/>
      <c r="U46" s="253"/>
      <c r="V46" s="253"/>
      <c r="W46" s="254"/>
      <c r="X46" s="42"/>
      <c r="Y46" s="43"/>
      <c r="Z46" s="355"/>
      <c r="AA46" s="355"/>
      <c r="AB46" s="355"/>
      <c r="AC46" s="43"/>
      <c r="AD46" s="43"/>
      <c r="AE46" s="43"/>
      <c r="AF46" s="43"/>
      <c r="AG46" s="43"/>
      <c r="AH46" s="43"/>
      <c r="AI46" s="43"/>
      <c r="AJ46" s="43"/>
      <c r="AK46" s="43"/>
      <c r="AL46" s="43"/>
      <c r="AM46" s="37"/>
      <c r="AN46" s="37"/>
      <c r="AO46" s="37"/>
      <c r="AP46" s="37"/>
    </row>
    <row r="47" spans="1:42" s="28" customFormat="1" ht="8.25" customHeight="1">
      <c r="A47" s="32"/>
      <c r="B47" s="23"/>
      <c r="C47" s="23"/>
      <c r="D47" s="23"/>
      <c r="E47" s="23"/>
      <c r="F47" s="23"/>
      <c r="G47" s="33"/>
      <c r="H47" s="33"/>
      <c r="I47" s="33"/>
      <c r="J47" s="33"/>
      <c r="K47" s="33"/>
      <c r="L47" s="33"/>
      <c r="M47" s="24"/>
      <c r="N47" s="33"/>
      <c r="O47" s="33"/>
      <c r="P47" s="33"/>
      <c r="Q47" s="33"/>
      <c r="R47" s="33"/>
      <c r="S47" s="33"/>
      <c r="T47" s="33"/>
      <c r="U47" s="33"/>
      <c r="V47" s="33"/>
      <c r="W47" s="33"/>
      <c r="X47" s="34"/>
      <c r="Y47" s="34"/>
      <c r="Z47" s="34"/>
      <c r="AA47" s="34"/>
      <c r="AB47" s="34"/>
      <c r="AC47" s="34"/>
      <c r="AD47" s="34"/>
    </row>
    <row r="48" spans="1:42" ht="27.75" customHeight="1">
      <c r="A48" s="235" t="s">
        <v>61</v>
      </c>
      <c r="B48" s="365"/>
      <c r="C48" s="365"/>
      <c r="D48" s="365"/>
      <c r="E48" s="365"/>
      <c r="F48" s="365"/>
      <c r="G48" s="365"/>
      <c r="H48" s="365"/>
      <c r="I48" s="365"/>
      <c r="J48" s="365"/>
      <c r="K48" s="365"/>
      <c r="L48" s="365"/>
      <c r="M48" s="365"/>
      <c r="N48" s="365"/>
      <c r="O48" s="365"/>
      <c r="P48" s="365"/>
      <c r="Q48" s="365"/>
      <c r="R48" s="365"/>
      <c r="S48" s="365"/>
      <c r="T48" s="365"/>
      <c r="U48" s="365"/>
      <c r="V48" s="365"/>
      <c r="W48" s="365"/>
      <c r="X48" s="365"/>
      <c r="Y48" s="365"/>
      <c r="Z48" s="365"/>
      <c r="AA48" s="365"/>
      <c r="AB48" s="365"/>
      <c r="AC48" s="365"/>
      <c r="AD48" s="365"/>
    </row>
    <row r="49" spans="1:34" s="28" customFormat="1" ht="6.75" customHeight="1">
      <c r="A49" s="44"/>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row>
    <row r="50" spans="1:34" s="46" customFormat="1" ht="40.5" customHeight="1">
      <c r="A50" s="224" t="s">
        <v>32</v>
      </c>
      <c r="B50" s="224"/>
      <c r="C50" s="225"/>
      <c r="D50" s="283"/>
      <c r="E50" s="283"/>
      <c r="F50" s="283"/>
      <c r="G50" s="283"/>
      <c r="H50" s="283"/>
      <c r="I50" s="283"/>
      <c r="J50" s="283"/>
      <c r="K50" s="321" t="s">
        <v>27</v>
      </c>
      <c r="L50" s="321"/>
      <c r="M50" s="321"/>
      <c r="N50" s="96"/>
      <c r="O50" s="97"/>
      <c r="P50" s="97"/>
      <c r="Q50" s="98"/>
      <c r="R50" s="239" t="s">
        <v>28</v>
      </c>
      <c r="S50" s="240"/>
      <c r="T50" s="241"/>
      <c r="U50" s="318"/>
      <c r="V50" s="318"/>
      <c r="W50" s="318"/>
      <c r="X50" s="318"/>
      <c r="Y50" s="239" t="s">
        <v>29</v>
      </c>
      <c r="Z50" s="240"/>
      <c r="AA50" s="241"/>
      <c r="AB50" s="96"/>
      <c r="AC50" s="97"/>
      <c r="AD50" s="98"/>
    </row>
    <row r="51" spans="1:34" ht="45" customHeight="1">
      <c r="A51" s="326" t="s">
        <v>207</v>
      </c>
      <c r="B51" s="326"/>
      <c r="C51" s="326"/>
      <c r="D51" s="326"/>
      <c r="E51" s="326"/>
      <c r="F51" s="326"/>
      <c r="G51" s="302"/>
      <c r="H51" s="261"/>
      <c r="I51" s="262"/>
      <c r="J51" s="262"/>
      <c r="K51" s="262"/>
      <c r="L51" s="262"/>
      <c r="M51" s="263"/>
      <c r="N51" s="359" t="s">
        <v>252</v>
      </c>
      <c r="O51" s="360"/>
      <c r="P51" s="360"/>
      <c r="Q51" s="360"/>
      <c r="R51" s="360"/>
      <c r="S51" s="360"/>
      <c r="T51" s="360"/>
      <c r="U51" s="360"/>
      <c r="V51" s="361"/>
      <c r="W51" s="99"/>
      <c r="X51" s="100"/>
      <c r="Y51" s="100"/>
      <c r="Z51" s="100"/>
      <c r="AA51" s="100"/>
      <c r="AB51" s="100"/>
      <c r="AC51" s="100"/>
      <c r="AD51" s="101"/>
    </row>
    <row r="52" spans="1:34" s="47" customFormat="1" ht="25.5" customHeight="1">
      <c r="A52" s="339" t="s">
        <v>30</v>
      </c>
      <c r="B52" s="339"/>
      <c r="C52" s="339"/>
      <c r="D52" s="339"/>
      <c r="E52" s="339"/>
      <c r="F52" s="339"/>
      <c r="G52" s="299"/>
      <c r="H52" s="356"/>
      <c r="I52" s="357"/>
      <c r="J52" s="357"/>
      <c r="K52" s="357"/>
      <c r="L52" s="357"/>
      <c r="M52" s="357"/>
      <c r="N52" s="357"/>
      <c r="O52" s="357"/>
      <c r="P52" s="357"/>
      <c r="Q52" s="357"/>
      <c r="R52" s="357"/>
      <c r="S52" s="357"/>
      <c r="T52" s="357"/>
      <c r="U52" s="357"/>
      <c r="V52" s="357"/>
      <c r="W52" s="357"/>
      <c r="X52" s="357"/>
      <c r="Y52" s="357"/>
      <c r="Z52" s="357"/>
      <c r="AA52" s="357"/>
      <c r="AB52" s="357"/>
      <c r="AC52" s="357"/>
      <c r="AD52" s="358"/>
    </row>
    <row r="53" spans="1:34" s="47" customFormat="1" ht="33" customHeight="1">
      <c r="A53" s="327" t="s">
        <v>31</v>
      </c>
      <c r="B53" s="327"/>
      <c r="C53" s="327"/>
      <c r="D53" s="327"/>
      <c r="E53" s="327"/>
      <c r="F53" s="327"/>
      <c r="G53" s="328"/>
      <c r="H53" s="323"/>
      <c r="I53" s="324"/>
      <c r="J53" s="324"/>
      <c r="K53" s="324"/>
      <c r="L53" s="324"/>
      <c r="M53" s="324"/>
      <c r="N53" s="324"/>
      <c r="O53" s="324"/>
      <c r="P53" s="324"/>
      <c r="Q53" s="324"/>
      <c r="R53" s="324"/>
      <c r="S53" s="324"/>
      <c r="T53" s="324"/>
      <c r="U53" s="324"/>
      <c r="V53" s="324"/>
      <c r="W53" s="324"/>
      <c r="X53" s="324"/>
      <c r="Y53" s="324"/>
      <c r="Z53" s="324"/>
      <c r="AA53" s="324"/>
      <c r="AB53" s="324"/>
      <c r="AC53" s="324"/>
      <c r="AD53" s="325"/>
    </row>
    <row r="54" spans="1:34" s="28" customFormat="1" ht="13.5" customHeight="1">
      <c r="A54" s="67"/>
      <c r="B54" s="67"/>
      <c r="C54" s="67"/>
      <c r="D54" s="67"/>
      <c r="E54" s="67"/>
      <c r="F54" s="67"/>
      <c r="G54" s="67"/>
      <c r="H54" s="67"/>
      <c r="I54" s="67"/>
      <c r="J54" s="67"/>
      <c r="K54" s="67"/>
      <c r="L54" s="67"/>
      <c r="M54" s="67"/>
      <c r="N54" s="67"/>
      <c r="O54" s="67"/>
      <c r="P54" s="67"/>
      <c r="Q54" s="67"/>
      <c r="R54" s="67"/>
      <c r="S54" s="67"/>
      <c r="T54" s="67"/>
      <c r="U54" s="67"/>
      <c r="V54" s="67"/>
      <c r="W54" s="67"/>
      <c r="X54" s="67"/>
      <c r="Y54" s="67"/>
      <c r="Z54" s="117"/>
      <c r="AA54" s="117"/>
      <c r="AB54" s="117"/>
      <c r="AD54" s="117"/>
      <c r="AE54" s="48"/>
      <c r="AF54" s="48"/>
    </row>
    <row r="55" spans="1:34" ht="21" customHeight="1">
      <c r="A55" s="17" t="s">
        <v>222</v>
      </c>
      <c r="B55" s="17"/>
      <c r="C55" s="17"/>
      <c r="D55" s="17"/>
      <c r="E55" s="17"/>
      <c r="F55" s="17"/>
      <c r="G55" s="17"/>
      <c r="H55" s="17"/>
      <c r="I55" s="17"/>
      <c r="J55" s="17"/>
      <c r="K55" s="17"/>
      <c r="L55" s="17"/>
      <c r="M55" s="17"/>
      <c r="N55" s="17"/>
      <c r="O55" s="17"/>
      <c r="P55" s="17"/>
      <c r="Q55" s="17"/>
      <c r="R55" s="17"/>
      <c r="S55" s="17"/>
      <c r="T55" s="118"/>
      <c r="U55" s="118"/>
      <c r="V55" s="118"/>
      <c r="W55" s="118"/>
      <c r="X55" s="354" t="str">
        <f>IF(COUNTA(G57)+COUNTA(I57)+COUNTA(K57)+COUNTA(R57)+COUNTA(T57)+COUNTA(V57)&lt;&gt;6,"",IF(OR(G57&lt;&gt;3,I57&lt;4,I57&gt;9),"事業開始日が対象期間外です"&amp;CHAR(10)&amp;"令和3年4月1日～9月30日",IF(OR(R57&lt;&gt;3,T57&lt;4,T57&gt;9),"事業終了日が対象期間外です"&amp;CHAR(10)&amp;"令和3年4月15～9月30日",IF(OR(G57&gt;R57,AND(G57=R57,I57&gt;T57),AND(G57=R57,I57=T57,K57&gt;V57)),"事業開始日が終了日よりも"&amp;CHAR(10)&amp;"後の日付になってます",IF(OR(AND(O74="はい",F4&lt;R57),AND(T57=H4,J4&lt;V57,O74="はい"),AND(F4=R57,T57=H4,J4&lt;V57,O74="はい")),"支払が完了している場合、"&amp;CHAR(10)&amp;"事業終了日は、申請日以前の日付を"&amp;CHAR(10)&amp;"をご記載ください","")))))</f>
        <v/>
      </c>
      <c r="Y55" s="354"/>
      <c r="Z55" s="354"/>
      <c r="AA55" s="354"/>
      <c r="AB55" s="354"/>
      <c r="AC55" s="354"/>
      <c r="AD55" s="354"/>
    </row>
    <row r="56" spans="1:34" ht="6.75" customHeight="1">
      <c r="C56" s="49"/>
      <c r="D56" s="50"/>
      <c r="E56" s="50"/>
      <c r="F56" s="50"/>
      <c r="G56" s="50"/>
      <c r="H56" s="50"/>
      <c r="I56" s="50"/>
      <c r="J56" s="51"/>
      <c r="K56" s="51"/>
      <c r="L56" s="51"/>
      <c r="M56" s="50"/>
      <c r="N56" s="50"/>
      <c r="O56" s="50"/>
      <c r="P56" s="50"/>
      <c r="Q56" s="50"/>
      <c r="R56" s="50"/>
      <c r="S56" s="50"/>
      <c r="T56" s="118"/>
      <c r="U56" s="118"/>
      <c r="V56" s="118"/>
      <c r="W56" s="118"/>
      <c r="X56" s="354"/>
      <c r="Y56" s="354"/>
      <c r="Z56" s="354"/>
      <c r="AA56" s="354"/>
      <c r="AB56" s="354"/>
      <c r="AC56" s="354"/>
      <c r="AD56" s="354"/>
      <c r="AE56" s="50"/>
      <c r="AF56" s="50"/>
    </row>
    <row r="57" spans="1:34" ht="34.5" customHeight="1">
      <c r="B57" s="346" t="s">
        <v>36</v>
      </c>
      <c r="C57" s="347"/>
      <c r="D57" s="348"/>
      <c r="E57" s="349" t="s">
        <v>263</v>
      </c>
      <c r="F57" s="350"/>
      <c r="G57" s="123"/>
      <c r="H57" s="131" t="s">
        <v>264</v>
      </c>
      <c r="I57" s="123"/>
      <c r="J57" s="132" t="s">
        <v>247</v>
      </c>
      <c r="K57" s="123"/>
      <c r="L57" s="132" t="s">
        <v>248</v>
      </c>
      <c r="M57" s="346" t="s">
        <v>37</v>
      </c>
      <c r="N57" s="347"/>
      <c r="O57" s="348"/>
      <c r="P57" s="352" t="s">
        <v>267</v>
      </c>
      <c r="Q57" s="353"/>
      <c r="R57" s="123"/>
      <c r="S57" s="131" t="s">
        <v>264</v>
      </c>
      <c r="T57" s="123"/>
      <c r="U57" s="132" t="s">
        <v>249</v>
      </c>
      <c r="V57" s="123"/>
      <c r="W57" s="132" t="s">
        <v>250</v>
      </c>
      <c r="X57" s="354"/>
      <c r="Y57" s="354"/>
      <c r="Z57" s="354"/>
      <c r="AA57" s="354"/>
      <c r="AB57" s="354"/>
      <c r="AC57" s="354"/>
      <c r="AD57" s="354"/>
      <c r="AE57" s="136"/>
      <c r="AF57" s="136"/>
      <c r="AG57" s="136"/>
      <c r="AH57" s="136"/>
    </row>
    <row r="58" spans="1:34" ht="6.75" customHeight="1">
      <c r="C58" s="49"/>
      <c r="D58" s="50"/>
      <c r="E58" s="50"/>
      <c r="F58" s="50"/>
      <c r="G58" s="50"/>
      <c r="H58" s="50"/>
      <c r="I58" s="50"/>
      <c r="J58" s="51"/>
      <c r="K58" s="51"/>
      <c r="L58" s="51"/>
      <c r="M58" s="50"/>
      <c r="N58" s="50"/>
      <c r="O58" s="50"/>
      <c r="P58" s="50"/>
      <c r="Q58" s="50"/>
      <c r="R58" s="50"/>
      <c r="S58" s="50"/>
      <c r="T58" s="50"/>
      <c r="U58" s="50"/>
      <c r="V58" s="50"/>
      <c r="W58" s="50"/>
      <c r="X58" s="50"/>
      <c r="Y58" s="50"/>
      <c r="Z58" s="136"/>
      <c r="AA58" s="136"/>
      <c r="AB58" s="136"/>
      <c r="AC58" s="136"/>
      <c r="AD58" s="136"/>
      <c r="AE58" s="50"/>
      <c r="AF58" s="50"/>
    </row>
    <row r="59" spans="1:34" ht="49.5" customHeight="1">
      <c r="A59" s="52"/>
      <c r="B59" s="231"/>
      <c r="C59" s="233"/>
      <c r="D59" s="231" t="s">
        <v>35</v>
      </c>
      <c r="E59" s="232"/>
      <c r="F59" s="232"/>
      <c r="G59" s="231" t="s">
        <v>271</v>
      </c>
      <c r="H59" s="232"/>
      <c r="I59" s="232"/>
      <c r="J59" s="232"/>
      <c r="K59" s="232"/>
      <c r="L59" s="232"/>
      <c r="M59" s="232"/>
      <c r="N59" s="232"/>
      <c r="O59" s="232"/>
      <c r="P59" s="232"/>
      <c r="Q59" s="232"/>
      <c r="R59" s="232"/>
      <c r="S59" s="232"/>
      <c r="T59" s="232"/>
      <c r="U59" s="233"/>
      <c r="V59" s="224" t="s">
        <v>272</v>
      </c>
      <c r="W59" s="343"/>
      <c r="X59" s="343"/>
      <c r="Y59" s="343"/>
      <c r="Z59" s="224" t="s">
        <v>273</v>
      </c>
      <c r="AA59" s="343"/>
      <c r="AB59" s="343"/>
      <c r="AC59" s="343"/>
    </row>
    <row r="60" spans="1:34" ht="32.25" customHeight="1">
      <c r="A60" s="53"/>
      <c r="B60" s="331" t="s">
        <v>14</v>
      </c>
      <c r="C60" s="332"/>
      <c r="D60" s="258" t="s">
        <v>5</v>
      </c>
      <c r="E60" s="259"/>
      <c r="F60" s="260"/>
      <c r="G60" s="236"/>
      <c r="H60" s="237"/>
      <c r="I60" s="237"/>
      <c r="J60" s="237"/>
      <c r="K60" s="237"/>
      <c r="L60" s="237"/>
      <c r="M60" s="237"/>
      <c r="N60" s="237"/>
      <c r="O60" s="237"/>
      <c r="P60" s="237"/>
      <c r="Q60" s="237"/>
      <c r="R60" s="237"/>
      <c r="S60" s="237"/>
      <c r="T60" s="237"/>
      <c r="U60" s="238"/>
      <c r="V60" s="226"/>
      <c r="W60" s="226"/>
      <c r="X60" s="226"/>
      <c r="Y60" s="226"/>
      <c r="Z60" s="366"/>
      <c r="AA60" s="367"/>
      <c r="AB60" s="367"/>
      <c r="AC60" s="368"/>
    </row>
    <row r="61" spans="1:34" ht="32.25" customHeight="1">
      <c r="A61" s="53"/>
      <c r="B61" s="333"/>
      <c r="C61" s="334"/>
      <c r="D61" s="258" t="s">
        <v>2</v>
      </c>
      <c r="E61" s="259"/>
      <c r="F61" s="260"/>
      <c r="G61" s="236"/>
      <c r="H61" s="237"/>
      <c r="I61" s="237"/>
      <c r="J61" s="237"/>
      <c r="K61" s="237"/>
      <c r="L61" s="237"/>
      <c r="M61" s="237"/>
      <c r="N61" s="237"/>
      <c r="O61" s="237"/>
      <c r="P61" s="237"/>
      <c r="Q61" s="237"/>
      <c r="R61" s="237"/>
      <c r="S61" s="237"/>
      <c r="T61" s="237"/>
      <c r="U61" s="238"/>
      <c r="V61" s="226"/>
      <c r="W61" s="226"/>
      <c r="X61" s="226"/>
      <c r="Y61" s="226"/>
      <c r="Z61" s="369"/>
      <c r="AA61" s="370"/>
      <c r="AB61" s="370"/>
      <c r="AC61" s="371"/>
    </row>
    <row r="62" spans="1:34" ht="32.25" customHeight="1">
      <c r="A62" s="53"/>
      <c r="B62" s="333"/>
      <c r="C62" s="334"/>
      <c r="D62" s="258" t="s">
        <v>6</v>
      </c>
      <c r="E62" s="259"/>
      <c r="F62" s="260"/>
      <c r="G62" s="236"/>
      <c r="H62" s="237"/>
      <c r="I62" s="237"/>
      <c r="J62" s="237"/>
      <c r="K62" s="237"/>
      <c r="L62" s="237"/>
      <c r="M62" s="237"/>
      <c r="N62" s="237"/>
      <c r="O62" s="237"/>
      <c r="P62" s="237"/>
      <c r="Q62" s="237"/>
      <c r="R62" s="237"/>
      <c r="S62" s="237"/>
      <c r="T62" s="237"/>
      <c r="U62" s="238"/>
      <c r="V62" s="226"/>
      <c r="W62" s="226"/>
      <c r="X62" s="226"/>
      <c r="Y62" s="226"/>
      <c r="Z62" s="369"/>
      <c r="AA62" s="370"/>
      <c r="AB62" s="370"/>
      <c r="AC62" s="371"/>
    </row>
    <row r="63" spans="1:34" ht="32.25" customHeight="1">
      <c r="A63" s="53"/>
      <c r="B63" s="333"/>
      <c r="C63" s="334"/>
      <c r="D63" s="258" t="s">
        <v>7</v>
      </c>
      <c r="E63" s="259"/>
      <c r="F63" s="260"/>
      <c r="G63" s="236"/>
      <c r="H63" s="237"/>
      <c r="I63" s="237"/>
      <c r="J63" s="237"/>
      <c r="K63" s="237"/>
      <c r="L63" s="237"/>
      <c r="M63" s="237"/>
      <c r="N63" s="237"/>
      <c r="O63" s="237"/>
      <c r="P63" s="237"/>
      <c r="Q63" s="237"/>
      <c r="R63" s="237"/>
      <c r="S63" s="237"/>
      <c r="T63" s="237"/>
      <c r="U63" s="238"/>
      <c r="V63" s="226"/>
      <c r="W63" s="226"/>
      <c r="X63" s="226"/>
      <c r="Y63" s="226"/>
      <c r="Z63" s="369"/>
      <c r="AA63" s="370"/>
      <c r="AB63" s="370"/>
      <c r="AC63" s="371"/>
    </row>
    <row r="64" spans="1:34" ht="32.25" customHeight="1">
      <c r="A64" s="53"/>
      <c r="B64" s="333"/>
      <c r="C64" s="334"/>
      <c r="D64" s="258" t="s">
        <v>8</v>
      </c>
      <c r="E64" s="259"/>
      <c r="F64" s="260"/>
      <c r="G64" s="236"/>
      <c r="H64" s="237"/>
      <c r="I64" s="237"/>
      <c r="J64" s="237"/>
      <c r="K64" s="237"/>
      <c r="L64" s="237"/>
      <c r="M64" s="237"/>
      <c r="N64" s="237"/>
      <c r="O64" s="237"/>
      <c r="P64" s="237"/>
      <c r="Q64" s="237"/>
      <c r="R64" s="237"/>
      <c r="S64" s="237"/>
      <c r="T64" s="237"/>
      <c r="U64" s="238"/>
      <c r="V64" s="226"/>
      <c r="W64" s="226"/>
      <c r="X64" s="226"/>
      <c r="Y64" s="226"/>
      <c r="Z64" s="369"/>
      <c r="AA64" s="370"/>
      <c r="AB64" s="370"/>
      <c r="AC64" s="371"/>
      <c r="AD64" s="54"/>
      <c r="AE64" s="54"/>
      <c r="AF64" s="54"/>
      <c r="AG64" s="54"/>
      <c r="AH64" s="54"/>
    </row>
    <row r="65" spans="1:34" ht="32.25" customHeight="1">
      <c r="A65" s="53"/>
      <c r="B65" s="333"/>
      <c r="C65" s="334"/>
      <c r="D65" s="258" t="s">
        <v>9</v>
      </c>
      <c r="E65" s="259"/>
      <c r="F65" s="260"/>
      <c r="G65" s="236"/>
      <c r="H65" s="237"/>
      <c r="I65" s="237"/>
      <c r="J65" s="237"/>
      <c r="K65" s="237"/>
      <c r="L65" s="237"/>
      <c r="M65" s="237"/>
      <c r="N65" s="237"/>
      <c r="O65" s="237"/>
      <c r="P65" s="237"/>
      <c r="Q65" s="237"/>
      <c r="R65" s="237"/>
      <c r="S65" s="237"/>
      <c r="T65" s="237"/>
      <c r="U65" s="238"/>
      <c r="V65" s="226"/>
      <c r="W65" s="226"/>
      <c r="X65" s="226"/>
      <c r="Y65" s="226"/>
      <c r="Z65" s="369"/>
      <c r="AA65" s="370"/>
      <c r="AB65" s="370"/>
      <c r="AC65" s="371"/>
      <c r="AD65" s="54"/>
      <c r="AE65" s="54"/>
      <c r="AF65" s="54"/>
      <c r="AG65" s="54"/>
      <c r="AH65" s="54"/>
    </row>
    <row r="66" spans="1:34" ht="32.25" customHeight="1">
      <c r="A66" s="53"/>
      <c r="B66" s="333"/>
      <c r="C66" s="334"/>
      <c r="D66" s="258" t="s">
        <v>10</v>
      </c>
      <c r="E66" s="259"/>
      <c r="F66" s="260"/>
      <c r="G66" s="236"/>
      <c r="H66" s="237"/>
      <c r="I66" s="237"/>
      <c r="J66" s="237"/>
      <c r="K66" s="237"/>
      <c r="L66" s="237"/>
      <c r="M66" s="237"/>
      <c r="N66" s="237"/>
      <c r="O66" s="237"/>
      <c r="P66" s="237"/>
      <c r="Q66" s="237"/>
      <c r="R66" s="237"/>
      <c r="S66" s="237"/>
      <c r="T66" s="237"/>
      <c r="U66" s="238"/>
      <c r="V66" s="226"/>
      <c r="W66" s="226"/>
      <c r="X66" s="226"/>
      <c r="Y66" s="226"/>
      <c r="Z66" s="369"/>
      <c r="AA66" s="370"/>
      <c r="AB66" s="370"/>
      <c r="AC66" s="371"/>
      <c r="AD66" s="54"/>
      <c r="AE66" s="54"/>
      <c r="AF66" s="54"/>
      <c r="AG66" s="54"/>
      <c r="AH66" s="54"/>
    </row>
    <row r="67" spans="1:34" ht="32.25" customHeight="1">
      <c r="A67" s="53"/>
      <c r="B67" s="333"/>
      <c r="C67" s="334"/>
      <c r="D67" s="258" t="s">
        <v>11</v>
      </c>
      <c r="E67" s="259"/>
      <c r="F67" s="260"/>
      <c r="G67" s="236"/>
      <c r="H67" s="237"/>
      <c r="I67" s="237"/>
      <c r="J67" s="237"/>
      <c r="K67" s="237"/>
      <c r="L67" s="237"/>
      <c r="M67" s="237"/>
      <c r="N67" s="237"/>
      <c r="O67" s="237"/>
      <c r="P67" s="237"/>
      <c r="Q67" s="237"/>
      <c r="R67" s="237"/>
      <c r="S67" s="237"/>
      <c r="T67" s="237"/>
      <c r="U67" s="238"/>
      <c r="V67" s="226"/>
      <c r="W67" s="226"/>
      <c r="X67" s="226"/>
      <c r="Y67" s="226"/>
      <c r="Z67" s="369"/>
      <c r="AA67" s="370"/>
      <c r="AB67" s="370"/>
      <c r="AC67" s="371"/>
      <c r="AD67" s="54"/>
      <c r="AE67" s="54"/>
      <c r="AF67" s="54"/>
      <c r="AG67" s="54"/>
      <c r="AH67" s="54"/>
    </row>
    <row r="68" spans="1:34" ht="32.25" customHeight="1">
      <c r="A68" s="53"/>
      <c r="B68" s="333"/>
      <c r="C68" s="334"/>
      <c r="D68" s="258" t="s">
        <v>12</v>
      </c>
      <c r="E68" s="259"/>
      <c r="F68" s="260"/>
      <c r="G68" s="236"/>
      <c r="H68" s="237"/>
      <c r="I68" s="237"/>
      <c r="J68" s="237"/>
      <c r="K68" s="237"/>
      <c r="L68" s="237"/>
      <c r="M68" s="237"/>
      <c r="N68" s="237"/>
      <c r="O68" s="237"/>
      <c r="P68" s="237"/>
      <c r="Q68" s="237"/>
      <c r="R68" s="237"/>
      <c r="S68" s="237"/>
      <c r="T68" s="237"/>
      <c r="U68" s="238"/>
      <c r="V68" s="226"/>
      <c r="W68" s="226"/>
      <c r="X68" s="226"/>
      <c r="Y68" s="226"/>
      <c r="Z68" s="369"/>
      <c r="AA68" s="370"/>
      <c r="AB68" s="370"/>
      <c r="AC68" s="371"/>
      <c r="AD68" s="54"/>
      <c r="AE68" s="54"/>
      <c r="AF68" s="54"/>
      <c r="AG68" s="54"/>
      <c r="AH68" s="54"/>
    </row>
    <row r="69" spans="1:34" ht="32.25" customHeight="1">
      <c r="A69" s="53"/>
      <c r="B69" s="335"/>
      <c r="C69" s="336"/>
      <c r="D69" s="264" t="s">
        <v>120</v>
      </c>
      <c r="E69" s="265"/>
      <c r="F69" s="265"/>
      <c r="G69" s="265"/>
      <c r="H69" s="265"/>
      <c r="I69" s="265"/>
      <c r="J69" s="265"/>
      <c r="K69" s="265"/>
      <c r="L69" s="265"/>
      <c r="M69" s="265"/>
      <c r="N69" s="265"/>
      <c r="O69" s="265"/>
      <c r="P69" s="265"/>
      <c r="Q69" s="265"/>
      <c r="R69" s="265"/>
      <c r="S69" s="265"/>
      <c r="T69" s="265"/>
      <c r="U69" s="266"/>
      <c r="V69" s="227" t="str">
        <f>IF(COUNTA(V60:V68)=0,"（自動計算）",SUM(V60:V68))</f>
        <v>（自動計算）</v>
      </c>
      <c r="W69" s="228"/>
      <c r="X69" s="228"/>
      <c r="Y69" s="229"/>
      <c r="Z69" s="372"/>
      <c r="AA69" s="373"/>
      <c r="AB69" s="373"/>
      <c r="AC69" s="374"/>
      <c r="AD69" s="54"/>
      <c r="AE69" s="54"/>
      <c r="AF69" s="54"/>
      <c r="AG69" s="54"/>
      <c r="AH69" s="54"/>
    </row>
    <row r="70" spans="1:34" ht="32.25" customHeight="1">
      <c r="A70" s="53"/>
      <c r="B70" s="267" t="s">
        <v>13</v>
      </c>
      <c r="C70" s="267"/>
      <c r="D70" s="264" t="s">
        <v>119</v>
      </c>
      <c r="E70" s="265"/>
      <c r="F70" s="265"/>
      <c r="G70" s="265"/>
      <c r="H70" s="265"/>
      <c r="I70" s="265"/>
      <c r="J70" s="265"/>
      <c r="K70" s="265"/>
      <c r="L70" s="265"/>
      <c r="M70" s="265"/>
      <c r="N70" s="265"/>
      <c r="O70" s="265"/>
      <c r="P70" s="265"/>
      <c r="Q70" s="265"/>
      <c r="R70" s="265"/>
      <c r="S70" s="265"/>
      <c r="T70" s="265"/>
      <c r="U70" s="266"/>
      <c r="V70" s="251"/>
      <c r="W70" s="251"/>
      <c r="X70" s="251"/>
      <c r="Y70" s="251"/>
      <c r="Z70" s="226"/>
      <c r="AA70" s="226"/>
      <c r="AB70" s="226"/>
      <c r="AC70" s="226"/>
      <c r="AD70" s="54"/>
      <c r="AE70" s="54"/>
      <c r="AF70" s="54"/>
      <c r="AG70" s="54"/>
      <c r="AH70" s="54"/>
    </row>
    <row r="71" spans="1:34" ht="32.25" customHeight="1">
      <c r="A71" s="53"/>
      <c r="B71" s="264" t="s">
        <v>223</v>
      </c>
      <c r="C71" s="265"/>
      <c r="D71" s="265"/>
      <c r="E71" s="265"/>
      <c r="F71" s="265"/>
      <c r="G71" s="265"/>
      <c r="H71" s="265"/>
      <c r="I71" s="265"/>
      <c r="J71" s="265"/>
      <c r="K71" s="265"/>
      <c r="L71" s="265"/>
      <c r="M71" s="265"/>
      <c r="N71" s="265"/>
      <c r="O71" s="265"/>
      <c r="P71" s="265"/>
      <c r="Q71" s="265"/>
      <c r="R71" s="265"/>
      <c r="S71" s="265"/>
      <c r="T71" s="265"/>
      <c r="U71" s="266"/>
      <c r="V71" s="227" t="str">
        <f>IF(COUNTA(V60:V68)+COUNTA(Z70)=0,"（自動計算）",IF(V69-Z70&gt;0,V69-Z70,0))</f>
        <v>（自動計算）</v>
      </c>
      <c r="W71" s="228"/>
      <c r="X71" s="228"/>
      <c r="Y71" s="228"/>
      <c r="Z71" s="228"/>
      <c r="AA71" s="228"/>
      <c r="AB71" s="228"/>
      <c r="AC71" s="229"/>
      <c r="AD71" s="54"/>
      <c r="AE71" s="54"/>
      <c r="AF71" s="54"/>
      <c r="AG71" s="54"/>
      <c r="AH71" s="54"/>
    </row>
    <row r="72" spans="1:34" ht="39" customHeight="1">
      <c r="B72" s="225" t="s">
        <v>135</v>
      </c>
      <c r="C72" s="242"/>
      <c r="D72" s="242"/>
      <c r="E72" s="242"/>
      <c r="F72" s="242"/>
      <c r="G72" s="242"/>
      <c r="H72" s="242"/>
      <c r="I72" s="242"/>
      <c r="J72" s="242"/>
      <c r="K72" s="242"/>
      <c r="L72" s="242"/>
      <c r="M72" s="242"/>
      <c r="N72" s="242"/>
      <c r="O72" s="242"/>
      <c r="P72" s="242"/>
      <c r="Q72" s="242"/>
      <c r="R72" s="242"/>
      <c r="S72" s="242"/>
      <c r="T72" s="242"/>
      <c r="U72" s="243"/>
      <c r="V72" s="230" t="str">
        <f>IF(COUNTA(G60:G68)+COUNTA(V60:V68)+COUNTA(Z70)&lt;&gt;19,"（自動計算）",IF(P30="はい",ROUNDDOWN(IF(R46&lt;V71,R46,V71),-3),ROUNDDOWN(IF(J42&lt;V71,J42,V71),-3)))</f>
        <v>（自動計算）</v>
      </c>
      <c r="W72" s="230"/>
      <c r="X72" s="230"/>
      <c r="Y72" s="230"/>
      <c r="Z72" s="230"/>
      <c r="AA72" s="230"/>
      <c r="AB72" s="230"/>
      <c r="AC72" s="230"/>
      <c r="AD72" s="54"/>
      <c r="AE72" s="54"/>
      <c r="AF72" s="54"/>
      <c r="AG72" s="54"/>
      <c r="AH72" s="54"/>
    </row>
    <row r="73" spans="1:34" ht="6.75" customHeight="1"/>
    <row r="74" spans="1:34" ht="42" customHeight="1">
      <c r="B74" s="213" t="s">
        <v>38</v>
      </c>
      <c r="C74" s="214"/>
      <c r="D74" s="214"/>
      <c r="E74" s="214"/>
      <c r="F74" s="214"/>
      <c r="G74" s="214"/>
      <c r="H74" s="214"/>
      <c r="I74" s="214"/>
      <c r="J74" s="214"/>
      <c r="K74" s="214"/>
      <c r="L74" s="214"/>
      <c r="M74" s="214"/>
      <c r="N74" s="214"/>
      <c r="O74" s="215"/>
      <c r="P74" s="215"/>
      <c r="Q74" s="319" t="s">
        <v>284</v>
      </c>
      <c r="R74" s="320"/>
      <c r="S74" s="320"/>
      <c r="T74" s="320"/>
      <c r="U74" s="320"/>
      <c r="V74" s="320"/>
      <c r="W74" s="320"/>
      <c r="X74" s="320"/>
      <c r="Y74" s="320"/>
      <c r="Z74" s="320"/>
      <c r="AA74" s="320"/>
      <c r="AB74" s="320"/>
      <c r="AC74" s="320"/>
      <c r="AD74" s="320"/>
    </row>
    <row r="75" spans="1:34" s="28" customFormat="1" ht="8.25" customHeight="1">
      <c r="B75" s="55"/>
      <c r="C75" s="55"/>
      <c r="D75" s="55"/>
      <c r="E75" s="55"/>
      <c r="F75" s="55"/>
      <c r="G75" s="55"/>
      <c r="H75" s="55"/>
      <c r="I75" s="55"/>
      <c r="J75" s="55"/>
      <c r="K75" s="55"/>
      <c r="L75" s="55"/>
      <c r="M75" s="55"/>
      <c r="N75" s="55"/>
      <c r="O75" s="55"/>
      <c r="P75" s="55"/>
      <c r="Q75" s="73"/>
      <c r="R75" s="73"/>
      <c r="S75" s="73"/>
      <c r="T75" s="73"/>
      <c r="U75" s="73"/>
      <c r="V75" s="86"/>
      <c r="W75" s="86"/>
    </row>
    <row r="76" spans="1:34" ht="36" customHeight="1">
      <c r="A76" s="234" t="s">
        <v>136</v>
      </c>
      <c r="B76" s="235"/>
      <c r="C76" s="235"/>
      <c r="D76" s="235"/>
      <c r="E76" s="235"/>
      <c r="F76" s="235"/>
      <c r="G76" s="235"/>
      <c r="H76" s="235"/>
      <c r="I76" s="235"/>
      <c r="J76" s="235"/>
      <c r="K76" s="235"/>
      <c r="L76" s="235"/>
      <c r="M76" s="235"/>
      <c r="N76" s="235"/>
      <c r="O76" s="235"/>
      <c r="P76" s="235"/>
      <c r="Q76" s="235"/>
      <c r="R76" s="235"/>
      <c r="S76" s="235"/>
      <c r="T76" s="235"/>
      <c r="U76" s="235"/>
      <c r="V76" s="235"/>
      <c r="W76" s="235"/>
      <c r="X76" s="235"/>
      <c r="Y76" s="235"/>
      <c r="Z76" s="235"/>
      <c r="AA76" s="235"/>
      <c r="AB76" s="235"/>
      <c r="AC76" s="235"/>
      <c r="AD76" s="235"/>
    </row>
    <row r="77" spans="1:34" s="28" customFormat="1" ht="6.75" customHeight="1">
      <c r="A77" s="56"/>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row>
    <row r="78" spans="1:34" ht="44.25" customHeight="1">
      <c r="B78" s="223" t="s">
        <v>256</v>
      </c>
      <c r="C78" s="223"/>
      <c r="D78" s="223"/>
      <c r="E78" s="223"/>
      <c r="F78" s="223"/>
      <c r="G78" s="223"/>
      <c r="H78" s="223"/>
      <c r="I78" s="223"/>
      <c r="J78" s="223"/>
      <c r="K78" s="223"/>
      <c r="L78" s="223"/>
      <c r="M78" s="223"/>
      <c r="N78" s="223"/>
      <c r="O78" s="223"/>
      <c r="P78" s="223"/>
      <c r="Q78" s="223"/>
      <c r="R78" s="223"/>
      <c r="S78" s="223"/>
      <c r="T78" s="223"/>
      <c r="U78" s="223"/>
      <c r="V78" s="215"/>
      <c r="W78" s="215"/>
      <c r="X78" s="219" t="s">
        <v>58</v>
      </c>
      <c r="Y78" s="220"/>
      <c r="Z78" s="220"/>
      <c r="AA78" s="220"/>
      <c r="AB78" s="220"/>
      <c r="AC78" s="220"/>
      <c r="AD78" s="220"/>
      <c r="AE78" s="57"/>
      <c r="AF78" s="57"/>
      <c r="AG78" s="57"/>
    </row>
    <row r="79" spans="1:34" s="35" customFormat="1" ht="5.25" customHeight="1">
      <c r="B79" s="73"/>
      <c r="C79" s="73"/>
      <c r="D79" s="73"/>
      <c r="E79" s="73"/>
      <c r="F79" s="73"/>
      <c r="G79" s="73"/>
      <c r="H79" s="73"/>
      <c r="I79" s="73"/>
      <c r="J79" s="73"/>
      <c r="K79" s="73"/>
      <c r="L79" s="73"/>
      <c r="M79" s="73"/>
      <c r="N79" s="73"/>
      <c r="O79" s="73"/>
      <c r="P79" s="73"/>
      <c r="Q79" s="73"/>
      <c r="R79" s="73"/>
      <c r="S79" s="73"/>
      <c r="T79" s="73"/>
      <c r="U79" s="73"/>
      <c r="V79" s="140"/>
      <c r="W79" s="140"/>
      <c r="X79" s="138"/>
      <c r="Y79" s="138"/>
      <c r="Z79" s="138"/>
      <c r="AA79" s="138"/>
      <c r="AB79" s="138"/>
      <c r="AC79" s="138"/>
      <c r="AD79" s="138"/>
      <c r="AE79" s="43"/>
      <c r="AF79" s="43"/>
      <c r="AG79" s="43"/>
    </row>
    <row r="80" spans="1:34" ht="44.25" customHeight="1">
      <c r="B80" s="223" t="s">
        <v>275</v>
      </c>
      <c r="C80" s="223"/>
      <c r="D80" s="223"/>
      <c r="E80" s="223"/>
      <c r="F80" s="223"/>
      <c r="G80" s="223"/>
      <c r="H80" s="223"/>
      <c r="I80" s="223"/>
      <c r="J80" s="223"/>
      <c r="K80" s="223"/>
      <c r="L80" s="223"/>
      <c r="M80" s="223"/>
      <c r="N80" s="223"/>
      <c r="O80" s="223"/>
      <c r="P80" s="223"/>
      <c r="Q80" s="223"/>
      <c r="R80" s="223"/>
      <c r="S80" s="223"/>
      <c r="T80" s="223"/>
      <c r="U80" s="223"/>
      <c r="V80" s="215"/>
      <c r="W80" s="215"/>
      <c r="X80" s="219" t="s">
        <v>277</v>
      </c>
      <c r="Y80" s="220"/>
      <c r="Z80" s="220"/>
      <c r="AA80" s="220"/>
      <c r="AB80" s="220"/>
      <c r="AC80" s="220"/>
      <c r="AD80" s="220"/>
      <c r="AE80" s="134"/>
      <c r="AF80" s="134"/>
      <c r="AG80" s="134"/>
    </row>
    <row r="81" spans="2:30" ht="6" customHeight="1">
      <c r="B81" s="135"/>
      <c r="C81" s="135"/>
      <c r="D81" s="135"/>
      <c r="E81" s="135"/>
      <c r="F81" s="135"/>
      <c r="G81" s="135"/>
      <c r="H81" s="135"/>
      <c r="I81" s="135"/>
      <c r="J81" s="135"/>
      <c r="K81" s="135"/>
      <c r="L81" s="135"/>
      <c r="M81" s="135"/>
      <c r="N81" s="135"/>
      <c r="O81" s="135"/>
      <c r="P81" s="135"/>
      <c r="Q81" s="135"/>
      <c r="R81" s="135"/>
      <c r="S81" s="135"/>
      <c r="T81" s="135"/>
      <c r="U81" s="135"/>
    </row>
    <row r="82" spans="2:30" ht="55.5" customHeight="1">
      <c r="B82" s="213" t="s">
        <v>276</v>
      </c>
      <c r="C82" s="214"/>
      <c r="D82" s="214"/>
      <c r="E82" s="214"/>
      <c r="F82" s="214"/>
      <c r="G82" s="214"/>
      <c r="H82" s="214"/>
      <c r="I82" s="214"/>
      <c r="J82" s="214"/>
      <c r="K82" s="214"/>
      <c r="L82" s="214"/>
      <c r="M82" s="214"/>
      <c r="N82" s="214"/>
      <c r="O82" s="214"/>
      <c r="P82" s="214"/>
      <c r="Q82" s="214"/>
      <c r="R82" s="214"/>
      <c r="S82" s="214"/>
      <c r="T82" s="214"/>
      <c r="U82" s="322"/>
      <c r="V82" s="351"/>
      <c r="W82" s="351"/>
      <c r="X82" s="219" t="s">
        <v>280</v>
      </c>
      <c r="Y82" s="220"/>
      <c r="Z82" s="220"/>
      <c r="AA82" s="220"/>
      <c r="AB82" s="220"/>
      <c r="AC82" s="220"/>
      <c r="AD82" s="220"/>
    </row>
    <row r="83" spans="2:30" s="28" customFormat="1" ht="5.25" customHeight="1">
      <c r="C83" s="73"/>
      <c r="D83" s="73"/>
      <c r="E83" s="73"/>
      <c r="F83" s="73"/>
      <c r="G83" s="73"/>
      <c r="H83" s="73"/>
      <c r="I83" s="73"/>
      <c r="J83" s="73"/>
      <c r="K83" s="73"/>
      <c r="L83" s="73"/>
      <c r="M83" s="73"/>
      <c r="N83" s="73"/>
      <c r="O83" s="73"/>
      <c r="P83" s="73"/>
      <c r="Q83" s="86"/>
      <c r="R83" s="86"/>
      <c r="S83" s="138"/>
      <c r="T83" s="58"/>
      <c r="U83" s="58"/>
      <c r="V83" s="58"/>
      <c r="W83" s="58"/>
      <c r="X83" s="58"/>
      <c r="Y83" s="58"/>
      <c r="Z83" s="58"/>
      <c r="AA83" s="58"/>
      <c r="AB83" s="58"/>
    </row>
    <row r="114" spans="1:1" ht="35.25">
      <c r="A114" s="93"/>
    </row>
    <row r="115" spans="1:1">
      <c r="A115" s="94"/>
    </row>
    <row r="116" spans="1:1" ht="20.25">
      <c r="A116" s="95"/>
    </row>
  </sheetData>
  <sheetProtection password="E929" sheet="1" selectLockedCells="1"/>
  <mergeCells count="145">
    <mergeCell ref="B82:U82"/>
    <mergeCell ref="V82:W82"/>
    <mergeCell ref="X82:AD82"/>
    <mergeCell ref="P24:Q24"/>
    <mergeCell ref="G64:U64"/>
    <mergeCell ref="P57:Q57"/>
    <mergeCell ref="X55:AD57"/>
    <mergeCell ref="Z46:AB46"/>
    <mergeCell ref="H52:AD52"/>
    <mergeCell ref="D50:J50"/>
    <mergeCell ref="K50:M50"/>
    <mergeCell ref="U50:X50"/>
    <mergeCell ref="Y50:AA50"/>
    <mergeCell ref="A46:Q46"/>
    <mergeCell ref="N51:V51"/>
    <mergeCell ref="V63:Y63"/>
    <mergeCell ref="N26:O26"/>
    <mergeCell ref="U34:X34"/>
    <mergeCell ref="A48:AD48"/>
    <mergeCell ref="A24:O24"/>
    <mergeCell ref="R24:AD24"/>
    <mergeCell ref="M57:O57"/>
    <mergeCell ref="Z60:AC69"/>
    <mergeCell ref="D67:F67"/>
    <mergeCell ref="B80:U80"/>
    <mergeCell ref="V80:W80"/>
    <mergeCell ref="X80:AD80"/>
    <mergeCell ref="B60:C69"/>
    <mergeCell ref="A40:AD40"/>
    <mergeCell ref="A44:AD44"/>
    <mergeCell ref="A52:G52"/>
    <mergeCell ref="T21:AB21"/>
    <mergeCell ref="B59:C59"/>
    <mergeCell ref="D59:F59"/>
    <mergeCell ref="D60:F60"/>
    <mergeCell ref="D61:F61"/>
    <mergeCell ref="D62:F62"/>
    <mergeCell ref="D63:F63"/>
    <mergeCell ref="Z59:AC59"/>
    <mergeCell ref="V59:Y59"/>
    <mergeCell ref="V66:Y66"/>
    <mergeCell ref="V67:Y67"/>
    <mergeCell ref="P21:S21"/>
    <mergeCell ref="A21:F21"/>
    <mergeCell ref="B57:D57"/>
    <mergeCell ref="E57:F57"/>
    <mergeCell ref="Q74:AD74"/>
    <mergeCell ref="B71:U71"/>
    <mergeCell ref="D64:F64"/>
    <mergeCell ref="D65:F65"/>
    <mergeCell ref="D66:F66"/>
    <mergeCell ref="D16:H16"/>
    <mergeCell ref="I16:M16"/>
    <mergeCell ref="A26:M26"/>
    <mergeCell ref="P26:AD26"/>
    <mergeCell ref="AC21:AD21"/>
    <mergeCell ref="D18:K18"/>
    <mergeCell ref="A42:I42"/>
    <mergeCell ref="H53:AD53"/>
    <mergeCell ref="A51:G51"/>
    <mergeCell ref="J42:O42"/>
    <mergeCell ref="A53:G53"/>
    <mergeCell ref="R30:AA30"/>
    <mergeCell ref="A32:T32"/>
    <mergeCell ref="W32:Z32"/>
    <mergeCell ref="M12:R13"/>
    <mergeCell ref="AA32:AD32"/>
    <mergeCell ref="U32:V32"/>
    <mergeCell ref="A30:O30"/>
    <mergeCell ref="A34:T34"/>
    <mergeCell ref="G21:L21"/>
    <mergeCell ref="A18:C19"/>
    <mergeCell ref="AA33:AD33"/>
    <mergeCell ref="N16:R16"/>
    <mergeCell ref="S16:AD16"/>
    <mergeCell ref="A12:C13"/>
    <mergeCell ref="J12:L13"/>
    <mergeCell ref="D12:I13"/>
    <mergeCell ref="A15:C16"/>
    <mergeCell ref="D15:H15"/>
    <mergeCell ref="I15:M15"/>
    <mergeCell ref="A2:AD2"/>
    <mergeCell ref="A9:C10"/>
    <mergeCell ref="D9:D10"/>
    <mergeCell ref="E9:E10"/>
    <mergeCell ref="F9:F10"/>
    <mergeCell ref="K9:K10"/>
    <mergeCell ref="L9:L10"/>
    <mergeCell ref="M9:M10"/>
    <mergeCell ref="N9:P10"/>
    <mergeCell ref="Q9:AD10"/>
    <mergeCell ref="G9:G10"/>
    <mergeCell ref="H9:H10"/>
    <mergeCell ref="I9:I10"/>
    <mergeCell ref="J9:J10"/>
    <mergeCell ref="A4:C4"/>
    <mergeCell ref="D5:K7"/>
    <mergeCell ref="G68:U68"/>
    <mergeCell ref="V71:AC71"/>
    <mergeCell ref="N15:R15"/>
    <mergeCell ref="P18:AD18"/>
    <mergeCell ref="P19:AD19"/>
    <mergeCell ref="S15:AD15"/>
    <mergeCell ref="L18:O18"/>
    <mergeCell ref="L19:O19"/>
    <mergeCell ref="G22:L22"/>
    <mergeCell ref="M21:O21"/>
    <mergeCell ref="V70:Y70"/>
    <mergeCell ref="Z70:AC70"/>
    <mergeCell ref="G61:U61"/>
    <mergeCell ref="G62:U62"/>
    <mergeCell ref="R46:W46"/>
    <mergeCell ref="A36:AD36"/>
    <mergeCell ref="P42:AD42"/>
    <mergeCell ref="D68:F68"/>
    <mergeCell ref="G66:U66"/>
    <mergeCell ref="H51:M51"/>
    <mergeCell ref="D70:U70"/>
    <mergeCell ref="B70:C70"/>
    <mergeCell ref="D69:U69"/>
    <mergeCell ref="G63:U63"/>
    <mergeCell ref="B74:N74"/>
    <mergeCell ref="O74:P74"/>
    <mergeCell ref="D4:E4"/>
    <mergeCell ref="U5:AC7"/>
    <mergeCell ref="X78:AD78"/>
    <mergeCell ref="V78:W78"/>
    <mergeCell ref="P30:Q30"/>
    <mergeCell ref="B78:U78"/>
    <mergeCell ref="A50:C50"/>
    <mergeCell ref="V68:Y68"/>
    <mergeCell ref="V69:Y69"/>
    <mergeCell ref="V72:AC72"/>
    <mergeCell ref="G59:U59"/>
    <mergeCell ref="V64:Y64"/>
    <mergeCell ref="V65:Y65"/>
    <mergeCell ref="V60:Y60"/>
    <mergeCell ref="V61:Y61"/>
    <mergeCell ref="V62:Y62"/>
    <mergeCell ref="A76:AD76"/>
    <mergeCell ref="G65:U65"/>
    <mergeCell ref="R50:T50"/>
    <mergeCell ref="G60:U60"/>
    <mergeCell ref="B72:U72"/>
    <mergeCell ref="G67:U67"/>
  </mergeCells>
  <phoneticPr fontId="2"/>
  <conditionalFormatting sqref="P21:S21">
    <cfRule type="expression" dxfId="53" priority="21">
      <formula>AND(OR(G21="病院（医科）",G21="病院（歯科）",G21="有床診療所（医科）",G21="有床診療所（歯科）"),P21&lt;&gt;"")</formula>
    </cfRule>
    <cfRule type="expression" dxfId="52" priority="34">
      <formula>OR(G21="病院（医科）",G21="病院（歯科）",G21="有床診療所（医科）",G21="有床診療所（歯科）")</formula>
    </cfRule>
  </conditionalFormatting>
  <conditionalFormatting sqref="G22:L22">
    <cfRule type="containsText" dxfId="51" priority="38" operator="containsText" text="病床数">
      <formula>NOT(ISERROR(SEARCH("病床数",G22)))</formula>
    </cfRule>
  </conditionalFormatting>
  <conditionalFormatting sqref="Q9:AD10">
    <cfRule type="containsText" dxfId="50" priority="36" operator="containsText" text="表示されない場合は">
      <formula>NOT(ISERROR(SEARCH("表示されない場合は",Q9)))</formula>
    </cfRule>
    <cfRule type="containsText" dxfId="49" priority="37" operator="containsText" text="医療機関コード、１０桁を">
      <formula>NOT(ISERROR(SEARCH("医療機関コード、１０桁を",Q9)))</formula>
    </cfRule>
  </conditionalFormatting>
  <conditionalFormatting sqref="V72">
    <cfRule type="cellIs" dxfId="48" priority="44" operator="greaterThan">
      <formula>$R$46</formula>
    </cfRule>
  </conditionalFormatting>
  <conditionalFormatting sqref="R46:W46">
    <cfRule type="expression" dxfId="47" priority="33">
      <formula>$P$30&lt;&gt;"はい"</formula>
    </cfRule>
  </conditionalFormatting>
  <conditionalFormatting sqref="U34:X34">
    <cfRule type="expression" dxfId="46" priority="32">
      <formula>$P$30&lt;&gt;"はい"</formula>
    </cfRule>
  </conditionalFormatting>
  <conditionalFormatting sqref="U5">
    <cfRule type="notContainsBlanks" dxfId="45" priority="45">
      <formula>LEN(TRIM(U5))&gt;0</formula>
    </cfRule>
  </conditionalFormatting>
  <conditionalFormatting sqref="AA32">
    <cfRule type="expression" dxfId="44" priority="30">
      <formula>AND($P$30="はい",$U$32="いいえ")</formula>
    </cfRule>
  </conditionalFormatting>
  <conditionalFormatting sqref="U32:V32">
    <cfRule type="expression" dxfId="43" priority="23">
      <formula>AND(P30="はい",U32&lt;&gt;"")</formula>
    </cfRule>
    <cfRule type="expression" dxfId="42" priority="26">
      <formula>$P$30="はい"</formula>
    </cfRule>
  </conditionalFormatting>
  <conditionalFormatting sqref="D9:M10 Q9:AD10 D12:I13 M12:R13 D16:AD16 H19:AD19 D19:F19 G21:L21 AC21:AD21 P30:Q30 D50:J50 N50:Q50 U50:X50 AB50:AD50 H51:M51 W51:AD51 H52:AD53 Z70:AC70 O74:P74 V78:W79 G60:Y62 V63:Y63 G63:U64 P57 I57:L57 T57:W57 G57 E57">
    <cfRule type="notContainsBlanks" dxfId="41" priority="17">
      <formula>LEN(TRIM(D9))&gt;0</formula>
    </cfRule>
  </conditionalFormatting>
  <conditionalFormatting sqref="AA32:AD32">
    <cfRule type="expression" dxfId="40" priority="22">
      <formula>AND(P30="はい",U32="いいえ",AA32&lt;&gt;"")</formula>
    </cfRule>
  </conditionalFormatting>
  <conditionalFormatting sqref="X55 Z54:AB54 AD54">
    <cfRule type="notContainsBlanks" dxfId="39" priority="19">
      <formula>LEN(TRIM(X54))&gt;0</formula>
    </cfRule>
  </conditionalFormatting>
  <conditionalFormatting sqref="G65:Y68 V64:Y64">
    <cfRule type="notContainsBlanks" dxfId="38" priority="18">
      <formula>LEN(TRIM(G64))&gt;0</formula>
    </cfRule>
  </conditionalFormatting>
  <conditionalFormatting sqref="N26:O26">
    <cfRule type="expression" dxfId="37" priority="15">
      <formula>AND(OR(G21="病院（医科）",G21="有床診療所（医科）",G21="無床診療所（医科）"),N26&lt;&gt;"")</formula>
    </cfRule>
    <cfRule type="expression" dxfId="36" priority="25">
      <formula>OR(G21="病院（医科）",G21="有床診療所（医科）",G21="無床診療所（医科）")</formula>
    </cfRule>
  </conditionalFormatting>
  <conditionalFormatting sqref="H4">
    <cfRule type="notContainsBlanks" dxfId="35" priority="12">
      <formula>LEN(TRIM(H4))&gt;0</formula>
    </cfRule>
  </conditionalFormatting>
  <conditionalFormatting sqref="J4">
    <cfRule type="notContainsBlanks" dxfId="34" priority="11">
      <formula>LEN(TRIM(J4))&gt;0</formula>
    </cfRule>
  </conditionalFormatting>
  <conditionalFormatting sqref="P24:Q24">
    <cfRule type="notContainsBlanks" dxfId="33" priority="8">
      <formula>LEN(TRIM(P24))&gt;0</formula>
    </cfRule>
    <cfRule type="expression" dxfId="32" priority="9">
      <formula>AND(OR(G19="病院（医科）",G19="有床診療所（医科）",G19="無床診療所（医科）"),P24&lt;&gt;"")</formula>
    </cfRule>
    <cfRule type="expression" dxfId="31" priority="10">
      <formula>OR(G19="病院（医科）",G19="有床診療所（医科）",G19="無床診療所（医科）")</formula>
    </cfRule>
  </conditionalFormatting>
  <conditionalFormatting sqref="D5:K7">
    <cfRule type="beginsWith" dxfId="30" priority="4" operator="beginsWith" text="申請期間外です">
      <formula>LEFT(D5,LEN("申請期間外です"))="申請期間外です"</formula>
    </cfRule>
  </conditionalFormatting>
  <conditionalFormatting sqref="F4">
    <cfRule type="notContainsBlanks" dxfId="29" priority="46">
      <formula>LEN(TRIM(F4))&gt;0</formula>
    </cfRule>
  </conditionalFormatting>
  <conditionalFormatting sqref="R57">
    <cfRule type="notContainsBlanks" dxfId="28" priority="3">
      <formula>LEN(TRIM(R57))&gt;0</formula>
    </cfRule>
  </conditionalFormatting>
  <conditionalFormatting sqref="G57">
    <cfRule type="notContainsBlanks" dxfId="27" priority="2">
      <formula>LEN(TRIM(G57))&gt;0</formula>
    </cfRule>
  </conditionalFormatting>
  <conditionalFormatting sqref="V80:W80 V82:W82">
    <cfRule type="notContainsBlanks" dxfId="26" priority="1">
      <formula>LEN(TRIM(V80))&gt;0</formula>
    </cfRule>
  </conditionalFormatting>
  <dataValidations xWindow="643" yWindow="623" count="16">
    <dataValidation type="list" allowBlank="1" showInputMessage="1" showErrorMessage="1" sqref="V75 S33:T33 Q83:R83 S31:T31 M23:N23">
      <formula1>"　,はい,いいえ"</formula1>
    </dataValidation>
    <dataValidation type="whole" operator="greaterThanOrEqual" allowBlank="1" showInputMessage="1" showErrorMessage="1" error="数字を入力してください。" sqref="AA32:AD32 P21:S21">
      <formula1>0</formula1>
    </dataValidation>
    <dataValidation type="list" allowBlank="1" showInputMessage="1" showErrorMessage="1" sqref="G21:L21">
      <formula1>"病院（医科）,病院（歯科）,有床診療所（医科）,有床診療所（歯科）,無床診療所（医科）,無床診療所（歯科）,薬局,訪問看護事業者,助産所"</formula1>
    </dataValidation>
    <dataValidation type="whole" imeMode="disabled" allowBlank="1" showInputMessage="1" showErrorMessage="1" sqref="D9:M10 N50:Q50 AB50:AD50">
      <formula1>0</formula1>
      <formula2>9</formula2>
    </dataValidation>
    <dataValidation imeMode="disabled" allowBlank="1" showInputMessage="1" showErrorMessage="1" sqref="N16:R16"/>
    <dataValidation type="list" allowBlank="1" showInputMessage="1" showErrorMessage="1" sqref="H51:M51">
      <formula1>"1,2,6"</formula1>
    </dataValidation>
    <dataValidation imeMode="fullKatakana" allowBlank="1" showInputMessage="1" showErrorMessage="1" sqref="H52:AD52"/>
    <dataValidation type="whole" imeMode="disabled" operator="greaterThanOrEqual" allowBlank="1" showInputMessage="1" showErrorMessage="1" error="数字を入力してください。" sqref="Z70:AC70 V60:Y68">
      <formula1>0</formula1>
    </dataValidation>
    <dataValidation type="list" allowBlank="1" showInputMessage="1" showErrorMessage="1" sqref="G47:L47">
      <formula1>"病院,有床診療所（医科）,有床診療所（歯科）,無床診療所（医科）,無床診療所（歯科）,薬局,訪問看護ステーション,助産所"</formula1>
    </dataValidation>
    <dataValidation type="list" allowBlank="1" showInputMessage="1" showErrorMessage="1" sqref="AC21:AD21 P24:Q24 V82:W82 V78:W78 V80:W80">
      <formula1>"はい"</formula1>
    </dataValidation>
    <dataValidation type="list" allowBlank="1" showInputMessage="1" showErrorMessage="1" sqref="N26:O26 P30:Q30 U32:V32">
      <formula1>"はい,いいえ"</formula1>
    </dataValidation>
    <dataValidation type="list" allowBlank="1" showInputMessage="1" showErrorMessage="1" sqref="O74:P74">
      <formula1>",はい,いいえ"</formula1>
    </dataValidation>
    <dataValidation type="whole" allowBlank="1" showInputMessage="1" showErrorMessage="1" error="数字（0～9）を入力してください。" sqref="H19:K19 D19:F19">
      <formula1>0</formula1>
      <formula2>9</formula2>
    </dataValidation>
    <dataValidation type="whole" imeMode="disabled" allowBlank="1" showInputMessage="1" showErrorMessage="1" error="数字を入力してください" sqref="W51:AD51">
      <formula1>0</formula1>
      <formula2>9</formula2>
    </dataValidation>
    <dataValidation type="whole" allowBlank="1" showInputMessage="1" showErrorMessage="1" sqref="H4">
      <formula1>1</formula1>
      <formula2>12</formula2>
    </dataValidation>
    <dataValidation type="whole" operator="greaterThanOrEqual" allowBlank="1" showInputMessage="1" showErrorMessage="1" sqref="G57 I57 K57 R57 T57 V57">
      <formula1>1</formula1>
    </dataValidation>
  </dataValidations>
  <printOptions horizontalCentered="1" verticalCentered="1"/>
  <pageMargins left="0.51181102362204722" right="0.51181102362204722" top="0.35433070866141736" bottom="7.874015748031496E-2" header="0.31496062992125984" footer="0.31496062992125984"/>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CFF"/>
  </sheetPr>
  <dimension ref="A1:AD42"/>
  <sheetViews>
    <sheetView showGridLines="0" view="pageBreakPreview" zoomScale="55" zoomScaleNormal="70" zoomScaleSheetLayoutView="55" workbookViewId="0">
      <selection activeCell="O7" sqref="O7:Q7"/>
    </sheetView>
  </sheetViews>
  <sheetFormatPr defaultColWidth="9" defaultRowHeight="18.75"/>
  <cols>
    <col min="1" max="16384" width="9" style="66"/>
  </cols>
  <sheetData>
    <row r="1" spans="1:30" ht="30" customHeight="1">
      <c r="A1" s="102" t="s">
        <v>239</v>
      </c>
    </row>
    <row r="2" spans="1:30" ht="39.75">
      <c r="A2" s="375" t="s">
        <v>274</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row>
    <row r="3" spans="1:30" ht="7.5" customHeight="1"/>
    <row r="4" spans="1:30" ht="23.25" customHeight="1">
      <c r="A4" s="377" t="s">
        <v>26</v>
      </c>
      <c r="B4" s="378"/>
      <c r="C4" s="378"/>
      <c r="D4" s="381" t="str">
        <f>IF(別紙!D9="","",別紙!D9)</f>
        <v/>
      </c>
      <c r="E4" s="383" t="str">
        <f>IF(別紙!E9="","",別紙!E9)</f>
        <v/>
      </c>
      <c r="F4" s="383" t="str">
        <f>IF(別紙!F9="","",別紙!F9)</f>
        <v/>
      </c>
      <c r="G4" s="383" t="str">
        <f>IF(別紙!G9="","",別紙!G9)</f>
        <v/>
      </c>
      <c r="H4" s="383" t="str">
        <f>IF(別紙!H9="","",別紙!H9)</f>
        <v/>
      </c>
      <c r="I4" s="383" t="str">
        <f>IF(別紙!I9="","",別紙!I9)</f>
        <v/>
      </c>
      <c r="J4" s="383" t="str">
        <f>IF(別紙!J9="","",別紙!J9)</f>
        <v/>
      </c>
      <c r="K4" s="383" t="str">
        <f>IF(別紙!K9="","",別紙!K9)</f>
        <v/>
      </c>
      <c r="L4" s="383" t="str">
        <f>IF(別紙!L9="","",別紙!L9)</f>
        <v/>
      </c>
      <c r="M4" s="385" t="str">
        <f>IF(別紙!M9="","",別紙!M9)</f>
        <v/>
      </c>
      <c r="N4" s="387" t="s">
        <v>0</v>
      </c>
      <c r="O4" s="388"/>
      <c r="P4" s="388"/>
      <c r="Q4" s="390" t="str">
        <f>IF(別紙!Q9="","（別紙より自動転記）",別紙!Q9)</f>
        <v>（別紙より自動転記）</v>
      </c>
      <c r="R4" s="390"/>
      <c r="S4" s="390"/>
      <c r="T4" s="390"/>
      <c r="U4" s="390"/>
      <c r="V4" s="390"/>
      <c r="W4" s="390"/>
      <c r="X4" s="390"/>
      <c r="Y4" s="390"/>
      <c r="Z4" s="390"/>
      <c r="AA4" s="390"/>
      <c r="AB4" s="390"/>
      <c r="AC4" s="390"/>
      <c r="AD4" s="390"/>
    </row>
    <row r="5" spans="1:30" ht="23.25" customHeight="1">
      <c r="A5" s="379"/>
      <c r="B5" s="380"/>
      <c r="C5" s="380"/>
      <c r="D5" s="382"/>
      <c r="E5" s="384"/>
      <c r="F5" s="384"/>
      <c r="G5" s="384"/>
      <c r="H5" s="384"/>
      <c r="I5" s="384"/>
      <c r="J5" s="384"/>
      <c r="K5" s="384"/>
      <c r="L5" s="384"/>
      <c r="M5" s="386"/>
      <c r="N5" s="389"/>
      <c r="O5" s="389"/>
      <c r="P5" s="389"/>
      <c r="Q5" s="390"/>
      <c r="R5" s="390"/>
      <c r="S5" s="390"/>
      <c r="T5" s="390"/>
      <c r="U5" s="390"/>
      <c r="V5" s="390"/>
      <c r="W5" s="390"/>
      <c r="X5" s="390"/>
      <c r="Y5" s="390"/>
      <c r="Z5" s="390"/>
      <c r="AA5" s="390"/>
      <c r="AB5" s="390"/>
      <c r="AC5" s="390"/>
      <c r="AD5" s="390"/>
    </row>
    <row r="6" spans="1:30" s="63" customFormat="1" ht="6" customHeight="1">
      <c r="A6" s="65"/>
      <c r="B6" s="65"/>
      <c r="C6" s="65"/>
      <c r="D6" s="51"/>
      <c r="E6" s="51"/>
      <c r="F6" s="51"/>
      <c r="G6" s="51"/>
      <c r="H6" s="51"/>
      <c r="I6" s="51"/>
      <c r="J6" s="51"/>
      <c r="K6" s="51"/>
      <c r="L6" s="51"/>
      <c r="M6" s="51"/>
      <c r="N6" s="64"/>
      <c r="O6" s="64"/>
      <c r="P6" s="64"/>
      <c r="Q6" s="103"/>
      <c r="R6" s="103"/>
      <c r="S6" s="103"/>
      <c r="T6" s="103"/>
      <c r="U6" s="103"/>
      <c r="V6" s="103"/>
      <c r="W6" s="103"/>
      <c r="X6" s="103"/>
      <c r="Y6" s="103"/>
      <c r="Z6" s="103"/>
      <c r="AA6" s="103"/>
      <c r="AB6" s="103"/>
      <c r="AC6" s="103"/>
      <c r="AD6" s="103"/>
    </row>
    <row r="7" spans="1:30" ht="51.75" customHeight="1">
      <c r="A7" s="391" t="s">
        <v>140</v>
      </c>
      <c r="B7" s="392"/>
      <c r="C7" s="392"/>
      <c r="D7" s="392"/>
      <c r="E7" s="392"/>
      <c r="F7" s="393" t="str">
        <f>IF(別紙!V72="","",別紙!V72)</f>
        <v>（自動計算）</v>
      </c>
      <c r="G7" s="393"/>
      <c r="H7" s="394"/>
      <c r="J7" s="391" t="s">
        <v>123</v>
      </c>
      <c r="K7" s="392"/>
      <c r="L7" s="392"/>
      <c r="M7" s="392"/>
      <c r="N7" s="392"/>
      <c r="O7" s="395"/>
      <c r="P7" s="395"/>
      <c r="Q7" s="396"/>
      <c r="S7" s="104" t="str">
        <f>IF(O7&lt;F7,"領収書等の合計額が補助申請額より少ない額です。ご確認ください。","")</f>
        <v>領収書等の合計額が補助申請額より少ない額です。ご確認ください。</v>
      </c>
    </row>
    <row r="8" spans="1:30" ht="7.5" customHeight="1"/>
    <row r="9" spans="1:30" ht="109.5" customHeight="1">
      <c r="A9" s="78"/>
      <c r="B9" s="397" t="s">
        <v>254</v>
      </c>
      <c r="C9" s="398"/>
      <c r="D9" s="398"/>
      <c r="E9" s="398"/>
      <c r="F9" s="398"/>
      <c r="G9" s="398"/>
      <c r="H9" s="398"/>
      <c r="I9" s="398"/>
      <c r="J9" s="398"/>
      <c r="K9" s="398"/>
      <c r="L9" s="398"/>
      <c r="M9" s="398"/>
      <c r="N9" s="398"/>
      <c r="O9" s="398"/>
      <c r="P9" s="398"/>
      <c r="Q9" s="398"/>
      <c r="R9" s="398"/>
      <c r="S9" s="398"/>
      <c r="T9" s="398"/>
      <c r="U9" s="398"/>
      <c r="V9" s="398"/>
      <c r="W9" s="398"/>
      <c r="X9" s="398"/>
      <c r="Y9" s="398"/>
      <c r="Z9" s="398"/>
      <c r="AA9" s="398"/>
      <c r="AB9" s="398"/>
      <c r="AC9" s="398"/>
      <c r="AD9" s="78"/>
    </row>
    <row r="10" spans="1:30" ht="27.75" customHeight="1" thickBot="1">
      <c r="A10" s="105"/>
      <c r="B10" s="10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row>
    <row r="11" spans="1:30" s="109" customFormat="1" ht="43.5" customHeight="1" thickTop="1">
      <c r="A11" s="106" t="s">
        <v>128</v>
      </c>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8"/>
      <c r="Z11" s="108"/>
      <c r="AA11" s="108"/>
      <c r="AB11" s="108"/>
      <c r="AC11" s="108"/>
      <c r="AD11" s="108"/>
    </row>
    <row r="12" spans="1:30">
      <c r="A12" s="110"/>
      <c r="B12" s="110"/>
      <c r="C12" s="110"/>
      <c r="D12" s="110"/>
      <c r="E12" s="110"/>
      <c r="F12" s="110"/>
      <c r="G12" s="110"/>
      <c r="H12" s="110"/>
      <c r="I12" s="110"/>
      <c r="J12" s="110"/>
      <c r="K12" s="110"/>
      <c r="L12" s="110"/>
      <c r="M12" s="110"/>
      <c r="N12" s="110"/>
      <c r="O12" s="110"/>
      <c r="P12" s="110"/>
      <c r="Q12" s="110"/>
      <c r="R12" s="110"/>
      <c r="S12" s="110"/>
      <c r="T12" s="110"/>
      <c r="U12" s="110"/>
      <c r="V12" s="110"/>
      <c r="W12" s="110"/>
      <c r="X12" s="110"/>
    </row>
    <row r="13" spans="1:30" ht="30">
      <c r="A13" s="111" t="s">
        <v>124</v>
      </c>
      <c r="B13" s="110"/>
      <c r="C13" s="110"/>
      <c r="D13" s="110"/>
      <c r="E13" s="110"/>
      <c r="F13" s="110"/>
      <c r="G13" s="110"/>
      <c r="H13" s="110"/>
      <c r="I13" s="110"/>
      <c r="J13" s="110"/>
      <c r="K13" s="110"/>
      <c r="L13" s="110"/>
      <c r="M13" s="110"/>
      <c r="N13" s="110"/>
      <c r="O13" s="110"/>
      <c r="P13" s="110"/>
      <c r="Q13" s="110"/>
      <c r="R13" s="110"/>
      <c r="S13" s="110"/>
      <c r="T13" s="110"/>
      <c r="U13" s="110"/>
      <c r="V13" s="110"/>
      <c r="W13" s="110"/>
      <c r="X13" s="110"/>
    </row>
    <row r="14" spans="1:30" ht="25.5">
      <c r="A14" s="112"/>
      <c r="B14" s="112" t="s">
        <v>125</v>
      </c>
      <c r="C14" s="110"/>
      <c r="D14" s="110"/>
      <c r="E14" s="110"/>
      <c r="F14" s="110"/>
      <c r="G14" s="110"/>
      <c r="H14" s="110"/>
      <c r="I14" s="110"/>
      <c r="J14" s="112" t="s">
        <v>126</v>
      </c>
      <c r="K14" s="110"/>
      <c r="L14" s="110"/>
      <c r="M14" s="110"/>
      <c r="N14" s="110"/>
      <c r="O14" s="110"/>
      <c r="P14" s="110"/>
      <c r="Q14" s="110"/>
      <c r="R14" s="110"/>
      <c r="S14" s="110"/>
      <c r="T14" s="112" t="s">
        <v>127</v>
      </c>
      <c r="U14" s="110"/>
      <c r="V14" s="110"/>
      <c r="W14" s="110"/>
      <c r="X14" s="110"/>
    </row>
    <row r="15" spans="1:30">
      <c r="A15" s="110"/>
      <c r="B15" s="110"/>
      <c r="C15" s="110"/>
      <c r="D15" s="110"/>
      <c r="E15" s="110"/>
      <c r="F15" s="110"/>
      <c r="G15" s="110"/>
      <c r="H15" s="110"/>
      <c r="I15" s="110"/>
      <c r="J15" s="110"/>
      <c r="K15" s="110"/>
      <c r="L15" s="110"/>
      <c r="M15" s="110"/>
      <c r="N15" s="110"/>
      <c r="O15" s="110"/>
      <c r="P15" s="110"/>
      <c r="Q15" s="110"/>
      <c r="R15" s="110"/>
      <c r="S15" s="110"/>
      <c r="T15" s="110"/>
      <c r="U15" s="110"/>
      <c r="V15" s="110"/>
      <c r="W15" s="110"/>
      <c r="X15" s="110"/>
    </row>
    <row r="16" spans="1:30">
      <c r="A16" s="110"/>
      <c r="B16" s="110"/>
      <c r="C16" s="110"/>
      <c r="D16" s="110"/>
      <c r="E16" s="110"/>
      <c r="F16" s="110"/>
      <c r="G16" s="110"/>
      <c r="H16" s="110"/>
      <c r="I16" s="110"/>
      <c r="J16" s="110"/>
      <c r="K16" s="110"/>
      <c r="L16" s="110"/>
      <c r="M16" s="110"/>
      <c r="N16" s="110"/>
      <c r="O16" s="110"/>
      <c r="P16" s="110"/>
      <c r="Q16" s="110"/>
      <c r="R16" s="110"/>
      <c r="S16" s="110"/>
      <c r="T16" s="110"/>
      <c r="U16" s="110"/>
      <c r="V16" s="110"/>
      <c r="W16" s="110"/>
      <c r="X16" s="110"/>
    </row>
    <row r="17" spans="1:24">
      <c r="A17" s="110"/>
      <c r="B17" s="110"/>
      <c r="C17" s="110"/>
      <c r="D17" s="110"/>
      <c r="E17" s="110"/>
      <c r="F17" s="110"/>
      <c r="G17" s="110"/>
      <c r="H17" s="110"/>
      <c r="I17" s="110"/>
      <c r="J17" s="110"/>
      <c r="K17" s="110"/>
      <c r="L17" s="110"/>
      <c r="M17" s="110"/>
      <c r="N17" s="110"/>
      <c r="O17" s="110"/>
      <c r="P17" s="110"/>
      <c r="Q17" s="110"/>
      <c r="R17" s="110"/>
      <c r="S17" s="110"/>
      <c r="T17" s="110"/>
      <c r="U17" s="110"/>
      <c r="V17" s="110"/>
      <c r="W17" s="110"/>
      <c r="X17" s="110"/>
    </row>
    <row r="18" spans="1:24">
      <c r="A18" s="110"/>
      <c r="B18" s="110"/>
      <c r="C18" s="110"/>
      <c r="D18" s="110"/>
      <c r="E18" s="110"/>
      <c r="F18" s="110"/>
      <c r="G18" s="110"/>
      <c r="H18" s="110"/>
      <c r="I18" s="110"/>
      <c r="J18" s="110"/>
      <c r="K18" s="110"/>
      <c r="L18" s="110"/>
      <c r="M18" s="110"/>
      <c r="N18" s="110"/>
      <c r="O18" s="110"/>
      <c r="P18" s="110"/>
      <c r="Q18" s="110"/>
      <c r="R18" s="110"/>
      <c r="S18" s="110"/>
      <c r="T18" s="110"/>
      <c r="U18" s="110"/>
      <c r="V18" s="110"/>
      <c r="W18" s="110"/>
      <c r="X18" s="110"/>
    </row>
    <row r="19" spans="1:24">
      <c r="A19" s="110"/>
      <c r="B19" s="110"/>
      <c r="C19" s="110"/>
      <c r="D19" s="110"/>
      <c r="E19" s="110"/>
      <c r="F19" s="110"/>
      <c r="G19" s="110"/>
      <c r="H19" s="110"/>
      <c r="I19" s="110"/>
      <c r="J19" s="110"/>
      <c r="K19" s="110"/>
      <c r="L19" s="110"/>
      <c r="M19" s="110"/>
      <c r="N19" s="110"/>
      <c r="O19" s="110"/>
      <c r="P19" s="110"/>
      <c r="Q19" s="110"/>
      <c r="R19" s="110"/>
      <c r="S19" s="110"/>
      <c r="T19" s="110"/>
      <c r="U19" s="110"/>
      <c r="V19" s="110"/>
      <c r="W19" s="110"/>
      <c r="X19" s="110"/>
    </row>
    <row r="20" spans="1:24">
      <c r="A20" s="110"/>
      <c r="B20" s="110"/>
      <c r="C20" s="110"/>
      <c r="D20" s="110"/>
      <c r="E20" s="110"/>
      <c r="F20" s="110"/>
      <c r="G20" s="110"/>
      <c r="H20" s="110"/>
      <c r="I20" s="110"/>
      <c r="J20" s="110"/>
      <c r="K20" s="110"/>
      <c r="L20" s="110"/>
      <c r="M20" s="110"/>
      <c r="N20" s="110"/>
      <c r="O20" s="110"/>
      <c r="P20" s="110"/>
      <c r="Q20" s="110"/>
      <c r="R20" s="110"/>
      <c r="S20" s="110"/>
      <c r="T20" s="110"/>
      <c r="U20" s="110"/>
      <c r="V20" s="110"/>
      <c r="W20" s="110"/>
      <c r="X20" s="110"/>
    </row>
    <row r="21" spans="1:24">
      <c r="A21" s="110"/>
      <c r="B21" s="110"/>
      <c r="C21" s="110"/>
      <c r="D21" s="110"/>
      <c r="E21" s="110"/>
      <c r="F21" s="110"/>
      <c r="G21" s="110"/>
      <c r="H21" s="110"/>
      <c r="I21" s="110"/>
      <c r="J21" s="110"/>
      <c r="K21" s="110"/>
      <c r="L21" s="110"/>
      <c r="M21" s="110"/>
      <c r="N21" s="110"/>
      <c r="O21" s="110"/>
      <c r="P21" s="110"/>
      <c r="Q21" s="110"/>
      <c r="R21" s="110"/>
      <c r="S21" s="110"/>
      <c r="T21" s="110"/>
      <c r="U21" s="110"/>
      <c r="V21" s="110"/>
      <c r="W21" s="110"/>
      <c r="X21" s="110"/>
    </row>
    <row r="22" spans="1:24">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row>
    <row r="23" spans="1:24">
      <c r="A23" s="110"/>
      <c r="B23" s="110"/>
      <c r="C23" s="110"/>
      <c r="D23" s="110"/>
      <c r="E23" s="110"/>
      <c r="F23" s="110"/>
      <c r="G23" s="110"/>
      <c r="H23" s="110"/>
      <c r="I23" s="110"/>
      <c r="J23" s="110"/>
      <c r="K23" s="110"/>
      <c r="L23" s="110"/>
      <c r="M23" s="110"/>
      <c r="N23" s="110"/>
      <c r="O23" s="110"/>
      <c r="P23" s="110"/>
      <c r="Q23" s="110"/>
      <c r="R23" s="110"/>
      <c r="S23" s="110"/>
      <c r="T23" s="110"/>
      <c r="U23" s="110"/>
      <c r="V23" s="110"/>
      <c r="W23" s="110"/>
      <c r="X23" s="110"/>
    </row>
    <row r="24" spans="1:24">
      <c r="A24" s="110"/>
      <c r="B24" s="110"/>
      <c r="C24" s="110"/>
      <c r="D24" s="110"/>
      <c r="E24" s="110"/>
      <c r="F24" s="110"/>
      <c r="G24" s="110"/>
      <c r="H24" s="110"/>
      <c r="I24" s="110"/>
      <c r="J24" s="110"/>
      <c r="K24" s="110"/>
      <c r="L24" s="110"/>
      <c r="M24" s="110"/>
      <c r="N24" s="110"/>
      <c r="O24" s="110"/>
      <c r="P24" s="110"/>
      <c r="Q24" s="110"/>
      <c r="R24" s="110"/>
      <c r="S24" s="110"/>
      <c r="T24" s="110"/>
      <c r="U24" s="110"/>
      <c r="V24" s="110"/>
      <c r="W24" s="110"/>
      <c r="X24" s="110"/>
    </row>
    <row r="25" spans="1:24">
      <c r="A25" s="110"/>
      <c r="B25" s="110"/>
      <c r="C25" s="110"/>
      <c r="D25" s="110"/>
      <c r="E25" s="110"/>
      <c r="F25" s="110"/>
      <c r="G25" s="110"/>
      <c r="H25" s="110"/>
      <c r="I25" s="110"/>
      <c r="J25" s="110"/>
      <c r="K25" s="110"/>
      <c r="L25" s="110"/>
      <c r="M25" s="110"/>
      <c r="N25" s="110"/>
      <c r="O25" s="110"/>
      <c r="P25" s="110"/>
      <c r="Q25" s="110"/>
      <c r="R25" s="110"/>
      <c r="S25" s="110"/>
      <c r="T25" s="110"/>
      <c r="U25" s="110"/>
      <c r="V25" s="110"/>
      <c r="W25" s="110"/>
      <c r="X25" s="110"/>
    </row>
    <row r="26" spans="1:24">
      <c r="A26" s="110"/>
      <c r="B26" s="110"/>
      <c r="C26" s="110"/>
      <c r="D26" s="110"/>
      <c r="E26" s="110"/>
      <c r="F26" s="110"/>
      <c r="G26" s="110"/>
      <c r="H26" s="110"/>
      <c r="I26" s="110"/>
      <c r="J26" s="110"/>
      <c r="K26" s="110"/>
      <c r="L26" s="110"/>
      <c r="M26" s="110"/>
      <c r="N26" s="110"/>
      <c r="O26" s="110"/>
      <c r="P26" s="110"/>
      <c r="Q26" s="110"/>
      <c r="R26" s="110"/>
      <c r="S26" s="110"/>
      <c r="T26" s="110"/>
      <c r="U26" s="110"/>
      <c r="V26" s="110"/>
      <c r="W26" s="110"/>
      <c r="X26" s="110"/>
    </row>
    <row r="27" spans="1:24">
      <c r="A27" s="110"/>
      <c r="B27" s="110"/>
      <c r="C27" s="110"/>
      <c r="D27" s="110"/>
      <c r="E27" s="110"/>
      <c r="F27" s="110"/>
      <c r="G27" s="110"/>
      <c r="H27" s="110"/>
      <c r="I27" s="110"/>
      <c r="J27" s="110"/>
      <c r="K27" s="110"/>
      <c r="L27" s="110"/>
      <c r="M27" s="110"/>
      <c r="N27" s="110"/>
      <c r="O27" s="110"/>
      <c r="P27" s="110"/>
      <c r="Q27" s="110"/>
      <c r="R27" s="110"/>
      <c r="S27" s="110"/>
      <c r="T27" s="110"/>
      <c r="U27" s="110"/>
      <c r="V27" s="110"/>
      <c r="W27" s="110"/>
      <c r="X27" s="110"/>
    </row>
    <row r="28" spans="1:24">
      <c r="A28" s="110"/>
      <c r="B28" s="110"/>
      <c r="C28" s="110"/>
      <c r="D28" s="110"/>
      <c r="E28" s="110"/>
      <c r="F28" s="110"/>
      <c r="G28" s="110"/>
      <c r="H28" s="110"/>
      <c r="I28" s="110"/>
      <c r="J28" s="110"/>
      <c r="K28" s="110"/>
      <c r="L28" s="110"/>
      <c r="M28" s="110"/>
      <c r="N28" s="110"/>
      <c r="O28" s="110"/>
      <c r="P28" s="110"/>
      <c r="Q28" s="110"/>
      <c r="R28" s="110"/>
      <c r="S28" s="110"/>
      <c r="T28" s="110"/>
      <c r="U28" s="110"/>
      <c r="V28" s="110"/>
      <c r="W28" s="110"/>
      <c r="X28" s="110"/>
    </row>
    <row r="29" spans="1:24">
      <c r="A29" s="110"/>
      <c r="B29" s="110"/>
      <c r="C29" s="110"/>
      <c r="D29" s="110"/>
      <c r="E29" s="110"/>
      <c r="F29" s="110"/>
      <c r="G29" s="110"/>
      <c r="H29" s="110"/>
      <c r="I29" s="110"/>
      <c r="J29" s="110"/>
      <c r="K29" s="110"/>
      <c r="L29" s="110"/>
      <c r="M29" s="110"/>
      <c r="N29" s="110"/>
      <c r="O29" s="110"/>
      <c r="P29" s="110"/>
      <c r="Q29" s="110"/>
      <c r="R29" s="110"/>
      <c r="S29" s="110"/>
      <c r="T29" s="110"/>
      <c r="U29" s="110"/>
      <c r="V29" s="110"/>
      <c r="W29" s="110"/>
      <c r="X29" s="110"/>
    </row>
    <row r="30" spans="1:24">
      <c r="A30" s="110"/>
      <c r="B30" s="110"/>
      <c r="C30" s="110"/>
      <c r="D30" s="110"/>
      <c r="E30" s="110"/>
      <c r="F30" s="110"/>
      <c r="G30" s="110"/>
      <c r="H30" s="110"/>
      <c r="I30" s="110"/>
      <c r="J30" s="110"/>
      <c r="K30" s="110"/>
      <c r="L30" s="110"/>
      <c r="M30" s="110"/>
      <c r="N30" s="110"/>
      <c r="O30" s="110"/>
      <c r="P30" s="110"/>
      <c r="Q30" s="110"/>
      <c r="R30" s="110"/>
      <c r="S30" s="110"/>
      <c r="T30" s="110"/>
      <c r="U30" s="110"/>
      <c r="V30" s="110"/>
      <c r="W30" s="110"/>
      <c r="X30" s="110"/>
    </row>
    <row r="31" spans="1:24">
      <c r="A31" s="110"/>
      <c r="B31" s="110"/>
      <c r="C31" s="110"/>
      <c r="D31" s="110"/>
      <c r="E31" s="110"/>
      <c r="F31" s="110"/>
      <c r="G31" s="110"/>
      <c r="H31" s="110"/>
      <c r="I31" s="110"/>
      <c r="J31" s="110"/>
      <c r="K31" s="110"/>
      <c r="L31" s="110"/>
      <c r="M31" s="110"/>
      <c r="N31" s="110"/>
      <c r="O31" s="110"/>
      <c r="P31" s="110"/>
      <c r="Q31" s="110"/>
      <c r="R31" s="110"/>
      <c r="S31" s="110"/>
      <c r="T31" s="110"/>
      <c r="U31" s="110"/>
      <c r="V31" s="110"/>
      <c r="W31" s="110"/>
      <c r="X31" s="110"/>
    </row>
    <row r="32" spans="1:24">
      <c r="A32" s="110"/>
      <c r="B32" s="110"/>
      <c r="C32" s="110"/>
      <c r="D32" s="110"/>
      <c r="E32" s="110"/>
      <c r="F32" s="110"/>
      <c r="G32" s="110"/>
      <c r="H32" s="110"/>
      <c r="I32" s="110"/>
      <c r="J32" s="110"/>
      <c r="K32" s="110"/>
      <c r="L32" s="110"/>
      <c r="M32" s="110"/>
      <c r="N32" s="110"/>
      <c r="O32" s="110"/>
      <c r="P32" s="110"/>
      <c r="Q32" s="110"/>
      <c r="R32" s="110"/>
      <c r="S32" s="110"/>
      <c r="T32" s="110"/>
      <c r="U32" s="110"/>
      <c r="V32" s="110"/>
      <c r="W32" s="110"/>
      <c r="X32" s="110"/>
    </row>
    <row r="33" spans="1:24">
      <c r="A33" s="110"/>
      <c r="B33" s="110"/>
      <c r="C33" s="110"/>
      <c r="D33" s="110"/>
      <c r="E33" s="110"/>
      <c r="F33" s="110"/>
      <c r="G33" s="110"/>
      <c r="H33" s="110"/>
      <c r="I33" s="110"/>
      <c r="J33" s="110"/>
      <c r="K33" s="110"/>
      <c r="L33" s="110"/>
      <c r="M33" s="110"/>
      <c r="N33" s="110"/>
      <c r="O33" s="110"/>
      <c r="P33" s="110"/>
      <c r="Q33" s="110"/>
      <c r="R33" s="110"/>
      <c r="S33" s="110"/>
      <c r="T33" s="110"/>
      <c r="U33" s="110"/>
      <c r="V33" s="110"/>
      <c r="W33" s="110"/>
      <c r="X33" s="110"/>
    </row>
    <row r="34" spans="1:24">
      <c r="A34" s="110"/>
      <c r="B34" s="110"/>
      <c r="C34" s="110"/>
      <c r="D34" s="110"/>
      <c r="E34" s="110"/>
      <c r="F34" s="110"/>
      <c r="G34" s="110"/>
      <c r="H34" s="110"/>
      <c r="I34" s="110"/>
      <c r="J34" s="110"/>
      <c r="K34" s="110"/>
      <c r="L34" s="110"/>
      <c r="M34" s="110"/>
      <c r="N34" s="110"/>
      <c r="O34" s="110"/>
      <c r="P34" s="110"/>
      <c r="Q34" s="110"/>
      <c r="R34" s="110"/>
      <c r="S34" s="110"/>
      <c r="T34" s="110"/>
      <c r="U34" s="110"/>
      <c r="V34" s="110"/>
      <c r="W34" s="110"/>
      <c r="X34" s="110"/>
    </row>
    <row r="35" spans="1:24">
      <c r="A35" s="110"/>
      <c r="B35" s="110"/>
      <c r="C35" s="110"/>
      <c r="D35" s="110"/>
      <c r="E35" s="110"/>
      <c r="F35" s="110"/>
      <c r="G35" s="110"/>
      <c r="H35" s="110"/>
      <c r="I35" s="110"/>
      <c r="J35" s="110"/>
      <c r="K35" s="110"/>
      <c r="L35" s="110"/>
      <c r="M35" s="110"/>
      <c r="N35" s="110"/>
      <c r="O35" s="110"/>
      <c r="P35" s="110"/>
      <c r="Q35" s="110"/>
      <c r="R35" s="110"/>
      <c r="S35" s="110"/>
      <c r="T35" s="110"/>
      <c r="U35" s="110"/>
      <c r="V35" s="110"/>
      <c r="W35" s="110"/>
      <c r="X35" s="110"/>
    </row>
    <row r="36" spans="1:24">
      <c r="A36" s="110"/>
      <c r="B36" s="110"/>
      <c r="C36" s="110"/>
      <c r="D36" s="110"/>
      <c r="E36" s="110"/>
      <c r="F36" s="110"/>
      <c r="G36" s="110"/>
      <c r="H36" s="110"/>
      <c r="I36" s="110"/>
      <c r="J36" s="110"/>
      <c r="K36" s="110"/>
      <c r="L36" s="110"/>
      <c r="M36" s="110"/>
      <c r="N36" s="110"/>
      <c r="O36" s="110"/>
      <c r="P36" s="110"/>
      <c r="Q36" s="110"/>
      <c r="R36" s="110"/>
      <c r="S36" s="110"/>
      <c r="T36" s="110"/>
      <c r="U36" s="110"/>
      <c r="V36" s="110"/>
      <c r="W36" s="110"/>
      <c r="X36" s="110"/>
    </row>
    <row r="42" spans="1:24" ht="25.5">
      <c r="B42" s="112"/>
    </row>
  </sheetData>
  <sheetProtection password="E929" sheet="1" selectLockedCells="1"/>
  <mergeCells count="19">
    <mergeCell ref="A7:E7"/>
    <mergeCell ref="F7:H7"/>
    <mergeCell ref="J7:N7"/>
    <mergeCell ref="O7:Q7"/>
    <mergeCell ref="B9:AC9"/>
    <mergeCell ref="A2:AD2"/>
    <mergeCell ref="A4:C5"/>
    <mergeCell ref="D4:D5"/>
    <mergeCell ref="E4:E5"/>
    <mergeCell ref="F4:F5"/>
    <mergeCell ref="M4:M5"/>
    <mergeCell ref="N4:P5"/>
    <mergeCell ref="Q4:AD5"/>
    <mergeCell ref="G4:G5"/>
    <mergeCell ref="H4:H5"/>
    <mergeCell ref="I4:I5"/>
    <mergeCell ref="J4:J5"/>
    <mergeCell ref="K4:K5"/>
    <mergeCell ref="L4:L5"/>
  </mergeCells>
  <phoneticPr fontId="2"/>
  <conditionalFormatting sqref="O7:Q7">
    <cfRule type="notContainsBlanks" dxfId="25" priority="1">
      <formula>LEN(TRIM(O7))&gt;0</formula>
    </cfRule>
  </conditionalFormatting>
  <dataValidations count="2">
    <dataValidation imeMode="disabled" allowBlank="1" showInputMessage="1" showErrorMessage="1" sqref="D4:M5"/>
    <dataValidation type="whole" imeMode="disabled" allowBlank="1" showInputMessage="1" showErrorMessage="1" sqref="D6:M6">
      <formula1>0</formula1>
      <formula2>9</formula2>
    </dataValidation>
  </dataValidations>
  <pageMargins left="0.70866141732283472" right="0.70866141732283472" top="0.74803149606299213" bottom="0.74803149606299213" header="0.31496062992125984" footer="0.31496062992125984"/>
  <pageSetup paperSize="9" scale="4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F29"/>
  <sheetViews>
    <sheetView view="pageBreakPreview" zoomScale="60" zoomScaleNormal="100" workbookViewId="0">
      <selection activeCell="F20" sqref="F20"/>
    </sheetView>
  </sheetViews>
  <sheetFormatPr defaultRowHeight="18.75"/>
  <cols>
    <col min="1" max="1" width="12.5" style="66" customWidth="1"/>
    <col min="2" max="2" width="9" style="66"/>
    <col min="3" max="3" width="12.5" style="66" customWidth="1"/>
    <col min="4" max="4" width="9" style="66"/>
    <col min="5" max="5" width="12.5" style="66" customWidth="1"/>
    <col min="6" max="16384" width="9" style="66"/>
  </cols>
  <sheetData>
    <row r="2" spans="1:6" ht="24">
      <c r="A2" s="142" t="s">
        <v>131</v>
      </c>
    </row>
    <row r="4" spans="1:6" ht="27" customHeight="1" thickBot="1">
      <c r="A4" s="142" t="s">
        <v>129</v>
      </c>
    </row>
    <row r="5" spans="1:6" ht="19.5">
      <c r="A5" s="143" t="s">
        <v>65</v>
      </c>
      <c r="B5" s="144" t="s">
        <v>66</v>
      </c>
      <c r="C5" s="143" t="s">
        <v>65</v>
      </c>
      <c r="D5" s="145" t="s">
        <v>66</v>
      </c>
      <c r="E5" s="143" t="s">
        <v>65</v>
      </c>
      <c r="F5" s="145" t="s">
        <v>66</v>
      </c>
    </row>
    <row r="6" spans="1:6" ht="19.5">
      <c r="A6" s="146" t="s">
        <v>67</v>
      </c>
      <c r="B6" s="147">
        <v>1</v>
      </c>
      <c r="C6" s="146" t="s">
        <v>68</v>
      </c>
      <c r="D6" s="148">
        <v>17</v>
      </c>
      <c r="E6" s="146" t="s">
        <v>69</v>
      </c>
      <c r="F6" s="148">
        <v>33</v>
      </c>
    </row>
    <row r="7" spans="1:6" ht="19.5">
      <c r="A7" s="146" t="s">
        <v>70</v>
      </c>
      <c r="B7" s="147">
        <v>2</v>
      </c>
      <c r="C7" s="146" t="s">
        <v>71</v>
      </c>
      <c r="D7" s="148">
        <v>18</v>
      </c>
      <c r="E7" s="146" t="s">
        <v>72</v>
      </c>
      <c r="F7" s="148">
        <v>34</v>
      </c>
    </row>
    <row r="8" spans="1:6" ht="19.5">
      <c r="A8" s="146" t="s">
        <v>73</v>
      </c>
      <c r="B8" s="147">
        <v>3</v>
      </c>
      <c r="C8" s="146" t="s">
        <v>74</v>
      </c>
      <c r="D8" s="148">
        <v>19</v>
      </c>
      <c r="E8" s="146" t="s">
        <v>75</v>
      </c>
      <c r="F8" s="148">
        <v>35</v>
      </c>
    </row>
    <row r="9" spans="1:6" ht="19.5">
      <c r="A9" s="146" t="s">
        <v>76</v>
      </c>
      <c r="B9" s="147">
        <v>4</v>
      </c>
      <c r="C9" s="146" t="s">
        <v>77</v>
      </c>
      <c r="D9" s="148">
        <v>20</v>
      </c>
      <c r="E9" s="146" t="s">
        <v>78</v>
      </c>
      <c r="F9" s="148">
        <v>36</v>
      </c>
    </row>
    <row r="10" spans="1:6" ht="19.5">
      <c r="A10" s="146" t="s">
        <v>79</v>
      </c>
      <c r="B10" s="147">
        <v>5</v>
      </c>
      <c r="C10" s="146" t="s">
        <v>80</v>
      </c>
      <c r="D10" s="148">
        <v>21</v>
      </c>
      <c r="E10" s="146" t="s">
        <v>81</v>
      </c>
      <c r="F10" s="148">
        <v>37</v>
      </c>
    </row>
    <row r="11" spans="1:6" ht="19.5">
      <c r="A11" s="146" t="s">
        <v>82</v>
      </c>
      <c r="B11" s="147">
        <v>6</v>
      </c>
      <c r="C11" s="146" t="s">
        <v>83</v>
      </c>
      <c r="D11" s="148">
        <v>22</v>
      </c>
      <c r="E11" s="146" t="s">
        <v>84</v>
      </c>
      <c r="F11" s="148">
        <v>38</v>
      </c>
    </row>
    <row r="12" spans="1:6" ht="19.5">
      <c r="A12" s="146" t="s">
        <v>85</v>
      </c>
      <c r="B12" s="147">
        <v>7</v>
      </c>
      <c r="C12" s="146" t="s">
        <v>86</v>
      </c>
      <c r="D12" s="148">
        <v>23</v>
      </c>
      <c r="E12" s="146" t="s">
        <v>87</v>
      </c>
      <c r="F12" s="148">
        <v>39</v>
      </c>
    </row>
    <row r="13" spans="1:6" ht="19.5">
      <c r="A13" s="146" t="s">
        <v>88</v>
      </c>
      <c r="B13" s="147">
        <v>8</v>
      </c>
      <c r="C13" s="146" t="s">
        <v>89</v>
      </c>
      <c r="D13" s="148">
        <v>24</v>
      </c>
      <c r="E13" s="146" t="s">
        <v>90</v>
      </c>
      <c r="F13" s="148">
        <v>40</v>
      </c>
    </row>
    <row r="14" spans="1:6" ht="19.5">
      <c r="A14" s="146" t="s">
        <v>91</v>
      </c>
      <c r="B14" s="147">
        <v>9</v>
      </c>
      <c r="C14" s="146" t="s">
        <v>92</v>
      </c>
      <c r="D14" s="148">
        <v>25</v>
      </c>
      <c r="E14" s="146" t="s">
        <v>93</v>
      </c>
      <c r="F14" s="148">
        <v>41</v>
      </c>
    </row>
    <row r="15" spans="1:6" ht="19.5">
      <c r="A15" s="146" t="s">
        <v>94</v>
      </c>
      <c r="B15" s="147">
        <v>10</v>
      </c>
      <c r="C15" s="146" t="s">
        <v>95</v>
      </c>
      <c r="D15" s="148">
        <v>26</v>
      </c>
      <c r="E15" s="146" t="s">
        <v>242</v>
      </c>
      <c r="F15" s="148">
        <v>42</v>
      </c>
    </row>
    <row r="16" spans="1:6" ht="19.5">
      <c r="A16" s="146" t="s">
        <v>96</v>
      </c>
      <c r="B16" s="147">
        <v>11</v>
      </c>
      <c r="C16" s="146" t="s">
        <v>97</v>
      </c>
      <c r="D16" s="148">
        <v>27</v>
      </c>
      <c r="E16" s="146" t="s">
        <v>98</v>
      </c>
      <c r="F16" s="148">
        <v>43</v>
      </c>
    </row>
    <row r="17" spans="1:6" ht="19.5">
      <c r="A17" s="146" t="s">
        <v>99</v>
      </c>
      <c r="B17" s="147">
        <v>12</v>
      </c>
      <c r="C17" s="146" t="s">
        <v>100</v>
      </c>
      <c r="D17" s="148">
        <v>28</v>
      </c>
      <c r="E17" s="146" t="s">
        <v>101</v>
      </c>
      <c r="F17" s="148">
        <v>44</v>
      </c>
    </row>
    <row r="18" spans="1:6" ht="19.5">
      <c r="A18" s="146" t="s">
        <v>4</v>
      </c>
      <c r="B18" s="147">
        <v>13</v>
      </c>
      <c r="C18" s="146" t="s">
        <v>102</v>
      </c>
      <c r="D18" s="148">
        <v>29</v>
      </c>
      <c r="E18" s="146" t="s">
        <v>103</v>
      </c>
      <c r="F18" s="148">
        <v>45</v>
      </c>
    </row>
    <row r="19" spans="1:6" ht="19.5">
      <c r="A19" s="146" t="s">
        <v>104</v>
      </c>
      <c r="B19" s="147">
        <v>14</v>
      </c>
      <c r="C19" s="146" t="s">
        <v>105</v>
      </c>
      <c r="D19" s="148">
        <v>30</v>
      </c>
      <c r="E19" s="146" t="s">
        <v>106</v>
      </c>
      <c r="F19" s="148">
        <v>46</v>
      </c>
    </row>
    <row r="20" spans="1:6" ht="20.25" thickBot="1">
      <c r="A20" s="146" t="s">
        <v>107</v>
      </c>
      <c r="B20" s="147">
        <v>15</v>
      </c>
      <c r="C20" s="146" t="s">
        <v>108</v>
      </c>
      <c r="D20" s="148">
        <v>31</v>
      </c>
      <c r="E20" s="149" t="s">
        <v>109</v>
      </c>
      <c r="F20" s="150">
        <v>47</v>
      </c>
    </row>
    <row r="21" spans="1:6" ht="20.25" thickBot="1">
      <c r="A21" s="149" t="s">
        <v>110</v>
      </c>
      <c r="B21" s="151">
        <v>16</v>
      </c>
      <c r="C21" s="149" t="s">
        <v>111</v>
      </c>
      <c r="D21" s="150">
        <v>32</v>
      </c>
      <c r="E21" s="152"/>
      <c r="F21" s="152"/>
    </row>
    <row r="23" spans="1:6" ht="24.75" thickBot="1">
      <c r="A23" s="142" t="s">
        <v>130</v>
      </c>
    </row>
    <row r="24" spans="1:6" ht="19.5">
      <c r="A24" s="153" t="s">
        <v>112</v>
      </c>
      <c r="B24" s="154" t="s">
        <v>66</v>
      </c>
    </row>
    <row r="25" spans="1:6" ht="19.5">
      <c r="A25" s="155" t="s">
        <v>113</v>
      </c>
      <c r="B25" s="156">
        <v>0</v>
      </c>
    </row>
    <row r="26" spans="1:6" ht="19.5">
      <c r="A26" s="155" t="s">
        <v>114</v>
      </c>
      <c r="B26" s="156">
        <v>1</v>
      </c>
    </row>
    <row r="27" spans="1:6" ht="19.5">
      <c r="A27" s="155" t="s">
        <v>115</v>
      </c>
      <c r="B27" s="156">
        <v>3</v>
      </c>
    </row>
    <row r="28" spans="1:6" ht="19.5">
      <c r="A28" s="155" t="s">
        <v>116</v>
      </c>
      <c r="B28" s="156">
        <v>4</v>
      </c>
    </row>
    <row r="29" spans="1:6" ht="20.25" thickBot="1">
      <c r="A29" s="157" t="s">
        <v>117</v>
      </c>
      <c r="B29" s="158">
        <v>6</v>
      </c>
    </row>
  </sheetData>
  <sheetProtection password="E929" sheet="1" objects="1" scenarios="1" selectLockedCells="1"/>
  <phoneticPr fontId="2"/>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sheetPr>
  <dimension ref="A1"/>
  <sheetViews>
    <sheetView view="pageBreakPreview" zoomScaleNormal="100" zoomScaleSheetLayoutView="100" workbookViewId="0"/>
  </sheetViews>
  <sheetFormatPr defaultRowHeight="18.75"/>
  <sheetData/>
  <sheetProtection password="E929" sheet="1" objects="1" scenarios="1" selectLockedCells="1"/>
  <phoneticPr fontId="2"/>
  <pageMargins left="0.7" right="0.7" top="0.75" bottom="0.75" header="0.3" footer="0.3"/>
  <pageSetup paperSize="9" scale="6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pageSetUpPr fitToPage="1"/>
  </sheetPr>
  <dimension ref="A1:I29"/>
  <sheetViews>
    <sheetView showGridLines="0" view="pageBreakPreview" zoomScale="70" zoomScaleNormal="100" zoomScaleSheetLayoutView="70" workbookViewId="0">
      <selection activeCell="G24" sqref="G24"/>
    </sheetView>
  </sheetViews>
  <sheetFormatPr defaultColWidth="9" defaultRowHeight="18" customHeight="1"/>
  <cols>
    <col min="1" max="3" width="9" style="2"/>
    <col min="4" max="4" width="15.5" style="2" bestFit="1" customWidth="1"/>
    <col min="5" max="7" width="9" style="2"/>
    <col min="8" max="8" width="9" style="2" customWidth="1"/>
    <col min="9" max="9" width="13.125" style="2" customWidth="1"/>
    <col min="10" max="16384" width="9" style="2"/>
  </cols>
  <sheetData>
    <row r="1" spans="1:9" ht="18" customHeight="1">
      <c r="I1" s="5" t="str">
        <f>IF(AND(別紙!N26="はい",OR(別紙!G21="無床診療所（医科）",別紙!G21="無床診療所（歯科）",別紙!P21&lt;=14)),"診療・検査医療機関","")</f>
        <v/>
      </c>
    </row>
    <row r="2" spans="1:9" ht="18" customHeight="1">
      <c r="A2" s="1" t="s">
        <v>245</v>
      </c>
      <c r="I2" s="5"/>
    </row>
    <row r="4" spans="1:9" ht="18" customHeight="1">
      <c r="H4" s="3"/>
      <c r="I4" s="4" t="s">
        <v>198</v>
      </c>
    </row>
    <row r="5" spans="1:9" ht="18" customHeight="1">
      <c r="H5" s="399">
        <v>44469</v>
      </c>
      <c r="I5" s="399"/>
    </row>
    <row r="8" spans="1:9" ht="18" customHeight="1">
      <c r="A8" s="2" t="s">
        <v>33</v>
      </c>
    </row>
    <row r="11" spans="1:9" ht="18" customHeight="1">
      <c r="F11" s="3"/>
      <c r="G11" s="3"/>
      <c r="H11" s="3"/>
      <c r="I11" s="68" t="s">
        <v>215</v>
      </c>
    </row>
    <row r="12" spans="1:9" ht="18" customHeight="1">
      <c r="C12" s="3"/>
      <c r="D12" s="3"/>
      <c r="E12" s="3"/>
      <c r="F12" s="3"/>
      <c r="G12" s="3"/>
      <c r="H12" s="3"/>
      <c r="I12" s="69" t="s">
        <v>200</v>
      </c>
    </row>
    <row r="13" spans="1:9" ht="18" customHeight="1">
      <c r="C13" s="4"/>
      <c r="D13" s="4"/>
      <c r="E13" s="4"/>
      <c r="F13" s="4"/>
      <c r="G13" s="4"/>
      <c r="H13" s="4"/>
      <c r="I13" s="68" t="s">
        <v>217</v>
      </c>
    </row>
    <row r="14" spans="1:9" ht="18" customHeight="1">
      <c r="F14" s="3"/>
      <c r="G14" s="3"/>
      <c r="H14" s="3"/>
    </row>
    <row r="17" spans="1:9" ht="18" customHeight="1">
      <c r="A17" s="400" t="s">
        <v>268</v>
      </c>
      <c r="B17" s="400"/>
      <c r="C17" s="400"/>
      <c r="D17" s="400"/>
      <c r="E17" s="400"/>
      <c r="F17" s="400"/>
      <c r="G17" s="400"/>
      <c r="H17" s="400"/>
      <c r="I17" s="400"/>
    </row>
    <row r="18" spans="1:9" ht="18" customHeight="1">
      <c r="A18" s="400"/>
      <c r="B18" s="400"/>
      <c r="C18" s="400"/>
      <c r="D18" s="400"/>
      <c r="E18" s="400"/>
      <c r="F18" s="400"/>
      <c r="G18" s="400"/>
      <c r="H18" s="400"/>
      <c r="I18" s="400"/>
    </row>
    <row r="20" spans="1:9" ht="18" customHeight="1">
      <c r="A20" s="2" t="s">
        <v>132</v>
      </c>
    </row>
    <row r="23" spans="1:9" ht="18" customHeight="1">
      <c r="A23" s="2" t="s">
        <v>34</v>
      </c>
      <c r="C23" s="7"/>
      <c r="D23" s="163">
        <v>3789000</v>
      </c>
      <c r="E23" s="163"/>
      <c r="F23" s="163"/>
      <c r="G23" s="163"/>
    </row>
    <row r="24" spans="1:9" ht="18" customHeight="1">
      <c r="C24" s="6"/>
      <c r="D24" s="6"/>
      <c r="E24" s="6"/>
      <c r="F24" s="6"/>
    </row>
    <row r="25" spans="1:9" ht="18" customHeight="1">
      <c r="A25" s="162" t="s">
        <v>63</v>
      </c>
      <c r="B25" s="162"/>
      <c r="C25" s="162"/>
      <c r="D25" s="162"/>
      <c r="E25" s="162"/>
      <c r="F25" s="162"/>
      <c r="G25" s="162"/>
      <c r="H25" s="162"/>
      <c r="I25" s="162"/>
    </row>
    <row r="26" spans="1:9" ht="18" customHeight="1">
      <c r="I26" s="5"/>
    </row>
    <row r="27" spans="1:9" ht="18" customHeight="1">
      <c r="A27" s="2" t="s">
        <v>241</v>
      </c>
    </row>
    <row r="28" spans="1:9" ht="25.5" customHeight="1">
      <c r="A28" s="74"/>
      <c r="B28" s="401" t="s">
        <v>243</v>
      </c>
      <c r="C28" s="401"/>
      <c r="D28" s="401"/>
      <c r="E28" s="401"/>
      <c r="F28" s="401"/>
      <c r="G28" s="401"/>
      <c r="H28" s="401"/>
    </row>
    <row r="29" spans="1:9" ht="25.5" customHeight="1">
      <c r="A29" s="75"/>
      <c r="B29" s="1" t="s">
        <v>244</v>
      </c>
    </row>
  </sheetData>
  <sheetProtection password="E929" sheet="1" objects="1" scenarios="1" selectLockedCells="1"/>
  <mergeCells count="5">
    <mergeCell ref="H5:I5"/>
    <mergeCell ref="A17:I18"/>
    <mergeCell ref="D23:G23"/>
    <mergeCell ref="A25:I25"/>
    <mergeCell ref="B28:H28"/>
  </mergeCells>
  <phoneticPr fontId="2"/>
  <printOptions horizontalCentered="1"/>
  <pageMargins left="0.78740157480314965" right="0.78740157480314965" top="0.98425196850393704" bottom="0.98425196850393704" header="0.31496062992125984" footer="0.31496062992125984"/>
  <pageSetup paperSize="9" scale="61" orientation="landscape" cellComments="asDisplayed"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7" tint="0.79998168889431442"/>
  </sheetPr>
  <dimension ref="A1:BH116"/>
  <sheetViews>
    <sheetView showGridLines="0" view="pageBreakPreview" zoomScale="55" zoomScaleNormal="70" zoomScaleSheetLayoutView="55" zoomScalePageLayoutView="85" workbookViewId="0">
      <selection activeCell="A36" sqref="A36:AD36"/>
    </sheetView>
  </sheetViews>
  <sheetFormatPr defaultColWidth="9" defaultRowHeight="13.5"/>
  <cols>
    <col min="1" max="30" width="7.625" style="12" customWidth="1"/>
    <col min="31" max="16384" width="9" style="12"/>
  </cols>
  <sheetData>
    <row r="1" spans="1:32" ht="35.25" customHeight="1">
      <c r="A1" s="9" t="s">
        <v>64</v>
      </c>
      <c r="B1" s="10"/>
      <c r="C1" s="10"/>
      <c r="D1" s="10"/>
      <c r="E1" s="11"/>
      <c r="F1" s="11"/>
      <c r="G1" s="11"/>
      <c r="H1" s="11"/>
      <c r="I1" s="11"/>
      <c r="J1" s="11"/>
      <c r="K1" s="11"/>
      <c r="L1" s="11"/>
      <c r="M1" s="11"/>
      <c r="N1" s="11"/>
      <c r="O1" s="11"/>
      <c r="Q1" s="13"/>
      <c r="R1" s="13"/>
      <c r="S1" s="13"/>
      <c r="T1" s="13"/>
      <c r="U1" s="13"/>
      <c r="V1" s="13"/>
      <c r="W1" s="13"/>
      <c r="X1" s="13"/>
      <c r="Y1" s="13"/>
      <c r="Z1" s="13"/>
      <c r="AA1" s="13"/>
      <c r="AB1" s="13"/>
      <c r="AC1" s="13"/>
      <c r="AD1" s="62" t="str">
        <f>IF(AND(N26="はい",OR(G21="無床診療所（医科）",G21="無床診療所（歯科）",P21&lt;=14)),"診療・検査医療機関","")</f>
        <v/>
      </c>
    </row>
    <row r="2" spans="1:32" ht="30.75" customHeight="1">
      <c r="A2" s="402" t="s">
        <v>281</v>
      </c>
      <c r="B2" s="403"/>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row>
    <row r="3" spans="1:32" ht="7.5" customHeight="1">
      <c r="A3" s="14"/>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row>
    <row r="4" spans="1:32" ht="39" customHeight="1">
      <c r="A4" s="225" t="s">
        <v>23</v>
      </c>
      <c r="B4" s="242"/>
      <c r="C4" s="243"/>
      <c r="D4" s="216" t="s">
        <v>263</v>
      </c>
      <c r="E4" s="217"/>
      <c r="F4" s="130">
        <v>3</v>
      </c>
      <c r="G4" s="129" t="s">
        <v>264</v>
      </c>
      <c r="H4" s="133">
        <v>9</v>
      </c>
      <c r="I4" s="127" t="s">
        <v>247</v>
      </c>
      <c r="J4" s="133">
        <v>30</v>
      </c>
      <c r="K4" s="127" t="s">
        <v>248</v>
      </c>
      <c r="L4" s="120"/>
      <c r="M4" s="120"/>
      <c r="N4" s="120"/>
      <c r="O4" s="120"/>
      <c r="P4" s="120"/>
      <c r="Q4" s="15"/>
      <c r="R4" s="15"/>
      <c r="S4" s="15"/>
      <c r="T4" s="15"/>
      <c r="U4" s="15"/>
      <c r="V4" s="15"/>
      <c r="W4" s="16"/>
      <c r="X4" s="16"/>
      <c r="Y4" s="16"/>
      <c r="Z4" s="16"/>
      <c r="AA4" s="16"/>
      <c r="AB4" s="16"/>
      <c r="AC4" s="16"/>
      <c r="AD4" s="15"/>
    </row>
    <row r="5" spans="1:32" ht="6" customHeight="1">
      <c r="A5" s="14"/>
      <c r="B5" s="15"/>
      <c r="C5" s="15"/>
      <c r="D5" s="354"/>
      <c r="E5" s="354"/>
      <c r="F5" s="354"/>
      <c r="G5" s="354"/>
      <c r="H5" s="354"/>
      <c r="I5" s="354"/>
      <c r="J5" s="354"/>
      <c r="K5" s="354"/>
      <c r="L5" s="15"/>
      <c r="M5" s="15"/>
      <c r="N5" s="15"/>
      <c r="O5" s="15"/>
      <c r="P5" s="15"/>
      <c r="Q5" s="15"/>
      <c r="R5" s="15"/>
      <c r="S5" s="15"/>
      <c r="T5" s="15"/>
      <c r="U5" s="218" t="s">
        <v>261</v>
      </c>
      <c r="V5" s="218"/>
      <c r="W5" s="218"/>
      <c r="X5" s="218"/>
      <c r="Y5" s="218"/>
      <c r="Z5" s="218"/>
      <c r="AA5" s="218"/>
      <c r="AB5" s="218"/>
      <c r="AC5" s="218"/>
      <c r="AD5" s="15"/>
    </row>
    <row r="6" spans="1:32" ht="25.5" customHeight="1">
      <c r="A6" s="17" t="s">
        <v>141</v>
      </c>
      <c r="B6" s="18"/>
      <c r="C6" s="18"/>
      <c r="D6" s="354"/>
      <c r="E6" s="354"/>
      <c r="F6" s="354"/>
      <c r="G6" s="354"/>
      <c r="H6" s="354"/>
      <c r="I6" s="354"/>
      <c r="J6" s="354"/>
      <c r="K6" s="354"/>
      <c r="L6" s="18"/>
      <c r="M6" s="18"/>
      <c r="N6" s="18"/>
      <c r="O6" s="18"/>
      <c r="P6" s="18"/>
      <c r="Q6" s="18"/>
      <c r="R6" s="18"/>
      <c r="S6" s="18"/>
      <c r="T6" s="18"/>
      <c r="U6" s="218"/>
      <c r="V6" s="218"/>
      <c r="W6" s="218"/>
      <c r="X6" s="218"/>
      <c r="Y6" s="218"/>
      <c r="Z6" s="218"/>
      <c r="AA6" s="218"/>
      <c r="AB6" s="218"/>
      <c r="AC6" s="218"/>
      <c r="AD6" s="19"/>
    </row>
    <row r="7" spans="1:32" ht="23.25" customHeight="1">
      <c r="A7" s="20" t="s">
        <v>142</v>
      </c>
      <c r="B7" s="21"/>
      <c r="C7" s="21"/>
      <c r="D7" s="354"/>
      <c r="E7" s="354"/>
      <c r="F7" s="354"/>
      <c r="G7" s="354"/>
      <c r="H7" s="354"/>
      <c r="I7" s="354"/>
      <c r="J7" s="354"/>
      <c r="K7" s="354"/>
      <c r="L7" s="21"/>
      <c r="M7" s="21"/>
      <c r="N7" s="21"/>
      <c r="O7" s="21"/>
      <c r="P7" s="21"/>
      <c r="Q7" s="21"/>
      <c r="R7" s="21"/>
      <c r="S7" s="21"/>
      <c r="T7" s="21"/>
      <c r="U7" s="218"/>
      <c r="V7" s="218"/>
      <c r="W7" s="218"/>
      <c r="X7" s="218"/>
      <c r="Y7" s="218"/>
      <c r="Z7" s="218"/>
      <c r="AA7" s="218"/>
      <c r="AB7" s="218"/>
      <c r="AC7" s="218"/>
      <c r="AD7" s="21"/>
    </row>
    <row r="8" spans="1:32" ht="24" customHeight="1">
      <c r="A8" s="21"/>
      <c r="B8" s="21"/>
      <c r="C8" s="21"/>
      <c r="D8" s="22" t="s">
        <v>62</v>
      </c>
      <c r="E8" s="21"/>
      <c r="F8" s="21"/>
      <c r="G8" s="21"/>
      <c r="H8" s="21"/>
      <c r="I8" s="21"/>
      <c r="J8" s="21"/>
      <c r="K8" s="21"/>
      <c r="L8" s="21"/>
      <c r="M8" s="21"/>
      <c r="N8" s="21"/>
      <c r="O8" s="21"/>
      <c r="P8" s="21"/>
      <c r="Q8" s="21"/>
      <c r="R8" s="21"/>
      <c r="S8" s="21"/>
      <c r="T8" s="21"/>
      <c r="U8" s="21"/>
      <c r="V8" s="21"/>
      <c r="W8" s="21"/>
      <c r="X8" s="21"/>
      <c r="Y8" s="21"/>
      <c r="Z8" s="21"/>
      <c r="AA8" s="21"/>
      <c r="AB8" s="21"/>
      <c r="AC8" s="21"/>
    </row>
    <row r="9" spans="1:32" ht="21" customHeight="1">
      <c r="A9" s="270" t="s">
        <v>143</v>
      </c>
      <c r="B9" s="404"/>
      <c r="C9" s="405"/>
      <c r="D9" s="409"/>
      <c r="E9" s="411">
        <v>8</v>
      </c>
      <c r="F9" s="411">
        <v>7</v>
      </c>
      <c r="G9" s="411">
        <v>6</v>
      </c>
      <c r="H9" s="411">
        <v>5</v>
      </c>
      <c r="I9" s="411">
        <v>4</v>
      </c>
      <c r="J9" s="411">
        <v>2</v>
      </c>
      <c r="K9" s="411">
        <v>3</v>
      </c>
      <c r="L9" s="411">
        <v>1</v>
      </c>
      <c r="M9" s="430">
        <v>0</v>
      </c>
      <c r="N9" s="413" t="s">
        <v>144</v>
      </c>
      <c r="O9" s="280"/>
      <c r="P9" s="414"/>
      <c r="Q9" s="418" t="s">
        <v>200</v>
      </c>
      <c r="R9" s="419"/>
      <c r="S9" s="419"/>
      <c r="T9" s="419"/>
      <c r="U9" s="419"/>
      <c r="V9" s="419"/>
      <c r="W9" s="419"/>
      <c r="X9" s="419"/>
      <c r="Y9" s="419"/>
      <c r="Z9" s="419"/>
      <c r="AA9" s="419"/>
      <c r="AB9" s="419"/>
      <c r="AC9" s="419"/>
      <c r="AD9" s="420"/>
    </row>
    <row r="10" spans="1:32" ht="21" customHeight="1">
      <c r="A10" s="406"/>
      <c r="B10" s="407"/>
      <c r="C10" s="408"/>
      <c r="D10" s="410"/>
      <c r="E10" s="412"/>
      <c r="F10" s="412"/>
      <c r="G10" s="412"/>
      <c r="H10" s="412"/>
      <c r="I10" s="412"/>
      <c r="J10" s="412"/>
      <c r="K10" s="412"/>
      <c r="L10" s="412"/>
      <c r="M10" s="431"/>
      <c r="N10" s="415"/>
      <c r="O10" s="416"/>
      <c r="P10" s="417"/>
      <c r="Q10" s="421"/>
      <c r="R10" s="422"/>
      <c r="S10" s="422"/>
      <c r="T10" s="422"/>
      <c r="U10" s="422"/>
      <c r="V10" s="422"/>
      <c r="W10" s="422"/>
      <c r="X10" s="422"/>
      <c r="Y10" s="422"/>
      <c r="Z10" s="422"/>
      <c r="AA10" s="422"/>
      <c r="AB10" s="422"/>
      <c r="AC10" s="422"/>
      <c r="AD10" s="423"/>
    </row>
    <row r="11" spans="1:32" ht="7.5" customHeight="1">
      <c r="A11" s="23"/>
      <c r="B11" s="23"/>
      <c r="C11" s="23"/>
      <c r="D11" s="23"/>
      <c r="E11" s="24"/>
      <c r="F11" s="24"/>
      <c r="G11" s="24"/>
      <c r="H11" s="24"/>
      <c r="I11" s="24"/>
      <c r="J11" s="24"/>
      <c r="K11" s="24"/>
      <c r="L11" s="24"/>
      <c r="M11" s="24"/>
      <c r="N11" s="24"/>
      <c r="O11" s="24"/>
      <c r="P11" s="25"/>
      <c r="Q11" s="25"/>
      <c r="R11" s="25"/>
      <c r="S11" s="23"/>
      <c r="T11" s="23"/>
      <c r="U11" s="23"/>
      <c r="V11" s="23"/>
      <c r="W11" s="23"/>
      <c r="X11" s="23"/>
      <c r="Y11" s="23"/>
      <c r="Z11" s="23"/>
      <c r="AA11" s="23"/>
      <c r="AB11" s="23"/>
      <c r="AC11" s="23"/>
      <c r="AD11" s="23"/>
    </row>
    <row r="12" spans="1:32" ht="20.25" customHeight="1">
      <c r="A12" s="312" t="s">
        <v>145</v>
      </c>
      <c r="B12" s="313"/>
      <c r="C12" s="314"/>
      <c r="D12" s="424" t="s">
        <v>216</v>
      </c>
      <c r="E12" s="425"/>
      <c r="F12" s="425"/>
      <c r="G12" s="425"/>
      <c r="H12" s="425"/>
      <c r="I12" s="426"/>
      <c r="J12" s="312" t="s">
        <v>146</v>
      </c>
      <c r="K12" s="313"/>
      <c r="L12" s="314"/>
      <c r="M12" s="424" t="s">
        <v>201</v>
      </c>
      <c r="N12" s="425"/>
      <c r="O12" s="425"/>
      <c r="P12" s="425"/>
      <c r="Q12" s="425"/>
      <c r="R12" s="426"/>
      <c r="S12" s="25"/>
      <c r="T12" s="25"/>
      <c r="U12" s="23"/>
      <c r="V12" s="23"/>
      <c r="W12" s="23"/>
      <c r="X12" s="23"/>
      <c r="Y12" s="23"/>
      <c r="Z12" s="23"/>
      <c r="AA12" s="23"/>
      <c r="AB12" s="23"/>
      <c r="AC12" s="23"/>
      <c r="AD12" s="23"/>
      <c r="AE12" s="23"/>
      <c r="AF12" s="23"/>
    </row>
    <row r="13" spans="1:32" ht="20.25" customHeight="1">
      <c r="A13" s="315"/>
      <c r="B13" s="316"/>
      <c r="C13" s="317"/>
      <c r="D13" s="427"/>
      <c r="E13" s="428"/>
      <c r="F13" s="428"/>
      <c r="G13" s="428"/>
      <c r="H13" s="428"/>
      <c r="I13" s="429"/>
      <c r="J13" s="315"/>
      <c r="K13" s="316"/>
      <c r="L13" s="317"/>
      <c r="M13" s="427"/>
      <c r="N13" s="428"/>
      <c r="O13" s="428"/>
      <c r="P13" s="428"/>
      <c r="Q13" s="428"/>
      <c r="R13" s="429"/>
      <c r="S13" s="25"/>
      <c r="T13" s="25"/>
      <c r="U13" s="23"/>
      <c r="V13" s="23"/>
      <c r="W13" s="23"/>
      <c r="X13" s="23"/>
      <c r="Y13" s="23"/>
      <c r="Z13" s="23"/>
      <c r="AA13" s="23"/>
      <c r="AB13" s="23"/>
      <c r="AC13" s="23"/>
      <c r="AD13" s="23"/>
      <c r="AE13" s="23"/>
      <c r="AF13" s="23"/>
    </row>
    <row r="14" spans="1:32" s="28" customFormat="1" ht="6.75" customHeight="1">
      <c r="A14" s="26"/>
      <c r="B14" s="26"/>
      <c r="C14" s="26"/>
      <c r="D14" s="27"/>
      <c r="E14" s="27"/>
      <c r="F14" s="27"/>
      <c r="G14" s="27"/>
      <c r="H14" s="27"/>
      <c r="I14" s="26"/>
      <c r="J14" s="26"/>
      <c r="K14" s="26"/>
      <c r="L14" s="27"/>
      <c r="M14" s="27"/>
      <c r="N14" s="27"/>
      <c r="O14" s="27"/>
      <c r="P14" s="27"/>
      <c r="Q14" s="25"/>
      <c r="R14" s="25"/>
      <c r="S14" s="23"/>
      <c r="T14" s="23"/>
      <c r="U14" s="23"/>
      <c r="V14" s="23"/>
      <c r="W14" s="23"/>
      <c r="X14" s="23"/>
      <c r="Y14" s="23"/>
      <c r="Z14" s="23"/>
      <c r="AA14" s="23"/>
      <c r="AB14" s="23"/>
      <c r="AC14" s="23"/>
      <c r="AD14" s="23"/>
    </row>
    <row r="15" spans="1:32" s="28" customFormat="1" ht="20.25" customHeight="1">
      <c r="A15" s="312" t="s">
        <v>147</v>
      </c>
      <c r="B15" s="313"/>
      <c r="C15" s="314"/>
      <c r="D15" s="346" t="s">
        <v>148</v>
      </c>
      <c r="E15" s="347"/>
      <c r="F15" s="347"/>
      <c r="G15" s="347"/>
      <c r="H15" s="348"/>
      <c r="I15" s="346" t="s">
        <v>149</v>
      </c>
      <c r="J15" s="347"/>
      <c r="K15" s="347"/>
      <c r="L15" s="347"/>
      <c r="M15" s="348"/>
      <c r="N15" s="346" t="s">
        <v>150</v>
      </c>
      <c r="O15" s="347"/>
      <c r="P15" s="347"/>
      <c r="Q15" s="347"/>
      <c r="R15" s="348"/>
      <c r="S15" s="346" t="s">
        <v>151</v>
      </c>
      <c r="T15" s="347"/>
      <c r="U15" s="347"/>
      <c r="V15" s="347"/>
      <c r="W15" s="347"/>
      <c r="X15" s="347"/>
      <c r="Y15" s="347"/>
      <c r="Z15" s="347"/>
      <c r="AA15" s="347"/>
      <c r="AB15" s="347"/>
      <c r="AC15" s="347"/>
      <c r="AD15" s="348"/>
    </row>
    <row r="16" spans="1:32" s="28" customFormat="1" ht="38.25" customHeight="1">
      <c r="A16" s="315"/>
      <c r="B16" s="316"/>
      <c r="C16" s="317"/>
      <c r="D16" s="432" t="s">
        <v>224</v>
      </c>
      <c r="E16" s="433"/>
      <c r="F16" s="433"/>
      <c r="G16" s="433"/>
      <c r="H16" s="434"/>
      <c r="I16" s="432" t="s">
        <v>225</v>
      </c>
      <c r="J16" s="433"/>
      <c r="K16" s="433"/>
      <c r="L16" s="433"/>
      <c r="M16" s="434"/>
      <c r="N16" s="432" t="s">
        <v>226</v>
      </c>
      <c r="O16" s="433"/>
      <c r="P16" s="433"/>
      <c r="Q16" s="433"/>
      <c r="R16" s="434"/>
      <c r="S16" s="435" t="s">
        <v>202</v>
      </c>
      <c r="T16" s="436"/>
      <c r="U16" s="436"/>
      <c r="V16" s="436"/>
      <c r="W16" s="436"/>
      <c r="X16" s="436"/>
      <c r="Y16" s="436"/>
      <c r="Z16" s="436"/>
      <c r="AA16" s="436"/>
      <c r="AB16" s="436"/>
      <c r="AC16" s="436"/>
      <c r="AD16" s="437"/>
    </row>
    <row r="17" spans="1:60" ht="7.5" customHeight="1">
      <c r="A17" s="23"/>
      <c r="B17" s="23"/>
      <c r="C17" s="23"/>
      <c r="D17" s="23"/>
      <c r="E17" s="24"/>
      <c r="F17" s="24"/>
      <c r="G17" s="24"/>
      <c r="H17" s="24"/>
      <c r="I17" s="24"/>
      <c r="J17" s="24"/>
      <c r="K17" s="24"/>
      <c r="L17" s="24"/>
      <c r="M17" s="24"/>
      <c r="N17" s="29"/>
      <c r="O17" s="24"/>
      <c r="P17" s="25"/>
      <c r="Q17" s="25"/>
      <c r="R17" s="25"/>
      <c r="S17" s="23"/>
      <c r="T17" s="23"/>
      <c r="U17" s="23"/>
      <c r="V17" s="23"/>
      <c r="W17" s="23"/>
      <c r="X17" s="23"/>
      <c r="Y17" s="23"/>
      <c r="Z17" s="23"/>
      <c r="AA17" s="23"/>
      <c r="AB17" s="23"/>
      <c r="AC17" s="23"/>
      <c r="AD17" s="23"/>
    </row>
    <row r="18" spans="1:60" ht="20.25" customHeight="1">
      <c r="A18" s="299" t="s">
        <v>152</v>
      </c>
      <c r="B18" s="300"/>
      <c r="C18" s="301"/>
      <c r="D18" s="241" t="s">
        <v>153</v>
      </c>
      <c r="E18" s="321"/>
      <c r="F18" s="321"/>
      <c r="G18" s="321"/>
      <c r="H18" s="321"/>
      <c r="I18" s="321"/>
      <c r="J18" s="321"/>
      <c r="K18" s="239"/>
      <c r="L18" s="225" t="s">
        <v>65</v>
      </c>
      <c r="M18" s="242"/>
      <c r="N18" s="242"/>
      <c r="O18" s="243"/>
      <c r="P18" s="241" t="s">
        <v>154</v>
      </c>
      <c r="Q18" s="321"/>
      <c r="R18" s="321"/>
      <c r="S18" s="321"/>
      <c r="T18" s="321"/>
      <c r="U18" s="321"/>
      <c r="V18" s="321"/>
      <c r="W18" s="321"/>
      <c r="X18" s="321"/>
      <c r="Y18" s="321"/>
      <c r="Z18" s="321"/>
      <c r="AA18" s="321"/>
      <c r="AB18" s="321"/>
      <c r="AC18" s="321"/>
      <c r="AD18" s="239"/>
    </row>
    <row r="19" spans="1:60" ht="38.25" customHeight="1">
      <c r="A19" s="302"/>
      <c r="B19" s="303"/>
      <c r="C19" s="304"/>
      <c r="D19" s="81">
        <v>0</v>
      </c>
      <c r="E19" s="82">
        <v>1</v>
      </c>
      <c r="F19" s="83">
        <v>2</v>
      </c>
      <c r="G19" s="84" t="s">
        <v>155</v>
      </c>
      <c r="H19" s="81">
        <v>3</v>
      </c>
      <c r="I19" s="82">
        <v>4</v>
      </c>
      <c r="J19" s="82">
        <v>5</v>
      </c>
      <c r="K19" s="83">
        <v>6</v>
      </c>
      <c r="L19" s="438" t="s">
        <v>286</v>
      </c>
      <c r="M19" s="439"/>
      <c r="N19" s="439"/>
      <c r="O19" s="440"/>
      <c r="P19" s="447" t="s">
        <v>227</v>
      </c>
      <c r="Q19" s="448"/>
      <c r="R19" s="448"/>
      <c r="S19" s="448"/>
      <c r="T19" s="448"/>
      <c r="U19" s="448"/>
      <c r="V19" s="448"/>
      <c r="W19" s="448"/>
      <c r="X19" s="448"/>
      <c r="Y19" s="448"/>
      <c r="Z19" s="448"/>
      <c r="AA19" s="448"/>
      <c r="AB19" s="448"/>
      <c r="AC19" s="448"/>
      <c r="AD19" s="449"/>
    </row>
    <row r="20" spans="1:60" ht="7.5" customHeight="1">
      <c r="A20" s="30"/>
      <c r="B20" s="30"/>
      <c r="C20" s="30"/>
      <c r="D20" s="30"/>
      <c r="E20" s="31"/>
      <c r="F20" s="31"/>
      <c r="G20" s="31"/>
      <c r="H20" s="31"/>
      <c r="I20" s="31"/>
      <c r="J20" s="31"/>
      <c r="K20" s="31"/>
      <c r="L20" s="31"/>
      <c r="M20" s="31"/>
      <c r="N20" s="31"/>
      <c r="O20" s="31"/>
      <c r="P20" s="25"/>
      <c r="Q20" s="25"/>
      <c r="R20" s="25"/>
      <c r="S20" s="23"/>
      <c r="T20" s="30"/>
      <c r="U20" s="30"/>
      <c r="V20" s="30"/>
      <c r="W20" s="30"/>
      <c r="X20" s="30"/>
      <c r="Y20" s="30"/>
      <c r="Z20" s="30"/>
      <c r="AA20" s="30"/>
      <c r="AB20" s="30"/>
      <c r="AC20" s="30"/>
      <c r="AD20" s="30"/>
    </row>
    <row r="21" spans="1:60" ht="42" customHeight="1">
      <c r="A21" s="225" t="s">
        <v>156</v>
      </c>
      <c r="B21" s="242"/>
      <c r="C21" s="242"/>
      <c r="D21" s="242"/>
      <c r="E21" s="242"/>
      <c r="F21" s="243"/>
      <c r="G21" s="438" t="s">
        <v>203</v>
      </c>
      <c r="H21" s="439"/>
      <c r="I21" s="439"/>
      <c r="J21" s="439"/>
      <c r="K21" s="439"/>
      <c r="L21" s="440"/>
      <c r="M21" s="441" t="s">
        <v>204</v>
      </c>
      <c r="N21" s="442"/>
      <c r="O21" s="443"/>
      <c r="P21" s="444">
        <v>200</v>
      </c>
      <c r="Q21" s="445"/>
      <c r="R21" s="445"/>
      <c r="S21" s="446"/>
      <c r="T21" s="340" t="s">
        <v>157</v>
      </c>
      <c r="U21" s="341"/>
      <c r="V21" s="341"/>
      <c r="W21" s="341"/>
      <c r="X21" s="341"/>
      <c r="Y21" s="341"/>
      <c r="Z21" s="341"/>
      <c r="AA21" s="341"/>
      <c r="AB21" s="342"/>
      <c r="AC21" s="438" t="s">
        <v>16</v>
      </c>
      <c r="AD21" s="440"/>
    </row>
    <row r="22" spans="1:60" s="35" customFormat="1" ht="16.5" customHeight="1">
      <c r="A22" s="32"/>
      <c r="B22" s="23"/>
      <c r="C22" s="23"/>
      <c r="D22" s="23"/>
      <c r="E22" s="23"/>
      <c r="F22" s="23"/>
      <c r="G22" s="456" t="str">
        <f>IF(AND(P21="",OR(G21="病院（医科）",G21="病院（歯科）",G21="有床診療所（医科）",G21="有床診療所（歯科）")),"病床数を入力して下さい。",IF(AND(P21&lt;20,OR(G21="病院（医科）",G21="病院（歯科）")),"病床数が20未満であり、類型と一致しません。",IF(AND(P21&gt;19,OR(G21="有床診療所（医科）",G21="有床診療所（歯科）")),"病床数が20以上であり、類型と一致しません。",IF(AND(P21&gt;0,OR(G21="無床診療所（医科）",G21="無床診療所（歯科）",G21="薬局",G21="訪問看護事業者",G21="助産所")),"病床数が入力されており、類型と一致しません。",""))))</f>
        <v/>
      </c>
      <c r="H22" s="456"/>
      <c r="I22" s="456"/>
      <c r="J22" s="456"/>
      <c r="K22" s="456"/>
      <c r="L22" s="456"/>
      <c r="M22" s="24" t="s">
        <v>262</v>
      </c>
      <c r="N22" s="33"/>
      <c r="O22" s="33"/>
      <c r="P22" s="33"/>
      <c r="Q22" s="33"/>
      <c r="R22" s="33"/>
      <c r="S22" s="33"/>
      <c r="T22" s="33"/>
      <c r="U22" s="33"/>
      <c r="V22" s="33"/>
      <c r="W22" s="33"/>
      <c r="X22" s="34"/>
      <c r="Y22" s="34"/>
      <c r="Z22" s="34"/>
      <c r="AA22" s="34"/>
      <c r="AB22" s="34"/>
      <c r="AC22" s="34"/>
      <c r="AD22" s="34"/>
    </row>
    <row r="23" spans="1:60" s="28" customFormat="1" ht="6" customHeight="1">
      <c r="A23" s="36"/>
      <c r="B23" s="36"/>
      <c r="C23" s="36"/>
      <c r="D23" s="36"/>
      <c r="E23" s="36"/>
      <c r="F23" s="36"/>
      <c r="G23" s="36"/>
      <c r="H23" s="36"/>
      <c r="I23" s="36"/>
      <c r="J23" s="36"/>
      <c r="K23" s="36"/>
      <c r="L23" s="36"/>
      <c r="M23" s="85"/>
      <c r="N23" s="85"/>
      <c r="O23" s="37"/>
      <c r="P23" s="37"/>
      <c r="Q23" s="37"/>
      <c r="R23" s="37"/>
      <c r="S23" s="37"/>
      <c r="T23" s="37"/>
      <c r="U23" s="37"/>
      <c r="V23" s="37"/>
      <c r="W23" s="38"/>
      <c r="X23" s="38"/>
      <c r="Y23" s="38"/>
      <c r="Z23" s="38"/>
      <c r="AA23" s="38"/>
      <c r="AB23" s="38"/>
      <c r="AC23" s="38"/>
      <c r="AD23" s="38"/>
    </row>
    <row r="24" spans="1:60" s="28" customFormat="1" ht="42" customHeight="1">
      <c r="A24" s="296" t="s">
        <v>266</v>
      </c>
      <c r="B24" s="297"/>
      <c r="C24" s="297"/>
      <c r="D24" s="297"/>
      <c r="E24" s="297"/>
      <c r="F24" s="297"/>
      <c r="G24" s="297"/>
      <c r="H24" s="297"/>
      <c r="I24" s="297"/>
      <c r="J24" s="297"/>
      <c r="K24" s="297"/>
      <c r="L24" s="297"/>
      <c r="M24" s="297"/>
      <c r="N24" s="297"/>
      <c r="O24" s="298"/>
      <c r="P24" s="460" t="s">
        <v>16</v>
      </c>
      <c r="Q24" s="461"/>
      <c r="R24" s="319" t="s">
        <v>282</v>
      </c>
      <c r="S24" s="320"/>
      <c r="T24" s="320"/>
      <c r="U24" s="320"/>
      <c r="V24" s="320"/>
      <c r="W24" s="320"/>
      <c r="X24" s="320"/>
      <c r="Y24" s="320"/>
      <c r="Z24" s="320"/>
      <c r="AA24" s="320"/>
      <c r="AB24" s="320"/>
      <c r="AC24" s="320"/>
      <c r="AD24" s="320"/>
      <c r="AE24" s="36"/>
      <c r="AF24" s="36"/>
      <c r="AG24" s="36"/>
      <c r="AH24" s="36"/>
      <c r="AI24" s="36"/>
      <c r="AJ24" s="36"/>
      <c r="AK24" s="36"/>
      <c r="AL24" s="36"/>
      <c r="AM24" s="36"/>
      <c r="AN24" s="36"/>
      <c r="AO24" s="36"/>
      <c r="AP24" s="36"/>
      <c r="AQ24" s="85"/>
      <c r="AR24" s="85"/>
      <c r="AS24" s="37"/>
      <c r="AT24" s="37"/>
      <c r="AU24" s="37"/>
      <c r="AV24" s="37"/>
      <c r="AW24" s="37"/>
      <c r="AX24" s="37"/>
      <c r="AY24" s="37"/>
      <c r="AZ24" s="37"/>
      <c r="BA24" s="38"/>
      <c r="BB24" s="38"/>
      <c r="BC24" s="38"/>
      <c r="BD24" s="38"/>
      <c r="BE24" s="38"/>
      <c r="BF24" s="38"/>
      <c r="BG24" s="38"/>
      <c r="BH24" s="38"/>
    </row>
    <row r="25" spans="1:60" s="28" customFormat="1" ht="6" customHeight="1">
      <c r="A25" s="36"/>
      <c r="B25" s="36"/>
      <c r="C25" s="36"/>
      <c r="D25" s="36"/>
      <c r="E25" s="36"/>
      <c r="F25" s="36"/>
      <c r="G25" s="36"/>
      <c r="H25" s="36"/>
      <c r="I25" s="36"/>
      <c r="J25" s="36"/>
      <c r="K25" s="36"/>
      <c r="L25" s="36"/>
      <c r="M25" s="85"/>
      <c r="N25" s="85"/>
      <c r="O25" s="37"/>
      <c r="P25" s="37"/>
      <c r="Q25" s="37"/>
      <c r="R25" s="37"/>
      <c r="S25" s="37"/>
      <c r="T25" s="37"/>
      <c r="U25" s="37"/>
      <c r="V25" s="37"/>
      <c r="W25" s="38"/>
      <c r="X25" s="38"/>
      <c r="Y25" s="38"/>
      <c r="Z25" s="38"/>
      <c r="AA25" s="38"/>
      <c r="AB25" s="38"/>
      <c r="AC25" s="38"/>
      <c r="AD25" s="38"/>
    </row>
    <row r="26" spans="1:60" ht="40.5" customHeight="1">
      <c r="A26" s="296" t="s">
        <v>158</v>
      </c>
      <c r="B26" s="297"/>
      <c r="C26" s="297"/>
      <c r="D26" s="297"/>
      <c r="E26" s="297"/>
      <c r="F26" s="297"/>
      <c r="G26" s="297"/>
      <c r="H26" s="297"/>
      <c r="I26" s="297"/>
      <c r="J26" s="297"/>
      <c r="K26" s="297"/>
      <c r="L26" s="297"/>
      <c r="M26" s="297"/>
      <c r="N26" s="457" t="s">
        <v>16</v>
      </c>
      <c r="O26" s="457"/>
      <c r="P26" s="319" t="s">
        <v>278</v>
      </c>
      <c r="Q26" s="320"/>
      <c r="R26" s="320"/>
      <c r="S26" s="320"/>
      <c r="T26" s="320"/>
      <c r="U26" s="320"/>
      <c r="V26" s="320"/>
      <c r="W26" s="320"/>
      <c r="X26" s="320"/>
      <c r="Y26" s="320"/>
      <c r="Z26" s="320"/>
      <c r="AA26" s="320"/>
      <c r="AB26" s="320"/>
      <c r="AC26" s="320"/>
      <c r="AD26" s="320"/>
    </row>
    <row r="27" spans="1:60" ht="7.5" customHeight="1">
      <c r="A27" s="30"/>
      <c r="B27" s="30"/>
      <c r="C27" s="30"/>
      <c r="D27" s="30"/>
      <c r="E27" s="31"/>
      <c r="F27" s="31"/>
      <c r="G27" s="31"/>
      <c r="H27" s="31"/>
      <c r="I27" s="31"/>
      <c r="J27" s="31"/>
      <c r="K27" s="31"/>
      <c r="L27" s="31"/>
      <c r="M27" s="31"/>
      <c r="N27" s="31"/>
      <c r="O27" s="31"/>
      <c r="P27" s="25"/>
      <c r="Q27" s="25"/>
      <c r="R27" s="25"/>
      <c r="S27" s="23"/>
      <c r="T27" s="30"/>
      <c r="U27" s="30"/>
      <c r="V27" s="30"/>
      <c r="W27" s="38"/>
      <c r="X27" s="38"/>
      <c r="Y27" s="38"/>
      <c r="Z27" s="38"/>
      <c r="AA27" s="38"/>
      <c r="AB27" s="38"/>
      <c r="AC27" s="38"/>
      <c r="AD27" s="38"/>
    </row>
    <row r="28" spans="1:60" ht="23.25" customHeight="1">
      <c r="A28" s="39" t="s">
        <v>159</v>
      </c>
      <c r="B28" s="30"/>
      <c r="C28" s="30"/>
      <c r="D28" s="30"/>
      <c r="E28" s="31"/>
      <c r="F28" s="31"/>
      <c r="G28" s="31"/>
      <c r="H28" s="31"/>
      <c r="I28" s="31"/>
      <c r="J28" s="31" t="s">
        <v>160</v>
      </c>
      <c r="K28" s="61"/>
      <c r="L28" s="31"/>
      <c r="M28" s="31"/>
      <c r="N28" s="31"/>
      <c r="O28" s="31"/>
      <c r="P28" s="25"/>
      <c r="Q28" s="60"/>
      <c r="R28" s="25"/>
      <c r="S28" s="30"/>
      <c r="T28" s="30"/>
      <c r="U28" s="30"/>
      <c r="V28" s="30"/>
      <c r="W28" s="38"/>
      <c r="X28" s="38"/>
      <c r="Y28" s="38"/>
      <c r="Z28" s="38"/>
      <c r="AA28" s="38"/>
      <c r="AB28" s="38"/>
      <c r="AC28" s="38"/>
      <c r="AD28" s="38"/>
    </row>
    <row r="29" spans="1:60" ht="6" customHeight="1">
      <c r="A29" s="30"/>
      <c r="B29" s="30"/>
      <c r="C29" s="30"/>
      <c r="D29" s="30"/>
      <c r="E29" s="31"/>
      <c r="F29" s="31"/>
      <c r="G29" s="31"/>
      <c r="H29" s="31"/>
      <c r="I29" s="31"/>
      <c r="J29" s="31"/>
      <c r="K29" s="31"/>
      <c r="L29" s="31"/>
      <c r="M29" s="31"/>
      <c r="N29" s="31"/>
      <c r="O29" s="31"/>
      <c r="P29" s="25"/>
      <c r="Q29" s="25"/>
      <c r="R29" s="25"/>
      <c r="S29" s="23"/>
      <c r="T29" s="30"/>
      <c r="U29" s="30"/>
      <c r="V29" s="30"/>
      <c r="W29" s="119"/>
      <c r="X29" s="119"/>
      <c r="Y29" s="119"/>
      <c r="Z29" s="119"/>
      <c r="AA29" s="119"/>
      <c r="AB29" s="119"/>
      <c r="AC29" s="119"/>
      <c r="AD29" s="119"/>
    </row>
    <row r="30" spans="1:60" ht="46.5" customHeight="1">
      <c r="A30" s="296" t="s">
        <v>161</v>
      </c>
      <c r="B30" s="297"/>
      <c r="C30" s="297"/>
      <c r="D30" s="297"/>
      <c r="E30" s="297"/>
      <c r="F30" s="297"/>
      <c r="G30" s="297"/>
      <c r="H30" s="297"/>
      <c r="I30" s="297"/>
      <c r="J30" s="297"/>
      <c r="K30" s="297"/>
      <c r="L30" s="297"/>
      <c r="M30" s="297"/>
      <c r="N30" s="297"/>
      <c r="O30" s="298"/>
      <c r="P30" s="457" t="s">
        <v>121</v>
      </c>
      <c r="Q30" s="457"/>
      <c r="R30" s="458" t="s">
        <v>162</v>
      </c>
      <c r="S30" s="459"/>
      <c r="T30" s="459"/>
      <c r="U30" s="459"/>
      <c r="V30" s="459"/>
      <c r="W30" s="459"/>
      <c r="X30" s="459"/>
      <c r="Y30" s="459"/>
      <c r="Z30" s="459"/>
      <c r="AA30" s="459"/>
    </row>
    <row r="31" spans="1:60" s="28" customFormat="1" ht="6" customHeight="1">
      <c r="A31" s="40"/>
      <c r="B31" s="40"/>
      <c r="C31" s="40"/>
      <c r="D31" s="40"/>
      <c r="E31" s="40"/>
      <c r="F31" s="40"/>
      <c r="G31" s="40"/>
      <c r="H31" s="40"/>
      <c r="I31" s="40"/>
      <c r="J31" s="40"/>
      <c r="K31" s="40"/>
      <c r="L31" s="40"/>
      <c r="M31" s="40"/>
      <c r="N31" s="40"/>
      <c r="O31" s="40"/>
      <c r="P31" s="40"/>
      <c r="Q31" s="40"/>
      <c r="R31" s="40"/>
      <c r="S31" s="86"/>
      <c r="T31" s="86"/>
      <c r="U31" s="37"/>
      <c r="V31" s="37"/>
      <c r="W31" s="119"/>
      <c r="X31" s="119"/>
      <c r="Y31" s="119"/>
      <c r="Z31" s="119"/>
      <c r="AA31" s="119"/>
      <c r="AB31" s="119"/>
      <c r="AC31" s="119"/>
      <c r="AD31" s="119"/>
    </row>
    <row r="32" spans="1:60" s="28" customFormat="1" ht="47.25" customHeight="1">
      <c r="A32" s="296" t="s">
        <v>260</v>
      </c>
      <c r="B32" s="297"/>
      <c r="C32" s="297"/>
      <c r="D32" s="297"/>
      <c r="E32" s="297"/>
      <c r="F32" s="297"/>
      <c r="G32" s="297"/>
      <c r="H32" s="297"/>
      <c r="I32" s="297"/>
      <c r="J32" s="297"/>
      <c r="K32" s="297"/>
      <c r="L32" s="297"/>
      <c r="M32" s="297"/>
      <c r="N32" s="297"/>
      <c r="O32" s="297"/>
      <c r="P32" s="297"/>
      <c r="Q32" s="297"/>
      <c r="R32" s="297"/>
      <c r="S32" s="297"/>
      <c r="T32" s="298"/>
      <c r="U32" s="450"/>
      <c r="V32" s="451"/>
      <c r="W32" s="452" t="s">
        <v>163</v>
      </c>
      <c r="X32" s="453"/>
      <c r="Y32" s="453"/>
      <c r="Z32" s="454"/>
      <c r="AA32" s="444"/>
      <c r="AB32" s="445"/>
      <c r="AC32" s="445"/>
      <c r="AD32" s="446"/>
    </row>
    <row r="33" spans="1:42" s="28" customFormat="1" ht="14.25" customHeight="1">
      <c r="A33" s="40"/>
      <c r="B33" s="40"/>
      <c r="C33" s="40"/>
      <c r="D33" s="40"/>
      <c r="E33" s="40"/>
      <c r="F33" s="40"/>
      <c r="G33" s="40"/>
      <c r="H33" s="40"/>
      <c r="I33" s="40"/>
      <c r="J33" s="40"/>
      <c r="K33" s="40"/>
      <c r="L33" s="40"/>
      <c r="M33" s="40"/>
      <c r="N33" s="40"/>
      <c r="O33" s="40"/>
      <c r="P33" s="40"/>
      <c r="Q33" s="40"/>
      <c r="R33" s="40"/>
      <c r="S33" s="86"/>
      <c r="T33" s="86"/>
      <c r="U33" s="37"/>
      <c r="V33" s="37"/>
      <c r="W33" s="119"/>
      <c r="X33" s="119"/>
      <c r="Y33" s="119"/>
      <c r="Z33" s="119"/>
      <c r="AA33" s="119"/>
      <c r="AB33" s="119"/>
      <c r="AC33" s="119"/>
      <c r="AD33" s="119"/>
    </row>
    <row r="34" spans="1:42" s="28" customFormat="1" ht="46.5" customHeight="1">
      <c r="A34" s="296" t="s">
        <v>164</v>
      </c>
      <c r="B34" s="297"/>
      <c r="C34" s="297"/>
      <c r="D34" s="297"/>
      <c r="E34" s="297"/>
      <c r="F34" s="297"/>
      <c r="G34" s="297"/>
      <c r="H34" s="297"/>
      <c r="I34" s="297"/>
      <c r="J34" s="297"/>
      <c r="K34" s="297"/>
      <c r="L34" s="297"/>
      <c r="M34" s="297"/>
      <c r="N34" s="297"/>
      <c r="O34" s="297"/>
      <c r="P34" s="297"/>
      <c r="Q34" s="297"/>
      <c r="R34" s="297"/>
      <c r="S34" s="297"/>
      <c r="T34" s="298"/>
      <c r="U34" s="455" t="str">
        <f>IF(P30="はい",IF(U32="いいえ",IF(AA32&lt;200,1000,1000+ROUNDUP((AA32-199)/200,0)*200)*10000,IF(P21&lt;200,1000,1000+ROUNDUP((P21-199)/200,0)*200)*10000),"非該当")</f>
        <v>非該当</v>
      </c>
      <c r="V34" s="455"/>
      <c r="W34" s="455"/>
      <c r="X34" s="455"/>
      <c r="Y34" s="37"/>
      <c r="Z34" s="37"/>
      <c r="AA34" s="37"/>
      <c r="AB34" s="37"/>
      <c r="AC34" s="37"/>
      <c r="AD34" s="37"/>
      <c r="AE34" s="37"/>
    </row>
    <row r="35" spans="1:42" s="28" customFormat="1" ht="7.5" customHeight="1">
      <c r="A35" s="40"/>
      <c r="B35" s="40"/>
      <c r="C35" s="40"/>
      <c r="D35" s="40"/>
      <c r="E35" s="40"/>
      <c r="F35" s="40"/>
      <c r="G35" s="40"/>
      <c r="H35" s="40"/>
      <c r="I35" s="40"/>
      <c r="J35" s="40"/>
      <c r="K35" s="40"/>
      <c r="L35" s="40"/>
      <c r="M35" s="40"/>
      <c r="N35" s="40"/>
      <c r="O35" s="40"/>
      <c r="P35" s="40"/>
      <c r="Q35" s="40"/>
      <c r="R35" s="40"/>
      <c r="S35" s="40"/>
      <c r="T35" s="8"/>
      <c r="U35" s="8"/>
      <c r="V35" s="8"/>
      <c r="W35" s="8"/>
      <c r="X35" s="37"/>
      <c r="Y35" s="37"/>
      <c r="Z35" s="37"/>
      <c r="AA35" s="37"/>
      <c r="AB35" s="37"/>
      <c r="AC35" s="37"/>
      <c r="AD35" s="37"/>
    </row>
    <row r="36" spans="1:42" s="28" customFormat="1" ht="60.75" customHeight="1">
      <c r="A36" s="255" t="s">
        <v>237</v>
      </c>
      <c r="B36" s="255"/>
      <c r="C36" s="255"/>
      <c r="D36" s="255"/>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row>
    <row r="37" spans="1:42" s="28" customFormat="1" ht="6.75" customHeight="1">
      <c r="A37" s="137"/>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row>
    <row r="38" spans="1:42" ht="23.25" customHeight="1">
      <c r="A38" s="39" t="s">
        <v>165</v>
      </c>
      <c r="B38" s="30"/>
      <c r="C38" s="30"/>
      <c r="D38" s="30"/>
      <c r="E38" s="31"/>
      <c r="F38" s="31"/>
      <c r="G38" s="31"/>
      <c r="H38" s="31"/>
      <c r="I38" s="31"/>
      <c r="J38" s="31"/>
      <c r="K38" s="31"/>
      <c r="L38" s="31"/>
      <c r="M38" s="31"/>
      <c r="N38" s="31"/>
      <c r="O38" s="31"/>
      <c r="P38" s="25"/>
      <c r="Q38" s="25"/>
      <c r="R38" s="25"/>
      <c r="S38" s="23"/>
      <c r="T38" s="30"/>
      <c r="U38" s="30"/>
      <c r="V38" s="30"/>
      <c r="W38" s="30"/>
      <c r="X38" s="30"/>
      <c r="Y38" s="30"/>
      <c r="Z38" s="30"/>
      <c r="AA38" s="30"/>
      <c r="AB38" s="30"/>
      <c r="AC38" s="30"/>
      <c r="AD38" s="30"/>
    </row>
    <row r="39" spans="1:42" ht="3.75" customHeight="1">
      <c r="A39" s="39"/>
      <c r="B39" s="30"/>
      <c r="C39" s="30"/>
      <c r="D39" s="30"/>
      <c r="E39" s="31"/>
      <c r="F39" s="31"/>
      <c r="G39" s="31"/>
      <c r="H39" s="31"/>
      <c r="I39" s="31"/>
      <c r="J39" s="31"/>
      <c r="K39" s="31"/>
      <c r="L39" s="31"/>
      <c r="M39" s="31"/>
      <c r="N39" s="31"/>
      <c r="O39" s="31"/>
      <c r="P39" s="25"/>
      <c r="Q39" s="25"/>
      <c r="R39" s="25"/>
      <c r="S39" s="23"/>
      <c r="T39" s="30"/>
      <c r="U39" s="30"/>
      <c r="V39" s="30"/>
      <c r="W39" s="30"/>
      <c r="X39" s="30"/>
      <c r="Y39" s="30"/>
      <c r="Z39" s="30"/>
      <c r="AA39" s="30"/>
      <c r="AB39" s="30"/>
      <c r="AC39" s="30"/>
      <c r="AD39" s="30"/>
    </row>
    <row r="40" spans="1:42" ht="38.25" customHeight="1">
      <c r="A40" s="338" t="s">
        <v>166</v>
      </c>
      <c r="B40" s="338"/>
      <c r="C40" s="338"/>
      <c r="D40" s="338"/>
      <c r="E40" s="338"/>
      <c r="F40" s="338"/>
      <c r="G40" s="338"/>
      <c r="H40" s="338"/>
      <c r="I40" s="338"/>
      <c r="J40" s="338"/>
      <c r="K40" s="338"/>
      <c r="L40" s="338"/>
      <c r="M40" s="338"/>
      <c r="N40" s="338"/>
      <c r="O40" s="338"/>
      <c r="P40" s="338"/>
      <c r="Q40" s="338"/>
      <c r="R40" s="338"/>
      <c r="S40" s="338"/>
      <c r="T40" s="338"/>
      <c r="U40" s="338"/>
      <c r="V40" s="338"/>
      <c r="W40" s="338"/>
      <c r="X40" s="338"/>
      <c r="Y40" s="338"/>
      <c r="Z40" s="338"/>
      <c r="AA40" s="338"/>
      <c r="AB40" s="338"/>
      <c r="AC40" s="338"/>
      <c r="AD40" s="338"/>
    </row>
    <row r="41" spans="1:42" ht="6.75" customHeigh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row>
    <row r="42" spans="1:42" s="28" customFormat="1" ht="41.25" customHeight="1">
      <c r="A42" s="296" t="s">
        <v>167</v>
      </c>
      <c r="B42" s="297"/>
      <c r="C42" s="297"/>
      <c r="D42" s="297"/>
      <c r="E42" s="297"/>
      <c r="F42" s="297"/>
      <c r="G42" s="297"/>
      <c r="H42" s="297"/>
      <c r="I42" s="298"/>
      <c r="J42" s="252">
        <f>IF(AND(N26="はい",IF(OR(G21="病院（医科）",G21="病院（歯科）"),25+5*P21,IF(OR(G21="有床診療所（医科）",G21="有床診療所（歯科）"),25+5*P21,IF(OR(G21="無床診療所（医科）",G21="無床診療所（歯科）"),25,IF(OR(G21="薬局",G21="訪問看護ステーション",G21="助産所"),20,0))))&lt;100),100,IF(OR(G21="病院（医科）",G21="病院（歯科）"),25+5*P21,IF(OR(G21="有床診療所（医科）",G21="有床診療所（歯科）"),25+5*P21,IF(OR(G21="無床診療所（医科）",G21="無床診療所（歯科）"),25,IF(OR(G21="薬局",G21="訪問看護ステーション",G21="助産所"),20)))))*10000</f>
        <v>10250000</v>
      </c>
      <c r="K42" s="253"/>
      <c r="L42" s="253"/>
      <c r="M42" s="253"/>
      <c r="N42" s="253"/>
      <c r="O42" s="254"/>
      <c r="P42" s="256"/>
      <c r="Q42" s="257"/>
      <c r="R42" s="257"/>
      <c r="S42" s="257"/>
      <c r="T42" s="257"/>
      <c r="U42" s="257"/>
      <c r="V42" s="257"/>
      <c r="W42" s="257"/>
      <c r="X42" s="257"/>
      <c r="Y42" s="257"/>
      <c r="Z42" s="257"/>
      <c r="AA42" s="257"/>
      <c r="AB42" s="257"/>
      <c r="AC42" s="257"/>
      <c r="AD42" s="257"/>
      <c r="AE42" s="37"/>
      <c r="AF42" s="37"/>
      <c r="AG42" s="37"/>
      <c r="AH42" s="37"/>
    </row>
    <row r="43" spans="1:42" ht="6.75" customHeight="1">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row>
    <row r="44" spans="1:42" ht="35.25" customHeight="1">
      <c r="A44" s="338" t="s">
        <v>168</v>
      </c>
      <c r="B44" s="338"/>
      <c r="C44" s="338"/>
      <c r="D44" s="338"/>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8"/>
    </row>
    <row r="45" spans="1:42" s="28" customFormat="1" ht="6" customHeight="1">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row>
    <row r="46" spans="1:42" s="28" customFormat="1" ht="41.25" customHeight="1">
      <c r="A46" s="296" t="s">
        <v>169</v>
      </c>
      <c r="B46" s="297"/>
      <c r="C46" s="297"/>
      <c r="D46" s="297"/>
      <c r="E46" s="297"/>
      <c r="F46" s="297"/>
      <c r="G46" s="297"/>
      <c r="H46" s="297"/>
      <c r="I46" s="297"/>
      <c r="J46" s="297"/>
      <c r="K46" s="297"/>
      <c r="L46" s="297"/>
      <c r="M46" s="297"/>
      <c r="N46" s="297"/>
      <c r="O46" s="297"/>
      <c r="P46" s="297"/>
      <c r="Q46" s="297"/>
      <c r="R46" s="252" t="str">
        <f>IF(AND(P30="はい",J42&gt;U34),J42-U34,IF(AND(P30="はい",J42&lt;=U34),0,"非該当"))</f>
        <v>非該当</v>
      </c>
      <c r="S46" s="253"/>
      <c r="T46" s="253"/>
      <c r="U46" s="253"/>
      <c r="V46" s="253"/>
      <c r="W46" s="254"/>
      <c r="X46" s="42"/>
      <c r="Y46" s="43"/>
      <c r="Z46" s="43"/>
      <c r="AA46" s="43"/>
      <c r="AB46" s="43"/>
      <c r="AC46" s="43"/>
      <c r="AD46" s="43"/>
      <c r="AE46" s="43"/>
      <c r="AF46" s="43"/>
      <c r="AG46" s="43"/>
      <c r="AH46" s="43"/>
      <c r="AI46" s="43"/>
      <c r="AJ46" s="43"/>
      <c r="AK46" s="43"/>
      <c r="AL46" s="43"/>
      <c r="AM46" s="37"/>
      <c r="AN46" s="37"/>
      <c r="AO46" s="37"/>
      <c r="AP46" s="37"/>
    </row>
    <row r="47" spans="1:42" s="28" customFormat="1" ht="8.25" customHeight="1">
      <c r="A47" s="32"/>
      <c r="B47" s="23"/>
      <c r="C47" s="23"/>
      <c r="D47" s="23"/>
      <c r="E47" s="23"/>
      <c r="F47" s="23"/>
      <c r="G47" s="33"/>
      <c r="H47" s="33"/>
      <c r="I47" s="33"/>
      <c r="J47" s="33"/>
      <c r="K47" s="33"/>
      <c r="L47" s="33"/>
      <c r="M47" s="24"/>
      <c r="N47" s="33"/>
      <c r="O47" s="33"/>
      <c r="P47" s="33"/>
      <c r="Q47" s="33"/>
      <c r="R47" s="33"/>
      <c r="S47" s="33"/>
      <c r="T47" s="33"/>
      <c r="U47" s="33"/>
      <c r="V47" s="33"/>
      <c r="W47" s="33"/>
      <c r="X47" s="34"/>
      <c r="Y47" s="34"/>
      <c r="Z47" s="34"/>
      <c r="AA47" s="34"/>
      <c r="AB47" s="34"/>
      <c r="AC47" s="34"/>
      <c r="AD47" s="34"/>
    </row>
    <row r="48" spans="1:42" ht="27.75" customHeight="1">
      <c r="A48" s="17" t="s">
        <v>170</v>
      </c>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row>
    <row r="49" spans="1:34" s="28" customFormat="1" ht="6.75" customHeight="1">
      <c r="A49" s="44"/>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row>
    <row r="50" spans="1:34" s="46" customFormat="1" ht="40.5" customHeight="1">
      <c r="A50" s="225" t="s">
        <v>171</v>
      </c>
      <c r="B50" s="242"/>
      <c r="C50" s="243"/>
      <c r="D50" s="438" t="s">
        <v>228</v>
      </c>
      <c r="E50" s="439"/>
      <c r="F50" s="439"/>
      <c r="G50" s="439"/>
      <c r="H50" s="439"/>
      <c r="I50" s="439"/>
      <c r="J50" s="440"/>
      <c r="K50" s="241" t="s">
        <v>172</v>
      </c>
      <c r="L50" s="321"/>
      <c r="M50" s="239"/>
      <c r="N50" s="113">
        <v>0</v>
      </c>
      <c r="O50" s="114">
        <v>0</v>
      </c>
      <c r="P50" s="114">
        <v>0</v>
      </c>
      <c r="Q50" s="115">
        <v>0</v>
      </c>
      <c r="R50" s="241" t="s">
        <v>173</v>
      </c>
      <c r="S50" s="321"/>
      <c r="T50" s="239"/>
      <c r="U50" s="432" t="s">
        <v>206</v>
      </c>
      <c r="V50" s="433"/>
      <c r="W50" s="433"/>
      <c r="X50" s="434"/>
      <c r="Y50" s="241" t="s">
        <v>174</v>
      </c>
      <c r="Z50" s="321"/>
      <c r="AA50" s="239"/>
      <c r="AB50" s="87">
        <v>0</v>
      </c>
      <c r="AC50" s="88">
        <v>0</v>
      </c>
      <c r="AD50" s="89">
        <v>1</v>
      </c>
    </row>
    <row r="51" spans="1:34" ht="45" customHeight="1">
      <c r="A51" s="225" t="s">
        <v>209</v>
      </c>
      <c r="B51" s="242"/>
      <c r="C51" s="242"/>
      <c r="D51" s="242"/>
      <c r="E51" s="242"/>
      <c r="F51" s="242"/>
      <c r="G51" s="243"/>
      <c r="H51" s="438" t="s">
        <v>175</v>
      </c>
      <c r="I51" s="439"/>
      <c r="J51" s="439"/>
      <c r="K51" s="439"/>
      <c r="L51" s="439"/>
      <c r="M51" s="440"/>
      <c r="N51" s="241" t="s">
        <v>210</v>
      </c>
      <c r="O51" s="321"/>
      <c r="P51" s="321"/>
      <c r="Q51" s="321"/>
      <c r="R51" s="321"/>
      <c r="S51" s="321"/>
      <c r="T51" s="321"/>
      <c r="U51" s="321"/>
      <c r="V51" s="239"/>
      <c r="W51" s="90">
        <v>1</v>
      </c>
      <c r="X51" s="91">
        <v>1</v>
      </c>
      <c r="Y51" s="91">
        <v>1</v>
      </c>
      <c r="Z51" s="91">
        <v>1</v>
      </c>
      <c r="AA51" s="91">
        <v>1</v>
      </c>
      <c r="AB51" s="91">
        <v>1</v>
      </c>
      <c r="AC51" s="91">
        <v>1</v>
      </c>
      <c r="AD51" s="92">
        <v>1</v>
      </c>
    </row>
    <row r="52" spans="1:34" s="47" customFormat="1" ht="20.25" customHeight="1">
      <c r="A52" s="462" t="s">
        <v>176</v>
      </c>
      <c r="B52" s="463"/>
      <c r="C52" s="463"/>
      <c r="D52" s="463"/>
      <c r="E52" s="463"/>
      <c r="F52" s="463"/>
      <c r="G52" s="464"/>
      <c r="H52" s="465" t="s">
        <v>208</v>
      </c>
      <c r="I52" s="466"/>
      <c r="J52" s="466"/>
      <c r="K52" s="466"/>
      <c r="L52" s="466"/>
      <c r="M52" s="466"/>
      <c r="N52" s="466"/>
      <c r="O52" s="466"/>
      <c r="P52" s="466"/>
      <c r="Q52" s="466"/>
      <c r="R52" s="466"/>
      <c r="S52" s="466"/>
      <c r="T52" s="466"/>
      <c r="U52" s="466"/>
      <c r="V52" s="466"/>
      <c r="W52" s="466"/>
      <c r="X52" s="466"/>
      <c r="Y52" s="466"/>
      <c r="Z52" s="466"/>
      <c r="AA52" s="466"/>
      <c r="AB52" s="466"/>
      <c r="AC52" s="466"/>
      <c r="AD52" s="467"/>
    </row>
    <row r="53" spans="1:34" s="47" customFormat="1" ht="40.5" customHeight="1">
      <c r="A53" s="328" t="s">
        <v>177</v>
      </c>
      <c r="B53" s="468"/>
      <c r="C53" s="468"/>
      <c r="D53" s="468"/>
      <c r="E53" s="468"/>
      <c r="F53" s="468"/>
      <c r="G53" s="469"/>
      <c r="H53" s="470" t="s">
        <v>199</v>
      </c>
      <c r="I53" s="471"/>
      <c r="J53" s="471"/>
      <c r="K53" s="471"/>
      <c r="L53" s="471"/>
      <c r="M53" s="471"/>
      <c r="N53" s="471"/>
      <c r="O53" s="471"/>
      <c r="P53" s="471"/>
      <c r="Q53" s="471"/>
      <c r="R53" s="471"/>
      <c r="S53" s="471"/>
      <c r="T53" s="471"/>
      <c r="U53" s="471"/>
      <c r="V53" s="471"/>
      <c r="W53" s="471"/>
      <c r="X53" s="471"/>
      <c r="Y53" s="471"/>
      <c r="Z53" s="471"/>
      <c r="AA53" s="471"/>
      <c r="AB53" s="471"/>
      <c r="AC53" s="471"/>
      <c r="AD53" s="472"/>
    </row>
    <row r="54" spans="1:34" s="28" customFormat="1" ht="13.5" customHeight="1">
      <c r="A54" s="67"/>
      <c r="B54" s="67"/>
      <c r="C54" s="67"/>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48"/>
      <c r="AF54" s="48"/>
    </row>
    <row r="55" spans="1:34" ht="24" customHeight="1">
      <c r="A55" s="17" t="s">
        <v>178</v>
      </c>
      <c r="B55" s="17"/>
      <c r="C55" s="17"/>
      <c r="D55" s="17"/>
      <c r="E55" s="17"/>
      <c r="F55" s="17"/>
      <c r="G55" s="17"/>
      <c r="H55" s="17"/>
      <c r="I55" s="17"/>
      <c r="J55" s="17"/>
      <c r="K55" s="17"/>
      <c r="L55" s="17"/>
      <c r="M55" s="17"/>
      <c r="N55" s="17"/>
      <c r="O55" s="17"/>
      <c r="P55" s="17"/>
      <c r="Q55" s="17"/>
      <c r="R55" s="121"/>
      <c r="S55" s="121"/>
      <c r="T55" s="121"/>
      <c r="U55" s="121"/>
      <c r="V55" s="118"/>
      <c r="W55" s="118"/>
      <c r="X55" s="354" t="str">
        <f>"事業終了日が対象期間外です"</f>
        <v>事業終了日が対象期間外です</v>
      </c>
      <c r="Y55" s="354"/>
      <c r="Z55" s="354"/>
      <c r="AA55" s="354"/>
      <c r="AB55" s="354"/>
      <c r="AC55" s="354"/>
      <c r="AD55" s="354"/>
    </row>
    <row r="56" spans="1:34" ht="6.75" customHeight="1">
      <c r="C56" s="49"/>
      <c r="D56" s="50"/>
      <c r="E56" s="50"/>
      <c r="F56" s="50"/>
      <c r="G56" s="50"/>
      <c r="H56" s="50"/>
      <c r="I56" s="51"/>
      <c r="J56" s="51"/>
      <c r="K56" s="51"/>
      <c r="L56" s="50"/>
      <c r="M56" s="50"/>
      <c r="N56" s="50"/>
      <c r="O56" s="50"/>
      <c r="P56" s="50"/>
      <c r="Q56" s="50"/>
      <c r="R56" s="121"/>
      <c r="S56" s="121"/>
      <c r="T56" s="121"/>
      <c r="U56" s="121"/>
      <c r="V56" s="118"/>
      <c r="W56" s="118"/>
      <c r="X56" s="354"/>
      <c r="Y56" s="354"/>
      <c r="Z56" s="354"/>
      <c r="AA56" s="354"/>
      <c r="AB56" s="354"/>
      <c r="AC56" s="354"/>
      <c r="AD56" s="354"/>
      <c r="AE56" s="50"/>
      <c r="AF56" s="50"/>
    </row>
    <row r="57" spans="1:34" ht="37.5" customHeight="1">
      <c r="B57" s="346" t="s">
        <v>36</v>
      </c>
      <c r="C57" s="347"/>
      <c r="D57" s="348"/>
      <c r="E57" s="349" t="s">
        <v>263</v>
      </c>
      <c r="F57" s="350"/>
      <c r="G57" s="133">
        <v>3</v>
      </c>
      <c r="H57" s="131" t="s">
        <v>264</v>
      </c>
      <c r="I57" s="133">
        <v>4</v>
      </c>
      <c r="J57" s="132" t="s">
        <v>247</v>
      </c>
      <c r="K57" s="133">
        <v>10</v>
      </c>
      <c r="L57" s="132" t="s">
        <v>248</v>
      </c>
      <c r="M57" s="346" t="s">
        <v>37</v>
      </c>
      <c r="N57" s="347"/>
      <c r="O57" s="348"/>
      <c r="P57" s="352" t="s">
        <v>267</v>
      </c>
      <c r="Q57" s="353"/>
      <c r="R57" s="133">
        <v>3</v>
      </c>
      <c r="S57" s="131" t="s">
        <v>264</v>
      </c>
      <c r="T57" s="133">
        <v>10</v>
      </c>
      <c r="U57" s="132" t="s">
        <v>249</v>
      </c>
      <c r="V57" s="133">
        <v>15</v>
      </c>
      <c r="W57" s="132" t="s">
        <v>250</v>
      </c>
      <c r="X57" s="354"/>
      <c r="Y57" s="354"/>
      <c r="Z57" s="354"/>
      <c r="AA57" s="354"/>
      <c r="AB57" s="354"/>
      <c r="AC57" s="354"/>
      <c r="AD57" s="354"/>
    </row>
    <row r="58" spans="1:34" ht="6.75" customHeight="1">
      <c r="C58" s="49"/>
      <c r="D58" s="50"/>
      <c r="E58" s="50"/>
      <c r="F58" s="50"/>
      <c r="G58" s="50"/>
      <c r="H58" s="50"/>
      <c r="I58" s="51"/>
      <c r="J58" s="51"/>
      <c r="K58" s="51"/>
      <c r="L58" s="50"/>
      <c r="M58" s="50"/>
      <c r="N58" s="50"/>
      <c r="O58" s="50"/>
      <c r="P58" s="50"/>
      <c r="Q58" s="50"/>
      <c r="R58" s="50"/>
      <c r="S58" s="50"/>
      <c r="T58" s="50"/>
      <c r="U58" s="50"/>
      <c r="V58" s="50"/>
      <c r="W58" s="50"/>
      <c r="X58" s="50"/>
      <c r="Z58" s="122"/>
      <c r="AA58" s="122"/>
      <c r="AB58" s="122"/>
      <c r="AC58" s="122"/>
      <c r="AD58" s="122"/>
      <c r="AE58" s="50"/>
      <c r="AF58" s="50"/>
    </row>
    <row r="59" spans="1:34" ht="50.25" customHeight="1">
      <c r="A59" s="52"/>
      <c r="B59" s="231"/>
      <c r="C59" s="233"/>
      <c r="D59" s="231" t="s">
        <v>179</v>
      </c>
      <c r="E59" s="232"/>
      <c r="F59" s="232"/>
      <c r="G59" s="231" t="s">
        <v>271</v>
      </c>
      <c r="H59" s="232"/>
      <c r="I59" s="232"/>
      <c r="J59" s="232"/>
      <c r="K59" s="232"/>
      <c r="L59" s="232"/>
      <c r="M59" s="232"/>
      <c r="N59" s="232"/>
      <c r="O59" s="232"/>
      <c r="P59" s="232"/>
      <c r="Q59" s="232"/>
      <c r="R59" s="232"/>
      <c r="S59" s="232"/>
      <c r="T59" s="232"/>
      <c r="U59" s="233"/>
      <c r="V59" s="224" t="s">
        <v>272</v>
      </c>
      <c r="W59" s="343"/>
      <c r="X59" s="343"/>
      <c r="Y59" s="343"/>
      <c r="Z59" s="224" t="s">
        <v>273</v>
      </c>
      <c r="AA59" s="343"/>
      <c r="AB59" s="343"/>
      <c r="AC59" s="343"/>
    </row>
    <row r="60" spans="1:34" ht="32.25" customHeight="1">
      <c r="A60" s="53"/>
      <c r="B60" s="331" t="s">
        <v>180</v>
      </c>
      <c r="C60" s="332"/>
      <c r="D60" s="473" t="s">
        <v>181</v>
      </c>
      <c r="E60" s="474"/>
      <c r="F60" s="475"/>
      <c r="G60" s="476" t="s">
        <v>229</v>
      </c>
      <c r="H60" s="477"/>
      <c r="I60" s="477"/>
      <c r="J60" s="477"/>
      <c r="K60" s="477"/>
      <c r="L60" s="477"/>
      <c r="M60" s="477"/>
      <c r="N60" s="477"/>
      <c r="O60" s="477"/>
      <c r="P60" s="477"/>
      <c r="Q60" s="477"/>
      <c r="R60" s="477"/>
      <c r="S60" s="477"/>
      <c r="T60" s="477"/>
      <c r="U60" s="478"/>
      <c r="V60" s="479">
        <v>234000</v>
      </c>
      <c r="W60" s="479"/>
      <c r="X60" s="479"/>
      <c r="Y60" s="479"/>
      <c r="Z60" s="366"/>
      <c r="AA60" s="367"/>
      <c r="AB60" s="367"/>
      <c r="AC60" s="368"/>
    </row>
    <row r="61" spans="1:34" ht="32.25" customHeight="1">
      <c r="A61" s="53"/>
      <c r="B61" s="333"/>
      <c r="C61" s="334"/>
      <c r="D61" s="473" t="s">
        <v>182</v>
      </c>
      <c r="E61" s="474"/>
      <c r="F61" s="475"/>
      <c r="G61" s="476" t="s">
        <v>230</v>
      </c>
      <c r="H61" s="477"/>
      <c r="I61" s="477"/>
      <c r="J61" s="477"/>
      <c r="K61" s="477"/>
      <c r="L61" s="477"/>
      <c r="M61" s="477"/>
      <c r="N61" s="477"/>
      <c r="O61" s="477"/>
      <c r="P61" s="477"/>
      <c r="Q61" s="477"/>
      <c r="R61" s="477"/>
      <c r="S61" s="477"/>
      <c r="T61" s="477"/>
      <c r="U61" s="478"/>
      <c r="V61" s="479">
        <v>200000</v>
      </c>
      <c r="W61" s="479"/>
      <c r="X61" s="479"/>
      <c r="Y61" s="479"/>
      <c r="Z61" s="369"/>
      <c r="AA61" s="370"/>
      <c r="AB61" s="370"/>
      <c r="AC61" s="371"/>
    </row>
    <row r="62" spans="1:34" ht="32.25" customHeight="1">
      <c r="A62" s="53"/>
      <c r="B62" s="333"/>
      <c r="C62" s="334"/>
      <c r="D62" s="473" t="s">
        <v>183</v>
      </c>
      <c r="E62" s="474"/>
      <c r="F62" s="475"/>
      <c r="G62" s="476" t="s">
        <v>231</v>
      </c>
      <c r="H62" s="477"/>
      <c r="I62" s="477"/>
      <c r="J62" s="477"/>
      <c r="K62" s="477"/>
      <c r="L62" s="477"/>
      <c r="M62" s="477"/>
      <c r="N62" s="477"/>
      <c r="O62" s="477"/>
      <c r="P62" s="477"/>
      <c r="Q62" s="477"/>
      <c r="R62" s="477"/>
      <c r="S62" s="477"/>
      <c r="T62" s="477"/>
      <c r="U62" s="478"/>
      <c r="V62" s="479">
        <v>120000</v>
      </c>
      <c r="W62" s="479"/>
      <c r="X62" s="479"/>
      <c r="Y62" s="479"/>
      <c r="Z62" s="369"/>
      <c r="AA62" s="370"/>
      <c r="AB62" s="370"/>
      <c r="AC62" s="371"/>
    </row>
    <row r="63" spans="1:34" ht="32.25" customHeight="1">
      <c r="A63" s="53"/>
      <c r="B63" s="333"/>
      <c r="C63" s="334"/>
      <c r="D63" s="473" t="s">
        <v>184</v>
      </c>
      <c r="E63" s="474"/>
      <c r="F63" s="475"/>
      <c r="G63" s="476" t="s">
        <v>232</v>
      </c>
      <c r="H63" s="477"/>
      <c r="I63" s="477"/>
      <c r="J63" s="477"/>
      <c r="K63" s="477"/>
      <c r="L63" s="477"/>
      <c r="M63" s="477"/>
      <c r="N63" s="477"/>
      <c r="O63" s="477"/>
      <c r="P63" s="477"/>
      <c r="Q63" s="477"/>
      <c r="R63" s="477"/>
      <c r="S63" s="477"/>
      <c r="T63" s="477"/>
      <c r="U63" s="478"/>
      <c r="V63" s="479">
        <v>30000</v>
      </c>
      <c r="W63" s="479"/>
      <c r="X63" s="479"/>
      <c r="Y63" s="479"/>
      <c r="Z63" s="369"/>
      <c r="AA63" s="370"/>
      <c r="AB63" s="370"/>
      <c r="AC63" s="371"/>
    </row>
    <row r="64" spans="1:34" ht="32.25" customHeight="1">
      <c r="A64" s="53"/>
      <c r="B64" s="333"/>
      <c r="C64" s="334"/>
      <c r="D64" s="473" t="s">
        <v>185</v>
      </c>
      <c r="E64" s="474"/>
      <c r="F64" s="475"/>
      <c r="G64" s="476" t="s">
        <v>233</v>
      </c>
      <c r="H64" s="477"/>
      <c r="I64" s="477"/>
      <c r="J64" s="477"/>
      <c r="K64" s="477"/>
      <c r="L64" s="477"/>
      <c r="M64" s="477"/>
      <c r="N64" s="477"/>
      <c r="O64" s="477"/>
      <c r="P64" s="477"/>
      <c r="Q64" s="477"/>
      <c r="R64" s="477"/>
      <c r="S64" s="477"/>
      <c r="T64" s="477"/>
      <c r="U64" s="478"/>
      <c r="V64" s="479">
        <v>350000</v>
      </c>
      <c r="W64" s="479"/>
      <c r="X64" s="479"/>
      <c r="Y64" s="479"/>
      <c r="Z64" s="369"/>
      <c r="AA64" s="370"/>
      <c r="AB64" s="370"/>
      <c r="AC64" s="371"/>
      <c r="AD64" s="54"/>
      <c r="AE64" s="54"/>
      <c r="AF64" s="54"/>
      <c r="AG64" s="54"/>
      <c r="AH64" s="54"/>
    </row>
    <row r="65" spans="1:34" ht="32.25" customHeight="1">
      <c r="A65" s="53"/>
      <c r="B65" s="333"/>
      <c r="C65" s="334"/>
      <c r="D65" s="473" t="s">
        <v>186</v>
      </c>
      <c r="E65" s="474"/>
      <c r="F65" s="475"/>
      <c r="G65" s="476" t="s">
        <v>234</v>
      </c>
      <c r="H65" s="477"/>
      <c r="I65" s="477"/>
      <c r="J65" s="477"/>
      <c r="K65" s="477"/>
      <c r="L65" s="477"/>
      <c r="M65" s="477"/>
      <c r="N65" s="477"/>
      <c r="O65" s="477"/>
      <c r="P65" s="477"/>
      <c r="Q65" s="477"/>
      <c r="R65" s="477"/>
      <c r="S65" s="477"/>
      <c r="T65" s="477"/>
      <c r="U65" s="478"/>
      <c r="V65" s="479">
        <v>0</v>
      </c>
      <c r="W65" s="479"/>
      <c r="X65" s="479"/>
      <c r="Y65" s="479"/>
      <c r="Z65" s="369"/>
      <c r="AA65" s="370"/>
      <c r="AB65" s="370"/>
      <c r="AC65" s="371"/>
      <c r="AD65" s="54"/>
      <c r="AE65" s="54"/>
      <c r="AF65" s="54"/>
      <c r="AG65" s="54"/>
      <c r="AH65" s="54"/>
    </row>
    <row r="66" spans="1:34" ht="32.25" customHeight="1">
      <c r="A66" s="53"/>
      <c r="B66" s="333"/>
      <c r="C66" s="334"/>
      <c r="D66" s="473" t="s">
        <v>187</v>
      </c>
      <c r="E66" s="474"/>
      <c r="F66" s="475"/>
      <c r="G66" s="476" t="s">
        <v>235</v>
      </c>
      <c r="H66" s="477"/>
      <c r="I66" s="477"/>
      <c r="J66" s="477"/>
      <c r="K66" s="477"/>
      <c r="L66" s="477"/>
      <c r="M66" s="477"/>
      <c r="N66" s="477"/>
      <c r="O66" s="477"/>
      <c r="P66" s="477"/>
      <c r="Q66" s="477"/>
      <c r="R66" s="477"/>
      <c r="S66" s="477"/>
      <c r="T66" s="477"/>
      <c r="U66" s="478"/>
      <c r="V66" s="479">
        <v>2000000</v>
      </c>
      <c r="W66" s="479"/>
      <c r="X66" s="479"/>
      <c r="Y66" s="479"/>
      <c r="Z66" s="369"/>
      <c r="AA66" s="370"/>
      <c r="AB66" s="370"/>
      <c r="AC66" s="371"/>
      <c r="AD66" s="54"/>
      <c r="AE66" s="54"/>
      <c r="AF66" s="54"/>
      <c r="AG66" s="54"/>
      <c r="AH66" s="54"/>
    </row>
    <row r="67" spans="1:34" ht="32.25" customHeight="1">
      <c r="A67" s="53"/>
      <c r="B67" s="333"/>
      <c r="C67" s="334"/>
      <c r="D67" s="473" t="s">
        <v>188</v>
      </c>
      <c r="E67" s="474"/>
      <c r="F67" s="475"/>
      <c r="G67" s="476" t="s">
        <v>234</v>
      </c>
      <c r="H67" s="477"/>
      <c r="I67" s="477"/>
      <c r="J67" s="477"/>
      <c r="K67" s="477"/>
      <c r="L67" s="477"/>
      <c r="M67" s="477"/>
      <c r="N67" s="477"/>
      <c r="O67" s="477"/>
      <c r="P67" s="477"/>
      <c r="Q67" s="477"/>
      <c r="R67" s="477"/>
      <c r="S67" s="477"/>
      <c r="T67" s="477"/>
      <c r="U67" s="478"/>
      <c r="V67" s="479">
        <v>0</v>
      </c>
      <c r="W67" s="479"/>
      <c r="X67" s="479"/>
      <c r="Y67" s="479"/>
      <c r="Z67" s="369"/>
      <c r="AA67" s="370"/>
      <c r="AB67" s="370"/>
      <c r="AC67" s="371"/>
      <c r="AD67" s="54"/>
      <c r="AE67" s="54"/>
      <c r="AF67" s="54"/>
      <c r="AG67" s="54"/>
      <c r="AH67" s="54"/>
    </row>
    <row r="68" spans="1:34" ht="32.25" customHeight="1">
      <c r="A68" s="53"/>
      <c r="B68" s="333"/>
      <c r="C68" s="334"/>
      <c r="D68" s="473" t="s">
        <v>189</v>
      </c>
      <c r="E68" s="474"/>
      <c r="F68" s="475"/>
      <c r="G68" s="476" t="s">
        <v>236</v>
      </c>
      <c r="H68" s="477"/>
      <c r="I68" s="477"/>
      <c r="J68" s="477"/>
      <c r="K68" s="477"/>
      <c r="L68" s="477"/>
      <c r="M68" s="477"/>
      <c r="N68" s="477"/>
      <c r="O68" s="477"/>
      <c r="P68" s="477"/>
      <c r="Q68" s="477"/>
      <c r="R68" s="477"/>
      <c r="S68" s="477"/>
      <c r="T68" s="477"/>
      <c r="U68" s="478"/>
      <c r="V68" s="479">
        <v>855500</v>
      </c>
      <c r="W68" s="479"/>
      <c r="X68" s="479"/>
      <c r="Y68" s="479"/>
      <c r="Z68" s="369"/>
      <c r="AA68" s="370"/>
      <c r="AB68" s="370"/>
      <c r="AC68" s="371"/>
      <c r="AD68" s="54"/>
      <c r="AE68" s="54"/>
      <c r="AF68" s="54"/>
      <c r="AG68" s="54"/>
      <c r="AH68" s="54"/>
    </row>
    <row r="69" spans="1:34" ht="32.25" customHeight="1">
      <c r="A69" s="53"/>
      <c r="B69" s="335"/>
      <c r="C69" s="336"/>
      <c r="D69" s="264" t="s">
        <v>190</v>
      </c>
      <c r="E69" s="265"/>
      <c r="F69" s="265"/>
      <c r="G69" s="265"/>
      <c r="H69" s="265"/>
      <c r="I69" s="265"/>
      <c r="J69" s="265"/>
      <c r="K69" s="265"/>
      <c r="L69" s="265"/>
      <c r="M69" s="265"/>
      <c r="N69" s="265"/>
      <c r="O69" s="265"/>
      <c r="P69" s="265"/>
      <c r="Q69" s="265"/>
      <c r="R69" s="265"/>
      <c r="S69" s="265"/>
      <c r="T69" s="265"/>
      <c r="U69" s="266"/>
      <c r="V69" s="227">
        <f>SUM(V60:V68)</f>
        <v>3789500</v>
      </c>
      <c r="W69" s="228"/>
      <c r="X69" s="228"/>
      <c r="Y69" s="229"/>
      <c r="Z69" s="372"/>
      <c r="AA69" s="373"/>
      <c r="AB69" s="373"/>
      <c r="AC69" s="374"/>
      <c r="AD69" s="54"/>
      <c r="AE69" s="54"/>
      <c r="AF69" s="54"/>
      <c r="AG69" s="54"/>
      <c r="AH69" s="54"/>
    </row>
    <row r="70" spans="1:34" ht="32.25" customHeight="1">
      <c r="A70" s="53"/>
      <c r="B70" s="267" t="s">
        <v>191</v>
      </c>
      <c r="C70" s="267"/>
      <c r="D70" s="264" t="s">
        <v>192</v>
      </c>
      <c r="E70" s="265"/>
      <c r="F70" s="265"/>
      <c r="G70" s="265"/>
      <c r="H70" s="265"/>
      <c r="I70" s="265"/>
      <c r="J70" s="265"/>
      <c r="K70" s="265"/>
      <c r="L70" s="265"/>
      <c r="M70" s="265"/>
      <c r="N70" s="265"/>
      <c r="O70" s="265"/>
      <c r="P70" s="265"/>
      <c r="Q70" s="265"/>
      <c r="R70" s="265"/>
      <c r="S70" s="265"/>
      <c r="T70" s="265"/>
      <c r="U70" s="266"/>
      <c r="V70" s="251"/>
      <c r="W70" s="251"/>
      <c r="X70" s="251"/>
      <c r="Y70" s="251"/>
      <c r="Z70" s="483">
        <v>0</v>
      </c>
      <c r="AA70" s="483"/>
      <c r="AB70" s="483"/>
      <c r="AC70" s="483"/>
      <c r="AD70" s="54"/>
      <c r="AE70" s="54"/>
      <c r="AF70" s="54"/>
      <c r="AG70" s="54"/>
      <c r="AH70" s="54"/>
    </row>
    <row r="71" spans="1:34" ht="32.25" customHeight="1">
      <c r="A71" s="53"/>
      <c r="B71" s="264" t="s">
        <v>193</v>
      </c>
      <c r="C71" s="265"/>
      <c r="D71" s="265"/>
      <c r="E71" s="265"/>
      <c r="F71" s="265"/>
      <c r="G71" s="265"/>
      <c r="H71" s="265"/>
      <c r="I71" s="265"/>
      <c r="J71" s="265"/>
      <c r="K71" s="265"/>
      <c r="L71" s="265"/>
      <c r="M71" s="265"/>
      <c r="N71" s="265"/>
      <c r="O71" s="265"/>
      <c r="P71" s="265"/>
      <c r="Q71" s="265"/>
      <c r="R71" s="265"/>
      <c r="S71" s="265"/>
      <c r="T71" s="265"/>
      <c r="U71" s="266"/>
      <c r="V71" s="227">
        <f>V69-Z70</f>
        <v>3789500</v>
      </c>
      <c r="W71" s="228"/>
      <c r="X71" s="228"/>
      <c r="Y71" s="228"/>
      <c r="Z71" s="228"/>
      <c r="AA71" s="228"/>
      <c r="AB71" s="228"/>
      <c r="AC71" s="229"/>
      <c r="AD71" s="54"/>
      <c r="AE71" s="54"/>
      <c r="AF71" s="54"/>
      <c r="AG71" s="54"/>
      <c r="AH71" s="54"/>
    </row>
    <row r="72" spans="1:34" ht="39" customHeight="1">
      <c r="B72" s="225" t="s">
        <v>194</v>
      </c>
      <c r="C72" s="242"/>
      <c r="D72" s="242"/>
      <c r="E72" s="242"/>
      <c r="F72" s="242"/>
      <c r="G72" s="242"/>
      <c r="H72" s="242"/>
      <c r="I72" s="242"/>
      <c r="J72" s="242"/>
      <c r="K72" s="242"/>
      <c r="L72" s="242"/>
      <c r="M72" s="242"/>
      <c r="N72" s="242"/>
      <c r="O72" s="242"/>
      <c r="P72" s="242"/>
      <c r="Q72" s="242"/>
      <c r="R72" s="242"/>
      <c r="S72" s="242"/>
      <c r="T72" s="242"/>
      <c r="U72" s="243"/>
      <c r="V72" s="230">
        <f>IF(P30="はい",ROUNDDOWN(IF(R46&lt;V71,R46,V71),-3),ROUNDDOWN(IF(J42&lt;V71,J42,V71),-3))</f>
        <v>3789000</v>
      </c>
      <c r="W72" s="230"/>
      <c r="X72" s="230"/>
      <c r="Y72" s="230"/>
      <c r="Z72" s="230"/>
      <c r="AA72" s="230"/>
      <c r="AB72" s="230"/>
      <c r="AC72" s="230"/>
      <c r="AD72" s="54"/>
      <c r="AE72" s="54"/>
      <c r="AF72" s="54"/>
      <c r="AG72" s="54"/>
      <c r="AH72" s="54"/>
    </row>
    <row r="73" spans="1:34" ht="6.75" customHeight="1"/>
    <row r="74" spans="1:34" ht="42" customHeight="1">
      <c r="B74" s="213" t="s">
        <v>195</v>
      </c>
      <c r="C74" s="214"/>
      <c r="D74" s="214"/>
      <c r="E74" s="214"/>
      <c r="F74" s="214"/>
      <c r="G74" s="214"/>
      <c r="H74" s="214"/>
      <c r="I74" s="214"/>
      <c r="J74" s="214"/>
      <c r="K74" s="214"/>
      <c r="L74" s="214"/>
      <c r="M74" s="214"/>
      <c r="N74" s="214"/>
      <c r="O74" s="486" t="s">
        <v>16</v>
      </c>
      <c r="P74" s="486"/>
      <c r="Q74" s="219" t="s">
        <v>285</v>
      </c>
      <c r="R74" s="220"/>
      <c r="S74" s="220"/>
      <c r="T74" s="220"/>
      <c r="U74" s="220"/>
      <c r="V74" s="220"/>
      <c r="W74" s="220"/>
      <c r="X74" s="220"/>
      <c r="Y74" s="220"/>
      <c r="Z74" s="220"/>
      <c r="AA74" s="220"/>
      <c r="AB74" s="220"/>
      <c r="AC74" s="220"/>
      <c r="AD74" s="220"/>
    </row>
    <row r="75" spans="1:34" s="28" customFormat="1" ht="8.25" customHeight="1">
      <c r="B75" s="55"/>
      <c r="C75" s="55"/>
      <c r="D75" s="55"/>
      <c r="E75" s="55"/>
      <c r="F75" s="55"/>
      <c r="G75" s="55"/>
      <c r="H75" s="55"/>
      <c r="I75" s="55"/>
      <c r="J75" s="55"/>
      <c r="K75" s="55"/>
      <c r="L75" s="55"/>
      <c r="M75" s="55"/>
      <c r="N75" s="55"/>
      <c r="O75" s="55"/>
      <c r="P75" s="55"/>
      <c r="Q75" s="73"/>
      <c r="R75" s="73"/>
      <c r="S75" s="73"/>
      <c r="T75" s="73"/>
      <c r="U75" s="73"/>
      <c r="V75" s="86"/>
      <c r="W75" s="86"/>
    </row>
    <row r="76" spans="1:34" ht="36" customHeight="1">
      <c r="A76" s="234" t="s">
        <v>238</v>
      </c>
      <c r="B76" s="235"/>
      <c r="C76" s="235"/>
      <c r="D76" s="235"/>
      <c r="E76" s="235"/>
      <c r="F76" s="235"/>
      <c r="G76" s="235"/>
      <c r="H76" s="235"/>
      <c r="I76" s="235"/>
      <c r="J76" s="235"/>
      <c r="K76" s="235"/>
      <c r="L76" s="235"/>
      <c r="M76" s="235"/>
      <c r="N76" s="235"/>
      <c r="O76" s="235"/>
      <c r="P76" s="235"/>
      <c r="Q76" s="235"/>
      <c r="R76" s="235"/>
      <c r="S76" s="235"/>
      <c r="T76" s="235"/>
      <c r="U76" s="235"/>
      <c r="V76" s="235"/>
      <c r="W76" s="235"/>
      <c r="X76" s="235"/>
      <c r="Y76" s="235"/>
      <c r="Z76" s="235"/>
      <c r="AA76" s="235"/>
      <c r="AB76" s="235"/>
      <c r="AC76" s="235"/>
      <c r="AD76" s="235"/>
    </row>
    <row r="77" spans="1:34" s="28" customFormat="1" ht="6.75" customHeight="1">
      <c r="A77" s="56"/>
      <c r="B77" s="56"/>
      <c r="C77" s="56"/>
      <c r="D77" s="56"/>
      <c r="E77" s="56"/>
      <c r="F77" s="56"/>
      <c r="G77" s="56"/>
      <c r="H77" s="56"/>
      <c r="I77" s="56"/>
      <c r="J77" s="56"/>
      <c r="K77" s="56"/>
      <c r="L77" s="56"/>
      <c r="M77" s="56"/>
      <c r="N77" s="56"/>
      <c r="O77" s="56"/>
      <c r="P77" s="56"/>
      <c r="Q77" s="56"/>
      <c r="R77" s="56"/>
      <c r="S77" s="56"/>
      <c r="T77" s="56"/>
      <c r="U77" s="56"/>
      <c r="V77" s="56"/>
      <c r="W77" s="56"/>
      <c r="X77" s="56"/>
      <c r="Y77" s="56"/>
      <c r="Z77" s="56"/>
      <c r="AA77" s="56"/>
      <c r="AB77" s="56"/>
      <c r="AC77" s="56"/>
      <c r="AD77" s="56"/>
    </row>
    <row r="78" spans="1:34" ht="42" customHeight="1">
      <c r="B78" s="213" t="s">
        <v>196</v>
      </c>
      <c r="C78" s="214"/>
      <c r="D78" s="214"/>
      <c r="E78" s="214"/>
      <c r="F78" s="214"/>
      <c r="G78" s="214"/>
      <c r="H78" s="214"/>
      <c r="I78" s="214"/>
      <c r="J78" s="214"/>
      <c r="K78" s="214"/>
      <c r="L78" s="214"/>
      <c r="M78" s="214"/>
      <c r="N78" s="214"/>
      <c r="O78" s="214"/>
      <c r="P78" s="214"/>
      <c r="Q78" s="214"/>
      <c r="R78" s="214"/>
      <c r="S78" s="214"/>
      <c r="T78" s="214"/>
      <c r="U78" s="322"/>
      <c r="V78" s="484" t="s">
        <v>16</v>
      </c>
      <c r="W78" s="485"/>
      <c r="X78" s="219" t="s">
        <v>197</v>
      </c>
      <c r="Y78" s="220"/>
      <c r="Z78" s="220"/>
      <c r="AA78" s="220"/>
      <c r="AB78" s="220"/>
      <c r="AC78" s="220"/>
      <c r="AD78" s="220"/>
      <c r="AE78" s="57"/>
      <c r="AF78" s="57"/>
      <c r="AG78" s="57"/>
    </row>
    <row r="79" spans="1:34" s="28" customFormat="1" ht="5.25" customHeight="1">
      <c r="C79" s="73"/>
      <c r="D79" s="73"/>
      <c r="E79" s="73"/>
      <c r="F79" s="73"/>
      <c r="G79" s="73"/>
      <c r="H79" s="73"/>
      <c r="I79" s="73"/>
      <c r="J79" s="73"/>
      <c r="K79" s="73"/>
      <c r="L79" s="73"/>
      <c r="M79" s="73"/>
      <c r="N79" s="73"/>
      <c r="O79" s="73"/>
      <c r="P79" s="73"/>
      <c r="Q79" s="86"/>
      <c r="R79" s="86"/>
      <c r="S79" s="138"/>
      <c r="T79" s="58"/>
      <c r="U79" s="58"/>
      <c r="V79" s="58"/>
      <c r="W79" s="58"/>
      <c r="X79" s="58"/>
      <c r="Y79" s="58"/>
      <c r="Z79" s="58"/>
      <c r="AA79" s="58"/>
      <c r="AB79" s="58"/>
    </row>
    <row r="80" spans="1:34" ht="5.25" customHeight="1">
      <c r="X80" s="59"/>
    </row>
    <row r="81" spans="2:33" ht="44.25" customHeight="1">
      <c r="B81" s="223" t="s">
        <v>275</v>
      </c>
      <c r="C81" s="223"/>
      <c r="D81" s="223"/>
      <c r="E81" s="223"/>
      <c r="F81" s="223"/>
      <c r="G81" s="223"/>
      <c r="H81" s="223"/>
      <c r="I81" s="223"/>
      <c r="J81" s="223"/>
      <c r="K81" s="223"/>
      <c r="L81" s="223"/>
      <c r="M81" s="223"/>
      <c r="N81" s="223"/>
      <c r="O81" s="223"/>
      <c r="P81" s="223"/>
      <c r="Q81" s="223"/>
      <c r="R81" s="223"/>
      <c r="S81" s="223"/>
      <c r="T81" s="223"/>
      <c r="U81" s="223"/>
      <c r="V81" s="480" t="s">
        <v>16</v>
      </c>
      <c r="W81" s="480"/>
      <c r="X81" s="219" t="s">
        <v>277</v>
      </c>
      <c r="Y81" s="220"/>
      <c r="Z81" s="220"/>
      <c r="AA81" s="220"/>
      <c r="AB81" s="220"/>
      <c r="AC81" s="220"/>
      <c r="AD81" s="220"/>
      <c r="AE81" s="134"/>
      <c r="AF81" s="134"/>
      <c r="AG81" s="134"/>
    </row>
    <row r="82" spans="2:33" ht="6" customHeight="1">
      <c r="B82" s="135"/>
      <c r="C82" s="135"/>
      <c r="D82" s="135"/>
      <c r="E82" s="135"/>
      <c r="F82" s="135"/>
      <c r="G82" s="135"/>
      <c r="H82" s="135"/>
      <c r="I82" s="135"/>
      <c r="J82" s="135"/>
      <c r="K82" s="135"/>
      <c r="L82" s="135"/>
      <c r="M82" s="135"/>
      <c r="N82" s="135"/>
      <c r="O82" s="135"/>
      <c r="P82" s="135"/>
      <c r="Q82" s="135"/>
      <c r="R82" s="135"/>
      <c r="S82" s="135"/>
      <c r="T82" s="135"/>
      <c r="U82" s="135"/>
      <c r="V82" s="28"/>
      <c r="W82" s="28"/>
    </row>
    <row r="83" spans="2:33" ht="55.5" customHeight="1">
      <c r="B83" s="213" t="s">
        <v>276</v>
      </c>
      <c r="C83" s="214"/>
      <c r="D83" s="214"/>
      <c r="E83" s="214"/>
      <c r="F83" s="214"/>
      <c r="G83" s="214"/>
      <c r="H83" s="214"/>
      <c r="I83" s="214"/>
      <c r="J83" s="214"/>
      <c r="K83" s="214"/>
      <c r="L83" s="214"/>
      <c r="M83" s="214"/>
      <c r="N83" s="214"/>
      <c r="O83" s="214"/>
      <c r="P83" s="214"/>
      <c r="Q83" s="214"/>
      <c r="R83" s="214"/>
      <c r="S83" s="214"/>
      <c r="T83" s="214"/>
      <c r="U83" s="322"/>
      <c r="V83" s="481" t="s">
        <v>16</v>
      </c>
      <c r="W83" s="482"/>
      <c r="X83" s="219" t="s">
        <v>283</v>
      </c>
      <c r="Y83" s="220"/>
      <c r="Z83" s="220"/>
      <c r="AA83" s="220"/>
      <c r="AB83" s="220"/>
      <c r="AC83" s="220"/>
      <c r="AD83" s="220"/>
    </row>
    <row r="114" spans="1:1" ht="35.25">
      <c r="A114" s="93"/>
    </row>
    <row r="115" spans="1:1">
      <c r="A115" s="94"/>
    </row>
    <row r="116" spans="1:1" ht="20.25">
      <c r="A116" s="95"/>
    </row>
  </sheetData>
  <sheetProtection password="E929" sheet="1" objects="1" scenarios="1" selectLockedCells="1"/>
  <mergeCells count="142">
    <mergeCell ref="B81:U81"/>
    <mergeCell ref="V81:W81"/>
    <mergeCell ref="X81:AD81"/>
    <mergeCell ref="B83:U83"/>
    <mergeCell ref="V83:W83"/>
    <mergeCell ref="X83:AD83"/>
    <mergeCell ref="Z70:AC70"/>
    <mergeCell ref="V67:Y67"/>
    <mergeCell ref="D68:F68"/>
    <mergeCell ref="G68:U68"/>
    <mergeCell ref="V68:Y68"/>
    <mergeCell ref="A76:AD76"/>
    <mergeCell ref="B78:U78"/>
    <mergeCell ref="V78:W78"/>
    <mergeCell ref="X78:AD78"/>
    <mergeCell ref="B71:U71"/>
    <mergeCell ref="V71:AC71"/>
    <mergeCell ref="B72:U72"/>
    <mergeCell ref="V72:AC72"/>
    <mergeCell ref="B74:N74"/>
    <mergeCell ref="O74:P74"/>
    <mergeCell ref="Q74:AD74"/>
    <mergeCell ref="G66:U66"/>
    <mergeCell ref="V66:Y66"/>
    <mergeCell ref="B59:C59"/>
    <mergeCell ref="D59:F59"/>
    <mergeCell ref="G59:U59"/>
    <mergeCell ref="V59:Y59"/>
    <mergeCell ref="D69:U69"/>
    <mergeCell ref="V69:Y69"/>
    <mergeCell ref="B70:C70"/>
    <mergeCell ref="D70:U70"/>
    <mergeCell ref="V70:Y70"/>
    <mergeCell ref="Z59:AC59"/>
    <mergeCell ref="B60:C69"/>
    <mergeCell ref="D60:F60"/>
    <mergeCell ref="G60:U60"/>
    <mergeCell ref="V60:Y60"/>
    <mergeCell ref="Z60:AC69"/>
    <mergeCell ref="D63:F63"/>
    <mergeCell ref="G63:U63"/>
    <mergeCell ref="V63:Y63"/>
    <mergeCell ref="D64:F64"/>
    <mergeCell ref="G64:U64"/>
    <mergeCell ref="V64:Y64"/>
    <mergeCell ref="D61:F61"/>
    <mergeCell ref="G61:U61"/>
    <mergeCell ref="V61:Y61"/>
    <mergeCell ref="D62:F62"/>
    <mergeCell ref="G62:U62"/>
    <mergeCell ref="V62:Y62"/>
    <mergeCell ref="D67:F67"/>
    <mergeCell ref="G67:U67"/>
    <mergeCell ref="D65:F65"/>
    <mergeCell ref="G65:U65"/>
    <mergeCell ref="V65:Y65"/>
    <mergeCell ref="D66:F66"/>
    <mergeCell ref="A51:G51"/>
    <mergeCell ref="H51:M51"/>
    <mergeCell ref="N51:V51"/>
    <mergeCell ref="A52:G52"/>
    <mergeCell ref="H52:AD52"/>
    <mergeCell ref="A53:G53"/>
    <mergeCell ref="H53:AD53"/>
    <mergeCell ref="P57:Q57"/>
    <mergeCell ref="X55:AD57"/>
    <mergeCell ref="B57:D57"/>
    <mergeCell ref="E57:F57"/>
    <mergeCell ref="M57:O57"/>
    <mergeCell ref="A46:Q46"/>
    <mergeCell ref="R46:W46"/>
    <mergeCell ref="A50:C50"/>
    <mergeCell ref="D50:J50"/>
    <mergeCell ref="K50:M50"/>
    <mergeCell ref="R50:T50"/>
    <mergeCell ref="U50:X50"/>
    <mergeCell ref="Y50:AA50"/>
    <mergeCell ref="A36:AD36"/>
    <mergeCell ref="A40:AD40"/>
    <mergeCell ref="A42:I42"/>
    <mergeCell ref="J42:O42"/>
    <mergeCell ref="P42:AD42"/>
    <mergeCell ref="A44:AD44"/>
    <mergeCell ref="A32:T32"/>
    <mergeCell ref="U32:V32"/>
    <mergeCell ref="W32:Z32"/>
    <mergeCell ref="AA32:AD32"/>
    <mergeCell ref="A34:T34"/>
    <mergeCell ref="U34:X34"/>
    <mergeCell ref="G22:L22"/>
    <mergeCell ref="A26:M26"/>
    <mergeCell ref="N26:O26"/>
    <mergeCell ref="P26:AD26"/>
    <mergeCell ref="A30:O30"/>
    <mergeCell ref="P30:Q30"/>
    <mergeCell ref="R30:AA30"/>
    <mergeCell ref="A24:O24"/>
    <mergeCell ref="P24:Q24"/>
    <mergeCell ref="R24:AD24"/>
    <mergeCell ref="A21:F21"/>
    <mergeCell ref="G21:L21"/>
    <mergeCell ref="M21:O21"/>
    <mergeCell ref="P21:S21"/>
    <mergeCell ref="T21:AB21"/>
    <mergeCell ref="AC21:AD21"/>
    <mergeCell ref="A18:C19"/>
    <mergeCell ref="D18:K18"/>
    <mergeCell ref="L18:O18"/>
    <mergeCell ref="P18:AD18"/>
    <mergeCell ref="L19:O19"/>
    <mergeCell ref="P19:AD19"/>
    <mergeCell ref="A15:C16"/>
    <mergeCell ref="D15:H15"/>
    <mergeCell ref="I15:M15"/>
    <mergeCell ref="N15:R15"/>
    <mergeCell ref="S15:AD15"/>
    <mergeCell ref="D16:H16"/>
    <mergeCell ref="I16:M16"/>
    <mergeCell ref="N16:R16"/>
    <mergeCell ref="S16:AD16"/>
    <mergeCell ref="A12:C13"/>
    <mergeCell ref="D12:I13"/>
    <mergeCell ref="J12:L13"/>
    <mergeCell ref="M12:R13"/>
    <mergeCell ref="H9:H10"/>
    <mergeCell ref="I9:I10"/>
    <mergeCell ref="J9:J10"/>
    <mergeCell ref="K9:K10"/>
    <mergeCell ref="L9:L10"/>
    <mergeCell ref="M9:M10"/>
    <mergeCell ref="A2:AD2"/>
    <mergeCell ref="A4:C4"/>
    <mergeCell ref="U5:AC7"/>
    <mergeCell ref="A9:C10"/>
    <mergeCell ref="D9:D10"/>
    <mergeCell ref="E9:E10"/>
    <mergeCell ref="F9:F10"/>
    <mergeCell ref="G9:G10"/>
    <mergeCell ref="N9:P10"/>
    <mergeCell ref="Q9:AD10"/>
    <mergeCell ref="D5:K7"/>
    <mergeCell ref="D4:E4"/>
  </mergeCells>
  <phoneticPr fontId="2"/>
  <conditionalFormatting sqref="P21:S21">
    <cfRule type="expression" dxfId="24" priority="17">
      <formula>AND(OR(G21="病院（医科）",G21="病院（歯科）",G21="有床診療所（医科）",G21="有床診療所（歯科）"),P21&lt;&gt;"")</formula>
    </cfRule>
    <cfRule type="expression" dxfId="23" priority="26">
      <formula>OR(G21="病院（医科）",G21="病院（歯科）",G21="有床診療所（医科）",G21="有床診療所（歯科）")</formula>
    </cfRule>
  </conditionalFormatting>
  <conditionalFormatting sqref="G22:L22">
    <cfRule type="containsText" dxfId="22" priority="29" operator="containsText" text="病床数">
      <formula>NOT(ISERROR(SEARCH("病床数",G22)))</formula>
    </cfRule>
  </conditionalFormatting>
  <conditionalFormatting sqref="Q9:AD10">
    <cfRule type="containsText" dxfId="21" priority="27" operator="containsText" text="表示されない場合は">
      <formula>NOT(ISERROR(SEARCH("表示されない場合は",Q9)))</formula>
    </cfRule>
    <cfRule type="containsText" dxfId="20" priority="28" operator="containsText" text="医療機関コード、１０桁を">
      <formula>NOT(ISERROR(SEARCH("医療機関コード、１０桁を",Q9)))</formula>
    </cfRule>
  </conditionalFormatting>
  <conditionalFormatting sqref="V72">
    <cfRule type="cellIs" dxfId="19" priority="30" operator="greaterThan">
      <formula>$R$46</formula>
    </cfRule>
  </conditionalFormatting>
  <conditionalFormatting sqref="R46:W46">
    <cfRule type="expression" dxfId="18" priority="25">
      <formula>$P$30&lt;&gt;"はい"</formula>
    </cfRule>
  </conditionalFormatting>
  <conditionalFormatting sqref="U34:X34">
    <cfRule type="expression" dxfId="17" priority="24">
      <formula>$P$30&lt;&gt;"はい"</formula>
    </cfRule>
  </conditionalFormatting>
  <conditionalFormatting sqref="U5">
    <cfRule type="notContainsBlanks" dxfId="16" priority="31">
      <formula>LEN(TRIM(U5))&gt;0</formula>
    </cfRule>
  </conditionalFormatting>
  <conditionalFormatting sqref="AA32">
    <cfRule type="expression" dxfId="15" priority="23">
      <formula>AND($P$30="はい",$U$32="いいえ")</formula>
    </cfRule>
  </conditionalFormatting>
  <conditionalFormatting sqref="U32:V32">
    <cfRule type="expression" dxfId="14" priority="19">
      <formula>AND(P30="はい",U32&lt;&gt;"")</formula>
    </cfRule>
    <cfRule type="expression" dxfId="13" priority="22">
      <formula>$P$30="はい"</formula>
    </cfRule>
  </conditionalFormatting>
  <conditionalFormatting sqref="D9:M10 Q9:AD10 D12:I13 M12:R13 D16:AD16 H19:AD19 D19:F19 G21:L21 AC21:AD21 N26:O26 P30:Q30 D50:J50 N50:Q50 U50:X50 AB50:AD50 H51:M51 W51:AD51 H52:AD53 G60:Y68 Z70:AC70 O74:P74 V78:W78">
    <cfRule type="notContainsBlanks" dxfId="12" priority="21">
      <formula>LEN(TRIM(D9))&gt;0</formula>
    </cfRule>
  </conditionalFormatting>
  <conditionalFormatting sqref="AA32:AD32">
    <cfRule type="expression" dxfId="11" priority="18">
      <formula>AND(P30="はい",U32="いいえ",AA32&lt;&gt;"")</formula>
    </cfRule>
  </conditionalFormatting>
  <conditionalFormatting sqref="X55">
    <cfRule type="notContainsBlanks" dxfId="10" priority="11">
      <formula>LEN(TRIM(X55))&gt;0</formula>
    </cfRule>
  </conditionalFormatting>
  <conditionalFormatting sqref="H4">
    <cfRule type="notContainsBlanks" dxfId="9" priority="6">
      <formula>LEN(TRIM(H4))&gt;0</formula>
    </cfRule>
  </conditionalFormatting>
  <conditionalFormatting sqref="J4">
    <cfRule type="notContainsBlanks" dxfId="8" priority="5">
      <formula>LEN(TRIM(J4))&gt;0</formula>
    </cfRule>
  </conditionalFormatting>
  <conditionalFormatting sqref="F4">
    <cfRule type="notContainsBlanks" dxfId="7" priority="7">
      <formula>LEN(TRIM(F4))&gt;0</formula>
    </cfRule>
  </conditionalFormatting>
  <conditionalFormatting sqref="P57 I57:L57 T57:W57 G57 E57">
    <cfRule type="notContainsBlanks" dxfId="6" priority="4">
      <formula>LEN(TRIM(E57))&gt;0</formula>
    </cfRule>
  </conditionalFormatting>
  <conditionalFormatting sqref="R57">
    <cfRule type="notContainsBlanks" dxfId="5" priority="3">
      <formula>LEN(TRIM(R57))&gt;0</formula>
    </cfRule>
  </conditionalFormatting>
  <conditionalFormatting sqref="G57">
    <cfRule type="notContainsBlanks" dxfId="4" priority="2">
      <formula>LEN(TRIM(G57))&gt;0</formula>
    </cfRule>
  </conditionalFormatting>
  <dataValidations count="14">
    <dataValidation type="whole" imeMode="disabled" allowBlank="1" showInputMessage="1" showErrorMessage="1" sqref="D9:M10 W51:AD51 N50:Q50 AB50:AD50">
      <formula1>0</formula1>
      <formula2>9</formula2>
    </dataValidation>
    <dataValidation type="whole" allowBlank="1" showInputMessage="1" showErrorMessage="1" sqref="D19:F19 H19:K19">
      <formula1>0</formula1>
      <formula2>9</formula2>
    </dataValidation>
    <dataValidation type="list" allowBlank="1" showInputMessage="1" showErrorMessage="1" sqref="O74:P74">
      <formula1>",はい,いいえ"</formula1>
    </dataValidation>
    <dataValidation type="list" allowBlank="1" showInputMessage="1" showErrorMessage="1" sqref="N26:O26 P30:Q30 U32:V32 P24:Q24">
      <formula1>"はい,いいえ"</formula1>
    </dataValidation>
    <dataValidation type="list" allowBlank="1" showInputMessage="1" showErrorMessage="1" sqref="AC21:AD21 V78:W78 V83:W83 V81:W81">
      <formula1>"はい"</formula1>
    </dataValidation>
    <dataValidation type="list" allowBlank="1" showInputMessage="1" showErrorMessage="1" sqref="G47:L47">
      <formula1>"病院,有床診療所（医科）,有床診療所（歯科）,無床診療所（医科）,無床診療所（歯科）,薬局,訪問看護ステーション,助産所"</formula1>
    </dataValidation>
    <dataValidation type="whole" imeMode="disabled" operator="greaterThanOrEqual" allowBlank="1" showInputMessage="1" showErrorMessage="1" sqref="Z70:AC70 V60:Y68">
      <formula1>0</formula1>
    </dataValidation>
    <dataValidation imeMode="fullKatakana" allowBlank="1" showInputMessage="1" showErrorMessage="1" sqref="H52:AD52"/>
    <dataValidation type="list" allowBlank="1" showInputMessage="1" showErrorMessage="1" sqref="H51:M51">
      <formula1>"1,2"</formula1>
    </dataValidation>
    <dataValidation imeMode="disabled" allowBlank="1" showInputMessage="1" showErrorMessage="1" sqref="N16:R16"/>
    <dataValidation type="list" allowBlank="1" showInputMessage="1" showErrorMessage="1" sqref="G21:L21">
      <formula1>"病院（医科）,病院（歯科）,有床診療所（医科）,有床診療所（歯科）,無床診療所（医科）,無床診療所（歯科）,薬局,訪問看護事業者,助産所"</formula1>
    </dataValidation>
    <dataValidation type="whole" operator="greaterThanOrEqual" allowBlank="1" showInputMessage="1" showErrorMessage="1" sqref="P21:S21 AA32:AD32">
      <formula1>0</formula1>
    </dataValidation>
    <dataValidation type="list" allowBlank="1" showInputMessage="1" showErrorMessage="1" sqref="V75 Q79:R79 S31:T31 S33:T33 AQ24:AR24 M23:N23 M25:N25">
      <formula1>"　,はい,いいえ"</formula1>
    </dataValidation>
    <dataValidation type="whole" allowBlank="1" showInputMessage="1" showErrorMessage="1" sqref="H4">
      <formula1>1</formula1>
      <formula2>12</formula2>
    </dataValidation>
  </dataValidations>
  <pageMargins left="0.70866141732283472" right="0.70866141732283472" top="0.74803149606299213" bottom="0.47244094488188981" header="0.31496062992125984" footer="0.31496062992125984"/>
  <pageSetup paperSize="8" scale="35" fitToHeight="0" orientation="landscape" cellComments="asDisplayed" r:id="rId1"/>
  <drawing r:id="rId2"/>
  <legacyDrawing r:id="rId3"/>
  <extLst>
    <ext xmlns:x14="http://schemas.microsoft.com/office/spreadsheetml/2009/9/main" uri="{78C0D931-6437-407d-A8EE-F0AAD7539E65}">
      <x14:conditionalFormattings>
        <x14:conditionalFormatting xmlns:xm="http://schemas.microsoft.com/office/excel/2006/main">
          <x14:cfRule type="notContainsBlanks" priority="8" id="{6FA98473-F7D3-4B1C-A2E5-DBFDFB4264C0}">
            <xm:f>LEN(TRIM(別紙!P24))&gt;0</xm:f>
            <x14:dxf>
              <fill>
                <patternFill>
                  <bgColor theme="0"/>
                </patternFill>
              </fill>
            </x14:dxf>
          </x14:cfRule>
          <x14:cfRule type="expression" priority="9" id="{4811F970-654B-4A11-8BA7-F71AC4A4390E}">
            <xm:f>AND(OR(別紙!G19="病院（医科）",別紙!G19="有床診療所（医科）",別紙!G19="無床診療所（医科）"),別紙!P24&lt;&gt;"")</xm:f>
            <x14:dxf>
              <fill>
                <patternFill>
                  <bgColor theme="0"/>
                </patternFill>
              </fill>
            </x14:dxf>
          </x14:cfRule>
          <x14:cfRule type="expression" priority="10" id="{1172E075-FB49-4318-90EB-D3153F04B7EC}">
            <xm:f>OR(別紙!G19="病院（医科）",別紙!G19="有床診療所（医科）",別紙!G19="無床診療所（医科）")</xm:f>
            <x14:dxf>
              <fill>
                <patternFill>
                  <bgColor theme="7" tint="0.59996337778862885"/>
                </patternFill>
              </fill>
            </x14:dxf>
          </x14:cfRule>
          <xm:sqref>P24:Q24</xm:sqref>
        </x14:conditionalFormatting>
        <x14:conditionalFormatting xmlns:xm="http://schemas.microsoft.com/office/excel/2006/main">
          <x14:cfRule type="notContainsBlanks" priority="1" id="{92257FED-0D59-4203-BE57-B6E9BDCE83B5}">
            <xm:f>LEN(TRIM(別紙!V81))&gt;0</xm:f>
            <x14:dxf>
              <fill>
                <patternFill>
                  <bgColor theme="0"/>
                </patternFill>
              </fill>
            </x14:dxf>
          </x14:cfRule>
          <xm:sqref>V81:W81 V83:W83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申請書→</vt:lpstr>
      <vt:lpstr>第３、5号様式_申請書</vt:lpstr>
      <vt:lpstr>請求書</vt:lpstr>
      <vt:lpstr>別紙</vt:lpstr>
      <vt:lpstr>（参考）領収書等貼付用紙</vt:lpstr>
      <vt:lpstr>（参考）都道府県番号・点数表番号一覧</vt:lpstr>
      <vt:lpstr>記載例→</vt:lpstr>
      <vt:lpstr>第３、５号様式_交付申請書 (記載例)</vt:lpstr>
      <vt:lpstr>別紙 (記載例)</vt:lpstr>
      <vt:lpstr>請求書 (記載例)</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厚生労働省ネットワークシステム</cp:lastModifiedBy>
  <cp:lastPrinted>2021-03-28T07:28:48Z</cp:lastPrinted>
  <dcterms:created xsi:type="dcterms:W3CDTF">2020-06-03T00:41:02Z</dcterms:created>
  <dcterms:modified xsi:type="dcterms:W3CDTF">2021-04-08T13:47:14Z</dcterms:modified>
</cp:coreProperties>
</file>