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4801B6-047B-4AA9-BF3F-1657295460B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<sst xmlns="http://schemas.openxmlformats.org/spreadsheetml/2006/main" count="3417" uniqueCount="1063">
  <si>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</si>
  <si>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</si>
  <si>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</si>
  <si>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</si>
  <si>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</si>
  <si>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</si>
  <si>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</si>
  <si>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</si>
  <si>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</si>
  <si>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</si>
  <si>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</si>
  <si>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</si>
  <si>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</si>
  <si>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</si>
  <si>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</si>
  <si>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</si>
  <si>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</si>
  <si>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</si>
  <si>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</si>
  <si>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</si>
  <si>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</si>
  <si>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</si>
  <si>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</si>
  <si>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</si>
  <si>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</si>
  <si>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</si>
  <si>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</si>
  <si>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</si>
  <si>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</si>
  <si>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</si>
  <si>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</si>
  <si>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</si>
  <si>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</si>
  <si>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</si>
  <si>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</si>
  <si>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</si>
  <si>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</si>
  <si>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</si>
  <si>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</si>
  <si>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</si>
  <si>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</si>
  <si>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</si>
  <si>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</si>
  <si>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</si>
  <si>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</si>
  <si>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</si>
  <si>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</si>
  <si>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</si>
  <si>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</si>
  <si>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</si>
  <si>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</si>
  <si>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</si>
  <si>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</si>
  <si>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</si>
  <si>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</si>
  <si>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</si>
  <si>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</si>
  <si>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</si>
  <si>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</si>
  <si>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</si>
  <si>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</si>
  <si>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</si>
  <si>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</si>
  <si>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</si>
  <si>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</si>
  <si>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</si>
  <si>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</si>
  <si>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</si>
  <si>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</si>
  <si>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</si>
  <si>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</si>
  <si>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</si>
  <si>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</si>
  <si>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</si>
  <si>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</si>
  <si>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</si>
  <si>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</si>
  <si>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</si>
  <si>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</si>
  <si>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</si>
  <si>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</si>
  <si>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</si>
  <si>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</si>
  <si>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</si>
  <si>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</si>
  <si>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</si>
  <si>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</si>
  <si>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</si>
  <si>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</si>
  <si>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</si>
  <si>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</si>
  <si>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</si>
  <si>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</si>
  <si>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</si>
  <si>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</si>
  <si>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</si>
  <si>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</si>
  <si>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</si>
  <si>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</si>
  <si>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</si>
  <si>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</si>
  <si>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</si>
  <si>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</si>
  <si>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</si>
  <si>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</si>
  <si>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</si>
  <si>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</si>
  <si>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</si>
  <si>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</si>
  <si>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</si>
  <si>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</si>
  <si>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</si>
  <si>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</si>
  <si>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</si>
  <si>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</si>
  <si>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</si>
  <si>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</si>
  <si>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</si>
  <si>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</si>
  <si>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</si>
  <si>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</si>
  <si>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</si>
  <si>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</si>
  <si>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</si>
  <si>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</si>
  <si>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</si>
  <si>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</si>
  <si>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</si>
  <si>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</si>
  <si>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</si>
  <si>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</si>
  <si>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</si>
  <si>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</si>
  <si>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</si>
  <si>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</si>
  <si>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</si>
  <si>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</si>
  <si>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</si>
  <si>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</si>
  <si>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</si>
  <si>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</si>
  <si>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</si>
  <si>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</si>
  <si>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</si>
  <si>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</si>
  <si>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</si>
  <si>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</si>
  <si>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</si>
  <si>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</si>
  <si>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</si>
  <si>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</si>
  <si>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</si>
  <si>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</si>
  <si>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</si>
  <si>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</si>
  <si>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</si>
  <si>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</si>
  <si>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</si>
  <si>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</si>
  <si>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</si>
  <si>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</si>
  <si>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</si>
  <si>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</si>
  <si>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</si>
  <si>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</si>
  <si>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</si>
  <si>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</si>
  <si>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</si>
  <si>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</si>
  <si>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</si>
  <si>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</si>
  <si>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</si>
  <si>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</si>
  <si>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</si>
  <si>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</si>
  <si>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</si>
  <si>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</si>
  <si>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</si>
  <si>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</si>
  <si>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</si>
  <si>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</si>
  <si>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</si>
  <si>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</si>
  <si>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</si>
  <si>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</si>
  <si>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</si>
  <si>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</si>
  <si>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</si>
  <si>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</si>
  <si>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</si>
  <si>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</si>
  <si>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</si>
  <si>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</si>
  <si>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</si>
  <si>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</si>
  <si>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</si>
  <si>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</si>
  <si>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</si>
  <si>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</si>
  <si>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</si>
  <si>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</si>
  <si>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</si>
  <si>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</si>
  <si>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</si>
  <si>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</si>
  <si>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</si>
  <si>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</si>
  <si>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</si>
  <si>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</si>
  <si>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</si>
  <si>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</si>
  <si>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</si>
  <si>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</si>
  <si>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</si>
  <si>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</si>
  <si>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</si>
  <si>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</si>
  <si>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</si>
  <si>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</si>
  <si>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</si>
  <si>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</si>
  <si>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</si>
  <si>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</si>
  <si>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</si>
  <si>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</si>
  <si>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</si>
  <si>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</si>
  <si>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</si>
  <si>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</si>
  <si>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</si>
  <si>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</si>
  <si>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</si>
  <si>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</si>
  <si>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</si>
  <si>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</si>
  <si>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</si>
  <si>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</si>
  <si>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</si>
  <si>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</si>
  <si>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</si>
  <si>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</si>
  <si>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</si>
  <si>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</si>
  <si>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</si>
  <si>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</si>
  <si>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</si>
  <si>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</si>
  <si>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</si>
  <si>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</si>
  <si>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</si>
  <si>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</si>
  <si>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</si>
  <si>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</si>
  <si>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</si>
  <si>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</si>
  <si>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</si>
  <si>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</si>
  <si>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</si>
  <si>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</si>
  <si>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</si>
  <si>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</si>
  <si>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</si>
  <si>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</si>
  <si>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</si>
  <si>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</si>
  <si>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</si>
  <si>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</si>
  <si>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</si>
  <si>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</si>
  <si>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</si>
  <si>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</si>
  <si>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</si>
  <si>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</si>
  <si>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</si>
  <si>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</si>
  <si>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</si>
  <si>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</si>
  <si>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</si>
  <si>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</si>
  <si>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</si>
  <si>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</si>
  <si>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</si>
  <si>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</si>
  <si>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</si>
  <si>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</si>
  <si>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</si>
  <si>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</si>
  <si>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</si>
  <si>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</si>
  <si>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</si>
  <si>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</si>
  <si>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</si>
  <si>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</si>
  <si>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</si>
  <si>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</si>
  <si>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</si>
  <si>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</si>
  <si>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</si>
  <si>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</si>
  <si>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</si>
  <si>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</si>
  <si>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</si>
  <si>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</si>
  <si>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</si>
  <si>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</si>
  <si>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</si>
  <si>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</si>
  <si>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</si>
  <si>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</si>
  <si>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</si>
  <si>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</si>
  <si>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</si>
  <si>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</si>
  <si>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</si>
  <si>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</si>
  <si>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</si>
  <si>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</si>
  <si>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</si>
  <si>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</si>
  <si>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</si>
  <si>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</si>
  <si>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</si>
  <si>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</si>
  <si>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</si>
  <si>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</si>
  <si>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</si>
  <si>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</si>
  <si>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</si>
  <si>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</si>
  <si>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</si>
  <si>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</si>
  <si>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</si>
  <si>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</si>
  <si>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</si>
  <si>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</si>
  <si>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</si>
  <si>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</si>
  <si>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</si>
  <si>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</si>
  <si>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</si>
  <si>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</si>
  <si>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</si>
  <si>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</si>
  <si>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</si>
  <si>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</si>
  <si>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</si>
  <si>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</si>
  <si>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</si>
  <si>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</si>
  <si>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</si>
  <si>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</si>
  <si>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</si>
  <si>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</si>
  <si>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</si>
  <si>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</si>
  <si>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</si>
  <si>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</si>
  <si>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</si>
  <si>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</si>
  <si>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</si>
  <si>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</si>
  <si>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</si>
  <si>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</si>
  <si>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</si>
  <si>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</si>
  <si>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</si>
  <si>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</si>
  <si>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</si>
  <si>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</si>
  <si>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</si>
  <si>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</si>
  <si>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</si>
  <si>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</si>
  <si>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</si>
  <si>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</si>
  <si>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</si>
  <si>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</si>
  <si>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</si>
  <si>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</si>
  <si>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</si>
  <si>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</si>
  <si>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</si>
  <si>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</si>
  <si>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</si>
  <si>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</si>
  <si>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</si>
  <si>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</si>
  <si>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</si>
  <si>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</si>
  <si>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</si>
  <si>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</si>
  <si>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</si>
  <si>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</si>
  <si>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</si>
  <si>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</si>
  <si>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</si>
  <si>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</si>
  <si>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</si>
  <si>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</si>
  <si>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</si>
  <si>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</si>
  <si>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</si>
  <si>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</si>
  <si>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</si>
  <si>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</si>
  <si>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</si>
  <si>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</si>
  <si>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</si>
  <si>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</si>
  <si>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</si>
  <si>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</si>
  <si>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</si>
  <si>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</si>
  <si>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</si>
  <si>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</si>
  <si>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</si>
  <si>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</si>
  <si>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</si>
  <si>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</si>
  <si>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</si>
  <si>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</si>
  <si>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</si>
  <si>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</si>
  <si>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</si>
  <si>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</si>
  <si>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</si>
  <si>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</si>
  <si>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</si>
  <si>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</si>
  <si>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</si>
  <si>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</si>
  <si>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</si>
  <si>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</si>
  <si>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</si>
  <si>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</si>
  <si>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</si>
  <si>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</si>
  <si>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</si>
  <si>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</si>
  <si>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</si>
  <si>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</si>
  <si>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</si>
  <si>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</si>
  <si>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</si>
  <si>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</si>
  <si>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</si>
  <si>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</si>
  <si>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</si>
  <si>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</si>
  <si>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</si>
  <si>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</si>
  <si>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</si>
  <si>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</si>
  <si>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</si>
  <si>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</si>
  <si>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</si>
  <si>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</si>
  <si>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</si>
  <si>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</si>
  <si>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</si>
  <si>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</si>
  <si>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</si>
  <si>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</si>
  <si>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</si>
  <si>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</si>
  <si>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</si>
  <si>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</si>
  <si>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</si>
  <si>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</si>
  <si>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</si>
  <si>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</si>
  <si>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</si>
  <si>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</si>
  <si>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</si>
  <si>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</si>
  <si>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</si>
  <si>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</si>
  <si>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</si>
  <si>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</si>
  <si>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</si>
  <si>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</si>
  <si>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</si>
  <si>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</si>
  <si>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</si>
  <si>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</si>
  <si>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</si>
  <si>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</si>
  <si>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</si>
  <si>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</si>
  <si>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</si>
  <si>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</si>
  <si>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</si>
  <si>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</si>
  <si>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</si>
  <si>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</si>
  <si>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</si>
  <si>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</si>
  <si>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</si>
  <si>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</si>
  <si>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</si>
  <si>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</si>
  <si>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</si>
  <si>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</si>
  <si>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</si>
  <si>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</si>
  <si>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</si>
  <si>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</si>
  <si>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</si>
  <si>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</si>
  <si>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</si>
  <si>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</si>
  <si>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</si>
  <si>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</si>
  <si>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</si>
  <si>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</si>
  <si>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</si>
  <si>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</si>
  <si>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</si>
  <si>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</si>
  <si>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</si>
  <si>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</si>
  <si>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</si>
  <si>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</si>
  <si>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</si>
  <si>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</si>
  <si>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</si>
  <si>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</si>
  <si>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</si>
  <si>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</si>
  <si>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</si>
  <si>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</si>
  <si>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</si>
  <si>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</si>
  <si>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</si>
  <si>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</si>
  <si>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</si>
  <si>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</si>
  <si>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</si>
  <si>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</si>
  <si>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</si>
  <si>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</si>
  <si>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</si>
  <si>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</si>
  <si>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</si>
  <si>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</si>
  <si>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</si>
  <si>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</si>
  <si>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</si>
  <si>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</si>
  <si>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</si>
  <si>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</si>
  <si>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</si>
  <si>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</si>
  <si>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</si>
  <si>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</si>
  <si>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</si>
  <si>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</si>
  <si>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</si>
  <si>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</si>
  <si>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</si>
  <si>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</si>
  <si>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</si>
  <si>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</si>
  <si>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</si>
  <si>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</si>
  <si>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</si>
  <si>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</si>
  <si>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</si>
  <si>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</si>
  <si>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</si>
  <si>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</si>
  <si>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</si>
  <si>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</si>
  <si>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</si>
  <si>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</si>
  <si>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</si>
  <si>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</si>
  <si>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</si>
  <si>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</si>
  <si>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</si>
  <si>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</si>
  <si>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</si>
  <si>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</si>
  <si>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</si>
  <si>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</si>
  <si>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</si>
  <si>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</si>
  <si>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</si>
  <si>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</si>
  <si>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</si>
  <si>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</si>
  <si>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</si>
  <si>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</si>
  <si>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</si>
  <si>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</si>
  <si>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</si>
  <si>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</si>
  <si>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</si>
  <si>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</si>
  <si>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</si>
  <si>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</si>
  <si>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</si>
  <si>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</si>
  <si>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</si>
  <si>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</si>
  <si>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</si>
  <si>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</si>
  <si>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</si>
  <si>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</si>
  <si>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</si>
  <si>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</si>
  <si>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</si>
  <si>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</si>
  <si>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</si>
  <si>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</si>
  <si>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</si>
  <si>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</si>
  <si>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</si>
  <si>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</si>
  <si>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</si>
  <si>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</si>
  <si>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</si>
  <si>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</si>
  <si>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</si>
  <si>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</si>
  <si>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</si>
  <si>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</si>
  <si>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</si>
  <si>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</si>
  <si>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</si>
  <si>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</si>
  <si>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</si>
  <si>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</si>
  <si>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</si>
  <si>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</si>
  <si>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</si>
  <si>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</si>
  <si>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</si>
  <si>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</si>
  <si>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</si>
  <si>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</si>
  <si>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</si>
  <si>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</si>
  <si>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</si>
  <si>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</si>
  <si>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</si>
  <si>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</si>
  <si>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</si>
  <si>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</si>
  <si>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</si>
  <si>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</si>
  <si>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</si>
  <si>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</si>
  <si>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</si>
  <si>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</si>
  <si>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</si>
  <si>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</si>
  <si>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</si>
  <si>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</si>
  <si>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</si>
  <si>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</si>
  <si>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</si>
  <si>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</si>
  <si>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</si>
  <si>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</si>
  <si>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</si>
  <si>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</si>
  <si>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</si>
  <si>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</si>
  <si>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</si>
  <si>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</si>
  <si>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</si>
  <si>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</si>
  <si>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</si>
  <si>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</si>
  <si>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</si>
  <si>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</si>
  <si>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</si>
  <si>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</si>
  <si>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</si>
  <si>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</si>
  <si>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</si>
  <si>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</si>
  <si>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</si>
  <si>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</si>
  <si>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</si>
  <si>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</si>
  <si>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</si>
  <si>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</si>
  <si>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</si>
  <si>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</si>
  <si>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</si>
  <si>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</si>
  <si>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</si>
  <si>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</si>
  <si>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</si>
  <si>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</si>
  <si>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</si>
  <si>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</si>
  <si>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</si>
  <si>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</si>
  <si>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</si>
  <si>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</si>
  <si>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</si>
  <si>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</si>
  <si>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</si>
  <si>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</si>
  <si>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</si>
  <si>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</si>
  <si>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</si>
  <si>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</si>
  <si>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</si>
  <si>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</si>
  <si>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</si>
  <si>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</si>
  <si>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</si>
  <si>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</si>
  <si>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</si>
  <si>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</si>
  <si>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</si>
  <si>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</si>
  <si>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</si>
  <si>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</si>
  <si>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</si>
  <si>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</si>
  <si>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</si>
  <si>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</si>
  <si>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</si>
  <si>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</si>
  <si>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</si>
  <si>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</si>
  <si>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</si>
  <si>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</si>
  <si>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</si>
  <si>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</si>
  <si>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</si>
  <si>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</si>
  <si>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</si>
  <si>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</si>
  <si>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</si>
  <si>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</si>
  <si>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</si>
  <si>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</si>
  <si>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</si>
  <si>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</si>
  <si>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</si>
  <si>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</si>
  <si>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</si>
  <si>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</si>
  <si>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</si>
  <si>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</si>
  <si>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</si>
  <si>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</si>
  <si>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</si>
  <si>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</si>
  <si>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</si>
  <si>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</si>
  <si>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</si>
  <si>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</si>
  <si>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</si>
  <si>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</si>
  <si>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</si>
  <si>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</si>
  <si>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</si>
  <si>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</si>
  <si>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</si>
  <si>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</si>
  <si>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</si>
  <si>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</si>
  <si>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</si>
  <si>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</si>
  <si>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</si>
  <si>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</si>
  <si>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</si>
  <si>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</si>
  <si>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</si>
  <si>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</si>
  <si>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</si>
  <si>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</si>
  <si>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</si>
  <si>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</si>
  <si>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</si>
  <si>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</si>
  <si>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</si>
  <si>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</si>
  <si>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</si>
  <si>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</si>
  <si>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</si>
  <si>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</si>
  <si>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</si>
  <si>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</si>
  <si>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</si>
  <si>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</si>
  <si>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</si>
  <si>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</si>
  <si>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</si>
  <si>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</si>
  <si>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</si>
  <si>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</si>
  <si>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</si>
  <si>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</si>
  <si>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</si>
  <si>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</si>
  <si>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</si>
  <si>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</si>
  <si>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</si>
  <si>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</si>
  <si>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</si>
  <si>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</si>
  <si>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</si>
  <si>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</si>
  <si>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</si>
  <si>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</si>
  <si>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</si>
  <si>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</si>
  <si>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</si>
  <si>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</si>
  <si>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</si>
  <si>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</si>
  <si>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</si>
  <si>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</si>
  <si>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</si>
  <si>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</si>
  <si>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</si>
  <si>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</si>
  <si>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</si>
  <si>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</si>
  <si>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</si>
  <si>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</si>
  <si>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</si>
  <si>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</si>
  <si>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</si>
  <si>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</si>
  <si>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</si>
  <si>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</si>
  <si>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</si>
  <si>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</si>
  <si>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</si>
  <si>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</si>
  <si>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</si>
  <si>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</si>
  <si>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</si>
  <si>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</si>
  <si>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</si>
  <si>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</si>
  <si>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</si>
  <si>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</si>
  <si>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</si>
  <si>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</si>
  <si>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</si>
  <si>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</si>
  <si>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</si>
  <si>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</si>
  <si>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</si>
  <si>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</si>
  <si>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</si>
  <si>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</si>
  <si>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</si>
  <si>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</si>
  <si>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</si>
  <si>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</si>
  <si>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</si>
  <si>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</si>
  <si>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</si>
  <si>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</si>
  <si>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</si>
  <si>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</si>
  <si>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</si>
  <si>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</si>
  <si>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</si>
  <si>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</si>
  <si>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</si>
  <si>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</si>
  <si>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</si>
  <si>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</si>
  <si>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</si>
  <si>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</si>
  <si>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</si>
  <si>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</si>
  <si>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</si>
  <si>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</si>
  <si>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</si>
  <si>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</si>
  <si>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</si>
  <si>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</si>
  <si>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</si>
  <si>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</si>
  <si>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</si>
  <si>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</si>
  <si>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</si>
  <si>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</si>
  <si>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</si>
  <si>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</si>
  <si>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</si>
  <si>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</si>
  <si>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</si>
  <si>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</si>
  <si>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</si>
  <si>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</si>
  <si>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</si>
  <si>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</si>
  <si>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</si>
  <si>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</si>
  <si>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</si>
  <si>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</si>
  <si>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</si>
  <si>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</si>
  <si>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</si>
  <si>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</si>
  <si>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</si>
  <si>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</si>
  <si>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</si>
  <si>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</si>
  <si>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</si>
  <si>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</si>
  <si>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</si>
  <si>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</si>
  <si>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</si>
  <si>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</si>
  <si>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</si>
  <si>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</si>
  <si>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</si>
  <si>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</si>
  <si>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</si>
  <si>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</si>
  <si>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</si>
  <si>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</si>
  <si>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</si>
  <si>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</si>
  <si>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</si>
  <si>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</si>
  <si>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</si>
  <si>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</si>
  <si>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</si>
  <si>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</si>
  <si>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</si>
  <si>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</si>
  <si>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</si>
  <si>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</si>
  <si>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</si>
  <si>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</si>
  <si>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</si>
  <si>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</si>
  <si>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</si>
  <si>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</si>
  <si>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</si>
  <si>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</si>
  <si>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</si>
  <si>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</si>
  <si>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</si>
  <si>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</si>
  <si>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</si>
  <si>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</si>
  <si>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</si>
  <si>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</si>
  <si>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</si>
  <si>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</si>
  <si>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</si>
  <si>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</si>
  <si>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</si>
  <si>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</si>
  <si>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</si>
  <si>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</si>
  <si>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</si>
  <si>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</si>
  <si>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</si>
  <si>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</si>
  <si>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</si>
  <si>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</si>
  <si>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</si>
  <si>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</si>
  <si>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</si>
  <si>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</si>
  <si>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</si>
  <si>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</si>
  <si>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</si>
  <si>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</si>
  <si>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</si>
  <si>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</si>
  <si>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</si>
  <si>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</si>
  <si>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</si>
  <si>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</si>
  <si>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</si>
  <si>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</si>
  <si>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</si>
  <si>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</si>
  <si>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</si>
  <si>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</si>
  <si>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</si>
  <si>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</si>
  <si>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</si>
  <si>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</si>
  <si>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</si>
  <si>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</si>
  <si>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</si>
  <si>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</si>
  <si>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</si>
  <si>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</si>
  <si>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</si>
  <si>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</si>
  <si>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</si>
  <si>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</si>
  <si>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</si>
  <si>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</si>
  <si>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</si>
  <si>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</si>
  <si>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</si>
  <si>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</si>
  <si>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</si>
  <si>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</si>
  <si>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</si>
  <si>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</si>
  <si>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</si>
  <si>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</si>
  <si>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</si>
  <si>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</si>
  <si>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</si>
  <si>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</si>
  <si>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</si>
  <si>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</si>
  <si>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</si>
  <si>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</si>
  <si>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</si>
  <si>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</si>
  <si>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</si>
  <si>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</si>
  <si>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</si>
  <si>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</si>
  <si>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</si>
  <si>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</si>
  <si>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</si>
  <si>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</si>
  <si>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</si>
  <si>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</si>
  <si>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</si>
  <si>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</si>
  <si>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特定医療法人社団　勝木会　やわたメディカルセンター</t>
    <phoneticPr fontId="3"/>
  </si>
  <si>
    <t>〒923-8551 小松市八幡イ－１２－７</t>
    <phoneticPr fontId="3"/>
  </si>
  <si>
    <t>〇</t>
  </si>
  <si>
    <t>医療法人</t>
  </si>
  <si>
    <t>リハビリテーション科</t>
  </si>
  <si>
    <t>回復期ﾘﾊﾋﾞﾘﾃｰｼｮﾝ病棟入院料１</t>
  </si>
  <si>
    <t>ＤＰＣ標準病院群</t>
  </si>
  <si>
    <t>有</t>
  </si>
  <si>
    <t>看護必要度Ⅰ</t>
    <phoneticPr fontId="3"/>
  </si>
  <si>
    <t>体制強化加算１の届出有り</t>
  </si>
  <si>
    <t>3階病棟</t>
  </si>
  <si>
    <t>回復期機能</t>
  </si>
  <si>
    <t>整形外科</t>
  </si>
  <si>
    <t>4階病棟</t>
  </si>
  <si>
    <t>急性期一般入院料１</t>
  </si>
  <si>
    <t>5階病棟</t>
  </si>
  <si>
    <t>急性期機能</t>
  </si>
  <si>
    <t>複数の診療科で活用</t>
  </si>
  <si>
    <t>消化器内科（胃腸内科）</t>
  </si>
  <si>
    <t>循環器内科</t>
  </si>
  <si>
    <t>呼吸器内科</t>
  </si>
  <si>
    <t>6階病棟</t>
  </si>
  <si>
    <t>休棟のため</t>
  </si>
  <si>
    <t>-</t>
    <phoneticPr fontId="3"/>
  </si>
  <si>
    <t>7階病棟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</si>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</sst>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c r="C4" s="424"/>
      <c r="D4" s="424"/>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5" t="s">
        <v>1011</v>
      </c>
      <c r="J9" s="425"/>
      <c r="K9" s="425"/>
      <c r="L9" s="276" t="s">
        <v>1047</v>
      </c>
      <c r="M9" s="282" t="s">
        <v>1050</v>
      </c>
      <c r="N9" s="282" t="s">
        <v>1052</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1050</v>
      </c>
      <c r="N22" s="282" t="s">
        <v>1052</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1050</v>
      </c>
      <c r="N35" s="282" t="s">
        <v>1052</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1050</v>
      </c>
      <c r="N44" s="282" t="s">
        <v>1052</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2" t="s">
        <v>544</v>
      </c>
      <c r="E60" s="432"/>
      <c r="F60" s="432"/>
      <c r="G60" s="432"/>
      <c r="H60" s="432"/>
      <c r="I60" s="432"/>
      <c r="J60" s="432"/>
      <c r="K60" s="432"/>
      <c r="L60" s="432"/>
      <c r="M60" s="39"/>
      <c r="N60" s="39"/>
      <c r="O60" s="39"/>
      <c r="P60" s="39"/>
    </row>
    <row r="61" spans="1:16" s="21" customFormat="1" ht="34.5" customHeight="1">
      <c r="A61" s="243"/>
      <c r="B61" s="1"/>
      <c r="C61" s="41"/>
      <c r="D61" s="431" t="s">
        <v>16</v>
      </c>
      <c r="E61" s="431"/>
      <c r="F61" s="431"/>
      <c r="G61" s="431"/>
      <c r="H61" s="431"/>
      <c r="I61" s="431"/>
      <c r="J61" s="431"/>
      <c r="K61" s="431"/>
      <c r="L61" s="431"/>
      <c r="M61" s="39"/>
      <c r="N61" s="39"/>
      <c r="O61" s="39"/>
      <c r="P61" s="39"/>
    </row>
    <row r="62" spans="1:16" s="21" customFormat="1" ht="34.5" customHeight="1">
      <c r="A62" s="243"/>
      <c r="B62" s="1"/>
      <c r="C62" s="41"/>
      <c r="D62" s="431" t="s">
        <v>17</v>
      </c>
      <c r="E62" s="431"/>
      <c r="F62" s="431"/>
      <c r="G62" s="431"/>
      <c r="H62" s="431"/>
      <c r="I62" s="431"/>
      <c r="J62" s="431"/>
      <c r="K62" s="431"/>
      <c r="L62" s="431"/>
      <c r="M62" s="39"/>
      <c r="N62" s="39"/>
      <c r="O62" s="39"/>
      <c r="P62" s="39"/>
    </row>
    <row r="63" spans="1:16" s="21" customFormat="1" ht="34.5" customHeight="1">
      <c r="A63" s="243"/>
      <c r="B63" s="1"/>
      <c r="C63" s="41"/>
      <c r="D63" s="431" t="s">
        <v>18</v>
      </c>
      <c r="E63" s="431"/>
      <c r="F63" s="431"/>
      <c r="G63" s="431"/>
      <c r="H63" s="431"/>
      <c r="I63" s="431"/>
      <c r="J63" s="431"/>
      <c r="K63" s="431"/>
      <c r="L63" s="431"/>
      <c r="M63" s="39"/>
      <c r="N63" s="39"/>
      <c r="O63" s="39"/>
      <c r="P63" s="39"/>
    </row>
    <row r="64" spans="1:16" s="21" customFormat="1" ht="34.5" customHeight="1">
      <c r="A64" s="243"/>
      <c r="B64" s="1"/>
      <c r="C64" s="41"/>
      <c r="D64" s="431" t="s">
        <v>19</v>
      </c>
      <c r="E64" s="431"/>
      <c r="F64" s="431"/>
      <c r="G64" s="431"/>
      <c r="H64" s="431"/>
      <c r="I64" s="431"/>
      <c r="J64" s="431"/>
      <c r="K64" s="431"/>
      <c r="L64" s="431"/>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1050</v>
      </c>
      <c r="N89" s="262" t="s">
        <v>1052</v>
      </c>
      <c r="O89" s="262" t="s">
        <v>1058</v>
      </c>
      <c r="P89" s="262" t="s">
        <v>1061</v>
      </c>
    </row>
    <row r="90" spans="1:22" s="21" customFormat="1">
      <c r="A90" s="243"/>
      <c r="B90" s="1"/>
      <c r="C90" s="3"/>
      <c r="D90" s="3"/>
      <c r="E90" s="3"/>
      <c r="F90" s="3"/>
      <c r="G90" s="3"/>
      <c r="H90" s="287"/>
      <c r="I90" s="67" t="s">
        <v>36</v>
      </c>
      <c r="J90" s="68"/>
      <c r="K90" s="69"/>
      <c r="L90" s="262" t="s">
        <v>1048</v>
      </c>
      <c r="M90" s="262" t="s">
        <v>1048</v>
      </c>
      <c r="N90" s="262" t="s">
        <v>1053</v>
      </c>
      <c r="O90" s="262" t="s">
        <v>1053</v>
      </c>
      <c r="P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1050</v>
      </c>
      <c r="N97" s="66" t="s">
        <v>1052</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70" t="s">
        <v>1062</v>
      </c>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IF(SUM(L99:P99)=0,IF(COUNTIF(L99:P99,"未確認")&gt;0,"未確認",IF(COUNTIF(L99:P99,"~*")&gt;0,"*",SUM(L99:P99))),SUM(L99:P99))</f>
        <v>227</v>
      </c>
      <c r="K99" s="237" t="str">
        <f>IF(OR(COUNTIF(L99:P99,"未確認")&gt;0,COUNTIF(L99:P99,"~*")&gt;0),"※","")</f>
        <v/>
      </c>
      <c r="L99" s="258">
        <v>44</v>
      </c>
      <c r="M99" s="258">
        <v>54</v>
      </c>
      <c r="N99" s="258">
        <v>52</v>
      </c>
      <c r="O99" s="258">
        <v>50</v>
      </c>
      <c r="P99" s="258">
        <v>27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200</v>
      </c>
      <c r="K101" s="237" t="str">
        <f>IF(OR(COUNTIF(L101:P101,"未確認")&gt;0,COUNTIF(L101:P101,"~*")&gt;0),"※","")</f>
        <v/>
      </c>
      <c r="L101" s="258">
        <v>44</v>
      </c>
      <c r="M101" s="258">
        <v>54</v>
      </c>
      <c r="N101" s="258">
        <v>52</v>
      </c>
      <c r="O101" s="258">
        <v>50</v>
      </c>
      <c r="P101" s="258">
        <v>0</v>
      </c>
    </row>
    <row r="102" spans="1:22" s="83" customFormat="1" ht="34.5" customHeight="1">
      <c r="A102" s="244" t="s">
        <v>610</v>
      </c>
      <c r="B102" s="84"/>
      <c r="C102" s="377"/>
      <c r="D102" s="379"/>
      <c r="E102" s="317" t="s">
        <v>612</v>
      </c>
      <c r="F102" s="318"/>
      <c r="G102" s="318"/>
      <c r="H102" s="319"/>
      <c r="I102" s="420"/>
      <c r="J102" s="256">
        <f t="shared" si="0"/>
        <v>200</v>
      </c>
      <c r="K102" s="237" t="str">
        <f t="shared" ref="K102:K111" si="1">IF(OR(COUNTIF(L101:P101,"未確認")&gt;0,COUNTIF(L101:P101,"~*")&gt;0),"※","")</f>
        <v/>
      </c>
      <c r="L102" s="258">
        <v>44</v>
      </c>
      <c r="M102" s="258">
        <v>54</v>
      </c>
      <c r="N102" s="258">
        <v>52</v>
      </c>
      <c r="O102" s="258">
        <v>50</v>
      </c>
      <c r="P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1059</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1054</v>
      </c>
      <c r="P120" s="98" t="s">
        <v>1054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1055</v>
      </c>
      <c r="P121" s="98" t="s">
        <v>1049</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1056</v>
      </c>
      <c r="P122" s="98" t="s">
        <v>1056</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1057</v>
      </c>
      <c r="P123" s="98" t="s">
        <v>1055</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111</v>
      </c>
      <c r="N131" s="98" t="s">
        <v>1051</v>
      </c>
      <c r="O131" s="98" t="s">
        <v>1051</v>
      </c>
      <c r="P131" s="98" t="s">
        <v>533</v>
      </c>
    </row>
    <row r="132" spans="1:22" s="83" customFormat="1" ht="34.5" customHeight="1">
      <c r="A132" s="244" t="s">
        <v>621</v>
      </c>
      <c r="B132" s="84"/>
      <c r="C132" s="295"/>
      <c r="D132" s="297"/>
      <c r="E132" s="320" t="s">
        <v>58</v>
      </c>
      <c r="F132" s="321"/>
      <c r="G132" s="321"/>
      <c r="H132" s="322"/>
      <c r="I132" s="389"/>
      <c r="J132" s="101"/>
      <c r="K132" s="102"/>
      <c r="L132" s="82">
        <v>44</v>
      </c>
      <c r="M132" s="82">
        <v>54</v>
      </c>
      <c r="N132" s="82">
        <v>52</v>
      </c>
      <c r="O132" s="82">
        <v>50</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355</v>
      </c>
      <c r="K145" s="264" t="str">
        <f t="shared" ref="K145:K176" si="3">IF(OR(COUNTIF(L145:P145,"未確認")&gt;0,COUNTIF(L145:P145,"~*")&gt;0),"※","")</f>
        <v/>
      </c>
      <c r="L145" s="117">
        <v>0</v>
      </c>
      <c r="M145" s="117">
        <v>0</v>
      </c>
      <c r="N145" s="117">
        <v>161</v>
      </c>
      <c r="O145" s="117">
        <v>194</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52</v>
      </c>
      <c r="K194" s="264" t="str">
        <f t="shared" si="5"/>
        <v/>
      </c>
      <c r="L194" s="117">
        <v>52</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96</v>
      </c>
      <c r="K201" s="264" t="str">
        <f t="shared" si="5"/>
        <v/>
      </c>
      <c r="L201" s="117">
        <v>0</v>
      </c>
      <c r="M201" s="117">
        <v>96</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70" t="s">
        <v>1062</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137" t="s">
        <v>1062</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11.2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109</v>
      </c>
      <c r="K269" s="81" t="str">
        <f t="shared" si="8"/>
        <v/>
      </c>
      <c r="L269" s="147">
        <v>21</v>
      </c>
      <c r="M269" s="147">
        <v>24</v>
      </c>
      <c r="N269" s="147">
        <v>32</v>
      </c>
      <c r="O269" s="147">
        <v>32</v>
      </c>
      <c r="P269" s="147">
        <v>0</v>
      </c>
    </row>
    <row r="270" spans="1:22" s="83" customFormat="1" ht="34.5" customHeight="1">
      <c r="A270" s="249" t="s">
        <v>725</v>
      </c>
      <c r="B270" s="120"/>
      <c r="C270" s="371"/>
      <c r="D270" s="371"/>
      <c r="E270" s="371"/>
      <c r="F270" s="371"/>
      <c r="G270" s="371" t="s">
        <v>148</v>
      </c>
      <c r="H270" s="371"/>
      <c r="I270" s="404"/>
      <c r="J270" s="266">
        <f t="shared" si="9"/>
        <v>6.1</v>
      </c>
      <c r="K270" s="81" t="str">
        <f t="shared" si="8"/>
        <v/>
      </c>
      <c r="L270" s="148">
        <v>1.5</v>
      </c>
      <c r="M270" s="148">
        <v>2.2999999999999998</v>
      </c>
      <c r="N270" s="148">
        <v>0.8</v>
      </c>
      <c r="O270" s="148">
        <v>1.5</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0</v>
      </c>
      <c r="N271" s="147">
        <v>1</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21</v>
      </c>
      <c r="K273" s="81" t="str">
        <f t="shared" si="8"/>
        <v/>
      </c>
      <c r="L273" s="147">
        <v>6</v>
      </c>
      <c r="M273" s="147">
        <v>5</v>
      </c>
      <c r="N273" s="147">
        <v>4</v>
      </c>
      <c r="O273" s="147">
        <v>6</v>
      </c>
      <c r="P273" s="147">
        <v>0</v>
      </c>
    </row>
    <row r="274" spans="1:16" s="83" customFormat="1" ht="34.5" customHeight="1">
      <c r="A274" s="249" t="s">
        <v>727</v>
      </c>
      <c r="B274" s="120"/>
      <c r="C274" s="372"/>
      <c r="D274" s="372"/>
      <c r="E274" s="372"/>
      <c r="F274" s="372"/>
      <c r="G274" s="371" t="s">
        <v>148</v>
      </c>
      <c r="H274" s="371"/>
      <c r="I274" s="404"/>
      <c r="J274" s="266">
        <f t="shared" si="9"/>
        <v>2.1</v>
      </c>
      <c r="K274" s="81" t="str">
        <f t="shared" si="8"/>
        <v/>
      </c>
      <c r="L274" s="148">
        <v>0</v>
      </c>
      <c r="M274" s="148">
        <v>0</v>
      </c>
      <c r="N274" s="148">
        <v>1.3</v>
      </c>
      <c r="O274" s="148">
        <v>0.8</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46</v>
      </c>
      <c r="K277" s="81" t="str">
        <f t="shared" si="8"/>
        <v/>
      </c>
      <c r="L277" s="147">
        <v>15</v>
      </c>
      <c r="M277" s="147">
        <v>11</v>
      </c>
      <c r="N277" s="147">
        <v>15</v>
      </c>
      <c r="O277" s="147">
        <v>5</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9</v>
      </c>
      <c r="K279" s="81" t="str">
        <f t="shared" si="8"/>
        <v/>
      </c>
      <c r="L279" s="147">
        <v>8</v>
      </c>
      <c r="M279" s="147">
        <v>1</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1</v>
      </c>
      <c r="K280" s="81" t="str">
        <f t="shared" si="8"/>
        <v/>
      </c>
      <c r="L280" s="148">
        <v>1</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4</v>
      </c>
      <c r="K281" s="81" t="str">
        <f t="shared" si="8"/>
        <v/>
      </c>
      <c r="L281" s="147">
        <v>4</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29</v>
      </c>
      <c r="N297" s="147">
        <v>29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4.5999999999999996</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3.2</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1.8</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c r="O367" s="66" t="s">
        <v>1058</v>
      </c>
      <c r="P367" s="66" t="s">
        <v>1061</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4640</v>
      </c>
      <c r="K392" s="81" t="str">
        <f t="shared" ref="K392:K397" si="12">IF(OR(COUNTIF(L392:P392,"未確認")&gt;0,COUNTIF(L392:P392,"~*")&gt;0),"※","")</f>
        <v/>
      </c>
      <c r="L392" s="147">
        <v>297</v>
      </c>
      <c r="M392" s="147">
        <v>681</v>
      </c>
      <c r="N392" s="147">
        <v>1704</v>
      </c>
      <c r="O392" s="147">
        <v>1958</v>
      </c>
      <c r="P392" s="147">
        <v>0</v>
      </c>
    </row>
    <row r="393" spans="1:22" s="83" customFormat="1" ht="34.5" customHeight="1">
      <c r="A393" s="249" t="s">
        <v>773</v>
      </c>
      <c r="B393" s="84"/>
      <c r="C393" s="370"/>
      <c r="D393" s="380"/>
      <c r="E393" s="320" t="s">
        <v>224</v>
      </c>
      <c r="F393" s="321"/>
      <c r="G393" s="321"/>
      <c r="H393" s="322"/>
      <c r="I393" s="343"/>
      <c r="J393" s="140">
        <f t="shared" si="11"/>
        <v>2847</v>
      </c>
      <c r="K393" s="81" t="str">
        <f t="shared" si="12"/>
        <v/>
      </c>
      <c r="L393" s="147">
        <v>267</v>
      </c>
      <c r="M393" s="147">
        <v>596</v>
      </c>
      <c r="N393" s="147">
        <v>1183</v>
      </c>
      <c r="O393" s="147">
        <v>801</v>
      </c>
      <c r="P393" s="147">
        <v>0</v>
      </c>
    </row>
    <row r="394" spans="1:22" s="83" customFormat="1" ht="34.5" customHeight="1">
      <c r="A394" s="250" t="s">
        <v>774</v>
      </c>
      <c r="B394" s="84"/>
      <c r="C394" s="370"/>
      <c r="D394" s="381"/>
      <c r="E394" s="320" t="s">
        <v>225</v>
      </c>
      <c r="F394" s="321"/>
      <c r="G394" s="321"/>
      <c r="H394" s="322"/>
      <c r="I394" s="343"/>
      <c r="J394" s="140">
        <f t="shared" si="11"/>
        <v>460</v>
      </c>
      <c r="K394" s="81" t="str">
        <f t="shared" si="12"/>
        <v/>
      </c>
      <c r="L394" s="147">
        <v>0</v>
      </c>
      <c r="M394" s="147">
        <v>5</v>
      </c>
      <c r="N394" s="147">
        <v>30</v>
      </c>
      <c r="O394" s="147">
        <v>425</v>
      </c>
      <c r="P394" s="147">
        <v>0</v>
      </c>
    </row>
    <row r="395" spans="1:22" s="83" customFormat="1" ht="34.5" customHeight="1">
      <c r="A395" s="250" t="s">
        <v>775</v>
      </c>
      <c r="B395" s="84"/>
      <c r="C395" s="370"/>
      <c r="D395" s="382"/>
      <c r="E395" s="320" t="s">
        <v>226</v>
      </c>
      <c r="F395" s="321"/>
      <c r="G395" s="321"/>
      <c r="H395" s="322"/>
      <c r="I395" s="343"/>
      <c r="J395" s="140">
        <f t="shared" si="11"/>
        <v>1333</v>
      </c>
      <c r="K395" s="81" t="str">
        <f t="shared" si="12"/>
        <v/>
      </c>
      <c r="L395" s="147">
        <v>30</v>
      </c>
      <c r="M395" s="147">
        <v>80</v>
      </c>
      <c r="N395" s="147">
        <v>491</v>
      </c>
      <c r="O395" s="147">
        <v>732</v>
      </c>
      <c r="P395" s="147">
        <v>0</v>
      </c>
    </row>
    <row r="396" spans="1:22" s="83" customFormat="1" ht="34.5" customHeight="1">
      <c r="A396" s="250" t="s">
        <v>776</v>
      </c>
      <c r="B396" s="1"/>
      <c r="C396" s="370"/>
      <c r="D396" s="320" t="s">
        <v>227</v>
      </c>
      <c r="E396" s="321"/>
      <c r="F396" s="321"/>
      <c r="G396" s="321"/>
      <c r="H396" s="322"/>
      <c r="I396" s="343"/>
      <c r="J396" s="140">
        <f t="shared" si="11"/>
        <v>69672</v>
      </c>
      <c r="K396" s="81" t="str">
        <f t="shared" si="12"/>
        <v/>
      </c>
      <c r="L396" s="147">
        <v>15073</v>
      </c>
      <c r="M396" s="147">
        <v>18656</v>
      </c>
      <c r="N396" s="147">
        <v>18443</v>
      </c>
      <c r="O396" s="147">
        <v>17500</v>
      </c>
      <c r="P396" s="147">
        <v>0</v>
      </c>
    </row>
    <row r="397" spans="1:22" s="83" customFormat="1" ht="34.5" customHeight="1">
      <c r="A397" s="250" t="s">
        <v>777</v>
      </c>
      <c r="B397" s="119"/>
      <c r="C397" s="370"/>
      <c r="D397" s="320" t="s">
        <v>228</v>
      </c>
      <c r="E397" s="321"/>
      <c r="F397" s="321"/>
      <c r="G397" s="321"/>
      <c r="H397" s="322"/>
      <c r="I397" s="344"/>
      <c r="J397" s="140">
        <f t="shared" si="11"/>
        <v>4658</v>
      </c>
      <c r="K397" s="81" t="str">
        <f t="shared" si="12"/>
        <v/>
      </c>
      <c r="L397" s="147">
        <v>299</v>
      </c>
      <c r="M397" s="147">
        <v>685</v>
      </c>
      <c r="N397" s="147">
        <v>1716</v>
      </c>
      <c r="O397" s="147">
        <v>1958</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4640</v>
      </c>
      <c r="K405" s="81" t="str">
        <f t="shared" ref="K405:K422" si="14">IF(OR(COUNTIF(L405:P405,"未確認")&gt;0,COUNTIF(L405:P405,"~*")&gt;0),"※","")</f>
        <v/>
      </c>
      <c r="L405" s="147">
        <v>297</v>
      </c>
      <c r="M405" s="147">
        <v>681</v>
      </c>
      <c r="N405" s="147">
        <v>1704</v>
      </c>
      <c r="O405" s="147">
        <v>1958</v>
      </c>
      <c r="P405" s="147">
        <v>0</v>
      </c>
    </row>
    <row r="406" spans="1:22" s="83" customFormat="1" ht="34.5" customHeight="1">
      <c r="A406" s="251" t="s">
        <v>779</v>
      </c>
      <c r="B406" s="119"/>
      <c r="C406" s="369"/>
      <c r="D406" s="375" t="s">
        <v>233</v>
      </c>
      <c r="E406" s="377" t="s">
        <v>234</v>
      </c>
      <c r="F406" s="378"/>
      <c r="G406" s="378"/>
      <c r="H406" s="379"/>
      <c r="I406" s="361"/>
      <c r="J406" s="140">
        <f t="shared" si="13"/>
        <v>736</v>
      </c>
      <c r="K406" s="81" t="str">
        <f t="shared" si="14"/>
        <v/>
      </c>
      <c r="L406" s="147">
        <v>93</v>
      </c>
      <c r="M406" s="147">
        <v>565</v>
      </c>
      <c r="N406" s="147">
        <v>29</v>
      </c>
      <c r="O406" s="147">
        <v>49</v>
      </c>
      <c r="P406" s="147">
        <v>0</v>
      </c>
    </row>
    <row r="407" spans="1:22" s="83" customFormat="1" ht="34.5" customHeight="1">
      <c r="A407" s="251" t="s">
        <v>780</v>
      </c>
      <c r="B407" s="119"/>
      <c r="C407" s="369"/>
      <c r="D407" s="369"/>
      <c r="E407" s="320" t="s">
        <v>235</v>
      </c>
      <c r="F407" s="321"/>
      <c r="G407" s="321"/>
      <c r="H407" s="322"/>
      <c r="I407" s="361"/>
      <c r="J407" s="140">
        <f t="shared" si="13"/>
        <v>3525</v>
      </c>
      <c r="K407" s="81" t="str">
        <f t="shared" si="14"/>
        <v/>
      </c>
      <c r="L407" s="147">
        <v>46</v>
      </c>
      <c r="M407" s="147">
        <v>103</v>
      </c>
      <c r="N407" s="147">
        <v>1608</v>
      </c>
      <c r="O407" s="147">
        <v>1768</v>
      </c>
      <c r="P407" s="147">
        <v>0</v>
      </c>
    </row>
    <row r="408" spans="1:22" s="83" customFormat="1" ht="34.5" customHeight="1">
      <c r="A408" s="251" t="s">
        <v>781</v>
      </c>
      <c r="B408" s="119"/>
      <c r="C408" s="369"/>
      <c r="D408" s="369"/>
      <c r="E408" s="320" t="s">
        <v>236</v>
      </c>
      <c r="F408" s="321"/>
      <c r="G408" s="321"/>
      <c r="H408" s="322"/>
      <c r="I408" s="361"/>
      <c r="J408" s="140">
        <f t="shared" si="13"/>
        <v>231</v>
      </c>
      <c r="K408" s="81" t="str">
        <f t="shared" si="14"/>
        <v/>
      </c>
      <c r="L408" s="147">
        <v>157</v>
      </c>
      <c r="M408" s="147">
        <v>10</v>
      </c>
      <c r="N408" s="147">
        <v>31</v>
      </c>
      <c r="O408" s="147">
        <v>33</v>
      </c>
      <c r="P408" s="147">
        <v>0</v>
      </c>
    </row>
    <row r="409" spans="1:22" s="83" customFormat="1" ht="34.5" customHeight="1">
      <c r="A409" s="251" t="s">
        <v>782</v>
      </c>
      <c r="B409" s="119"/>
      <c r="C409" s="369"/>
      <c r="D409" s="369"/>
      <c r="E409" s="317" t="s">
        <v>989</v>
      </c>
      <c r="F409" s="318"/>
      <c r="G409" s="318"/>
      <c r="H409" s="319"/>
      <c r="I409" s="361"/>
      <c r="J409" s="140">
        <f t="shared" si="13"/>
        <v>148</v>
      </c>
      <c r="K409" s="81" t="str">
        <f t="shared" si="14"/>
        <v/>
      </c>
      <c r="L409" s="147">
        <v>1</v>
      </c>
      <c r="M409" s="147">
        <v>3</v>
      </c>
      <c r="N409" s="147">
        <v>36</v>
      </c>
      <c r="O409" s="147">
        <v>108</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4656</v>
      </c>
      <c r="K413" s="81" t="str">
        <f t="shared" si="14"/>
        <v/>
      </c>
      <c r="L413" s="147">
        <v>297</v>
      </c>
      <c r="M413" s="147">
        <v>685</v>
      </c>
      <c r="N413" s="147">
        <v>1716</v>
      </c>
      <c r="O413" s="147">
        <v>1958</v>
      </c>
      <c r="P413" s="147">
        <v>0</v>
      </c>
    </row>
    <row r="414" spans="1:22" s="83" customFormat="1" ht="34.5" customHeight="1">
      <c r="A414" s="251" t="s">
        <v>787</v>
      </c>
      <c r="B414" s="119"/>
      <c r="C414" s="369"/>
      <c r="D414" s="375" t="s">
        <v>240</v>
      </c>
      <c r="E414" s="377" t="s">
        <v>241</v>
      </c>
      <c r="F414" s="378"/>
      <c r="G414" s="378"/>
      <c r="H414" s="379"/>
      <c r="I414" s="361"/>
      <c r="J414" s="140">
        <f t="shared" si="13"/>
        <v>748</v>
      </c>
      <c r="K414" s="81" t="str">
        <f t="shared" si="14"/>
        <v/>
      </c>
      <c r="L414" s="147">
        <v>11</v>
      </c>
      <c r="M414" s="147">
        <v>11</v>
      </c>
      <c r="N414" s="147">
        <v>617</v>
      </c>
      <c r="O414" s="147">
        <v>109</v>
      </c>
      <c r="P414" s="147">
        <v>0</v>
      </c>
    </row>
    <row r="415" spans="1:22" s="83" customFormat="1" ht="34.5" customHeight="1">
      <c r="A415" s="251" t="s">
        <v>788</v>
      </c>
      <c r="B415" s="119"/>
      <c r="C415" s="369"/>
      <c r="D415" s="369"/>
      <c r="E415" s="320" t="s">
        <v>242</v>
      </c>
      <c r="F415" s="321"/>
      <c r="G415" s="321"/>
      <c r="H415" s="322"/>
      <c r="I415" s="361"/>
      <c r="J415" s="140">
        <f t="shared" si="13"/>
        <v>3583</v>
      </c>
      <c r="K415" s="81" t="str">
        <f t="shared" si="14"/>
        <v/>
      </c>
      <c r="L415" s="147">
        <v>235</v>
      </c>
      <c r="M415" s="147">
        <v>611</v>
      </c>
      <c r="N415" s="147">
        <v>1082</v>
      </c>
      <c r="O415" s="147">
        <v>1655</v>
      </c>
      <c r="P415" s="147">
        <v>0</v>
      </c>
    </row>
    <row r="416" spans="1:22" s="83" customFormat="1" ht="34.5" customHeight="1">
      <c r="A416" s="251" t="s">
        <v>789</v>
      </c>
      <c r="B416" s="119"/>
      <c r="C416" s="369"/>
      <c r="D416" s="369"/>
      <c r="E416" s="320" t="s">
        <v>243</v>
      </c>
      <c r="F416" s="321"/>
      <c r="G416" s="321"/>
      <c r="H416" s="322"/>
      <c r="I416" s="361"/>
      <c r="J416" s="140">
        <f t="shared" si="13"/>
        <v>103</v>
      </c>
      <c r="K416" s="81" t="str">
        <f t="shared" si="14"/>
        <v/>
      </c>
      <c r="L416" s="147">
        <v>17</v>
      </c>
      <c r="M416" s="147">
        <v>12</v>
      </c>
      <c r="N416" s="147">
        <v>11</v>
      </c>
      <c r="O416" s="147">
        <v>63</v>
      </c>
      <c r="P416" s="147">
        <v>0</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8</v>
      </c>
      <c r="M417" s="147">
        <v>14</v>
      </c>
      <c r="N417" s="147">
        <v>1</v>
      </c>
      <c r="O417" s="147">
        <v>8</v>
      </c>
      <c r="P417" s="147">
        <v>0</v>
      </c>
    </row>
    <row r="418" spans="1:22" s="83" customFormat="1" ht="34.5" customHeight="1">
      <c r="A418" s="251" t="s">
        <v>791</v>
      </c>
      <c r="B418" s="119"/>
      <c r="C418" s="369"/>
      <c r="D418" s="369"/>
      <c r="E418" s="320" t="s">
        <v>245</v>
      </c>
      <c r="F418" s="321"/>
      <c r="G418" s="321"/>
      <c r="H418" s="322"/>
      <c r="I418" s="361"/>
      <c r="J418" s="140">
        <f t="shared" si="13"/>
        <v>50</v>
      </c>
      <c r="K418" s="81" t="str">
        <f t="shared" si="14"/>
        <v/>
      </c>
      <c r="L418" s="147">
        <v>11</v>
      </c>
      <c r="M418" s="147">
        <v>11</v>
      </c>
      <c r="N418" s="147">
        <v>0</v>
      </c>
      <c r="O418" s="147">
        <v>28</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14</v>
      </c>
      <c r="M420" s="147">
        <v>19</v>
      </c>
      <c r="N420" s="147">
        <v>2</v>
      </c>
      <c r="O420" s="147">
        <v>37</v>
      </c>
      <c r="P420" s="147">
        <v>0</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1</v>
      </c>
      <c r="M421" s="147">
        <v>7</v>
      </c>
      <c r="N421" s="147">
        <v>3</v>
      </c>
      <c r="O421" s="147">
        <v>58</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3908</v>
      </c>
      <c r="K430" s="193" t="str">
        <f>IF(OR(COUNTIF(L430:P430,"未確認")&gt;0,COUNTIF(L430:P430,"~*")&gt;0),"※","")</f>
        <v/>
      </c>
      <c r="L430" s="147">
        <v>286</v>
      </c>
      <c r="M430" s="147">
        <v>674</v>
      </c>
      <c r="N430" s="147">
        <v>1099</v>
      </c>
      <c r="O430" s="147">
        <v>1849</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147</v>
      </c>
      <c r="K432" s="193" t="str">
        <f>IF(OR(COUNTIF(L432:P432,"未確認")&gt;0,COUNTIF(L432:P432,"~*")&gt;0),"※","")</f>
        <v/>
      </c>
      <c r="L432" s="147">
        <v>30</v>
      </c>
      <c r="M432" s="147">
        <v>20</v>
      </c>
      <c r="N432" s="147">
        <v>8</v>
      </c>
      <c r="O432" s="147">
        <v>89</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3761</v>
      </c>
      <c r="K433" s="193" t="str">
        <f>IF(OR(COUNTIF(L433:P433,"未確認")&gt;0,COUNTIF(L433:P433,"~*")&gt;0),"※","")</f>
        <v/>
      </c>
      <c r="L433" s="147">
        <v>256</v>
      </c>
      <c r="M433" s="147">
        <v>654</v>
      </c>
      <c r="N433" s="147">
        <v>1091</v>
      </c>
      <c r="O433" s="147">
        <v>1760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140</v>
      </c>
      <c r="K468" s="201" t="str">
        <f t="shared" ref="K468:K475" si="16">IF(OR(COUNTIF(L468:P468,"未確認")&gt;0,COUNTIF(L468:P468,"*")&gt;0),"※","")</f>
        <v>※</v>
      </c>
      <c r="L468" s="117">
        <v>0</v>
      </c>
      <c r="M468" s="117" t="s">
        <v>541</v>
      </c>
      <c r="N468" s="117">
        <v>95</v>
      </c>
      <c r="O468" s="117">
        <v>45</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95</v>
      </c>
      <c r="K470" s="201" t="str">
        <f t="shared" si="16"/>
        <v>※</v>
      </c>
      <c r="L470" s="117">
        <v>0</v>
      </c>
      <c r="M470" s="117" t="s">
        <v>541</v>
      </c>
      <c r="N470" s="117">
        <v>95</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0</v>
      </c>
      <c r="M472" s="117">
        <v>0</v>
      </c>
      <c r="N472" s="117">
        <v>10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18</v>
      </c>
      <c r="K476" s="201" t="str">
        <f>IF(OR(COUNTIF(L476:P476,"未確認")&gt;0,COUNTIF(L476:P476,"~")&gt;0),"※","")</f>
        <v/>
      </c>
      <c r="L476" s="117">
        <v>0</v>
      </c>
      <c r="M476" s="117">
        <v>0</v>
      </c>
      <c r="N476" s="117">
        <v>0</v>
      </c>
      <c r="O476" s="117">
        <v>18</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29</v>
      </c>
      <c r="K477" s="201" t="str">
        <f t="shared" ref="K477:K496" si="18">IF(OR(COUNTIF(L477:P477,"未確認")&gt;0,COUNTIF(L477:P477,"*")&gt;0),"※","")</f>
        <v>※</v>
      </c>
      <c r="L477" s="117">
        <v>0</v>
      </c>
      <c r="M477" s="117">
        <v>0</v>
      </c>
      <c r="N477" s="117" t="s">
        <v>541</v>
      </c>
      <c r="O477" s="117">
        <v>29</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77</v>
      </c>
      <c r="K481" s="201" t="str">
        <f t="shared" si="18"/>
        <v/>
      </c>
      <c r="L481" s="117">
        <v>0</v>
      </c>
      <c r="M481" s="117">
        <v>0</v>
      </c>
      <c r="N481" s="117">
        <v>77</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t="s">
        <v>541</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89</v>
      </c>
      <c r="K483" s="201" t="str">
        <f t="shared" si="18"/>
        <v/>
      </c>
      <c r="L483" s="117">
        <v>0</v>
      </c>
      <c r="M483" s="117">
        <v>0</v>
      </c>
      <c r="N483" s="117">
        <v>89</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70" t="s">
        <v>1053</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42</v>
      </c>
      <c r="K505" s="201" t="str">
        <f t="shared" si="21"/>
        <v/>
      </c>
      <c r="L505" s="117">
        <v>0</v>
      </c>
      <c r="M505" s="117">
        <v>0</v>
      </c>
      <c r="N505" s="117">
        <v>12</v>
      </c>
      <c r="O505" s="117">
        <v>30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70" t="s">
        <v>1053</v>
      </c>
      <c r="P515" s="70" t="s">
        <v>1062</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70" t="s">
        <v>1053</v>
      </c>
      <c r="P521" s="70" t="s">
        <v>1062</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10</v>
      </c>
      <c r="K522" s="201" t="str">
        <f>IF(OR(COUNTIF(L522:P522,"未確認")&gt;0,COUNTIF(L522:P522,"*")&gt;0),"※","")</f>
        <v/>
      </c>
      <c r="L522" s="117">
        <v>0</v>
      </c>
      <c r="M522" s="117">
        <v>0</v>
      </c>
      <c r="N522" s="117">
        <v>0</v>
      </c>
      <c r="O522" s="117">
        <v>10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70" t="s">
        <v>1053</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70" t="s">
        <v>1053</v>
      </c>
      <c r="P531" s="70" t="s">
        <v>1062</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c r="O543" s="66" t="s">
        <v>1058</v>
      </c>
      <c r="P543" s="66" t="s">
        <v>1061</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c r="P544" s="70" t="s">
        <v>1062</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1060</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14.2</v>
      </c>
      <c r="N560" s="211">
        <v>31.7</v>
      </c>
      <c r="O560" s="211">
        <v>59.8</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6.1</v>
      </c>
      <c r="N561" s="211">
        <v>18.399999999999999</v>
      </c>
      <c r="O561" s="211">
        <v>26.1</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1.2</v>
      </c>
      <c r="N562" s="211">
        <v>14.8</v>
      </c>
      <c r="O562" s="211">
        <v>16.8</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2.4</v>
      </c>
      <c r="N563" s="211">
        <v>7.4</v>
      </c>
      <c r="O563" s="211">
        <v>9.3000000000000007</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0</v>
      </c>
      <c r="N564" s="211">
        <v>27.8</v>
      </c>
      <c r="O564" s="211">
        <v>4</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1.9</v>
      </c>
      <c r="N565" s="211">
        <v>2.6</v>
      </c>
      <c r="O565" s="211">
        <v>19.8</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4.4000000000000004</v>
      </c>
      <c r="N566" s="211">
        <v>32</v>
      </c>
      <c r="O566" s="211">
        <v>33.4</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14.2</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6.1</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1.2</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2.4</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v>1.9</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v>4.4000000000000004</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c r="O588" s="66" t="s">
        <v>1058</v>
      </c>
      <c r="P588" s="66" t="s">
        <v>1061</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c r="P589" s="70" t="s">
        <v>1062</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46</v>
      </c>
      <c r="K593" s="201" t="str">
        <f>IF(OR(COUNTIF(L593:P593,"未確認")&gt;0,COUNTIF(L593:P593,"*")&gt;0),"※","")</f>
        <v>※</v>
      </c>
      <c r="L593" s="117">
        <v>0</v>
      </c>
      <c r="M593" s="117">
        <v>0</v>
      </c>
      <c r="N593" s="117" t="s">
        <v>541</v>
      </c>
      <c r="O593" s="117">
        <v>46</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713</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154</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1222</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346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694</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26</v>
      </c>
      <c r="K613" s="201" t="str">
        <f t="shared" ref="K613:K623" si="29">IF(OR(COUNTIF(L613:P613,"未確認")&gt;0,COUNTIF(L613:P613,"*")&gt;0),"※","")</f>
        <v>※</v>
      </c>
      <c r="L613" s="117">
        <v>15</v>
      </c>
      <c r="M613" s="117">
        <v>11</v>
      </c>
      <c r="N613" s="117" t="s">
        <v>541</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71</v>
      </c>
      <c r="K618" s="201" t="str">
        <f t="shared" si="29"/>
        <v/>
      </c>
      <c r="L618" s="117">
        <v>0</v>
      </c>
      <c r="M618" s="117">
        <v>71</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row>
    <row r="622" spans="1:22" s="118" customFormat="1" ht="69.95" customHeight="1">
      <c r="A622" s="252" t="s">
        <v>915</v>
      </c>
      <c r="B622" s="119"/>
      <c r="C622" s="320" t="s">
        <v>427</v>
      </c>
      <c r="D622" s="321"/>
      <c r="E622" s="321"/>
      <c r="F622" s="321"/>
      <c r="G622" s="321"/>
      <c r="H622" s="322"/>
      <c r="I622" s="122" t="s">
        <v>428</v>
      </c>
      <c r="J622" s="116">
        <f t="shared" si="28"/>
        <v>52</v>
      </c>
      <c r="K622" s="201" t="str">
        <f t="shared" si="29"/>
        <v/>
      </c>
      <c r="L622" s="117">
        <v>0</v>
      </c>
      <c r="M622" s="117">
        <v>0</v>
      </c>
      <c r="N622" s="117">
        <v>29</v>
      </c>
      <c r="O622" s="117">
        <v>23</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70" t="s">
        <v>1062</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84</v>
      </c>
      <c r="K632" s="201" t="str">
        <f t="shared" si="31"/>
        <v/>
      </c>
      <c r="L632" s="117">
        <v>0</v>
      </c>
      <c r="M632" s="117">
        <v>0</v>
      </c>
      <c r="N632" s="117">
        <v>18</v>
      </c>
      <c r="O632" s="117">
        <v>66</v>
      </c>
      <c r="P632" s="117">
        <v>0</v>
      </c>
    </row>
    <row r="633" spans="1:22" s="118" customFormat="1" ht="57">
      <c r="A633" s="252" t="s">
        <v>919</v>
      </c>
      <c r="B633" s="119"/>
      <c r="C633" s="320" t="s">
        <v>436</v>
      </c>
      <c r="D633" s="321"/>
      <c r="E633" s="321"/>
      <c r="F633" s="321"/>
      <c r="G633" s="321"/>
      <c r="H633" s="322"/>
      <c r="I633" s="122" t="s">
        <v>437</v>
      </c>
      <c r="J633" s="116">
        <f t="shared" si="30"/>
        <v>66</v>
      </c>
      <c r="K633" s="201" t="str">
        <f t="shared" si="31"/>
        <v/>
      </c>
      <c r="L633" s="117">
        <v>0</v>
      </c>
      <c r="M633" s="117">
        <v>0</v>
      </c>
      <c r="N633" s="117">
        <v>38</v>
      </c>
      <c r="O633" s="117">
        <v>28</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
      </c>
      <c r="L635" s="117">
        <v>0</v>
      </c>
      <c r="M635" s="117">
        <v>0</v>
      </c>
      <c r="N635" s="117">
        <v>18</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239</v>
      </c>
      <c r="K646" s="201" t="str">
        <f t="shared" ref="K646:K660" si="33">IF(OR(COUNTIF(L646:P646,"未確認")&gt;0,COUNTIF(L646:P646,"*")&gt;0),"※","")</f>
        <v/>
      </c>
      <c r="L646" s="117">
        <v>53</v>
      </c>
      <c r="M646" s="117">
        <v>0</v>
      </c>
      <c r="N646" s="117">
        <v>116</v>
      </c>
      <c r="O646" s="117">
        <v>70</v>
      </c>
      <c r="P646" s="117">
        <v>0</v>
      </c>
    </row>
    <row r="647" spans="1:22" s="118" customFormat="1" ht="69.95" customHeight="1">
      <c r="A647" s="252" t="s">
        <v>926</v>
      </c>
      <c r="B647" s="84"/>
      <c r="C647" s="188"/>
      <c r="D647" s="221"/>
      <c r="E647" s="320" t="s">
        <v>938</v>
      </c>
      <c r="F647" s="321"/>
      <c r="G647" s="321"/>
      <c r="H647" s="322"/>
      <c r="I647" s="122" t="s">
        <v>452</v>
      </c>
      <c r="J647" s="116">
        <f t="shared" si="32"/>
        <v>30</v>
      </c>
      <c r="K647" s="201" t="str">
        <f t="shared" si="33"/>
        <v>※</v>
      </c>
      <c r="L647" s="117">
        <v>0</v>
      </c>
      <c r="M647" s="117">
        <v>0</v>
      </c>
      <c r="N647" s="117" t="s">
        <v>541</v>
      </c>
      <c r="O647" s="117">
        <v>30</v>
      </c>
      <c r="P647" s="117">
        <v>0</v>
      </c>
    </row>
    <row r="648" spans="1:22" s="118" customFormat="1" ht="69.95" customHeight="1">
      <c r="A648" s="252" t="s">
        <v>927</v>
      </c>
      <c r="B648" s="84"/>
      <c r="C648" s="188"/>
      <c r="D648" s="221"/>
      <c r="E648" s="320" t="s">
        <v>939</v>
      </c>
      <c r="F648" s="321"/>
      <c r="G648" s="321"/>
      <c r="H648" s="322"/>
      <c r="I648" s="122" t="s">
        <v>454</v>
      </c>
      <c r="J648" s="116">
        <f t="shared" si="32"/>
        <v>62</v>
      </c>
      <c r="K648" s="201" t="str">
        <f t="shared" si="33"/>
        <v/>
      </c>
      <c r="L648" s="117">
        <v>36</v>
      </c>
      <c r="M648" s="117">
        <v>0</v>
      </c>
      <c r="N648" s="117">
        <v>15</v>
      </c>
      <c r="O648" s="117">
        <v>11</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122</v>
      </c>
      <c r="K650" s="201" t="str">
        <f t="shared" si="33"/>
        <v/>
      </c>
      <c r="L650" s="117">
        <v>15</v>
      </c>
      <c r="M650" s="117">
        <v>0</v>
      </c>
      <c r="N650" s="117">
        <v>97</v>
      </c>
      <c r="O650" s="117">
        <v>10</v>
      </c>
      <c r="P650" s="117">
        <v>0</v>
      </c>
    </row>
    <row r="651" spans="1:22" s="118" customFormat="1" ht="69.95" customHeight="1">
      <c r="A651" s="252" t="s">
        <v>930</v>
      </c>
      <c r="B651" s="84"/>
      <c r="C651" s="188"/>
      <c r="D651" s="221"/>
      <c r="E651" s="320" t="s">
        <v>942</v>
      </c>
      <c r="F651" s="321"/>
      <c r="G651" s="321"/>
      <c r="H651" s="322"/>
      <c r="I651" s="122" t="s">
        <v>460</v>
      </c>
      <c r="J651" s="116">
        <f t="shared" si="32"/>
        <v>14</v>
      </c>
      <c r="K651" s="201" t="str">
        <f t="shared" si="33"/>
        <v>※</v>
      </c>
      <c r="L651" s="117">
        <v>0</v>
      </c>
      <c r="M651" s="117">
        <v>0</v>
      </c>
      <c r="N651" s="117" t="s">
        <v>541</v>
      </c>
      <c r="O651" s="117">
        <v>14</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167</v>
      </c>
      <c r="K655" s="201" t="str">
        <f t="shared" si="33"/>
        <v>※</v>
      </c>
      <c r="L655" s="117" t="s">
        <v>541</v>
      </c>
      <c r="M655" s="117">
        <v>0</v>
      </c>
      <c r="N655" s="117">
        <v>109</v>
      </c>
      <c r="O655" s="117">
        <v>58</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144</v>
      </c>
      <c r="K657" s="201" t="str">
        <f t="shared" si="33"/>
        <v>※</v>
      </c>
      <c r="L657" s="117" t="s">
        <v>541</v>
      </c>
      <c r="M657" s="117">
        <v>0</v>
      </c>
      <c r="N657" s="117">
        <v>96</v>
      </c>
      <c r="O657" s="117">
        <v>48</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70" t="s">
        <v>1062</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99.7</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6.55</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296</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109</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75</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127</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127</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51.9</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70" t="s">
        <v>1062</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70" t="s">
        <v>1062</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70" t="s">
        <v>1062</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v>0</v>
      </c>
      <c r="N707" s="117" t="s">
        <v>541</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2019-12-23T01:01:02Z</dcterms:modified>
</cp:coreProperties>
</file>