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3F5A0C3-9799-4095-B173-8FC02165648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<sst xmlns="http://schemas.openxmlformats.org/spreadsheetml/2006/main" count="3073" uniqueCount="1047">
  <si>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</si>
  <si>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</si>
  <si>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</si>
  <si>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</si>
  <si>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</si>
  <si>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</si>
  <si>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</si>
  <si>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</si>
  <si>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</si>
  <si>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</si>
  <si>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</si>
  <si>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</si>
  <si>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</si>
  <si>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</si>
  <si>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</si>
  <si>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</si>
  <si>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</si>
  <si>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</si>
  <si>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</si>
  <si>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</si>
  <si>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</si>
  <si>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</si>
  <si>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</si>
  <si>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</si>
  <si>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</si>
  <si>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</si>
  <si>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</si>
  <si>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</si>
  <si>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</si>
  <si>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</si>
  <si>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</si>
  <si>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</si>
  <si>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</si>
  <si>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</si>
  <si>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</si>
  <si>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</si>
  <si>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</si>
  <si>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</si>
  <si>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</si>
  <si>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</si>
  <si>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</si>
  <si>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</si>
  <si>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</si>
  <si>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</si>
  <si>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</si>
  <si>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</si>
  <si>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</si>
  <si>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</si>
  <si>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</si>
  <si>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</si>
  <si>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</si>
  <si>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</si>
  <si>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</si>
  <si>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</si>
  <si>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</si>
  <si>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</si>
  <si>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</si>
  <si>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</si>
  <si>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</si>
  <si>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</si>
  <si>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</si>
  <si>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</si>
  <si>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</si>
  <si>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</si>
  <si>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</si>
  <si>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</si>
  <si>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</si>
  <si>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</si>
  <si>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</si>
  <si>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</si>
  <si>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</si>
  <si>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</si>
  <si>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</si>
  <si>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</si>
  <si>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</si>
  <si>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</si>
  <si>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</si>
  <si>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</si>
  <si>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</si>
  <si>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</si>
  <si>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</si>
  <si>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</si>
  <si>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</si>
  <si>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</si>
  <si>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</si>
  <si>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</si>
  <si>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</si>
  <si>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</si>
  <si>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</si>
  <si>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</si>
  <si>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</si>
  <si>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</si>
  <si>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</si>
  <si>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</si>
  <si>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</si>
  <si>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</si>
  <si>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</si>
  <si>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</si>
  <si>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</si>
  <si>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</si>
  <si>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</si>
  <si>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</si>
  <si>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</si>
  <si>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</si>
  <si>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</si>
  <si>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</si>
  <si>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</si>
  <si>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</si>
  <si>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</si>
  <si>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</si>
  <si>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</si>
  <si>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</si>
  <si>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</si>
  <si>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</si>
  <si>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</si>
  <si>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</si>
  <si>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</si>
  <si>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</si>
  <si>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</si>
  <si>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</si>
  <si>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</si>
  <si>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</si>
  <si>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</si>
  <si>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</si>
  <si>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</si>
  <si>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</si>
  <si>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</si>
  <si>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</si>
  <si>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</si>
  <si>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</si>
  <si>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</si>
  <si>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</si>
  <si>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</si>
  <si>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</si>
  <si>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</si>
  <si>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</si>
  <si>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</si>
  <si>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</si>
  <si>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</si>
  <si>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</si>
  <si>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</si>
  <si>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</si>
  <si>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</si>
  <si>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</si>
  <si>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</si>
  <si>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</si>
  <si>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</si>
  <si>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</si>
  <si>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</si>
  <si>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</si>
  <si>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</si>
  <si>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</si>
  <si>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</si>
  <si>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</si>
  <si>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</si>
  <si>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</si>
  <si>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</si>
  <si>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</si>
  <si>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</si>
  <si>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</si>
  <si>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</si>
  <si>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</si>
  <si>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</si>
  <si>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</si>
  <si>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</si>
  <si>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</si>
  <si>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</si>
  <si>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</si>
  <si>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</si>
  <si>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</si>
  <si>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</si>
  <si>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</si>
  <si>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</si>
  <si>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</si>
  <si>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</si>
  <si>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</si>
  <si>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</si>
  <si>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</si>
  <si>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</si>
  <si>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</si>
  <si>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</si>
  <si>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</si>
  <si>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</si>
  <si>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</si>
  <si>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</si>
  <si>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</si>
  <si>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</si>
  <si>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</si>
  <si>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</si>
  <si>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</si>
  <si>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</si>
  <si>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</si>
  <si>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</si>
  <si>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</si>
  <si>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</si>
  <si>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</si>
  <si>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</si>
  <si>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</si>
  <si>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</si>
  <si>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</si>
  <si>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</si>
  <si>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</si>
  <si>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</si>
  <si>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</si>
  <si>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</si>
  <si>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</si>
  <si>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</si>
  <si>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</si>
  <si>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</si>
  <si>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</si>
  <si>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</si>
  <si>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</si>
  <si>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</si>
  <si>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</si>
  <si>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</si>
  <si>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</si>
  <si>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</si>
  <si>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</si>
  <si>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</si>
  <si>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</si>
  <si>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</si>
  <si>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</si>
  <si>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</si>
  <si>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</si>
  <si>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</si>
  <si>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</si>
  <si>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</si>
  <si>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</si>
  <si>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</si>
  <si>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</si>
  <si>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</si>
  <si>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</si>
  <si>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</si>
  <si>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</si>
  <si>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</si>
  <si>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</si>
  <si>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</si>
  <si>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</si>
  <si>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</si>
  <si>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</si>
  <si>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</si>
  <si>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</si>
  <si>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</si>
  <si>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</si>
  <si>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</si>
  <si>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</si>
  <si>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</si>
  <si>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</si>
  <si>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</si>
  <si>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</si>
  <si>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</si>
  <si>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</si>
  <si>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</si>
  <si>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</si>
  <si>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</si>
  <si>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</si>
  <si>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</si>
  <si>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</si>
  <si>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</si>
  <si>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</si>
  <si>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</si>
  <si>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</si>
  <si>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</si>
  <si>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</si>
  <si>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</si>
  <si>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</si>
  <si>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</si>
  <si>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</si>
  <si>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</si>
  <si>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</si>
  <si>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</si>
  <si>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</si>
  <si>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</si>
  <si>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</si>
  <si>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</si>
  <si>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</si>
  <si>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</si>
  <si>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</si>
  <si>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</si>
  <si>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</si>
  <si>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</si>
  <si>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</si>
  <si>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</si>
  <si>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</si>
  <si>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</si>
  <si>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</si>
  <si>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</si>
  <si>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</si>
  <si>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</si>
  <si>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</si>
  <si>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</si>
  <si>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</si>
  <si>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</si>
  <si>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</si>
  <si>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</si>
  <si>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</si>
  <si>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</si>
  <si>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</si>
  <si>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</si>
  <si>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</si>
  <si>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</si>
  <si>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</si>
  <si>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</si>
  <si>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</si>
  <si>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</si>
  <si>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</si>
  <si>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</si>
  <si>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</si>
  <si>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</si>
  <si>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</si>
  <si>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</si>
  <si>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</si>
  <si>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</si>
  <si>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</si>
  <si>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</si>
  <si>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</si>
  <si>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</si>
  <si>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</si>
  <si>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</si>
  <si>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</si>
  <si>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</si>
  <si>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</si>
  <si>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</si>
  <si>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</si>
  <si>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</si>
  <si>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</si>
  <si>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</si>
  <si>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</si>
  <si>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</si>
  <si>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</si>
  <si>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</si>
  <si>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</si>
  <si>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</si>
  <si>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</si>
  <si>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</si>
  <si>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</si>
  <si>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</si>
  <si>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</si>
  <si>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</si>
  <si>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</si>
  <si>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</si>
  <si>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</si>
  <si>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</si>
  <si>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</si>
  <si>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</si>
  <si>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</si>
  <si>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</si>
  <si>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</si>
  <si>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</si>
  <si>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</si>
  <si>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</si>
  <si>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</si>
  <si>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</si>
  <si>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</si>
  <si>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</si>
  <si>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</si>
  <si>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</si>
  <si>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</si>
  <si>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</si>
  <si>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</si>
  <si>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</si>
  <si>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</si>
  <si>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</si>
  <si>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</si>
  <si>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</si>
  <si>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</si>
  <si>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</si>
  <si>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</si>
  <si>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</si>
  <si>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</si>
  <si>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</si>
  <si>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</si>
  <si>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</si>
  <si>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</si>
  <si>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</si>
  <si>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</si>
  <si>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</si>
  <si>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</si>
  <si>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</si>
  <si>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</si>
  <si>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</si>
  <si>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</si>
  <si>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</si>
  <si>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</si>
  <si>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</si>
  <si>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</si>
  <si>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</si>
  <si>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</si>
  <si>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</si>
  <si>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</si>
  <si>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</si>
  <si>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</si>
  <si>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</si>
  <si>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</si>
  <si>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</si>
  <si>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</si>
  <si>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</si>
  <si>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</si>
  <si>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</si>
  <si>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</si>
  <si>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</si>
  <si>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</si>
  <si>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</si>
  <si>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</si>
  <si>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</si>
  <si>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</si>
  <si>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</si>
  <si>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</si>
  <si>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</si>
  <si>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</si>
  <si>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</si>
  <si>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</si>
  <si>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</si>
  <si>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</si>
  <si>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</si>
  <si>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</si>
  <si>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</si>
  <si>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</si>
  <si>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</si>
  <si>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</si>
  <si>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</si>
  <si>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</si>
  <si>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</si>
  <si>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</si>
  <si>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</si>
  <si>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</si>
  <si>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</si>
  <si>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</si>
  <si>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</si>
  <si>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</si>
  <si>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</si>
  <si>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</si>
  <si>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</si>
  <si>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</si>
  <si>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</si>
  <si>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</si>
  <si>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</si>
  <si>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</si>
  <si>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</si>
  <si>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</si>
  <si>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</si>
  <si>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</si>
  <si>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</si>
  <si>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</si>
  <si>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</si>
  <si>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</si>
  <si>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</si>
  <si>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</si>
  <si>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</si>
  <si>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</si>
  <si>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</si>
  <si>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</si>
  <si>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</si>
  <si>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</si>
  <si>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</si>
  <si>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</si>
  <si>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</si>
  <si>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</si>
  <si>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</si>
  <si>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</si>
  <si>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</si>
  <si>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</si>
  <si>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</si>
  <si>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</si>
  <si>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</si>
  <si>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</si>
  <si>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</si>
  <si>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</si>
  <si>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</si>
  <si>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</si>
  <si>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</si>
  <si>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</si>
  <si>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</si>
  <si>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</si>
  <si>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</si>
  <si>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</si>
  <si>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</si>
  <si>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</si>
  <si>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</si>
  <si>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</si>
  <si>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</si>
  <si>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</si>
  <si>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</si>
  <si>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</si>
  <si>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</si>
  <si>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</si>
  <si>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</si>
  <si>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</si>
  <si>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</si>
  <si>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</si>
  <si>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</si>
  <si>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</si>
  <si>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</si>
  <si>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</si>
  <si>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</si>
  <si>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</si>
  <si>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</si>
  <si>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</si>
  <si>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</si>
  <si>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</si>
  <si>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</si>
  <si>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</si>
  <si>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</si>
  <si>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</si>
  <si>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</si>
  <si>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</si>
  <si>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</si>
  <si>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</si>
  <si>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</si>
  <si>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</si>
  <si>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</si>
  <si>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</si>
  <si>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</si>
  <si>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</si>
  <si>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</si>
  <si>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</si>
  <si>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</si>
  <si>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</si>
  <si>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</si>
  <si>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</si>
  <si>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</si>
  <si>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</si>
  <si>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</si>
  <si>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</si>
  <si>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</si>
  <si>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</si>
  <si>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</si>
  <si>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</si>
  <si>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</si>
  <si>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</si>
  <si>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</si>
  <si>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</si>
  <si>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</si>
  <si>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</si>
  <si>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</si>
  <si>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</si>
  <si>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</si>
  <si>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</si>
  <si>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</si>
  <si>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</si>
  <si>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</si>
  <si>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</si>
  <si>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</si>
  <si>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</si>
  <si>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</si>
  <si>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</si>
  <si>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</si>
  <si>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</si>
  <si>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</si>
  <si>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</si>
  <si>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</si>
  <si>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</si>
  <si>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</si>
  <si>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</si>
  <si>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</si>
  <si>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</si>
  <si>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</si>
  <si>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</si>
  <si>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</si>
  <si>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</si>
  <si>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</si>
  <si>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</si>
  <si>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</si>
  <si>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</si>
  <si>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</si>
  <si>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</si>
  <si>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</si>
  <si>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</si>
  <si>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</si>
  <si>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</si>
  <si>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</si>
  <si>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</si>
  <si>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</si>
  <si>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</si>
  <si>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</si>
  <si>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</si>
  <si>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</si>
  <si>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</si>
  <si>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</si>
  <si>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</si>
  <si>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</si>
  <si>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</si>
  <si>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</si>
  <si>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</si>
  <si>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</si>
  <si>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</si>
  <si>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</si>
  <si>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</si>
  <si>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</si>
  <si>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</si>
  <si>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</si>
  <si>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</si>
  <si>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</si>
  <si>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</si>
  <si>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</si>
  <si>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</si>
  <si>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</si>
  <si>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</si>
  <si>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</si>
  <si>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</si>
  <si>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</si>
  <si>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</si>
  <si>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</si>
  <si>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</si>
  <si>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</si>
  <si>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</si>
  <si>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</si>
  <si>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</si>
  <si>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</si>
  <si>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</si>
  <si>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</si>
  <si>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</si>
  <si>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</si>
  <si>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</si>
  <si>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</si>
  <si>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</si>
  <si>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</si>
  <si>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</si>
  <si>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</si>
  <si>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</si>
  <si>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</si>
  <si>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</si>
  <si>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</si>
  <si>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</si>
  <si>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</si>
  <si>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</si>
  <si>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</si>
  <si>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</si>
  <si>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</si>
  <si>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</si>
  <si>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</si>
  <si>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</si>
  <si>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</si>
  <si>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</si>
  <si>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</si>
  <si>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</si>
  <si>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</si>
  <si>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</si>
  <si>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</si>
  <si>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</si>
  <si>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</si>
  <si>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</si>
  <si>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</si>
  <si>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</si>
  <si>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</si>
  <si>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</si>
  <si>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</si>
  <si>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</si>
  <si>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</si>
  <si>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</si>
  <si>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</si>
  <si>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</si>
  <si>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</si>
  <si>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</si>
  <si>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</si>
  <si>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</si>
  <si>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</si>
  <si>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</si>
  <si>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</si>
  <si>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</si>
  <si>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</si>
  <si>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</si>
  <si>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</si>
  <si>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</si>
  <si>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</si>
  <si>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</si>
  <si>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</si>
  <si>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</si>
  <si>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</si>
  <si>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</si>
  <si>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</si>
  <si>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</si>
  <si>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</si>
  <si>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</si>
  <si>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</si>
  <si>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</si>
  <si>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</si>
  <si>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</si>
  <si>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</si>
  <si>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</si>
  <si>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</si>
  <si>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</si>
  <si>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</si>
  <si>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</si>
  <si>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</si>
  <si>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</si>
  <si>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</si>
  <si>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</si>
  <si>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</si>
  <si>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</si>
  <si>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</si>
  <si>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</si>
  <si>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</si>
  <si>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</si>
  <si>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</si>
  <si>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</si>
  <si>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</si>
  <si>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</si>
  <si>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</si>
  <si>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</si>
  <si>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</si>
  <si>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</si>
  <si>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</si>
  <si>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</si>
  <si>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</si>
  <si>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</si>
  <si>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</si>
  <si>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</si>
  <si>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</si>
  <si>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</si>
  <si>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</si>
  <si>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</si>
  <si>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</si>
  <si>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</si>
  <si>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</si>
  <si>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</si>
  <si>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</si>
  <si>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</si>
  <si>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</si>
  <si>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</si>
  <si>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</si>
  <si>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</si>
  <si>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</si>
  <si>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</si>
  <si>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</si>
  <si>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</si>
  <si>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</si>
  <si>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</si>
  <si>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</si>
  <si>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</si>
  <si>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</si>
  <si>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</si>
  <si>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</si>
  <si>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</si>
  <si>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</si>
  <si>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</si>
  <si>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</si>
  <si>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</si>
  <si>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</si>
  <si>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</si>
  <si>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</si>
  <si>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</si>
  <si>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</si>
  <si>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</si>
  <si>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</si>
  <si>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</si>
  <si>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</si>
  <si>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</si>
  <si>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</si>
  <si>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</si>
  <si>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</si>
  <si>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</si>
  <si>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</si>
  <si>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</si>
  <si>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</si>
  <si>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</si>
  <si>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</si>
  <si>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</si>
  <si>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</si>
  <si>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</si>
  <si>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</si>
  <si>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</si>
  <si>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</si>
  <si>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</si>
  <si>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</si>
  <si>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</si>
  <si>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</si>
  <si>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</si>
  <si>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</si>
  <si>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</si>
  <si>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</si>
  <si>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</si>
  <si>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</si>
  <si>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</si>
  <si>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</si>
  <si>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</si>
  <si>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</si>
  <si>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</si>
  <si>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</si>
  <si>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</si>
  <si>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</si>
  <si>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</si>
  <si>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</si>
  <si>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</si>
  <si>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</si>
  <si>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</si>
  <si>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</si>
  <si>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</si>
  <si>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</si>
  <si>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</si>
  <si>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</si>
  <si>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</si>
  <si>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</si>
  <si>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</si>
  <si>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</si>
  <si>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</si>
  <si>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</si>
  <si>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</si>
  <si>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</si>
  <si>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</si>
  <si>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</si>
  <si>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</si>
  <si>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</si>
  <si>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</si>
  <si>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</si>
  <si>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</si>
  <si>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</si>
  <si>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</si>
  <si>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</si>
  <si>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</si>
  <si>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</si>
  <si>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</si>
  <si>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</si>
  <si>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</si>
  <si>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</si>
  <si>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</si>
  <si>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</si>
  <si>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</si>
  <si>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</si>
  <si>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</si>
  <si>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</si>
  <si>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</si>
  <si>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</si>
  <si>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</si>
  <si>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</si>
  <si>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</si>
  <si>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</si>
  <si>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</si>
  <si>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</si>
  <si>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</si>
  <si>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</si>
  <si>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</si>
  <si>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</si>
  <si>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</si>
  <si>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</si>
  <si>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</si>
  <si>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</si>
  <si>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</si>
  <si>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</si>
  <si>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</si>
  <si>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</si>
  <si>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</si>
  <si>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</si>
  <si>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</si>
  <si>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</si>
  <si>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</si>
  <si>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</si>
  <si>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</si>
  <si>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</si>
  <si>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</si>
  <si>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</si>
  <si>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</si>
  <si>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</si>
  <si>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</si>
  <si>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</si>
  <si>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</si>
  <si>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</si>
  <si>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</si>
  <si>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</si>
  <si>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</si>
  <si>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</si>
  <si>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</si>
  <si>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</si>
  <si>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</si>
  <si>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</si>
  <si>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</si>
  <si>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</si>
  <si>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</si>
  <si>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</si>
  <si>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</si>
  <si>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</si>
  <si>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</si>
  <si>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</si>
  <si>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</si>
  <si>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</si>
  <si>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</si>
  <si>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</si>
  <si>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</si>
  <si>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</si>
  <si>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</si>
  <si>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</si>
  <si>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</si>
  <si>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</si>
  <si>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</si>
  <si>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</si>
  <si>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</si>
  <si>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</si>
  <si>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</si>
  <si>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</si>
  <si>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</si>
  <si>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</si>
  <si>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</si>
  <si>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</si>
  <si>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</si>
  <si>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</si>
  <si>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</si>
  <si>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</si>
  <si>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</si>
  <si>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</si>
  <si>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</si>
  <si>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</si>
  <si>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</si>
  <si>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</si>
  <si>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</si>
  <si>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</si>
  <si>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</si>
  <si>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</si>
  <si>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</si>
  <si>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</si>
  <si>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</si>
  <si>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</si>
  <si>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</si>
  <si>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</si>
  <si>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</si>
  <si>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</si>
  <si>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</si>
  <si>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</si>
  <si>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</si>
  <si>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</si>
  <si>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</si>
  <si>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</si>
  <si>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</si>
  <si>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</si>
  <si>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</si>
  <si>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</si>
  <si>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</si>
  <si>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</si>
  <si>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</si>
  <si>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</si>
  <si>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</si>
  <si>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</si>
  <si>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</si>
  <si>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</si>
  <si>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</si>
  <si>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</si>
  <si>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</si>
  <si>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</si>
  <si>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</si>
  <si>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</si>
  <si>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</si>
  <si>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</si>
  <si>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</si>
  <si>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</si>
  <si>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</si>
  <si>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</si>
  <si>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</si>
  <si>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</si>
  <si>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</si>
  <si>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</si>
  <si>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</si>
  <si>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</si>
  <si>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</si>
  <si>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</si>
  <si>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</si>
  <si>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</si>
  <si>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</si>
  <si>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</si>
  <si>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</si>
  <si>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</si>
  <si>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</si>
  <si>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</si>
  <si>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</si>
  <si>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</si>
  <si>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</si>
  <si>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</si>
  <si>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</si>
  <si>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</si>
  <si>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</si>
  <si>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</si>
  <si>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</si>
  <si>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</si>
  <si>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</si>
  <si>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</si>
  <si>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</si>
  <si>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</si>
  <si>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</si>
  <si>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</si>
  <si>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</si>
  <si>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</si>
  <si>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</si>
  <si>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</si>
  <si>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</si>
  <si>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</si>
  <si>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</si>
  <si>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</si>
  <si>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</si>
  <si>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</si>
  <si>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</si>
  <si>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</si>
  <si>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</si>
  <si>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</si>
  <si>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</si>
  <si>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</si>
  <si>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</si>
  <si>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</si>
  <si>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</si>
  <si>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</si>
  <si>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</si>
  <si>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</si>
  <si>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</si>
  <si>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</si>
  <si>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</si>
  <si>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</si>
  <si>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</si>
  <si>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</si>
  <si>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</si>
  <si>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</si>
  <si>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</si>
  <si>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</si>
  <si>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</si>
  <si>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</si>
  <si>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</si>
  <si>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</si>
  <si>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</si>
  <si>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</si>
  <si>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</si>
  <si>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</si>
  <si>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</si>
  <si>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</si>
  <si>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</si>
  <si>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</si>
  <si>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</si>
  <si>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</si>
  <si>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</si>
  <si>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</si>
  <si>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</si>
  <si>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</si>
  <si>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</si>
  <si>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</si>
  <si>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</si>
  <si>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</si>
  <si>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</si>
  <si>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</si>
  <si>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</si>
  <si>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</si>
  <si>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</si>
  <si>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</si>
  <si>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金沢こども医療福祉センター</t>
    <phoneticPr fontId="3"/>
  </si>
  <si>
    <t>〒920-3114 金沢市吉原町ロ６番地２</t>
    <phoneticPr fontId="3"/>
  </si>
  <si>
    <t>〇</t>
  </si>
  <si>
    <t>社会福祉法人</t>
  </si>
  <si>
    <t>整形外科</t>
  </si>
  <si>
    <t>ＤＰＣ病院ではない</t>
  </si>
  <si>
    <t>-</t>
    <phoneticPr fontId="3"/>
  </si>
  <si>
    <t>さくら棟</t>
  </si>
  <si>
    <t>慢性期機能</t>
  </si>
  <si>
    <t>コスモス棟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</si>
</sst>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6"/>
      <c r="D100" s="397"/>
      <c r="E100" s="409"/>
      <c r="F100" s="410"/>
      <c r="G100" s="415" t="s">
        <v>44</v>
      </c>
      <c r="H100" s="417"/>
      <c r="I100" s="420"/>
      <c r="J100" s="256">
        <f t="shared" si="0"/>
        <v>100</v>
      </c>
      <c r="K100" s="237" t="str">
        <f>IF(OR(COUNTIF(L100:M100,"未確認")&gt;0,COUNTIF(L100:M100,"~*")&gt;0),"※","")</f>
        <v/>
      </c>
      <c r="L100" s="258">
        <v>50</v>
      </c>
      <c r="M100" s="258">
        <v>50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50</v>
      </c>
      <c r="M101" s="258">
        <v>50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80</v>
      </c>
      <c r="K167" s="264" t="str">
        <f t="shared" si="3"/>
        <v/>
      </c>
      <c r="L167" s="117">
        <v>34</v>
      </c>
      <c r="M167" s="117">
        <v>46</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45</v>
      </c>
      <c r="K269" s="81" t="str">
        <f t="shared" si="8"/>
        <v/>
      </c>
      <c r="L269" s="147">
        <v>22</v>
      </c>
      <c r="M269" s="147">
        <v>23</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0</v>
      </c>
      <c r="M270" s="148">
        <v>1.1000000000000001</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5</v>
      </c>
      <c r="M273" s="147">
        <v>15</v>
      </c>
    </row>
    <row r="274" spans="1:13" s="83" customFormat="1" ht="34.5" customHeight="1">
      <c r="A274" s="249" t="s">
        <v>727</v>
      </c>
      <c r="B274" s="120"/>
      <c r="C274" s="372"/>
      <c r="D274" s="372"/>
      <c r="E274" s="372"/>
      <c r="F274" s="372"/>
      <c r="G274" s="371" t="s">
        <v>148</v>
      </c>
      <c r="H274" s="371"/>
      <c r="I274" s="404"/>
      <c r="J274" s="266">
        <f t="shared" si="9"/>
        <v>2.2999999999999998</v>
      </c>
      <c r="K274" s="81" t="str">
        <f t="shared" si="8"/>
        <v/>
      </c>
      <c r="L274" s="148">
        <v>0.4</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35</v>
      </c>
      <c r="K392" s="81" t="str">
        <f t="shared" ref="K392:K397" si="12">IF(OR(COUNTIF(L392:M392,"未確認")&gt;0,COUNTIF(L392:M392,"~*")&gt;0),"※","")</f>
        <v/>
      </c>
      <c r="L392" s="147">
        <v>33</v>
      </c>
      <c r="M392" s="147">
        <v>2</v>
      </c>
    </row>
    <row r="393" spans="1:22" s="83" customFormat="1" ht="34.5" customHeight="1">
      <c r="A393" s="249" t="s">
        <v>773</v>
      </c>
      <c r="B393" s="84"/>
      <c r="C393" s="370"/>
      <c r="D393" s="380"/>
      <c r="E393" s="320" t="s">
        <v>224</v>
      </c>
      <c r="F393" s="321"/>
      <c r="G393" s="321"/>
      <c r="H393" s="322"/>
      <c r="I393" s="343"/>
      <c r="J393" s="140">
        <f t="shared" si="11"/>
        <v>2</v>
      </c>
      <c r="K393" s="81" t="str">
        <f t="shared" si="12"/>
        <v/>
      </c>
      <c r="L393" s="147">
        <v>0</v>
      </c>
      <c r="M393" s="147">
        <v>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33</v>
      </c>
      <c r="K395" s="81" t="str">
        <f t="shared" si="12"/>
        <v/>
      </c>
      <c r="L395" s="147">
        <v>33</v>
      </c>
      <c r="M395" s="147">
        <v>0</v>
      </c>
    </row>
    <row r="396" spans="1:22" s="83" customFormat="1" ht="34.5" customHeight="1">
      <c r="A396" s="250" t="s">
        <v>776</v>
      </c>
      <c r="B396" s="1"/>
      <c r="C396" s="370"/>
      <c r="D396" s="320" t="s">
        <v>227</v>
      </c>
      <c r="E396" s="321"/>
      <c r="F396" s="321"/>
      <c r="G396" s="321"/>
      <c r="H396" s="322"/>
      <c r="I396" s="343"/>
      <c r="J396" s="140">
        <f t="shared" si="11"/>
        <v>30804</v>
      </c>
      <c r="K396" s="81" t="str">
        <f t="shared" si="12"/>
        <v/>
      </c>
      <c r="L396" s="147">
        <v>13577</v>
      </c>
      <c r="M396" s="147">
        <v>17227</v>
      </c>
    </row>
    <row r="397" spans="1:22" s="83" customFormat="1" ht="34.5" customHeight="1">
      <c r="A397" s="250" t="s">
        <v>777</v>
      </c>
      <c r="B397" s="119"/>
      <c r="C397" s="370"/>
      <c r="D397" s="320" t="s">
        <v>228</v>
      </c>
      <c r="E397" s="321"/>
      <c r="F397" s="321"/>
      <c r="G397" s="321"/>
      <c r="H397" s="322"/>
      <c r="I397" s="344"/>
      <c r="J397" s="140">
        <f t="shared" si="11"/>
        <v>37</v>
      </c>
      <c r="K397" s="81" t="str">
        <f t="shared" si="12"/>
        <v/>
      </c>
      <c r="L397" s="147">
        <v>37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35</v>
      </c>
      <c r="K405" s="81" t="str">
        <f t="shared" ref="K405:K422" si="14">IF(OR(COUNTIF(L405:M405,"未確認")&gt;0,COUNTIF(L405:M405,"~*")&gt;0),"※","")</f>
        <v/>
      </c>
      <c r="L405" s="147">
        <v>33</v>
      </c>
      <c r="M405" s="147">
        <v>2</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2</v>
      </c>
    </row>
    <row r="407" spans="1:22" s="83" customFormat="1" ht="34.5" customHeight="1">
      <c r="A407" s="251" t="s">
        <v>780</v>
      </c>
      <c r="B407" s="119"/>
      <c r="C407" s="369"/>
      <c r="D407" s="369"/>
      <c r="E407" s="320" t="s">
        <v>235</v>
      </c>
      <c r="F407" s="321"/>
      <c r="G407" s="321"/>
      <c r="H407" s="322"/>
      <c r="I407" s="361"/>
      <c r="J407" s="140">
        <f t="shared" si="13"/>
        <v>28</v>
      </c>
      <c r="K407" s="81" t="str">
        <f t="shared" si="14"/>
        <v/>
      </c>
      <c r="L407" s="147">
        <v>28</v>
      </c>
      <c r="M407" s="147">
        <v>0</v>
      </c>
    </row>
    <row r="408" spans="1:22" s="83" customFormat="1" ht="34.5" customHeight="1">
      <c r="A408" s="251" t="s">
        <v>781</v>
      </c>
      <c r="B408" s="119"/>
      <c r="C408" s="369"/>
      <c r="D408" s="369"/>
      <c r="E408" s="320" t="s">
        <v>236</v>
      </c>
      <c r="F408" s="321"/>
      <c r="G408" s="321"/>
      <c r="H408" s="322"/>
      <c r="I408" s="361"/>
      <c r="J408" s="140">
        <f t="shared" si="13"/>
        <v>5</v>
      </c>
      <c r="K408" s="81" t="str">
        <f t="shared" si="14"/>
        <v/>
      </c>
      <c r="L408" s="147">
        <v>5</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37</v>
      </c>
      <c r="K413" s="81" t="str">
        <f t="shared" si="14"/>
        <v/>
      </c>
      <c r="L413" s="147">
        <v>37</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37</v>
      </c>
      <c r="K415" s="81" t="str">
        <f t="shared" si="14"/>
        <v/>
      </c>
      <c r="L415" s="147">
        <v>37</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37</v>
      </c>
      <c r="K430" s="193" t="str">
        <f>IF(OR(COUNTIF(L430:M430,"未確認")&gt;0,COUNTIF(L430:M430,"~*")&gt;0),"※","")</f>
        <v/>
      </c>
      <c r="L430" s="147">
        <v>37</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37</v>
      </c>
      <c r="K431" s="193" t="str">
        <f>IF(OR(COUNTIF(L431:M431,"未確認")&gt;0,COUNTIF(L431:M431,"~*")&gt;0),"※","")</f>
        <v/>
      </c>
      <c r="L431" s="147">
        <v>37</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80</v>
      </c>
      <c r="K646" s="201" t="str">
        <f t="shared" ref="K646:K660" si="33">IF(OR(COUNTIF(L646:M646,"未確認")&gt;0,COUNTIF(L646:M646,"*")&gt;0),"※","")</f>
        <v/>
      </c>
      <c r="L646" s="117">
        <v>34</v>
      </c>
      <c r="M646" s="117">
        <v>46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72</v>
      </c>
      <c r="K648" s="201" t="str">
        <f t="shared" si="33"/>
        <v/>
      </c>
      <c r="L648" s="117">
        <v>26</v>
      </c>
      <c r="M648" s="117">
        <v>46</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t="str">
        <f t="shared" si="32"/>
        <v>*</v>
      </c>
      <c r="K652" s="201" t="str">
        <f t="shared" si="33"/>
        <v>※</v>
      </c>
      <c r="L652" s="117" t="s">
        <v>541</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32</v>
      </c>
      <c r="K658" s="201" t="str">
        <f t="shared" si="33"/>
        <v/>
      </c>
      <c r="L658" s="117">
        <v>14</v>
      </c>
      <c r="M658" s="117">
        <v>18</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v>100</v>
      </c>
      <c r="M668" s="225">
        <v>100</v>
      </c>
    </row>
    <row r="669" spans="1:22" s="83" customFormat="1" ht="56.1" customHeight="1">
      <c r="A669" s="251" t="s">
        <v>952</v>
      </c>
      <c r="B669" s="84"/>
      <c r="C669" s="317" t="s">
        <v>483</v>
      </c>
      <c r="D669" s="318"/>
      <c r="E669" s="318"/>
      <c r="F669" s="318"/>
      <c r="G669" s="318"/>
      <c r="H669" s="319"/>
      <c r="I669" s="138" t="s">
        <v>484</v>
      </c>
      <c r="J669" s="223"/>
      <c r="K669" s="224"/>
      <c r="L669" s="300">
        <v>2.1</v>
      </c>
      <c r="M669" s="300">
        <v>1.4</v>
      </c>
    </row>
    <row r="670" spans="1:22" s="83" customFormat="1" ht="60" customHeight="1">
      <c r="A670" s="251" t="s">
        <v>953</v>
      </c>
      <c r="B670" s="84"/>
      <c r="C670" s="323" t="s">
        <v>485</v>
      </c>
      <c r="D670" s="324"/>
      <c r="E670" s="324"/>
      <c r="F670" s="324"/>
      <c r="G670" s="324"/>
      <c r="H670" s="325"/>
      <c r="I670" s="326" t="s">
        <v>1030</v>
      </c>
      <c r="J670" s="223"/>
      <c r="K670" s="224"/>
      <c r="L670" s="301">
        <v>25</v>
      </c>
      <c r="M670" s="301">
        <v>0</v>
      </c>
    </row>
    <row r="671" spans="1:22" s="83" customFormat="1" ht="35.1" customHeight="1">
      <c r="A671" s="251" t="s">
        <v>954</v>
      </c>
      <c r="B671" s="84"/>
      <c r="C671" s="227"/>
      <c r="D671" s="228"/>
      <c r="E671" s="323" t="s">
        <v>487</v>
      </c>
      <c r="F671" s="324"/>
      <c r="G671" s="324"/>
      <c r="H671" s="325"/>
      <c r="I671" s="327"/>
      <c r="J671" s="223"/>
      <c r="K671" s="224"/>
      <c r="L671" s="301">
        <v>0</v>
      </c>
      <c r="M671" s="301">
        <v>0</v>
      </c>
    </row>
    <row r="672" spans="1:22" s="83" customFormat="1" ht="25.7" customHeight="1">
      <c r="A672" s="251" t="s">
        <v>955</v>
      </c>
      <c r="B672" s="84"/>
      <c r="C672" s="229"/>
      <c r="D672" s="286"/>
      <c r="E672" s="329"/>
      <c r="F672" s="330"/>
      <c r="G672" s="331" t="s">
        <v>1003</v>
      </c>
      <c r="H672" s="332"/>
      <c r="I672" s="328"/>
      <c r="J672" s="223"/>
      <c r="K672" s="224"/>
      <c r="L672" s="301">
        <v>0</v>
      </c>
      <c r="M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row>
    <row r="674" spans="1:22" s="115" customFormat="1" ht="34.5" customHeight="1">
      <c r="A674" s="251" t="s">
        <v>957</v>
      </c>
      <c r="B674" s="84"/>
      <c r="C674" s="289"/>
      <c r="D674" s="291"/>
      <c r="E674" s="317" t="s">
        <v>1004</v>
      </c>
      <c r="F674" s="318"/>
      <c r="G674" s="318"/>
      <c r="H674" s="319"/>
      <c r="I674" s="333"/>
      <c r="J674" s="223"/>
      <c r="K674" s="224"/>
      <c r="L674" s="301">
        <v>0</v>
      </c>
      <c r="M674" s="301">
        <v>0</v>
      </c>
    </row>
    <row r="675" spans="1:22" s="83" customFormat="1" ht="56.1" customHeight="1">
      <c r="A675" s="251" t="s">
        <v>958</v>
      </c>
      <c r="B675" s="84"/>
      <c r="C675" s="317" t="s">
        <v>1005</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79</v>
      </c>
      <c r="K694" s="201" t="str">
        <f>IF(OR(COUNTIF(L694:M694,"未確認")&gt;0,COUNTIF(L694:M694,"*")&gt;0),"※","")</f>
        <v/>
      </c>
      <c r="L694" s="117">
        <v>33</v>
      </c>
      <c r="M694" s="117">
        <v>46</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t="str">
        <f>IF(SUM(L696:M696)=0,IF(COUNTIF(L696:M696,"未確認")&gt;0,"未確認",IF(COUNTIF(L696:M696,"~*")&gt;0,"*",SUM(L696:M696))),SUM(L696:M696))</f>
        <v>*</v>
      </c>
      <c r="K696" s="201" t="str">
        <f>IF(OR(COUNTIF(L696:M696,"未確認")&gt;0,COUNTIF(L696:M696,"*")&gt;0),"※","")</f>
        <v>※</v>
      </c>
      <c r="L696" s="117" t="s">
        <v>541</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D10AC2-37C1-4085-8BD9-833A4D4BCB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2019-12-23T01:01:26Z</dcterms:modified>
</cp:coreProperties>
</file>