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786" firstSheet="1" activeTab="1"/>
  </bookViews>
  <sheets>
    <sheet name="ほ場整備" sheetId="1" r:id="rId1"/>
    <sheet name="B" sheetId="2" r:id="rId2"/>
  </sheets>
  <definedNames>
    <definedName name="_xlnm.Print_Area" localSheetId="1">'B'!$A$1:$BX$35</definedName>
    <definedName name="_xlnm.Print_Titles" localSheetId="1">'B'!$1:$17</definedName>
  </definedNames>
  <calcPr fullCalcOnLoad="1"/>
</workbook>
</file>

<file path=xl/sharedStrings.xml><?xml version="1.0" encoding="utf-8"?>
<sst xmlns="http://schemas.openxmlformats.org/spreadsheetml/2006/main" count="93" uniqueCount="70">
  <si>
    <t>農業用水の安定供給と災害の未然防止</t>
  </si>
  <si>
    <t>用排水施設整備事業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</si>
  <si>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</si>
  <si>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</si>
  <si>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</si>
  <si>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</si>
  <si>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</si>
  <si>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</si>
  <si>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</si>
  <si>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</si>
  <si>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</si>
  <si>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</si>
  <si>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</si>
  <si>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</si>
  <si>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</si>
  <si>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</si>
  <si>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</si>
  <si>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</si>
  <si>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</si>
  <si>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内訳</t>
  </si>
  <si>
    <t>南加賀</t>
  </si>
  <si>
    <t>県　央</t>
  </si>
  <si>
    <t>奥能登</t>
  </si>
  <si>
    <t>中能登</t>
  </si>
  <si>
    <t>石　川</t>
  </si>
  <si>
    <t>加賀</t>
  </si>
  <si>
    <t>能登</t>
  </si>
  <si>
    <t>中山間地域</t>
  </si>
  <si>
    <t>備　　考</t>
  </si>
  <si>
    <t>平地165ha、中山間40ha</t>
  </si>
  <si>
    <t>羽咋80ha、七尾420ha</t>
  </si>
  <si>
    <t>計</t>
  </si>
  <si>
    <t>全　　　体</t>
  </si>
  <si>
    <t>（単位：ha）</t>
  </si>
  <si>
    <t>基幹水利施設の整備</t>
  </si>
  <si>
    <t>県営かんがい排水事業</t>
  </si>
  <si>
    <t>基幹排水対策特別事業</t>
  </si>
  <si>
    <t>農業用水再編対策事業</t>
  </si>
  <si>
    <t>県</t>
  </si>
  <si>
    <t>農業農村整備地域計画における水田整備目標（H17～２２）</t>
  </si>
  <si>
    <t>H16末</t>
  </si>
  <si>
    <t>ｈａ　＋</t>
  </si>
  <si>
    <t>ha　　　＝</t>
  </si>
  <si>
    <t>ｈａ</t>
  </si>
  <si>
    <t>Ｈ22</t>
  </si>
  <si>
    <t>（７３％）</t>
  </si>
  <si>
    <t>（７６％）</t>
  </si>
  <si>
    <t>施策体系シート（行政経営Ｂシート）</t>
  </si>
  <si>
    <t>有効性</t>
  </si>
  <si>
    <t>必要性</t>
  </si>
  <si>
    <t>km</t>
  </si>
  <si>
    <t>組織</t>
  </si>
  <si>
    <t>職</t>
  </si>
  <si>
    <t>課長</t>
  </si>
  <si>
    <t>氏名</t>
  </si>
  <si>
    <t>藤田　英司</t>
  </si>
  <si>
    <t>農業用用排水路の整備延長（整備対象の増）</t>
  </si>
  <si>
    <t>農業基盤課</t>
  </si>
  <si>
    <t>箇所</t>
  </si>
  <si>
    <t>老朽ため池の整備</t>
  </si>
  <si>
    <t>老朽ため池整備事業</t>
  </si>
  <si>
    <t>安全安心な地域づくりに資する農業用施設の整備</t>
  </si>
  <si>
    <t>災害の未然防止と農業用水の安定供給に向けた基盤整備</t>
  </si>
  <si>
    <t>農業用用排水路の整備延長（整備対象の増）</t>
  </si>
  <si>
    <t>A</t>
  </si>
  <si>
    <t>　基幹水利施設の整備を実施し、農業用水の安定供給に努め、水害防止と農業の健全育成を図る。</t>
  </si>
  <si>
    <t>北川　　涼</t>
  </si>
  <si>
    <t>　老朽化しているため池を整備し、決壊等による被害を未然に防止し、農地、人家、人命、公共施設等を保全する。</t>
  </si>
  <si>
    <t>Ｂ</t>
  </si>
  <si>
    <t>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</si>
</sst>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;[Red]#,##0"/>
  </numFmts>
  <fonts count="1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38" fontId="15" fillId="0" borderId="0" xfId="17" applyFont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38" fontId="4" fillId="0" borderId="2" xfId="17" applyFont="1" applyBorder="1" applyAlignment="1">
      <alignment horizontal="right" vertical="center" wrapText="1"/>
    </xf>
    <xf numFmtId="0" fontId="4" fillId="0" borderId="7" xfId="21" applyFont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10" xfId="2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0" fontId="4" fillId="0" borderId="1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232" fontId="4" fillId="0" borderId="0" xfId="21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38" fontId="0" fillId="0" borderId="7" xfId="17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8" fontId="4" fillId="0" borderId="16" xfId="17" applyFont="1" applyBorder="1" applyAlignment="1">
      <alignment horizontal="right" vertical="center" wrapText="1"/>
    </xf>
    <xf numFmtId="38" fontId="4" fillId="0" borderId="17" xfId="17" applyFont="1" applyBorder="1" applyAlignment="1">
      <alignment horizontal="right" vertical="center" wrapText="1"/>
    </xf>
    <xf numFmtId="38" fontId="4" fillId="0" borderId="18" xfId="17" applyFont="1" applyBorder="1" applyAlignment="1">
      <alignment horizontal="right" vertical="center" wrapText="1"/>
    </xf>
    <xf numFmtId="38" fontId="4" fillId="0" borderId="19" xfId="17" applyFont="1" applyBorder="1" applyAlignment="1">
      <alignment horizontal="right" vertical="center" wrapText="1"/>
    </xf>
    <xf numFmtId="38" fontId="4" fillId="0" borderId="20" xfId="17" applyFont="1" applyBorder="1" applyAlignment="1">
      <alignment horizontal="right" vertical="center" wrapText="1"/>
    </xf>
    <xf numFmtId="38" fontId="4" fillId="0" borderId="21" xfId="17" applyFont="1" applyBorder="1" applyAlignment="1">
      <alignment horizontal="right" vertical="center" wrapText="1"/>
    </xf>
    <xf numFmtId="38" fontId="4" fillId="0" borderId="22" xfId="17" applyFont="1" applyBorder="1" applyAlignment="1">
      <alignment horizontal="right" vertical="center" wrapText="1"/>
    </xf>
    <xf numFmtId="38" fontId="4" fillId="0" borderId="23" xfId="17" applyFont="1" applyBorder="1" applyAlignment="1">
      <alignment horizontal="right" vertical="center" wrapText="1"/>
    </xf>
    <xf numFmtId="0" fontId="4" fillId="0" borderId="22" xfId="21" applyFont="1" applyBorder="1" applyAlignment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94" fontId="7" fillId="2" borderId="26" xfId="21" applyNumberFormat="1" applyFont="1" applyFill="1" applyBorder="1" applyAlignment="1">
      <alignment horizontal="center" vertical="center" shrinkToFit="1"/>
      <protection/>
    </xf>
    <xf numFmtId="194" fontId="4" fillId="2" borderId="27" xfId="0" applyNumberFormat="1" applyFont="1" applyFill="1" applyBorder="1" applyAlignment="1">
      <alignment horizontal="center" vertical="center" shrinkToFit="1"/>
    </xf>
    <xf numFmtId="194" fontId="4" fillId="2" borderId="28" xfId="0" applyNumberFormat="1" applyFont="1" applyFill="1" applyBorder="1" applyAlignment="1">
      <alignment horizontal="center" vertical="center" shrinkToFit="1"/>
    </xf>
    <xf numFmtId="0" fontId="7" fillId="2" borderId="29" xfId="21" applyFont="1" applyFill="1" applyBorder="1" applyAlignment="1">
      <alignment horizontal="center" vertical="center" wrapText="1"/>
      <protection/>
    </xf>
    <xf numFmtId="0" fontId="0" fillId="2" borderId="30" xfId="0" applyFill="1" applyBorder="1" applyAlignment="1">
      <alignment horizontal="center" vertical="center" wrapText="1"/>
    </xf>
    <xf numFmtId="0" fontId="4" fillId="0" borderId="31" xfId="21" applyFont="1" applyBorder="1" applyAlignment="1">
      <alignment vertical="center" shrinkToFit="1"/>
      <protection/>
    </xf>
    <xf numFmtId="0" fontId="0" fillId="0" borderId="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7" fillId="2" borderId="33" xfId="21" applyFont="1" applyFill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21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2" xfId="21" applyFont="1" applyFill="1" applyBorder="1" applyAlignment="1">
      <alignment horizontal="center" vertical="center"/>
      <protection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94" fontId="7" fillId="2" borderId="37" xfId="21" applyNumberFormat="1" applyFont="1" applyFill="1" applyBorder="1" applyAlignment="1">
      <alignment horizontal="center" vertical="center" shrinkToFit="1"/>
      <protection/>
    </xf>
    <xf numFmtId="38" fontId="4" fillId="0" borderId="2" xfId="17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4" fillId="0" borderId="2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1" xfId="2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11" xfId="21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4" fillId="0" borderId="7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4" xfId="21" applyFont="1" applyBorder="1" applyAlignment="1">
      <alignment horizontal="left" vertical="center" wrapText="1"/>
      <protection/>
    </xf>
    <xf numFmtId="38" fontId="4" fillId="0" borderId="40" xfId="17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38" fontId="4" fillId="0" borderId="12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30" xfId="17" applyFont="1" applyBorder="1" applyAlignment="1">
      <alignment horizontal="right" vertical="center"/>
    </xf>
    <xf numFmtId="0" fontId="7" fillId="2" borderId="42" xfId="21" applyFont="1" applyFill="1" applyBorder="1" applyAlignment="1">
      <alignment horizontal="center" vertical="center" wrapText="1"/>
      <protection/>
    </xf>
    <xf numFmtId="0" fontId="8" fillId="2" borderId="43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2" borderId="47" xfId="21" applyFont="1" applyFill="1" applyBorder="1" applyAlignment="1">
      <alignment horizontal="center" vertical="center" wrapText="1"/>
      <protection/>
    </xf>
    <xf numFmtId="0" fontId="8" fillId="2" borderId="48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9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2" xfId="2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4" fillId="0" borderId="11" xfId="21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32" fontId="4" fillId="0" borderId="31" xfId="21" applyNumberFormat="1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12" xfId="2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94" fontId="7" fillId="3" borderId="26" xfId="21" applyNumberFormat="1" applyFont="1" applyFill="1" applyBorder="1" applyAlignment="1">
      <alignment horizontal="center" vertical="center" shrinkToFit="1"/>
      <protection/>
    </xf>
    <xf numFmtId="194" fontId="4" fillId="3" borderId="27" xfId="0" applyNumberFormat="1" applyFont="1" applyFill="1" applyBorder="1" applyAlignment="1">
      <alignment horizontal="center" vertical="center" shrinkToFit="1"/>
    </xf>
    <xf numFmtId="194" fontId="4" fillId="3" borderId="28" xfId="0" applyNumberFormat="1" applyFont="1" applyFill="1" applyBorder="1" applyAlignment="1">
      <alignment horizontal="center" vertical="center" shrinkToFit="1"/>
    </xf>
    <xf numFmtId="224" fontId="7" fillId="2" borderId="52" xfId="21" applyNumberFormat="1" applyFont="1" applyFill="1" applyBorder="1" applyAlignment="1">
      <alignment horizontal="center" vertical="center" wrapText="1"/>
      <protection/>
    </xf>
    <xf numFmtId="224" fontId="0" fillId="2" borderId="17" xfId="0" applyNumberFormat="1" applyFill="1" applyBorder="1" applyAlignment="1">
      <alignment horizontal="center" vertical="center" wrapText="1"/>
    </xf>
    <xf numFmtId="224" fontId="0" fillId="2" borderId="53" xfId="0" applyNumberFormat="1" applyFill="1" applyBorder="1" applyAlignment="1">
      <alignment horizontal="center" vertical="center" wrapText="1"/>
    </xf>
    <xf numFmtId="224" fontId="0" fillId="2" borderId="54" xfId="0" applyNumberFormat="1" applyFill="1" applyBorder="1" applyAlignment="1">
      <alignment horizontal="center" vertical="center" wrapText="1"/>
    </xf>
    <xf numFmtId="224" fontId="0" fillId="2" borderId="55" xfId="0" applyNumberFormat="1" applyFill="1" applyBorder="1" applyAlignment="1">
      <alignment horizontal="center" vertical="center" wrapText="1"/>
    </xf>
    <xf numFmtId="224" fontId="0" fillId="2" borderId="56" xfId="0" applyNumberFormat="1" applyFill="1" applyBorder="1" applyAlignment="1">
      <alignment horizontal="center" vertical="center" wrapText="1"/>
    </xf>
    <xf numFmtId="38" fontId="4" fillId="0" borderId="8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0" fontId="7" fillId="2" borderId="52" xfId="21" applyFont="1" applyFill="1" applyBorder="1" applyAlignment="1">
      <alignment horizontal="center" vertical="center" wrapText="1"/>
      <protection/>
    </xf>
    <xf numFmtId="0" fontId="0" fillId="2" borderId="17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221" fontId="12" fillId="2" borderId="52" xfId="21" applyNumberFormat="1" applyFont="1" applyFill="1" applyBorder="1" applyAlignment="1">
      <alignment horizontal="center" vertical="center" wrapText="1"/>
      <protection/>
    </xf>
    <xf numFmtId="220" fontId="12" fillId="2" borderId="54" xfId="0" applyNumberFormat="1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7" fillId="3" borderId="11" xfId="21" applyFont="1" applyFill="1" applyBorder="1" applyAlignment="1">
      <alignment horizontal="center" vertical="center" wrapText="1"/>
      <protection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2" xfId="21" applyFont="1" applyFill="1" applyBorder="1" applyAlignment="1">
      <alignment horizontal="center" vertical="center"/>
      <protection/>
    </xf>
    <xf numFmtId="0" fontId="4" fillId="3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7" fillId="3" borderId="52" xfId="2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9" fillId="0" borderId="5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7" fillId="3" borderId="22" xfId="21" applyFont="1" applyFill="1" applyBorder="1" applyAlignment="1">
      <alignment horizontal="center" vertical="center" wrapText="1"/>
      <protection/>
    </xf>
    <xf numFmtId="0" fontId="8" fillId="0" borderId="5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4" fillId="0" borderId="11" xfId="2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2" borderId="38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39" xfId="21" applyFont="1" applyFill="1" applyBorder="1" applyAlignment="1">
      <alignment horizontal="center" vertical="center" wrapText="1"/>
      <protection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7" fillId="2" borderId="52" xfId="21" applyFont="1" applyFill="1" applyBorder="1" applyAlignment="1">
      <alignment horizontal="center" vertical="center" shrinkToFit="1"/>
      <protection/>
    </xf>
    <xf numFmtId="0" fontId="6" fillId="2" borderId="17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wrapText="1"/>
    </xf>
    <xf numFmtId="0" fontId="16" fillId="0" borderId="40" xfId="16" applyFont="1" applyBorder="1" applyAlignment="1">
      <alignment vertical="center" wrapText="1"/>
    </xf>
    <xf numFmtId="0" fontId="16" fillId="0" borderId="11" xfId="16" applyFont="1" applyBorder="1" applyAlignment="1">
      <alignment vertical="center" wrapText="1"/>
    </xf>
    <xf numFmtId="0" fontId="16" fillId="0" borderId="38" xfId="16" applyFont="1" applyBorder="1" applyAlignment="1">
      <alignment vertical="center" wrapText="1"/>
    </xf>
    <xf numFmtId="0" fontId="16" fillId="0" borderId="41" xfId="16" applyFont="1" applyBorder="1" applyAlignment="1">
      <alignment vertical="center" wrapText="1"/>
    </xf>
    <xf numFmtId="0" fontId="16" fillId="0" borderId="6" xfId="16" applyFont="1" applyBorder="1" applyAlignment="1">
      <alignment vertical="center" wrapText="1"/>
    </xf>
    <xf numFmtId="0" fontId="16" fillId="0" borderId="39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_目標管理型行政経営Ａ～Ｄシート_目標管理型行政経営Ａ～Ｄシー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12</xdr:row>
      <xdr:rowOff>95250</xdr:rowOff>
    </xdr:from>
    <xdr:to>
      <xdr:col>2</xdr:col>
      <xdr:colOff>514350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211300C007(080501)H19.xls" TargetMode="External" /><Relationship Id="rId2" Type="http://schemas.openxmlformats.org/officeDocument/2006/relationships/hyperlink" Target="211300C008(080501)H19.xl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7">
      <selection activeCell="E17" sqref="E17"/>
    </sheetView>
  </sheetViews>
  <sheetFormatPr defaultColWidth="9.00390625" defaultRowHeight="13.5"/>
  <cols>
    <col min="1" max="1" width="9.75390625" style="0" customWidth="1"/>
    <col min="2" max="2" width="12.00390625" style="0" customWidth="1"/>
    <col min="3" max="5" width="11.375" style="0" customWidth="1"/>
    <col min="6" max="6" width="29.25390625" style="0" customWidth="1"/>
  </cols>
  <sheetData>
    <row r="2" spans="1:6" ht="21" customHeight="1">
      <c r="A2" s="26" t="s">
        <v>39</v>
      </c>
      <c r="C2" s="15"/>
      <c r="D2" s="15"/>
      <c r="E2" s="15"/>
      <c r="F2" s="15"/>
    </row>
    <row r="3" spans="2:6" ht="18" customHeight="1">
      <c r="B3" s="15"/>
      <c r="C3" s="15"/>
      <c r="D3" s="15"/>
      <c r="E3" s="15"/>
      <c r="F3" s="25" t="s">
        <v>33</v>
      </c>
    </row>
    <row r="4" spans="2:6" s="14" customFormat="1" ht="25.5" customHeight="1">
      <c r="B4" s="67"/>
      <c r="C4" s="20" t="s">
        <v>32</v>
      </c>
      <c r="D4" s="21"/>
      <c r="E4" s="22"/>
      <c r="F4" s="67" t="s">
        <v>28</v>
      </c>
    </row>
    <row r="5" spans="2:6" s="14" customFormat="1" ht="25.5" customHeight="1">
      <c r="B5" s="68"/>
      <c r="C5" s="23"/>
      <c r="D5" s="24" t="s">
        <v>25</v>
      </c>
      <c r="E5" s="24" t="s">
        <v>26</v>
      </c>
      <c r="F5" s="68"/>
    </row>
    <row r="6" spans="2:6" ht="25.5" customHeight="1">
      <c r="B6" s="16" t="s">
        <v>20</v>
      </c>
      <c r="C6" s="18">
        <v>100</v>
      </c>
      <c r="D6" s="18">
        <v>100</v>
      </c>
      <c r="E6" s="18"/>
      <c r="F6" s="19"/>
    </row>
    <row r="7" spans="2:6" ht="25.5" customHeight="1">
      <c r="B7" s="16" t="s">
        <v>24</v>
      </c>
      <c r="C7" s="18">
        <v>27</v>
      </c>
      <c r="D7" s="18">
        <v>27</v>
      </c>
      <c r="E7" s="18"/>
      <c r="F7" s="19" t="s">
        <v>27</v>
      </c>
    </row>
    <row r="8" spans="2:6" ht="25.5" customHeight="1">
      <c r="B8" s="16" t="s">
        <v>21</v>
      </c>
      <c r="C8" s="18">
        <v>250</v>
      </c>
      <c r="D8" s="18">
        <v>100</v>
      </c>
      <c r="E8" s="18">
        <v>150</v>
      </c>
      <c r="F8" s="19"/>
    </row>
    <row r="9" spans="2:6" ht="25.5" customHeight="1">
      <c r="B9" s="16" t="s">
        <v>23</v>
      </c>
      <c r="C9" s="18">
        <v>500</v>
      </c>
      <c r="D9" s="18"/>
      <c r="E9" s="18">
        <v>500</v>
      </c>
      <c r="F9" s="19" t="s">
        <v>30</v>
      </c>
    </row>
    <row r="10" spans="2:6" ht="25.5" customHeight="1">
      <c r="B10" s="16" t="s">
        <v>22</v>
      </c>
      <c r="C10" s="18">
        <v>205</v>
      </c>
      <c r="D10" s="18"/>
      <c r="E10" s="18">
        <v>205</v>
      </c>
      <c r="F10" s="19" t="s">
        <v>29</v>
      </c>
    </row>
    <row r="11" spans="2:6" ht="25.5" customHeight="1">
      <c r="B11" s="17"/>
      <c r="C11" s="18"/>
      <c r="D11" s="18"/>
      <c r="E11" s="18"/>
      <c r="F11" s="19"/>
    </row>
    <row r="12" spans="2:6" ht="25.5" customHeight="1">
      <c r="B12" s="16" t="s">
        <v>31</v>
      </c>
      <c r="C12" s="18">
        <f>SUM(C6:C10)</f>
        <v>1082</v>
      </c>
      <c r="D12" s="18">
        <f>SUM(D6:D10)</f>
        <v>227</v>
      </c>
      <c r="E12" s="18">
        <f>SUM(E6:E10)</f>
        <v>855</v>
      </c>
      <c r="F12" s="19"/>
    </row>
    <row r="14" spans="1:5" ht="17.25">
      <c r="A14" s="30" t="s">
        <v>40</v>
      </c>
      <c r="E14" s="26" t="s">
        <v>44</v>
      </c>
    </row>
    <row r="15" spans="1:6" ht="26.25" customHeight="1">
      <c r="A15" s="27">
        <v>22700</v>
      </c>
      <c r="B15" t="s">
        <v>41</v>
      </c>
      <c r="C15" s="27">
        <v>1100</v>
      </c>
      <c r="D15" t="s">
        <v>42</v>
      </c>
      <c r="E15" s="31">
        <v>23800</v>
      </c>
      <c r="F15" t="s">
        <v>43</v>
      </c>
    </row>
    <row r="16" spans="1:5" ht="13.5">
      <c r="A16" s="32" t="s">
        <v>45</v>
      </c>
      <c r="E16" s="32" t="s">
        <v>46</v>
      </c>
    </row>
    <row r="19" ht="13.5">
      <c r="C19" s="28"/>
    </row>
  </sheetData>
  <mergeCells count="2">
    <mergeCell ref="B4:B5"/>
    <mergeCell ref="F4:F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J34"/>
  <sheetViews>
    <sheetView showGridLines="0" tabSelected="1" zoomScale="75" zoomScaleNormal="75" zoomScaleSheetLayoutView="75" workbookViewId="0" topLeftCell="C1">
      <selection activeCell="AF13" sqref="AF13"/>
    </sheetView>
  </sheetViews>
  <sheetFormatPr defaultColWidth="9.00390625" defaultRowHeight="13.5"/>
  <cols>
    <col min="1" max="83" width="2.375" style="42" customWidth="1"/>
    <col min="84" max="88" width="2.375" style="43" customWidth="1"/>
    <col min="89" max="16384" width="2.375" style="42" customWidth="1"/>
  </cols>
  <sheetData>
    <row r="1" ht="12" customHeight="1"/>
    <row r="2" spans="2:88" ht="12" customHeight="1">
      <c r="B2" s="44"/>
      <c r="C2" s="44"/>
      <c r="D2" s="44"/>
      <c r="E2" s="44"/>
      <c r="F2" s="44"/>
      <c r="G2" s="44"/>
      <c r="T2" s="228" t="s">
        <v>47</v>
      </c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30"/>
      <c r="CB2" s="43"/>
      <c r="CC2" s="43"/>
      <c r="CD2" s="43"/>
      <c r="CE2" s="43"/>
      <c r="CG2" s="42"/>
      <c r="CH2" s="42"/>
      <c r="CI2" s="42"/>
      <c r="CJ2" s="42"/>
    </row>
    <row r="3" spans="1:88" ht="12" customHeight="1">
      <c r="A3" s="45"/>
      <c r="T3" s="231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3"/>
      <c r="CB3" s="43"/>
      <c r="CC3" s="43"/>
      <c r="CD3" s="43"/>
      <c r="CE3" s="43"/>
      <c r="CG3" s="42"/>
      <c r="CH3" s="42"/>
      <c r="CI3" s="42"/>
      <c r="CJ3" s="42"/>
    </row>
    <row r="4" ht="12" customHeight="1"/>
    <row r="5" spans="27:75" ht="12" customHeight="1">
      <c r="AA5" s="192" t="s">
        <v>3</v>
      </c>
      <c r="AB5" s="193"/>
      <c r="AC5" s="194"/>
      <c r="AD5" s="192" t="s">
        <v>51</v>
      </c>
      <c r="AE5" s="193"/>
      <c r="AF5" s="226"/>
      <c r="AG5" s="217" t="s">
        <v>57</v>
      </c>
      <c r="AH5" s="217"/>
      <c r="AI5" s="217"/>
      <c r="AJ5" s="217"/>
      <c r="AK5" s="217"/>
      <c r="AL5" s="217"/>
      <c r="AM5" s="217"/>
      <c r="AN5" s="114"/>
      <c r="AO5" s="114"/>
      <c r="AP5" s="114"/>
      <c r="AQ5" s="114"/>
      <c r="AR5" s="120"/>
      <c r="AS5" s="192" t="s">
        <v>52</v>
      </c>
      <c r="AT5" s="193"/>
      <c r="AU5" s="226"/>
      <c r="AV5" s="217" t="s">
        <v>53</v>
      </c>
      <c r="AW5" s="217"/>
      <c r="AX5" s="217"/>
      <c r="AY5" s="217"/>
      <c r="AZ5" s="217"/>
      <c r="BA5" s="217"/>
      <c r="BB5" s="217"/>
      <c r="BC5" s="114"/>
      <c r="BD5" s="114"/>
      <c r="BE5" s="114"/>
      <c r="BF5" s="114"/>
      <c r="BG5" s="120"/>
      <c r="BH5" s="192" t="s">
        <v>54</v>
      </c>
      <c r="BI5" s="101"/>
      <c r="BJ5" s="222"/>
      <c r="BK5" s="217" t="s">
        <v>55</v>
      </c>
      <c r="BL5" s="217"/>
      <c r="BM5" s="217"/>
      <c r="BN5" s="217"/>
      <c r="BO5" s="217"/>
      <c r="BP5" s="217"/>
      <c r="BQ5" s="217"/>
      <c r="BR5" s="218"/>
      <c r="BS5" s="218"/>
      <c r="BT5" s="218"/>
      <c r="BU5" s="218"/>
      <c r="BV5" s="219"/>
      <c r="BW5" s="43"/>
    </row>
    <row r="6" spans="2:75" ht="12" customHeight="1">
      <c r="B6" s="198" t="s">
        <v>2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  <c r="AA6" s="195"/>
      <c r="AB6" s="196"/>
      <c r="AC6" s="197"/>
      <c r="AD6" s="195"/>
      <c r="AE6" s="196"/>
      <c r="AF6" s="22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1"/>
      <c r="AS6" s="195"/>
      <c r="AT6" s="196"/>
      <c r="AU6" s="22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21"/>
      <c r="BH6" s="223"/>
      <c r="BI6" s="224"/>
      <c r="BJ6" s="225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1"/>
      <c r="BW6" s="43"/>
    </row>
    <row r="7" spans="2:75" ht="12" customHeight="1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3"/>
      <c r="X7" s="46"/>
      <c r="Y7" s="46"/>
      <c r="Z7" s="46"/>
      <c r="AA7" s="192" t="s">
        <v>4</v>
      </c>
      <c r="AB7" s="193"/>
      <c r="AC7" s="194"/>
      <c r="AD7" s="192" t="s">
        <v>51</v>
      </c>
      <c r="AE7" s="193"/>
      <c r="AF7" s="226"/>
      <c r="AG7" s="217" t="s">
        <v>57</v>
      </c>
      <c r="AH7" s="217"/>
      <c r="AI7" s="217"/>
      <c r="AJ7" s="217"/>
      <c r="AK7" s="217"/>
      <c r="AL7" s="217"/>
      <c r="AM7" s="217"/>
      <c r="AN7" s="114"/>
      <c r="AO7" s="114"/>
      <c r="AP7" s="114"/>
      <c r="AQ7" s="114"/>
      <c r="AR7" s="120"/>
      <c r="AS7" s="192" t="s">
        <v>52</v>
      </c>
      <c r="AT7" s="193"/>
      <c r="AU7" s="226"/>
      <c r="AV7" s="217" t="s">
        <v>53</v>
      </c>
      <c r="AW7" s="217"/>
      <c r="AX7" s="217"/>
      <c r="AY7" s="217"/>
      <c r="AZ7" s="217"/>
      <c r="BA7" s="217"/>
      <c r="BB7" s="217"/>
      <c r="BC7" s="114"/>
      <c r="BD7" s="114"/>
      <c r="BE7" s="114"/>
      <c r="BF7" s="114"/>
      <c r="BG7" s="120"/>
      <c r="BH7" s="192" t="s">
        <v>54</v>
      </c>
      <c r="BI7" s="101"/>
      <c r="BJ7" s="222"/>
      <c r="BK7" s="217" t="s">
        <v>66</v>
      </c>
      <c r="BL7" s="217"/>
      <c r="BM7" s="217"/>
      <c r="BN7" s="217"/>
      <c r="BO7" s="217"/>
      <c r="BP7" s="217"/>
      <c r="BQ7" s="217"/>
      <c r="BR7" s="114"/>
      <c r="BS7" s="114"/>
      <c r="BT7" s="114"/>
      <c r="BU7" s="114"/>
      <c r="BV7" s="120"/>
      <c r="BW7" s="43"/>
    </row>
    <row r="8" spans="2:75" ht="12" customHeight="1">
      <c r="B8" s="213" t="s">
        <v>5</v>
      </c>
      <c r="C8" s="214"/>
      <c r="D8" s="204" t="s">
        <v>62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13" t="s">
        <v>6</v>
      </c>
      <c r="S8" s="214"/>
      <c r="T8" s="208" t="s">
        <v>69</v>
      </c>
      <c r="U8" s="209"/>
      <c r="AA8" s="195"/>
      <c r="AB8" s="196"/>
      <c r="AC8" s="197"/>
      <c r="AD8" s="195"/>
      <c r="AE8" s="196"/>
      <c r="AF8" s="22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21"/>
      <c r="AS8" s="195"/>
      <c r="AT8" s="196"/>
      <c r="AU8" s="22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21"/>
      <c r="BH8" s="223"/>
      <c r="BI8" s="224"/>
      <c r="BJ8" s="225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21"/>
      <c r="BW8" s="43"/>
    </row>
    <row r="9" spans="2:21" ht="12" customHeight="1">
      <c r="B9" s="215"/>
      <c r="C9" s="216"/>
      <c r="D9" s="20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215"/>
      <c r="S9" s="216"/>
      <c r="T9" s="210"/>
      <c r="U9" s="211"/>
    </row>
    <row r="10" spans="2:75" ht="12" customHeight="1">
      <c r="B10" s="158" t="s">
        <v>7</v>
      </c>
      <c r="C10" s="159"/>
      <c r="D10" s="95" t="s">
        <v>63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212"/>
      <c r="AQ10" s="47"/>
      <c r="AR10" s="48"/>
      <c r="AS10" s="36"/>
      <c r="AT10" s="36"/>
      <c r="AU10" s="48"/>
      <c r="AV10" s="36"/>
      <c r="AW10" s="36"/>
      <c r="AX10" s="48"/>
      <c r="AY10" s="36"/>
      <c r="AZ10" s="36"/>
      <c r="BA10" s="48"/>
      <c r="BB10" s="36"/>
      <c r="BC10" s="36"/>
      <c r="BD10" s="48"/>
      <c r="BE10" s="36"/>
      <c r="BF10" s="36"/>
      <c r="BG10" s="48"/>
      <c r="BH10" s="36"/>
      <c r="BI10" s="36"/>
      <c r="BJ10" s="49"/>
      <c r="BK10" s="3"/>
      <c r="BL10" s="48"/>
      <c r="BM10" s="48"/>
      <c r="BN10" s="36"/>
      <c r="BO10" s="36"/>
      <c r="BP10" s="48"/>
      <c r="BQ10" s="36"/>
      <c r="BR10" s="36"/>
      <c r="BS10" s="48"/>
      <c r="BT10" s="36"/>
      <c r="BU10" s="36"/>
      <c r="BV10" s="48"/>
      <c r="BW10" s="36"/>
    </row>
    <row r="11" spans="2:75" ht="12" customHeight="1">
      <c r="B11" s="160" t="s">
        <v>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  <c r="Q11" s="185" t="s">
        <v>9</v>
      </c>
      <c r="R11" s="186"/>
      <c r="S11" s="187"/>
      <c r="T11" s="188" t="s">
        <v>10</v>
      </c>
      <c r="U11" s="189"/>
      <c r="AQ11" s="47"/>
      <c r="AR11" s="4"/>
      <c r="AS11" s="37"/>
      <c r="AT11" s="37"/>
      <c r="AU11" s="4"/>
      <c r="AV11" s="37"/>
      <c r="AW11" s="37"/>
      <c r="AX11" s="4"/>
      <c r="AY11" s="37"/>
      <c r="AZ11" s="37"/>
      <c r="BA11" s="5"/>
      <c r="BB11" s="38"/>
      <c r="BC11" s="38"/>
      <c r="BD11" s="4"/>
      <c r="BE11" s="37"/>
      <c r="BF11" s="37"/>
      <c r="BG11" s="6"/>
      <c r="BH11" s="39"/>
      <c r="BI11" s="39"/>
      <c r="BJ11" s="3"/>
      <c r="BK11" s="3"/>
      <c r="BL11" s="48"/>
      <c r="BM11" s="4"/>
      <c r="BN11" s="37"/>
      <c r="BO11" s="37"/>
      <c r="BP11" s="4"/>
      <c r="BQ11" s="37"/>
      <c r="BR11" s="37"/>
      <c r="BS11" s="4"/>
      <c r="BT11" s="37"/>
      <c r="BU11" s="37"/>
      <c r="BV11" s="5"/>
      <c r="BW11" s="38"/>
    </row>
    <row r="12" spans="2:75" ht="12" customHeight="1">
      <c r="B12" s="163">
        <v>15</v>
      </c>
      <c r="C12" s="164"/>
      <c r="D12" s="165"/>
      <c r="E12" s="163">
        <v>16</v>
      </c>
      <c r="F12" s="164"/>
      <c r="G12" s="165"/>
      <c r="H12" s="163">
        <v>17</v>
      </c>
      <c r="I12" s="164"/>
      <c r="J12" s="165"/>
      <c r="K12" s="163">
        <v>18</v>
      </c>
      <c r="L12" s="164"/>
      <c r="M12" s="165"/>
      <c r="N12" s="163">
        <v>19</v>
      </c>
      <c r="O12" s="164"/>
      <c r="P12" s="165"/>
      <c r="Q12" s="163">
        <v>27</v>
      </c>
      <c r="R12" s="164"/>
      <c r="S12" s="165"/>
      <c r="T12" s="190"/>
      <c r="U12" s="191"/>
      <c r="AQ12" s="47"/>
      <c r="AR12" s="37"/>
      <c r="AS12" s="37"/>
      <c r="AT12" s="37"/>
      <c r="AU12" s="37"/>
      <c r="AV12" s="37"/>
      <c r="AW12" s="37"/>
      <c r="AX12" s="37"/>
      <c r="AY12" s="37"/>
      <c r="AZ12" s="37"/>
      <c r="BA12" s="38"/>
      <c r="BB12" s="38"/>
      <c r="BC12" s="38"/>
      <c r="BD12" s="37"/>
      <c r="BE12" s="37"/>
      <c r="BF12" s="37"/>
      <c r="BG12" s="39"/>
      <c r="BH12" s="39"/>
      <c r="BI12" s="39"/>
      <c r="BJ12" s="36"/>
      <c r="BK12" s="36"/>
      <c r="BL12" s="48"/>
      <c r="BM12" s="37"/>
      <c r="BN12" s="37"/>
      <c r="BO12" s="37"/>
      <c r="BP12" s="37"/>
      <c r="BQ12" s="37"/>
      <c r="BR12" s="37"/>
      <c r="BS12" s="37"/>
      <c r="BT12" s="37"/>
      <c r="BU12" s="37"/>
      <c r="BV12" s="38"/>
      <c r="BW12" s="38"/>
    </row>
    <row r="13" spans="2:62" ht="12" customHeight="1">
      <c r="B13" s="84">
        <v>65</v>
      </c>
      <c r="C13" s="79"/>
      <c r="D13" s="80"/>
      <c r="E13" s="84">
        <v>73</v>
      </c>
      <c r="F13" s="79"/>
      <c r="G13" s="80"/>
      <c r="H13" s="84">
        <v>79</v>
      </c>
      <c r="I13" s="79"/>
      <c r="J13" s="80"/>
      <c r="K13" s="84">
        <v>86</v>
      </c>
      <c r="L13" s="79"/>
      <c r="M13" s="80"/>
      <c r="N13" s="84">
        <v>94</v>
      </c>
      <c r="O13" s="79"/>
      <c r="P13" s="80"/>
      <c r="Q13" s="84">
        <v>129</v>
      </c>
      <c r="R13" s="79"/>
      <c r="S13" s="80"/>
      <c r="T13" s="86" t="s">
        <v>50</v>
      </c>
      <c r="U13" s="87"/>
      <c r="W13" s="40"/>
      <c r="X13" s="40"/>
      <c r="AA13" s="40"/>
      <c r="AB13" s="40"/>
      <c r="AC13" s="7"/>
      <c r="AD13" s="7"/>
      <c r="AE13" s="7"/>
      <c r="AF13" s="7"/>
      <c r="AG13" s="7"/>
      <c r="AH13" s="7"/>
      <c r="AI13" s="7"/>
      <c r="AJ13" s="7"/>
      <c r="AK13" s="7"/>
      <c r="AL13" s="40"/>
      <c r="AM13" s="40"/>
      <c r="AN13" s="40"/>
      <c r="AO13" s="2"/>
      <c r="AP13" s="2"/>
      <c r="AQ13" s="47"/>
      <c r="AR13" s="37"/>
      <c r="AS13" s="37"/>
      <c r="AT13" s="37"/>
      <c r="AU13" s="37"/>
      <c r="AV13" s="37"/>
      <c r="AW13" s="37"/>
      <c r="AX13" s="37"/>
      <c r="AY13" s="37"/>
      <c r="AZ13" s="37"/>
      <c r="BA13" s="38"/>
      <c r="BB13" s="38"/>
      <c r="BC13" s="38"/>
      <c r="BD13" s="37"/>
      <c r="BE13" s="37"/>
      <c r="BF13" s="37"/>
      <c r="BG13" s="39"/>
      <c r="BH13" s="39"/>
      <c r="BI13" s="39"/>
      <c r="BJ13" s="36"/>
    </row>
    <row r="14" spans="2:88" ht="12" customHeight="1" thickBot="1">
      <c r="B14" s="172"/>
      <c r="C14" s="173"/>
      <c r="D14" s="174"/>
      <c r="E14" s="172"/>
      <c r="F14" s="173"/>
      <c r="G14" s="174"/>
      <c r="H14" s="172"/>
      <c r="I14" s="173"/>
      <c r="J14" s="174"/>
      <c r="K14" s="172"/>
      <c r="L14" s="173"/>
      <c r="M14" s="174"/>
      <c r="N14" s="172"/>
      <c r="O14" s="173"/>
      <c r="P14" s="174"/>
      <c r="Q14" s="172"/>
      <c r="R14" s="173"/>
      <c r="S14" s="174"/>
      <c r="T14" s="88"/>
      <c r="U14" s="89"/>
      <c r="CF14" s="42"/>
      <c r="CG14" s="42"/>
      <c r="CH14" s="42"/>
      <c r="CI14" s="42"/>
      <c r="CJ14" s="42"/>
    </row>
    <row r="15" spans="2:88" ht="12" customHeight="1" thickTop="1">
      <c r="B15" s="5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CF15" s="42"/>
      <c r="CG15" s="42"/>
      <c r="CH15" s="42"/>
      <c r="CI15" s="42"/>
      <c r="CJ15" s="42"/>
    </row>
    <row r="16" spans="2:88" ht="12" customHeight="1">
      <c r="B16" s="51"/>
      <c r="C16" s="175" t="s">
        <v>11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7"/>
      <c r="AA16" s="175" t="s">
        <v>12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7"/>
      <c r="AM16" s="175" t="s">
        <v>13</v>
      </c>
      <c r="AN16" s="176"/>
      <c r="AO16" s="176"/>
      <c r="AP16" s="176"/>
      <c r="AQ16" s="177"/>
      <c r="AS16" s="181">
        <v>19</v>
      </c>
      <c r="AT16" s="176"/>
      <c r="AU16" s="176"/>
      <c r="AV16" s="177"/>
      <c r="AW16" s="175" t="s">
        <v>14</v>
      </c>
      <c r="AX16" s="176"/>
      <c r="AY16" s="176"/>
      <c r="AZ16" s="176"/>
      <c r="BA16" s="177"/>
      <c r="BB16" s="44"/>
      <c r="BC16" s="234" t="s">
        <v>15</v>
      </c>
      <c r="BD16" s="235"/>
      <c r="BE16" s="236"/>
      <c r="BF16" s="234" t="s">
        <v>16</v>
      </c>
      <c r="BG16" s="235"/>
      <c r="BH16" s="236"/>
      <c r="BI16" s="44"/>
      <c r="BJ16" s="166" t="s">
        <v>17</v>
      </c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8"/>
      <c r="BW16" s="52"/>
      <c r="BX16" s="53"/>
      <c r="BY16" s="54"/>
      <c r="BZ16" s="55"/>
      <c r="CA16" s="55"/>
      <c r="CF16" s="42"/>
      <c r="CG16" s="42"/>
      <c r="CH16" s="42"/>
      <c r="CI16" s="42"/>
      <c r="CJ16" s="42"/>
    </row>
    <row r="17" spans="2:88" ht="12" customHeight="1">
      <c r="B17" s="51"/>
      <c r="C17" s="178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80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78"/>
      <c r="AN17" s="179"/>
      <c r="AO17" s="179"/>
      <c r="AP17" s="179"/>
      <c r="AQ17" s="180"/>
      <c r="AS17" s="182" t="s">
        <v>18</v>
      </c>
      <c r="AT17" s="183"/>
      <c r="AU17" s="183"/>
      <c r="AV17" s="184"/>
      <c r="AW17" s="178"/>
      <c r="AX17" s="179"/>
      <c r="AY17" s="179"/>
      <c r="AZ17" s="179"/>
      <c r="BA17" s="180"/>
      <c r="BB17" s="44"/>
      <c r="BC17" s="237" t="s">
        <v>48</v>
      </c>
      <c r="BD17" s="183"/>
      <c r="BE17" s="184"/>
      <c r="BF17" s="237" t="s">
        <v>49</v>
      </c>
      <c r="BG17" s="183"/>
      <c r="BH17" s="184"/>
      <c r="BI17" s="44"/>
      <c r="BJ17" s="169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1"/>
      <c r="BW17" s="52"/>
      <c r="BX17" s="54"/>
      <c r="BY17" s="54"/>
      <c r="BZ17" s="55"/>
      <c r="CA17" s="55"/>
      <c r="CF17" s="42"/>
      <c r="CG17" s="42"/>
      <c r="CH17" s="42"/>
      <c r="CI17" s="42"/>
      <c r="CJ17" s="42"/>
    </row>
    <row r="18" spans="2:88" ht="12" customHeight="1">
      <c r="B18" s="51"/>
      <c r="C18" s="44"/>
      <c r="D18" s="44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40"/>
      <c r="S18" s="40"/>
      <c r="T18" s="41"/>
      <c r="U18" s="41"/>
      <c r="V18" s="41"/>
      <c r="W18" s="2"/>
      <c r="X18" s="2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2"/>
      <c r="BX18" s="52"/>
      <c r="BY18" s="52"/>
      <c r="BZ18" s="52"/>
      <c r="CA18" s="52"/>
      <c r="CF18" s="42"/>
      <c r="CG18" s="42"/>
      <c r="CH18" s="42"/>
      <c r="CI18" s="42"/>
      <c r="CJ18" s="42"/>
    </row>
    <row r="19" spans="1:88" ht="12" customHeight="1" thickBot="1">
      <c r="A19"/>
      <c r="B19" s="3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8"/>
      <c r="X19" s="2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S19" s="12"/>
      <c r="AT19" s="12"/>
      <c r="AU19" s="12"/>
      <c r="AV19" s="12"/>
      <c r="AW19" s="44"/>
      <c r="AX19" s="44"/>
      <c r="AY19" s="44"/>
      <c r="AZ19" s="44"/>
      <c r="BA19" s="44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2"/>
      <c r="BX19" s="52"/>
      <c r="BY19" s="52"/>
      <c r="BZ19" s="52"/>
      <c r="CA19" s="52"/>
      <c r="CF19" s="42"/>
      <c r="CG19" s="42"/>
      <c r="CH19" s="42"/>
      <c r="CI19" s="42"/>
      <c r="CJ19" s="42"/>
    </row>
    <row r="20" spans="1:88" ht="9.75" customHeight="1" thickTop="1">
      <c r="A20"/>
      <c r="B20" s="34"/>
      <c r="C20" s="136" t="s">
        <v>5</v>
      </c>
      <c r="D20" s="137"/>
      <c r="E20" s="140" t="s">
        <v>0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 t="s">
        <v>6</v>
      </c>
      <c r="T20" s="143"/>
      <c r="U20" s="146" t="s">
        <v>68</v>
      </c>
      <c r="V20" s="147"/>
      <c r="W20" s="57"/>
      <c r="X20" s="29"/>
      <c r="Y20" s="58"/>
      <c r="Z20" s="58"/>
      <c r="AA20" s="150">
        <v>7</v>
      </c>
      <c r="AB20" s="238" t="s">
        <v>34</v>
      </c>
      <c r="AC20" s="239"/>
      <c r="AD20" s="239"/>
      <c r="AE20" s="239"/>
      <c r="AF20" s="239"/>
      <c r="AG20" s="239"/>
      <c r="AH20" s="239"/>
      <c r="AI20" s="239"/>
      <c r="AJ20" s="239"/>
      <c r="AK20" s="239"/>
      <c r="AL20" s="240"/>
      <c r="AM20" s="152" t="s">
        <v>38</v>
      </c>
      <c r="AN20" s="153"/>
      <c r="AO20" s="153"/>
      <c r="AP20" s="153"/>
      <c r="AQ20" s="154"/>
      <c r="AS20" s="109">
        <f>+AS23+AS24+AS25+AS26</f>
        <v>1742988</v>
      </c>
      <c r="AT20" s="110"/>
      <c r="AU20" s="110"/>
      <c r="AV20" s="110"/>
      <c r="AW20" s="128">
        <f>+AW23+AW24+AW25+AW26</f>
        <v>92495415</v>
      </c>
      <c r="AX20" s="129"/>
      <c r="AY20" s="129"/>
      <c r="AZ20" s="129"/>
      <c r="BA20" s="130"/>
      <c r="BB20" s="59"/>
      <c r="BC20" s="113" t="s">
        <v>64</v>
      </c>
      <c r="BD20" s="114"/>
      <c r="BE20" s="115"/>
      <c r="BF20" s="119" t="s">
        <v>64</v>
      </c>
      <c r="BG20" s="114"/>
      <c r="BH20" s="120"/>
      <c r="BI20" s="60"/>
      <c r="BJ20" s="122" t="s">
        <v>65</v>
      </c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4"/>
      <c r="BW20" s="52"/>
      <c r="BX20" s="9"/>
      <c r="BY20" s="10"/>
      <c r="BZ20" s="10"/>
      <c r="CA20" s="10"/>
      <c r="CF20" s="42"/>
      <c r="CG20" s="42"/>
      <c r="CH20" s="42"/>
      <c r="CI20" s="42"/>
      <c r="CJ20" s="42"/>
    </row>
    <row r="21" spans="1:88" ht="12" customHeight="1">
      <c r="A21"/>
      <c r="B21" s="35"/>
      <c r="C21" s="138"/>
      <c r="D21" s="13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4"/>
      <c r="T21" s="145"/>
      <c r="U21" s="148"/>
      <c r="V21" s="149"/>
      <c r="W21" s="44"/>
      <c r="X21" s="2"/>
      <c r="Z21" s="61"/>
      <c r="AA21" s="151"/>
      <c r="AB21" s="241"/>
      <c r="AC21" s="242"/>
      <c r="AD21" s="242"/>
      <c r="AE21" s="242"/>
      <c r="AF21" s="242"/>
      <c r="AG21" s="242"/>
      <c r="AH21" s="242"/>
      <c r="AI21" s="242"/>
      <c r="AJ21" s="242"/>
      <c r="AK21" s="242"/>
      <c r="AL21" s="243"/>
      <c r="AM21" s="76"/>
      <c r="AN21" s="76"/>
      <c r="AO21" s="76"/>
      <c r="AP21" s="76"/>
      <c r="AQ21" s="77"/>
      <c r="AS21" s="111"/>
      <c r="AT21" s="112"/>
      <c r="AU21" s="112"/>
      <c r="AV21" s="112"/>
      <c r="AW21" s="131"/>
      <c r="AX21" s="112"/>
      <c r="AY21" s="112"/>
      <c r="AZ21" s="112"/>
      <c r="BA21" s="132"/>
      <c r="BB21" s="1"/>
      <c r="BC21" s="116"/>
      <c r="BD21" s="117"/>
      <c r="BE21" s="118"/>
      <c r="BF21" s="117"/>
      <c r="BG21" s="117"/>
      <c r="BH21" s="121"/>
      <c r="BI21" s="11"/>
      <c r="BJ21" s="125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7"/>
      <c r="BW21" s="52"/>
      <c r="BX21" s="10"/>
      <c r="BY21" s="10"/>
      <c r="BZ21" s="10"/>
      <c r="CA21" s="10"/>
      <c r="CF21" s="42"/>
      <c r="CG21" s="42"/>
      <c r="CH21" s="42"/>
      <c r="CI21" s="42"/>
      <c r="CJ21" s="42"/>
    </row>
    <row r="22" spans="1:88" ht="12" customHeight="1">
      <c r="A22"/>
      <c r="B22" s="33"/>
      <c r="C22" s="93" t="s">
        <v>7</v>
      </c>
      <c r="D22" s="94"/>
      <c r="E22" s="95" t="s">
        <v>56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  <c r="W22" s="44"/>
      <c r="X22" s="2"/>
      <c r="Z22" s="44"/>
      <c r="AA22" s="62"/>
      <c r="AB22" s="42" t="s">
        <v>19</v>
      </c>
      <c r="BB22" s="56"/>
      <c r="BC22" s="56"/>
      <c r="BD22" s="56"/>
      <c r="BE22" s="56"/>
      <c r="BF22" s="56"/>
      <c r="BG22" s="56"/>
      <c r="BH22" s="56"/>
      <c r="BI22" s="60"/>
      <c r="BJ22" s="125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7"/>
      <c r="BW22" s="52"/>
      <c r="BX22" s="9"/>
      <c r="BY22" s="10"/>
      <c r="BZ22" s="10"/>
      <c r="CA22" s="10"/>
      <c r="CF22" s="42"/>
      <c r="CG22" s="42"/>
      <c r="CH22" s="42"/>
      <c r="CI22" s="42"/>
      <c r="CJ22" s="42"/>
    </row>
    <row r="23" spans="1:88" ht="12" customHeight="1">
      <c r="A23"/>
      <c r="B23" s="33"/>
      <c r="C23" s="98" t="s">
        <v>8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1" t="s">
        <v>9</v>
      </c>
      <c r="S23" s="102"/>
      <c r="T23" s="103"/>
      <c r="U23" s="104" t="s">
        <v>10</v>
      </c>
      <c r="V23" s="105"/>
      <c r="W23" s="44"/>
      <c r="X23" s="2"/>
      <c r="Z23" s="44"/>
      <c r="AA23" s="44"/>
      <c r="AB23" s="63" t="s">
        <v>35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S23" s="133">
        <v>399000</v>
      </c>
      <c r="AT23" s="134"/>
      <c r="AU23" s="134"/>
      <c r="AV23" s="135"/>
      <c r="AW23" s="155">
        <f>48807825+AS23</f>
        <v>49206825</v>
      </c>
      <c r="AX23" s="156"/>
      <c r="AY23" s="156"/>
      <c r="AZ23" s="156"/>
      <c r="BA23" s="157"/>
      <c r="BB23" s="56"/>
      <c r="BC23" s="56"/>
      <c r="BD23" s="56"/>
      <c r="BE23" s="56"/>
      <c r="BF23" s="56"/>
      <c r="BG23" s="56"/>
      <c r="BH23" s="56"/>
      <c r="BI23" s="11"/>
      <c r="BJ23" s="125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52"/>
      <c r="BX23" s="10"/>
      <c r="BY23" s="10"/>
      <c r="BZ23" s="10"/>
      <c r="CA23" s="10"/>
      <c r="CF23" s="42"/>
      <c r="CG23" s="42"/>
      <c r="CH23" s="42"/>
      <c r="CI23" s="42"/>
      <c r="CJ23" s="42"/>
    </row>
    <row r="24" spans="1:88" ht="12" customHeight="1">
      <c r="A24"/>
      <c r="B24" s="33"/>
      <c r="C24" s="108">
        <v>15</v>
      </c>
      <c r="D24" s="91"/>
      <c r="E24" s="92"/>
      <c r="F24" s="90">
        <v>16</v>
      </c>
      <c r="G24" s="91"/>
      <c r="H24" s="92"/>
      <c r="I24" s="90">
        <v>17</v>
      </c>
      <c r="J24" s="91"/>
      <c r="K24" s="92"/>
      <c r="L24" s="90">
        <v>18</v>
      </c>
      <c r="M24" s="91"/>
      <c r="N24" s="92"/>
      <c r="O24" s="90">
        <v>19</v>
      </c>
      <c r="P24" s="91"/>
      <c r="Q24" s="92"/>
      <c r="R24" s="90">
        <v>27</v>
      </c>
      <c r="S24" s="91"/>
      <c r="T24" s="92"/>
      <c r="U24" s="106"/>
      <c r="V24" s="107"/>
      <c r="X24" s="2"/>
      <c r="AB24" s="63" t="s">
        <v>36</v>
      </c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S24" s="133">
        <v>157486</v>
      </c>
      <c r="AT24" s="134"/>
      <c r="AU24" s="134"/>
      <c r="AV24" s="135"/>
      <c r="AW24" s="155">
        <f>23426854+AS24</f>
        <v>23584340</v>
      </c>
      <c r="AX24" s="156"/>
      <c r="AY24" s="156"/>
      <c r="AZ24" s="156"/>
      <c r="BA24" s="157"/>
      <c r="BB24" s="56"/>
      <c r="BC24" s="56"/>
      <c r="BD24" s="56"/>
      <c r="BE24" s="56"/>
      <c r="BF24" s="56"/>
      <c r="BG24" s="56"/>
      <c r="BH24" s="56"/>
      <c r="BI24" s="56"/>
      <c r="BJ24" s="72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52"/>
      <c r="BX24" s="9"/>
      <c r="BY24" s="10"/>
      <c r="BZ24" s="10"/>
      <c r="CA24" s="10"/>
      <c r="CF24" s="42"/>
      <c r="CG24" s="42"/>
      <c r="CH24" s="42"/>
      <c r="CI24" s="42"/>
      <c r="CJ24" s="42"/>
    </row>
    <row r="25" spans="1:88" ht="12" customHeight="1">
      <c r="A25"/>
      <c r="B25" s="33"/>
      <c r="C25" s="78">
        <v>65</v>
      </c>
      <c r="D25" s="79"/>
      <c r="E25" s="80"/>
      <c r="F25" s="84">
        <v>73</v>
      </c>
      <c r="G25" s="79"/>
      <c r="H25" s="80"/>
      <c r="I25" s="84">
        <v>79</v>
      </c>
      <c r="J25" s="79"/>
      <c r="K25" s="80"/>
      <c r="L25" s="84">
        <v>86</v>
      </c>
      <c r="M25" s="79"/>
      <c r="N25" s="80"/>
      <c r="O25" s="84">
        <v>94</v>
      </c>
      <c r="P25" s="79"/>
      <c r="Q25" s="80"/>
      <c r="R25" s="84">
        <v>129</v>
      </c>
      <c r="S25" s="79"/>
      <c r="T25" s="80"/>
      <c r="U25" s="86" t="s">
        <v>68</v>
      </c>
      <c r="V25" s="87"/>
      <c r="X25" s="2"/>
      <c r="AB25" s="63" t="s">
        <v>37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S25" s="133">
        <v>1002710</v>
      </c>
      <c r="AT25" s="134"/>
      <c r="AU25" s="134"/>
      <c r="AV25" s="135"/>
      <c r="AW25" s="155">
        <f>6330050-967050+964656+AS25</f>
        <v>7330366</v>
      </c>
      <c r="AX25" s="156"/>
      <c r="AY25" s="156"/>
      <c r="AZ25" s="156"/>
      <c r="BA25" s="157"/>
      <c r="BB25" s="56"/>
      <c r="BC25" s="56"/>
      <c r="BD25" s="56"/>
      <c r="BE25" s="56"/>
      <c r="BF25" s="56"/>
      <c r="BG25" s="56"/>
      <c r="BH25" s="56"/>
      <c r="BI25" s="56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52"/>
      <c r="BX25" s="10"/>
      <c r="BY25" s="10"/>
      <c r="BZ25" s="10"/>
      <c r="CA25" s="10"/>
      <c r="CF25" s="42"/>
      <c r="CG25" s="42"/>
      <c r="CH25" s="42"/>
      <c r="CI25" s="42"/>
      <c r="CJ25" s="42"/>
    </row>
    <row r="26" spans="1:88" ht="12" customHeight="1" thickBot="1">
      <c r="A26"/>
      <c r="B26" s="33"/>
      <c r="C26" s="81"/>
      <c r="D26" s="82"/>
      <c r="E26" s="83"/>
      <c r="F26" s="85"/>
      <c r="G26" s="82"/>
      <c r="H26" s="83"/>
      <c r="I26" s="85"/>
      <c r="J26" s="82"/>
      <c r="K26" s="83"/>
      <c r="L26" s="85"/>
      <c r="M26" s="82"/>
      <c r="N26" s="83"/>
      <c r="O26" s="85"/>
      <c r="P26" s="82"/>
      <c r="Q26" s="83"/>
      <c r="R26" s="85"/>
      <c r="S26" s="82"/>
      <c r="T26" s="83"/>
      <c r="U26" s="88"/>
      <c r="V26" s="89"/>
      <c r="X26" s="2"/>
      <c r="AB26" s="63" t="s">
        <v>1</v>
      </c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5"/>
      <c r="AS26" s="133">
        <v>183792</v>
      </c>
      <c r="AT26" s="134"/>
      <c r="AU26" s="134"/>
      <c r="AV26" s="135"/>
      <c r="AW26" s="155">
        <f>12190092+AS26</f>
        <v>12373884</v>
      </c>
      <c r="AX26" s="156"/>
      <c r="AY26" s="156"/>
      <c r="AZ26" s="156"/>
      <c r="BA26" s="157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2"/>
      <c r="BX26" s="52"/>
      <c r="BY26" s="52"/>
      <c r="BZ26" s="52"/>
      <c r="CA26" s="52"/>
      <c r="CF26" s="42"/>
      <c r="CG26" s="42"/>
      <c r="CH26" s="42"/>
      <c r="CI26" s="42"/>
      <c r="CJ26" s="42"/>
    </row>
    <row r="27" spans="1:88" ht="12" customHeight="1" thickBot="1" thickTop="1">
      <c r="A27"/>
      <c r="B27" s="3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 s="52"/>
      <c r="BX27" s="52"/>
      <c r="BY27" s="52"/>
      <c r="BZ27" s="52"/>
      <c r="CA27" s="52"/>
      <c r="CF27" s="42"/>
      <c r="CG27" s="42"/>
      <c r="CH27" s="42"/>
      <c r="CI27" s="42"/>
      <c r="CJ27" s="42"/>
    </row>
    <row r="28" spans="1:88" ht="12" customHeight="1" thickTop="1">
      <c r="A28"/>
      <c r="B28" s="34"/>
      <c r="C28" s="136" t="s">
        <v>5</v>
      </c>
      <c r="D28" s="137"/>
      <c r="E28" s="140" t="s">
        <v>61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2" t="s">
        <v>6</v>
      </c>
      <c r="T28" s="143"/>
      <c r="U28" s="146" t="s">
        <v>68</v>
      </c>
      <c r="V28" s="147"/>
      <c r="W28" s="57"/>
      <c r="X28" s="29"/>
      <c r="Y28" s="58"/>
      <c r="Z28" s="58"/>
      <c r="AA28" s="150">
        <v>8</v>
      </c>
      <c r="AB28" s="238" t="s">
        <v>60</v>
      </c>
      <c r="AC28" s="239"/>
      <c r="AD28" s="239"/>
      <c r="AE28" s="239"/>
      <c r="AF28" s="239"/>
      <c r="AG28" s="239"/>
      <c r="AH28" s="239"/>
      <c r="AI28" s="239"/>
      <c r="AJ28" s="239"/>
      <c r="AK28" s="239"/>
      <c r="AL28" s="240"/>
      <c r="AM28" s="152" t="s">
        <v>38</v>
      </c>
      <c r="AN28" s="153"/>
      <c r="AO28" s="153"/>
      <c r="AP28" s="153"/>
      <c r="AQ28" s="154"/>
      <c r="AS28" s="109">
        <v>461830</v>
      </c>
      <c r="AT28" s="110"/>
      <c r="AU28" s="110"/>
      <c r="AV28" s="110"/>
      <c r="AW28" s="128">
        <v>2759786</v>
      </c>
      <c r="AX28" s="129"/>
      <c r="AY28" s="129"/>
      <c r="AZ28" s="129"/>
      <c r="BA28" s="130"/>
      <c r="BB28" s="59"/>
      <c r="BC28" s="113" t="s">
        <v>64</v>
      </c>
      <c r="BD28" s="114"/>
      <c r="BE28" s="115"/>
      <c r="BF28" s="119" t="s">
        <v>64</v>
      </c>
      <c r="BG28" s="114"/>
      <c r="BH28" s="120"/>
      <c r="BI28" s="60"/>
      <c r="BJ28" s="122" t="s">
        <v>67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4"/>
      <c r="BW28" s="56"/>
      <c r="BX28" s="12"/>
      <c r="BY28" s="13"/>
      <c r="BZ28" s="13"/>
      <c r="CA28" s="13"/>
      <c r="CF28" s="42"/>
      <c r="CG28" s="42"/>
      <c r="CH28" s="42"/>
      <c r="CI28" s="42"/>
      <c r="CJ28" s="42"/>
    </row>
    <row r="29" spans="1:88" ht="12" customHeight="1">
      <c r="A29"/>
      <c r="B29"/>
      <c r="C29" s="138"/>
      <c r="D29" s="13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44"/>
      <c r="T29" s="145"/>
      <c r="U29" s="148"/>
      <c r="V29" s="149"/>
      <c r="W29" s="44"/>
      <c r="X29" s="2"/>
      <c r="Z29" s="61"/>
      <c r="AA29" s="151"/>
      <c r="AB29" s="241"/>
      <c r="AC29" s="242"/>
      <c r="AD29" s="242"/>
      <c r="AE29" s="242"/>
      <c r="AF29" s="242"/>
      <c r="AG29" s="242"/>
      <c r="AH29" s="242"/>
      <c r="AI29" s="242"/>
      <c r="AJ29" s="242"/>
      <c r="AK29" s="242"/>
      <c r="AL29" s="243"/>
      <c r="AM29" s="76"/>
      <c r="AN29" s="76"/>
      <c r="AO29" s="76"/>
      <c r="AP29" s="76"/>
      <c r="AQ29" s="77"/>
      <c r="AS29" s="111"/>
      <c r="AT29" s="112"/>
      <c r="AU29" s="112"/>
      <c r="AV29" s="112"/>
      <c r="AW29" s="131"/>
      <c r="AX29" s="112"/>
      <c r="AY29" s="112"/>
      <c r="AZ29" s="112"/>
      <c r="BA29" s="132"/>
      <c r="BB29" s="1"/>
      <c r="BC29" s="116"/>
      <c r="BD29" s="117"/>
      <c r="BE29" s="118"/>
      <c r="BF29" s="117"/>
      <c r="BG29" s="117"/>
      <c r="BH29" s="121"/>
      <c r="BI29" s="11"/>
      <c r="BJ29" s="125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7"/>
      <c r="BW29" s="56"/>
      <c r="BX29" s="56"/>
      <c r="BY29" s="56"/>
      <c r="BZ29" s="56"/>
      <c r="CA29" s="56"/>
      <c r="CF29" s="42"/>
      <c r="CG29" s="42"/>
      <c r="CH29" s="42"/>
      <c r="CI29" s="42"/>
      <c r="CJ29" s="42"/>
    </row>
    <row r="30" spans="1:88" ht="12" customHeight="1">
      <c r="A30"/>
      <c r="B30"/>
      <c r="C30" s="93" t="s">
        <v>7</v>
      </c>
      <c r="D30" s="94"/>
      <c r="E30" s="95" t="s">
        <v>59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44"/>
      <c r="X30" s="2"/>
      <c r="Z30" s="44"/>
      <c r="AA30" s="62"/>
      <c r="BB30" s="56"/>
      <c r="BC30" s="56"/>
      <c r="BD30" s="56"/>
      <c r="BE30" s="56"/>
      <c r="BF30" s="56"/>
      <c r="BG30" s="56"/>
      <c r="BH30" s="56"/>
      <c r="BI30" s="60"/>
      <c r="BJ30" s="125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7"/>
      <c r="BW30" s="56"/>
      <c r="BX30" s="56"/>
      <c r="BY30" s="56"/>
      <c r="BZ30" s="56"/>
      <c r="CA30" s="56"/>
      <c r="CF30" s="42"/>
      <c r="CG30" s="42"/>
      <c r="CH30" s="42"/>
      <c r="CI30" s="42"/>
      <c r="CJ30" s="42"/>
    </row>
    <row r="31" spans="2:88" ht="12" customHeight="1">
      <c r="B31"/>
      <c r="C31" s="98" t="s">
        <v>8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 t="s">
        <v>9</v>
      </c>
      <c r="S31" s="102"/>
      <c r="T31" s="103"/>
      <c r="U31" s="104" t="s">
        <v>10</v>
      </c>
      <c r="V31" s="105"/>
      <c r="W31" s="44"/>
      <c r="X31" s="2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S31" s="69"/>
      <c r="AT31" s="69"/>
      <c r="AU31" s="69"/>
      <c r="AV31" s="69"/>
      <c r="AW31" s="70"/>
      <c r="AX31" s="71"/>
      <c r="AY31" s="71"/>
      <c r="AZ31" s="71"/>
      <c r="BA31" s="71"/>
      <c r="BB31" s="56"/>
      <c r="BC31" s="56"/>
      <c r="BD31" s="56"/>
      <c r="BE31" s="56"/>
      <c r="BF31" s="56"/>
      <c r="BG31" s="56"/>
      <c r="BH31" s="56"/>
      <c r="BI31" s="11"/>
      <c r="BJ31" s="125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7"/>
      <c r="BW31" s="56"/>
      <c r="BX31" s="56"/>
      <c r="BY31" s="56"/>
      <c r="BZ31" s="56"/>
      <c r="CA31" s="56"/>
      <c r="CF31" s="42"/>
      <c r="CG31" s="42"/>
      <c r="CH31" s="42"/>
      <c r="CI31" s="42"/>
      <c r="CJ31" s="42"/>
    </row>
    <row r="32" spans="2:74" ht="12" customHeight="1">
      <c r="B32"/>
      <c r="C32" s="108">
        <v>15</v>
      </c>
      <c r="D32" s="91"/>
      <c r="E32" s="92"/>
      <c r="F32" s="90">
        <v>16</v>
      </c>
      <c r="G32" s="91"/>
      <c r="H32" s="92"/>
      <c r="I32" s="90">
        <v>17</v>
      </c>
      <c r="J32" s="91"/>
      <c r="K32" s="92"/>
      <c r="L32" s="90">
        <v>18</v>
      </c>
      <c r="M32" s="91"/>
      <c r="N32" s="92"/>
      <c r="O32" s="90">
        <v>19</v>
      </c>
      <c r="P32" s="91"/>
      <c r="Q32" s="92"/>
      <c r="R32" s="90">
        <v>27</v>
      </c>
      <c r="S32" s="91"/>
      <c r="T32" s="92"/>
      <c r="U32" s="106"/>
      <c r="V32" s="107"/>
      <c r="X32" s="2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S32" s="69"/>
      <c r="AT32" s="69"/>
      <c r="AU32" s="69"/>
      <c r="AV32" s="69"/>
      <c r="AW32" s="70"/>
      <c r="AX32" s="71"/>
      <c r="AY32" s="71"/>
      <c r="AZ32" s="71"/>
      <c r="BA32" s="71"/>
      <c r="BB32" s="56"/>
      <c r="BC32" s="56"/>
      <c r="BD32" s="56"/>
      <c r="BE32" s="56"/>
      <c r="BF32" s="56"/>
      <c r="BG32" s="56"/>
      <c r="BH32" s="56"/>
      <c r="BI32" s="56"/>
      <c r="BJ32" s="72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4"/>
    </row>
    <row r="33" spans="2:74" ht="12" customHeight="1">
      <c r="B33"/>
      <c r="C33" s="78">
        <v>285</v>
      </c>
      <c r="D33" s="79"/>
      <c r="E33" s="80"/>
      <c r="F33" s="84">
        <v>297</v>
      </c>
      <c r="G33" s="79"/>
      <c r="H33" s="80"/>
      <c r="I33" s="84">
        <v>316</v>
      </c>
      <c r="J33" s="79"/>
      <c r="K33" s="80"/>
      <c r="L33" s="84">
        <v>323</v>
      </c>
      <c r="M33" s="79"/>
      <c r="N33" s="80"/>
      <c r="O33" s="84">
        <v>333</v>
      </c>
      <c r="P33" s="79"/>
      <c r="Q33" s="80"/>
      <c r="R33" s="84">
        <v>438</v>
      </c>
      <c r="S33" s="79"/>
      <c r="T33" s="80"/>
      <c r="U33" s="86" t="s">
        <v>58</v>
      </c>
      <c r="V33" s="87"/>
      <c r="X33" s="2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S33" s="69"/>
      <c r="AT33" s="69"/>
      <c r="AU33" s="69"/>
      <c r="AV33" s="69"/>
      <c r="AW33" s="70"/>
      <c r="AX33" s="71"/>
      <c r="AY33" s="71"/>
      <c r="AZ33" s="71"/>
      <c r="BA33" s="71"/>
      <c r="BB33" s="56"/>
      <c r="BC33" s="56"/>
      <c r="BD33" s="56"/>
      <c r="BE33" s="56"/>
      <c r="BF33" s="56"/>
      <c r="BG33" s="56"/>
      <c r="BH33" s="56"/>
      <c r="BI33" s="56"/>
      <c r="BJ33" s="75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7"/>
    </row>
    <row r="34" spans="2:74" ht="14.25" thickBot="1">
      <c r="B34"/>
      <c r="C34" s="81"/>
      <c r="D34" s="82"/>
      <c r="E34" s="83"/>
      <c r="F34" s="85"/>
      <c r="G34" s="82"/>
      <c r="H34" s="83"/>
      <c r="I34" s="85"/>
      <c r="J34" s="82"/>
      <c r="K34" s="83"/>
      <c r="L34" s="85"/>
      <c r="M34" s="82"/>
      <c r="N34" s="83"/>
      <c r="O34" s="85"/>
      <c r="P34" s="82"/>
      <c r="Q34" s="83"/>
      <c r="R34" s="85"/>
      <c r="S34" s="82"/>
      <c r="T34" s="83"/>
      <c r="U34" s="88"/>
      <c r="V34" s="89"/>
      <c r="X34" s="2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S34" s="69"/>
      <c r="AT34" s="69"/>
      <c r="AU34" s="69"/>
      <c r="AV34" s="69"/>
      <c r="AW34" s="70"/>
      <c r="AX34" s="71"/>
      <c r="AY34" s="71"/>
      <c r="AZ34" s="71"/>
      <c r="BA34" s="71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</row>
    <row r="35" ht="12.75" thickTop="1"/>
  </sheetData>
  <mergeCells count="127">
    <mergeCell ref="T2:BC3"/>
    <mergeCell ref="BC16:BE16"/>
    <mergeCell ref="AA16:AL17"/>
    <mergeCell ref="AS7:AU8"/>
    <mergeCell ref="AV7:BG8"/>
    <mergeCell ref="BF17:BH17"/>
    <mergeCell ref="BF16:BH16"/>
    <mergeCell ref="C16:X17"/>
    <mergeCell ref="BC17:BE17"/>
    <mergeCell ref="R8:S9"/>
    <mergeCell ref="BK5:BV6"/>
    <mergeCell ref="BH5:BJ6"/>
    <mergeCell ref="AD7:AF8"/>
    <mergeCell ref="AG5:AR6"/>
    <mergeCell ref="AS5:AU6"/>
    <mergeCell ref="AV5:BG6"/>
    <mergeCell ref="BH7:BJ8"/>
    <mergeCell ref="BK7:BV8"/>
    <mergeCell ref="AG7:AR8"/>
    <mergeCell ref="AD5:AF6"/>
    <mergeCell ref="B13:D14"/>
    <mergeCell ref="E13:G14"/>
    <mergeCell ref="H13:J14"/>
    <mergeCell ref="N13:P14"/>
    <mergeCell ref="Q11:S11"/>
    <mergeCell ref="Q12:S12"/>
    <mergeCell ref="T11:U12"/>
    <mergeCell ref="AA7:AC8"/>
    <mergeCell ref="B6:U7"/>
    <mergeCell ref="AA5:AC6"/>
    <mergeCell ref="D8:Q9"/>
    <mergeCell ref="T8:U9"/>
    <mergeCell ref="D10:U10"/>
    <mergeCell ref="B8:C9"/>
    <mergeCell ref="BJ16:BV17"/>
    <mergeCell ref="K13:M14"/>
    <mergeCell ref="AW16:BA17"/>
    <mergeCell ref="AS16:AV16"/>
    <mergeCell ref="AM16:AQ17"/>
    <mergeCell ref="AS17:AV17"/>
    <mergeCell ref="T13:U14"/>
    <mergeCell ref="Q13:S14"/>
    <mergeCell ref="C20:D21"/>
    <mergeCell ref="E20:R21"/>
    <mergeCell ref="S20:T21"/>
    <mergeCell ref="B10:C10"/>
    <mergeCell ref="B11:P11"/>
    <mergeCell ref="K12:M12"/>
    <mergeCell ref="B12:D12"/>
    <mergeCell ref="E12:G12"/>
    <mergeCell ref="H12:J12"/>
    <mergeCell ref="N12:P12"/>
    <mergeCell ref="U20:V21"/>
    <mergeCell ref="AA20:AA21"/>
    <mergeCell ref="AB20:AL21"/>
    <mergeCell ref="AM20:AQ21"/>
    <mergeCell ref="BC20:BE21"/>
    <mergeCell ref="BF20:BH21"/>
    <mergeCell ref="BJ20:BV23"/>
    <mergeCell ref="AW23:BA23"/>
    <mergeCell ref="AW20:BA21"/>
    <mergeCell ref="O24:Q24"/>
    <mergeCell ref="R24:T24"/>
    <mergeCell ref="AS24:AV24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BJ24:BV25"/>
    <mergeCell ref="C25:E26"/>
    <mergeCell ref="F25:H26"/>
    <mergeCell ref="I25:K26"/>
    <mergeCell ref="L25:N26"/>
    <mergeCell ref="O25:Q26"/>
    <mergeCell ref="R25:T26"/>
    <mergeCell ref="U25:V26"/>
    <mergeCell ref="AS26:AV26"/>
    <mergeCell ref="AW24:BA24"/>
    <mergeCell ref="AW25:BA25"/>
    <mergeCell ref="AW26:BA26"/>
    <mergeCell ref="AS23:AV23"/>
    <mergeCell ref="AS20:AV21"/>
    <mergeCell ref="AS25:AV25"/>
    <mergeCell ref="C28:D29"/>
    <mergeCell ref="E28:R29"/>
    <mergeCell ref="S28:T29"/>
    <mergeCell ref="U28:V29"/>
    <mergeCell ref="AA28:AA29"/>
    <mergeCell ref="AB28:AL29"/>
    <mergeCell ref="AM28:AQ29"/>
    <mergeCell ref="AS28:AV29"/>
    <mergeCell ref="BC28:BE29"/>
    <mergeCell ref="BF28:BH29"/>
    <mergeCell ref="BJ28:BV31"/>
    <mergeCell ref="AW28:BA29"/>
    <mergeCell ref="C30:D30"/>
    <mergeCell ref="E30:V30"/>
    <mergeCell ref="C31:Q31"/>
    <mergeCell ref="R31:T31"/>
    <mergeCell ref="U31:V32"/>
    <mergeCell ref="O32:Q32"/>
    <mergeCell ref="R32:T32"/>
    <mergeCell ref="C32:E32"/>
    <mergeCell ref="F32:H32"/>
    <mergeCell ref="I32:K32"/>
    <mergeCell ref="L32:N32"/>
    <mergeCell ref="AS33:AV33"/>
    <mergeCell ref="AW33:BA33"/>
    <mergeCell ref="AS31:AV31"/>
    <mergeCell ref="AW31:BA31"/>
    <mergeCell ref="AS32:AV32"/>
    <mergeCell ref="AW32:BA32"/>
    <mergeCell ref="AS34:AV34"/>
    <mergeCell ref="AW34:BA34"/>
    <mergeCell ref="BJ32:BV33"/>
    <mergeCell ref="C33:E34"/>
    <mergeCell ref="F33:H34"/>
    <mergeCell ref="I33:K34"/>
    <mergeCell ref="L33:N34"/>
    <mergeCell ref="O33:Q34"/>
    <mergeCell ref="R33:T34"/>
    <mergeCell ref="U33:V34"/>
  </mergeCells>
  <hyperlinks>
    <hyperlink ref="AB20:AL21" r:id="rId1" display="基幹水利施設の整備"/>
    <hyperlink ref="AB28:AL29" r:id="rId2" display="老朽ため池整備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2008-05-19T05:52:19Z</cp:lastPrinted>
  <dcterms:created xsi:type="dcterms:W3CDTF">2005-03-31T10:35:42Z</dcterms:created>
  <dcterms:modified xsi:type="dcterms:W3CDTF">2008-10-24T02:35:07Z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