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786" firstSheet="1" activeTab="1"/>
  </bookViews>
  <sheets>
    <sheet name="ほ場整備" sheetId="1" r:id="rId1"/>
    <sheet name="B" sheetId="2" r:id="rId2"/>
  </sheets>
  <definedNames>
    <definedName name="_xlnm.Print_Area" localSheetId="1">'B'!$A$1:$BX$52</definedName>
    <definedName name="_xlnm.Print_Titles" localSheetId="1">'B'!$1:$17</definedName>
  </definedNames>
  <calcPr fullCalcOnLoad="1"/>
</workbook>
</file>

<file path=xl/sharedStrings.xml><?xml version="1.0" encoding="utf-8"?>
<sst xmlns="http://schemas.openxmlformats.org/spreadsheetml/2006/main" count="124" uniqueCount="88">
  <si>
    <t>高生産性農業集積促進事業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</si>
  <si>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</si>
  <si>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</si>
  <si>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</si>
  <si>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</si>
  <si>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</si>
  <si>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</si>
  <si>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</si>
  <si>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</si>
  <si>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</si>
  <si>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</si>
  <si>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</si>
  <si>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</si>
  <si>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</si>
  <si>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</si>
  <si>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</si>
  <si>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</si>
  <si>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</si>
  <si>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％</t>
  </si>
  <si>
    <t>内訳</t>
  </si>
  <si>
    <t>南加賀</t>
  </si>
  <si>
    <t>県　央</t>
  </si>
  <si>
    <t>奥能登</t>
  </si>
  <si>
    <t>中能登</t>
  </si>
  <si>
    <t>石　川</t>
  </si>
  <si>
    <t>加賀</t>
  </si>
  <si>
    <t>能登</t>
  </si>
  <si>
    <t>中山間地域</t>
  </si>
  <si>
    <t>備　　考</t>
  </si>
  <si>
    <t>平地165ha、中山間40ha</t>
  </si>
  <si>
    <t>羽咋80ha、七尾420ha</t>
  </si>
  <si>
    <t>計</t>
  </si>
  <si>
    <t>全　　　体</t>
  </si>
  <si>
    <t>（単位：ha）</t>
  </si>
  <si>
    <t>県営ほ場整備事業</t>
  </si>
  <si>
    <t>県</t>
  </si>
  <si>
    <t>県営ほ場整備事業（ハード）</t>
  </si>
  <si>
    <t>土地利用調整事業</t>
  </si>
  <si>
    <t>農地整備環境機能増進事業</t>
  </si>
  <si>
    <t>大区画ほ場整備促進支援事業</t>
  </si>
  <si>
    <t>ほ場整備を契機とした担い手への農地利用集積の促進</t>
  </si>
  <si>
    <t>ほ場整備地区における担い手への農地利用集積率</t>
  </si>
  <si>
    <t>３０a程度以上の水田整備面積</t>
  </si>
  <si>
    <t>市町、改良区</t>
  </si>
  <si>
    <t>農業農村整備地域計画における水田整備目標（H17～２２）</t>
  </si>
  <si>
    <t>H16末</t>
  </si>
  <si>
    <t>ｈａ　＋</t>
  </si>
  <si>
    <t>ha　　　＝</t>
  </si>
  <si>
    <t>ｈａ</t>
  </si>
  <si>
    <t>Ｈ22</t>
  </si>
  <si>
    <t>（７３％）</t>
  </si>
  <si>
    <t>（７６％）</t>
  </si>
  <si>
    <t>施策体系シート（行政経営Ｂシート）</t>
  </si>
  <si>
    <t>有効性</t>
  </si>
  <si>
    <t>必要性</t>
  </si>
  <si>
    <t>ha</t>
  </si>
  <si>
    <t>ha</t>
  </si>
  <si>
    <t>組織</t>
  </si>
  <si>
    <t>職</t>
  </si>
  <si>
    <t>課長</t>
  </si>
  <si>
    <t>氏名</t>
  </si>
  <si>
    <t>藤田　英司</t>
  </si>
  <si>
    <t>農業基盤課</t>
  </si>
  <si>
    <t>高度経営体集積促進事業</t>
  </si>
  <si>
    <t>多様な担い手を育成する効果的な農地整備の推進</t>
  </si>
  <si>
    <t>企業的経営体の持続的発展に向けた支援</t>
  </si>
  <si>
    <t>経営構造対策事業</t>
  </si>
  <si>
    <t>農業者等の組織する団体等</t>
  </si>
  <si>
    <t>認定農業者数</t>
  </si>
  <si>
    <t>H２７</t>
  </si>
  <si>
    <t>人</t>
  </si>
  <si>
    <t>中山間地域総合整備事業</t>
  </si>
  <si>
    <t>受益者</t>
  </si>
  <si>
    <t>中山間地域緊急ほ場整備事業</t>
  </si>
  <si>
    <t>水田の大区画化・汎用化の推進</t>
  </si>
  <si>
    <t>北川　　涼</t>
  </si>
  <si>
    <t>A</t>
  </si>
  <si>
    <t>（S40）</t>
  </si>
  <si>
    <t>(S10)</t>
  </si>
  <si>
    <t>(S37)</t>
  </si>
  <si>
    <t>(H2)</t>
  </si>
  <si>
    <t>(H7)</t>
  </si>
  <si>
    <t>企業的経営体への発展、集落営農の組織化・法人化への取り組みを加速するため、より効果的な農地整備の推進を図る。</t>
  </si>
  <si>
    <t>ほ場整備を契機とした担い手への農地利用集積を促進し、より生産性の高い農業構造の実現に取り組む。</t>
  </si>
  <si>
    <t>生産条件が不利な中山間地域の生産基盤を改善し、担い手の確保や農地集積を促進するとともに、耕作放棄の防止に取り組む。</t>
  </si>
  <si>
    <t>担い手の育成・確保を図るため、米、果樹、大豆等の生産振興に必要な機械施設等を整備し、農業生産力の維持増大を図る。</t>
  </si>
  <si>
    <t>Ａ</t>
  </si>
  <si>
    <t>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</si>
</sst>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;[Red]#,##0"/>
  </numFmts>
  <fonts count="1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>
        <color indexed="63"/>
      </right>
      <top style="dotted"/>
      <bottom style="dott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38" fontId="14" fillId="0" borderId="1" xfId="17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8" fontId="14" fillId="0" borderId="0" xfId="17" applyFont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0" fontId="0" fillId="0" borderId="0" xfId="17" applyNumberFormat="1" applyBorder="1" applyAlignment="1">
      <alignment horizontal="right" vertical="center" wrapText="1"/>
    </xf>
    <xf numFmtId="0" fontId="4" fillId="0" borderId="0" xfId="22" applyFo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>
      <alignment vertical="center"/>
      <protection/>
    </xf>
    <xf numFmtId="57" fontId="4" fillId="0" borderId="0" xfId="22" applyNumberFormat="1" applyFont="1" quotePrefix="1">
      <alignment vertical="center"/>
      <protection/>
    </xf>
    <xf numFmtId="0" fontId="7" fillId="0" borderId="0" xfId="22" applyFont="1" applyFill="1" applyBorder="1">
      <alignment vertical="center"/>
      <protection/>
    </xf>
    <xf numFmtId="0" fontId="4" fillId="0" borderId="0" xfId="22" applyFont="1" applyAlignment="1">
      <alignment horizontal="left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10" fillId="0" borderId="0" xfId="22" applyFont="1" applyFill="1" applyBorder="1" applyAlignment="1">
      <alignment horizontal="left" vertical="center"/>
      <protection/>
    </xf>
    <xf numFmtId="38" fontId="4" fillId="0" borderId="2" xfId="17" applyFont="1" applyBorder="1" applyAlignment="1">
      <alignment horizontal="right" vertical="center" wrapText="1"/>
    </xf>
    <xf numFmtId="0" fontId="4" fillId="0" borderId="7" xfId="22" applyFont="1" applyBorder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221" fontId="7" fillId="0" borderId="0" xfId="22" applyNumberFormat="1" applyFont="1" applyFill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8" xfId="22" applyFont="1" applyBorder="1">
      <alignment vertical="center"/>
      <protection/>
    </xf>
    <xf numFmtId="0" fontId="4" fillId="0" borderId="9" xfId="22" applyFont="1" applyBorder="1">
      <alignment vertical="center"/>
      <protection/>
    </xf>
    <xf numFmtId="0" fontId="4" fillId="0" borderId="6" xfId="22" applyFont="1" applyBorder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0" borderId="2" xfId="22" applyFont="1" applyBorder="1">
      <alignment vertical="center"/>
      <protection/>
    </xf>
    <xf numFmtId="0" fontId="4" fillId="0" borderId="10" xfId="22" applyFont="1" applyBorder="1">
      <alignment vertical="center"/>
      <protection/>
    </xf>
    <xf numFmtId="0" fontId="4" fillId="0" borderId="11" xfId="22" applyFont="1" applyBorder="1">
      <alignment vertical="center"/>
      <protection/>
    </xf>
    <xf numFmtId="0" fontId="4" fillId="0" borderId="12" xfId="22" applyFont="1" applyBorder="1">
      <alignment vertical="center"/>
      <protection/>
    </xf>
    <xf numFmtId="0" fontId="4" fillId="0" borderId="3" xfId="22" applyFont="1" applyBorder="1">
      <alignment vertical="center"/>
      <protection/>
    </xf>
    <xf numFmtId="0" fontId="4" fillId="0" borderId="4" xfId="22" applyFont="1" applyBorder="1">
      <alignment vertical="center"/>
      <protection/>
    </xf>
    <xf numFmtId="0" fontId="4" fillId="0" borderId="13" xfId="22" applyFont="1" applyBorder="1">
      <alignment vertical="center"/>
      <protection/>
    </xf>
    <xf numFmtId="38" fontId="4" fillId="0" borderId="14" xfId="17" applyFont="1" applyBorder="1" applyAlignment="1">
      <alignment horizontal="right" vertical="center" wrapText="1"/>
    </xf>
    <xf numFmtId="38" fontId="4" fillId="0" borderId="15" xfId="17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" fillId="0" borderId="16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0" fontId="4" fillId="0" borderId="9" xfId="21" applyFont="1" applyBorder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11" xfId="21" applyFont="1" applyBorder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4" fillId="0" borderId="7" xfId="17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8" fontId="4" fillId="0" borderId="6" xfId="17" applyFont="1" applyBorder="1" applyAlignment="1">
      <alignment horizontal="right" vertical="center"/>
    </xf>
    <xf numFmtId="232" fontId="4" fillId="0" borderId="6" xfId="22" applyNumberFormat="1" applyFont="1" applyBorder="1" applyAlignment="1">
      <alignment vertical="center"/>
      <protection/>
    </xf>
    <xf numFmtId="232" fontId="4" fillId="0" borderId="0" xfId="22" applyNumberFormat="1" applyFont="1" applyBorder="1" applyAlignment="1">
      <alignment vertical="center"/>
      <protection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9" xfId="21" applyFont="1" applyBorder="1" applyAlignment="1">
      <alignment vertical="center" wrapText="1"/>
      <protection/>
    </xf>
    <xf numFmtId="0" fontId="8" fillId="0" borderId="11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11" xfId="21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4" fillId="0" borderId="7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16" xfId="21" applyFont="1" applyBorder="1" applyAlignment="1">
      <alignment horizontal="left" vertical="center" wrapText="1"/>
      <protection/>
    </xf>
    <xf numFmtId="0" fontId="4" fillId="0" borderId="8" xfId="21" applyFont="1" applyBorder="1" applyAlignment="1">
      <alignment horizontal="left" vertical="center" wrapText="1"/>
      <protection/>
    </xf>
    <xf numFmtId="0" fontId="4" fillId="0" borderId="6" xfId="21" applyFont="1" applyBorder="1" applyAlignment="1">
      <alignment horizontal="left" vertical="center" wrapText="1"/>
      <protection/>
    </xf>
    <xf numFmtId="0" fontId="4" fillId="0" borderId="17" xfId="21" applyFont="1" applyBorder="1" applyAlignment="1">
      <alignment horizontal="left" vertical="center" wrapText="1"/>
      <protection/>
    </xf>
    <xf numFmtId="38" fontId="4" fillId="0" borderId="18" xfId="17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21" xfId="2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38" fontId="4" fillId="0" borderId="2" xfId="17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38" fontId="4" fillId="0" borderId="19" xfId="17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2" xfId="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2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4" fillId="0" borderId="11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25" xfId="17" applyFont="1" applyBorder="1" applyAlignment="1">
      <alignment horizontal="right" vertical="center" wrapText="1"/>
    </xf>
    <xf numFmtId="38" fontId="4" fillId="0" borderId="26" xfId="17" applyFont="1" applyBorder="1" applyAlignment="1">
      <alignment horizontal="right" vertical="center" wrapText="1"/>
    </xf>
    <xf numFmtId="38" fontId="4" fillId="0" borderId="27" xfId="17" applyFont="1" applyBorder="1" applyAlignment="1">
      <alignment horizontal="right" vertical="center" wrapText="1"/>
    </xf>
    <xf numFmtId="38" fontId="4" fillId="0" borderId="28" xfId="17" applyFont="1" applyBorder="1" applyAlignment="1">
      <alignment horizontal="right" vertical="center" wrapText="1"/>
    </xf>
    <xf numFmtId="38" fontId="4" fillId="0" borderId="29" xfId="17" applyFont="1" applyBorder="1" applyAlignment="1">
      <alignment horizontal="right" vertical="center" wrapText="1"/>
    </xf>
    <xf numFmtId="38" fontId="4" fillId="0" borderId="30" xfId="17" applyFont="1" applyBorder="1" applyAlignment="1">
      <alignment horizontal="right" vertical="center" wrapText="1"/>
    </xf>
    <xf numFmtId="194" fontId="7" fillId="2" borderId="31" xfId="22" applyNumberFormat="1" applyFont="1" applyFill="1" applyBorder="1" applyAlignment="1">
      <alignment horizontal="center" vertical="center" shrinkToFit="1"/>
      <protection/>
    </xf>
    <xf numFmtId="194" fontId="4" fillId="2" borderId="32" xfId="0" applyNumberFormat="1" applyFont="1" applyFill="1" applyBorder="1" applyAlignment="1">
      <alignment horizontal="center" vertical="center" shrinkToFit="1"/>
    </xf>
    <xf numFmtId="194" fontId="4" fillId="2" borderId="33" xfId="0" applyNumberFormat="1" applyFont="1" applyFill="1" applyBorder="1" applyAlignment="1">
      <alignment horizontal="center" vertical="center" shrinkToFit="1"/>
    </xf>
    <xf numFmtId="0" fontId="7" fillId="2" borderId="11" xfId="22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34" xfId="22" applyFont="1" applyFill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94" fontId="7" fillId="2" borderId="35" xfId="22" applyNumberFormat="1" applyFont="1" applyFill="1" applyBorder="1" applyAlignment="1">
      <alignment horizontal="center" vertical="center" shrinkToFit="1"/>
      <protection/>
    </xf>
    <xf numFmtId="0" fontId="7" fillId="3" borderId="12" xfId="22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8" xfId="22" applyFont="1" applyBorder="1" applyAlignment="1">
      <alignment vertical="center" shrinkToFit="1"/>
      <protection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3" borderId="25" xfId="22" applyFont="1" applyFill="1" applyBorder="1" applyAlignment="1">
      <alignment horizontal="center" vertical="center" wrapText="1"/>
      <protection/>
    </xf>
    <xf numFmtId="0" fontId="8" fillId="0" borderId="3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7" fillId="2" borderId="40" xfId="22" applyFont="1" applyFill="1" applyBorder="1" applyAlignment="1">
      <alignment horizontal="center" vertical="center" wrapText="1"/>
      <protection/>
    </xf>
    <xf numFmtId="0" fontId="8" fillId="2" borderId="41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3" xfId="0" applyFont="1" applyFill="1" applyBorder="1" applyAlignment="1">
      <alignment vertical="center" wrapText="1"/>
    </xf>
    <xf numFmtId="0" fontId="7" fillId="2" borderId="2" xfId="22" applyFont="1" applyFill="1" applyBorder="1" applyAlignment="1">
      <alignment horizontal="center" vertical="center"/>
      <protection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0" borderId="25" xfId="22" applyFont="1" applyBorder="1" applyAlignment="1">
      <alignment horizontal="center" vertical="center" shrinkToFit="1"/>
      <protection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38" fontId="4" fillId="0" borderId="12" xfId="17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36" xfId="17" applyFont="1" applyBorder="1" applyAlignment="1">
      <alignment horizontal="right" vertical="center"/>
    </xf>
    <xf numFmtId="0" fontId="7" fillId="2" borderId="50" xfId="22" applyFont="1" applyFill="1" applyBorder="1" applyAlignment="1">
      <alignment horizontal="center" vertical="center" wrapText="1"/>
      <protection/>
    </xf>
    <xf numFmtId="38" fontId="4" fillId="0" borderId="51" xfId="17" applyFont="1" applyBorder="1" applyAlignment="1">
      <alignment horizontal="right" vertical="center" wrapText="1"/>
    </xf>
    <xf numFmtId="38" fontId="4" fillId="0" borderId="52" xfId="17" applyFont="1" applyBorder="1" applyAlignment="1">
      <alignment horizontal="right" vertical="center" wrapText="1"/>
    </xf>
    <xf numFmtId="38" fontId="4" fillId="0" borderId="53" xfId="17" applyFont="1" applyBorder="1" applyAlignment="1">
      <alignment horizontal="right" vertical="center" wrapText="1"/>
    </xf>
    <xf numFmtId="38" fontId="4" fillId="0" borderId="54" xfId="17" applyFont="1" applyBorder="1" applyAlignment="1">
      <alignment horizontal="right" vertical="center" wrapText="1"/>
    </xf>
    <xf numFmtId="38" fontId="4" fillId="0" borderId="48" xfId="17" applyFont="1" applyBorder="1" applyAlignment="1">
      <alignment horizontal="right" vertical="center" wrapText="1"/>
    </xf>
    <xf numFmtId="0" fontId="7" fillId="2" borderId="37" xfId="22" applyFont="1" applyFill="1" applyBorder="1" applyAlignment="1">
      <alignment horizontal="center" vertical="center" wrapText="1"/>
      <protection/>
    </xf>
    <xf numFmtId="0" fontId="0" fillId="2" borderId="26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0" xfId="2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224" fontId="7" fillId="2" borderId="37" xfId="22" applyNumberFormat="1" applyFont="1" applyFill="1" applyBorder="1" applyAlignment="1">
      <alignment horizontal="center" vertical="center" wrapText="1"/>
      <protection/>
    </xf>
    <xf numFmtId="224" fontId="0" fillId="2" borderId="26" xfId="0" applyNumberFormat="1" applyFill="1" applyBorder="1" applyAlignment="1">
      <alignment horizontal="center" vertical="center" wrapText="1"/>
    </xf>
    <xf numFmtId="224" fontId="0" fillId="2" borderId="39" xfId="0" applyNumberFormat="1" applyFill="1" applyBorder="1" applyAlignment="1">
      <alignment horizontal="center" vertical="center" wrapText="1"/>
    </xf>
    <xf numFmtId="224" fontId="0" fillId="2" borderId="55" xfId="0" applyNumberFormat="1" applyFill="1" applyBorder="1" applyAlignment="1">
      <alignment horizontal="center" vertical="center" wrapText="1"/>
    </xf>
    <xf numFmtId="224" fontId="0" fillId="2" borderId="56" xfId="0" applyNumberFormat="1" applyFill="1" applyBorder="1" applyAlignment="1">
      <alignment horizontal="center" vertical="center" wrapText="1"/>
    </xf>
    <xf numFmtId="224" fontId="0" fillId="2" borderId="57" xfId="0" applyNumberForma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221" fontId="12" fillId="2" borderId="37" xfId="22" applyNumberFormat="1" applyFont="1" applyFill="1" applyBorder="1" applyAlignment="1">
      <alignment horizontal="center" vertical="center" wrapText="1"/>
      <protection/>
    </xf>
    <xf numFmtId="0" fontId="7" fillId="2" borderId="65" xfId="22" applyFont="1" applyFill="1" applyBorder="1" applyAlignment="1">
      <alignment horizontal="center" vertical="center" wrapText="1"/>
      <protection/>
    </xf>
    <xf numFmtId="0" fontId="0" fillId="2" borderId="36" xfId="0" applyFill="1" applyBorder="1" applyAlignment="1">
      <alignment horizontal="center" vertical="center" wrapText="1"/>
    </xf>
    <xf numFmtId="194" fontId="7" fillId="3" borderId="31" xfId="22" applyNumberFormat="1" applyFont="1" applyFill="1" applyBorder="1" applyAlignment="1">
      <alignment horizontal="center" vertical="center" shrinkToFit="1"/>
      <protection/>
    </xf>
    <xf numFmtId="194" fontId="4" fillId="3" borderId="32" xfId="0" applyNumberFormat="1" applyFont="1" applyFill="1" applyBorder="1" applyAlignment="1">
      <alignment horizontal="center" vertical="center" shrinkToFit="1"/>
    </xf>
    <xf numFmtId="194" fontId="4" fillId="3" borderId="33" xfId="0" applyNumberFormat="1" applyFont="1" applyFill="1" applyBorder="1" applyAlignment="1">
      <alignment horizontal="center" vertical="center" shrinkToFit="1"/>
    </xf>
    <xf numFmtId="38" fontId="4" fillId="0" borderId="8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17" xfId="17" applyFont="1" applyBorder="1" applyAlignment="1">
      <alignment horizontal="right" vertical="center" wrapText="1"/>
    </xf>
    <xf numFmtId="0" fontId="4" fillId="0" borderId="0" xfId="22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4" fillId="0" borderId="11" xfId="22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8" fontId="4" fillId="0" borderId="67" xfId="17" applyFont="1" applyBorder="1" applyAlignment="1">
      <alignment horizontal="right" vertical="center" wrapText="1"/>
    </xf>
    <xf numFmtId="38" fontId="4" fillId="0" borderId="68" xfId="17" applyFont="1" applyBorder="1" applyAlignment="1">
      <alignment horizontal="right" vertical="center" wrapText="1"/>
    </xf>
    <xf numFmtId="0" fontId="4" fillId="0" borderId="11" xfId="22" applyFont="1" applyBorder="1" applyAlignment="1">
      <alignment horizontal="center" vertical="center" wrapText="1"/>
      <protection/>
    </xf>
    <xf numFmtId="0" fontId="7" fillId="2" borderId="37" xfId="22" applyFont="1" applyFill="1" applyBorder="1" applyAlignment="1">
      <alignment horizontal="center" vertical="center" shrinkToFit="1"/>
      <protection/>
    </xf>
    <xf numFmtId="0" fontId="6" fillId="2" borderId="26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" borderId="11" xfId="22" applyFont="1" applyFill="1" applyBorder="1" applyAlignment="1">
      <alignment horizontal="center" vertical="center" wrapText="1"/>
      <protection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2" xfId="22" applyFont="1" applyFill="1" applyBorder="1" applyAlignment="1">
      <alignment horizontal="center" vertical="center"/>
      <protection/>
    </xf>
    <xf numFmtId="0" fontId="4" fillId="3" borderId="1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7" fillId="2" borderId="2" xfId="22" applyFont="1" applyFill="1" applyBorder="1" applyAlignment="1">
      <alignment horizontal="center" vertical="center" wrapText="1"/>
      <protection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220" fontId="12" fillId="2" borderId="55" xfId="0" applyNumberFormat="1" applyFont="1" applyFill="1" applyBorder="1" applyAlignment="1">
      <alignment horizontal="center" vertical="center" wrapText="1"/>
    </xf>
    <xf numFmtId="0" fontId="7" fillId="2" borderId="70" xfId="22" applyFont="1" applyFill="1" applyBorder="1" applyAlignment="1">
      <alignment horizontal="center" vertical="center" wrapText="1"/>
      <protection/>
    </xf>
    <xf numFmtId="0" fontId="7" fillId="3" borderId="37" xfId="22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2" borderId="71" xfId="22" applyFont="1" applyFill="1" applyBorder="1" applyAlignment="1">
      <alignment horizontal="center" vertical="center" wrapText="1"/>
      <protection/>
    </xf>
    <xf numFmtId="0" fontId="8" fillId="2" borderId="72" xfId="0" applyFont="1" applyFill="1" applyBorder="1" applyAlignment="1">
      <alignment vertical="center" wrapText="1"/>
    </xf>
    <xf numFmtId="0" fontId="8" fillId="2" borderId="73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5" xfId="0" applyBorder="1" applyAlignment="1">
      <alignment vertical="center"/>
    </xf>
    <xf numFmtId="0" fontId="7" fillId="2" borderId="76" xfId="22" applyFont="1" applyFill="1" applyBorder="1" applyAlignment="1">
      <alignment horizontal="center" vertical="center" wrapText="1"/>
      <protection/>
    </xf>
    <xf numFmtId="0" fontId="8" fillId="2" borderId="7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78" xfId="0" applyFont="1" applyFill="1" applyBorder="1" applyAlignment="1">
      <alignment vertical="center" wrapText="1"/>
    </xf>
    <xf numFmtId="0" fontId="7" fillId="3" borderId="2" xfId="22" applyFont="1" applyFill="1" applyBorder="1" applyAlignment="1">
      <alignment horizontal="center" vertical="center" wrapText="1"/>
      <protection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79" xfId="0" applyBorder="1" applyAlignment="1">
      <alignment vertical="center" shrinkToFit="1"/>
    </xf>
    <xf numFmtId="0" fontId="4" fillId="0" borderId="11" xfId="22" applyFont="1" applyBorder="1" applyAlignment="1">
      <alignment vertical="center"/>
      <protection/>
    </xf>
    <xf numFmtId="0" fontId="4" fillId="0" borderId="2" xfId="22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4" fillId="0" borderId="36" xfId="22" applyFont="1" applyBorder="1" applyAlignment="1">
      <alignment vertical="center" shrinkToFit="1"/>
      <protection/>
    </xf>
    <xf numFmtId="0" fontId="0" fillId="0" borderId="38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7" fillId="2" borderId="81" xfId="22" applyFont="1" applyFill="1" applyBorder="1" applyAlignment="1">
      <alignment horizontal="center" vertical="center" wrapText="1"/>
      <protection/>
    </xf>
    <xf numFmtId="0" fontId="8" fillId="2" borderId="82" xfId="0" applyFont="1" applyFill="1" applyBorder="1" applyAlignment="1">
      <alignment vertical="center" wrapText="1"/>
    </xf>
    <xf numFmtId="0" fontId="7" fillId="2" borderId="23" xfId="22" applyFont="1" applyFill="1" applyBorder="1" applyAlignment="1">
      <alignment horizontal="center" vertical="center" wrapText="1"/>
      <protection/>
    </xf>
    <xf numFmtId="0" fontId="7" fillId="2" borderId="8" xfId="22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7" fillId="2" borderId="24" xfId="22" applyFont="1" applyFill="1" applyBorder="1" applyAlignment="1">
      <alignment horizontal="center" vertical="center" wrapText="1"/>
      <protection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5" fillId="2" borderId="2" xfId="22" applyFont="1" applyFill="1" applyBorder="1" applyAlignment="1">
      <alignment horizontal="center" vertical="center" wrapText="1"/>
      <protection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194" fontId="7" fillId="2" borderId="83" xfId="22" applyNumberFormat="1" applyFont="1" applyFill="1" applyBorder="1" applyAlignment="1">
      <alignment horizontal="center" vertical="center" shrinkToFit="1"/>
      <protection/>
    </xf>
    <xf numFmtId="178" fontId="4" fillId="0" borderId="38" xfId="22" applyNumberFormat="1" applyFont="1" applyBorder="1" applyAlignment="1">
      <alignment vertical="center"/>
      <protection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4" fillId="0" borderId="2" xfId="22" applyFont="1" applyBorder="1" applyAlignment="1">
      <alignment horizontal="left" vertical="center" wrapText="1"/>
      <protection/>
    </xf>
    <xf numFmtId="0" fontId="4" fillId="0" borderId="11" xfId="22" applyFont="1" applyBorder="1" applyAlignment="1">
      <alignment horizontal="left" vertical="center" wrapText="1"/>
      <protection/>
    </xf>
    <xf numFmtId="0" fontId="4" fillId="0" borderId="10" xfId="22" applyFont="1" applyBorder="1" applyAlignment="1">
      <alignment horizontal="left" vertical="center" wrapText="1"/>
      <protection/>
    </xf>
    <xf numFmtId="0" fontId="4" fillId="0" borderId="7" xfId="22" applyFont="1" applyBorder="1" applyAlignment="1">
      <alignment horizontal="left" vertical="center" wrapText="1"/>
      <protection/>
    </xf>
    <xf numFmtId="0" fontId="4" fillId="0" borderId="0" xfId="22" applyFont="1" applyBorder="1" applyAlignment="1">
      <alignment horizontal="left" vertical="center" wrapText="1"/>
      <protection/>
    </xf>
    <xf numFmtId="0" fontId="4" fillId="0" borderId="16" xfId="22" applyFont="1" applyBorder="1" applyAlignment="1">
      <alignment horizontal="left" vertical="center" wrapText="1"/>
      <protection/>
    </xf>
    <xf numFmtId="0" fontId="4" fillId="0" borderId="11" xfId="2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232" fontId="4" fillId="0" borderId="38" xfId="22" applyNumberFormat="1" applyFont="1" applyBorder="1" applyAlignment="1">
      <alignment vertical="center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7" xfId="17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" xfId="22" applyFont="1" applyFill="1" applyBorder="1" applyAlignment="1">
      <alignment horizontal="center" vertical="center" wrapText="1"/>
      <protection/>
    </xf>
    <xf numFmtId="177" fontId="4" fillId="0" borderId="19" xfId="17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0" fontId="7" fillId="2" borderId="65" xfId="21" applyFont="1" applyFill="1" applyBorder="1" applyAlignment="1">
      <alignment horizontal="center" vertical="center" wrapText="1"/>
      <protection/>
    </xf>
    <xf numFmtId="0" fontId="4" fillId="0" borderId="36" xfId="21" applyFont="1" applyBorder="1" applyAlignment="1">
      <alignment vertical="center" shrinkToFit="1"/>
      <protection/>
    </xf>
    <xf numFmtId="0" fontId="7" fillId="2" borderId="71" xfId="21" applyFont="1" applyFill="1" applyBorder="1" applyAlignment="1">
      <alignment horizontal="center" vertical="center" wrapText="1"/>
      <protection/>
    </xf>
    <xf numFmtId="0" fontId="7" fillId="2" borderId="76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/>
      <protection/>
    </xf>
    <xf numFmtId="194" fontId="7" fillId="2" borderId="83" xfId="21" applyNumberFormat="1" applyFont="1" applyFill="1" applyBorder="1" applyAlignment="1">
      <alignment horizontal="center" vertical="center" shrinkToFit="1"/>
      <protection/>
    </xf>
    <xf numFmtId="194" fontId="7" fillId="2" borderId="31" xfId="21" applyNumberFormat="1" applyFont="1" applyFill="1" applyBorder="1" applyAlignment="1">
      <alignment horizontal="center" vertical="center" shrinkToFit="1"/>
      <protection/>
    </xf>
    <xf numFmtId="0" fontId="7" fillId="2" borderId="50" xfId="21" applyFont="1" applyFill="1" applyBorder="1" applyAlignment="1">
      <alignment horizontal="center" vertical="center" wrapText="1"/>
      <protection/>
    </xf>
    <xf numFmtId="0" fontId="4" fillId="0" borderId="25" xfId="21" applyFont="1" applyBorder="1" applyAlignment="1">
      <alignment horizontal="center" vertical="center" shrinkToFit="1"/>
      <protection/>
    </xf>
    <xf numFmtId="0" fontId="7" fillId="2" borderId="11" xfId="21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0" borderId="11" xfId="21" applyFont="1" applyBorder="1" applyAlignment="1">
      <alignment vertical="center"/>
      <protection/>
    </xf>
    <xf numFmtId="0" fontId="4" fillId="0" borderId="11" xfId="21" applyFont="1" applyBorder="1" applyAlignment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15" fillId="0" borderId="19" xfId="16" applyFont="1" applyBorder="1" applyAlignment="1">
      <alignment vertical="center" wrapText="1"/>
    </xf>
    <xf numFmtId="0" fontId="15" fillId="0" borderId="11" xfId="16" applyFont="1" applyBorder="1" applyAlignment="1">
      <alignment vertical="center" wrapText="1"/>
    </xf>
    <xf numFmtId="0" fontId="15" fillId="0" borderId="23" xfId="16" applyFont="1" applyBorder="1" applyAlignment="1">
      <alignment vertical="center" wrapText="1"/>
    </xf>
    <xf numFmtId="0" fontId="15" fillId="0" borderId="18" xfId="16" applyFont="1" applyBorder="1" applyAlignment="1">
      <alignment vertical="center" wrapText="1"/>
    </xf>
    <xf numFmtId="0" fontId="15" fillId="0" borderId="6" xfId="16" applyFont="1" applyBorder="1" applyAlignment="1">
      <alignment vertical="center" wrapText="1"/>
    </xf>
    <xf numFmtId="0" fontId="15" fillId="0" borderId="24" xfId="16" applyFont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_目標管理型　Ａ～Ｄ　実施表" xfId="21"/>
    <cellStyle name="標準_Book_目標管理型行政経営Ａ～Ｄシート_目標管理型行政経営Ａ～Ｄシー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12</xdr:row>
      <xdr:rowOff>95250</xdr:rowOff>
    </xdr:from>
    <xdr:to>
      <xdr:col>2</xdr:col>
      <xdr:colOff>514350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171700" y="3676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211300C001(080501)H19.xls" TargetMode="External" /><Relationship Id="rId2" Type="http://schemas.openxmlformats.org/officeDocument/2006/relationships/hyperlink" Target="211300C002(080501)H19.xls" TargetMode="External" /><Relationship Id="rId3" Type="http://schemas.openxmlformats.org/officeDocument/2006/relationships/hyperlink" Target="211300C003(080501)H19.xls" TargetMode="External" /><Relationship Id="rId4" Type="http://schemas.openxmlformats.org/officeDocument/2006/relationships/hyperlink" Target="211300C004(080501)H19.xls" TargetMode="External" /><Relationship Id="rId5" Type="http://schemas.openxmlformats.org/officeDocument/2006/relationships/hyperlink" Target="211300C005(080501)H19.xls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7">
      <selection activeCell="E17" sqref="E17"/>
    </sheetView>
  </sheetViews>
  <sheetFormatPr defaultColWidth="9.00390625" defaultRowHeight="13.5"/>
  <cols>
    <col min="1" max="1" width="9.75390625" style="0" customWidth="1"/>
    <col min="2" max="2" width="12.00390625" style="0" customWidth="1"/>
    <col min="3" max="5" width="11.375" style="0" customWidth="1"/>
    <col min="6" max="6" width="29.25390625" style="0" customWidth="1"/>
  </cols>
  <sheetData>
    <row r="2" spans="1:6" ht="21" customHeight="1">
      <c r="A2" s="26" t="s">
        <v>44</v>
      </c>
      <c r="C2" s="15"/>
      <c r="D2" s="15"/>
      <c r="E2" s="15"/>
      <c r="F2" s="15"/>
    </row>
    <row r="3" spans="2:6" ht="18" customHeight="1">
      <c r="B3" s="15"/>
      <c r="C3" s="15"/>
      <c r="D3" s="15"/>
      <c r="E3" s="15"/>
      <c r="F3" s="25" t="s">
        <v>33</v>
      </c>
    </row>
    <row r="4" spans="2:6" s="14" customFormat="1" ht="25.5" customHeight="1">
      <c r="B4" s="95"/>
      <c r="C4" s="20" t="s">
        <v>32</v>
      </c>
      <c r="D4" s="21"/>
      <c r="E4" s="22"/>
      <c r="F4" s="95" t="s">
        <v>28</v>
      </c>
    </row>
    <row r="5" spans="2:6" s="14" customFormat="1" ht="25.5" customHeight="1">
      <c r="B5" s="96"/>
      <c r="C5" s="23"/>
      <c r="D5" s="24" t="s">
        <v>25</v>
      </c>
      <c r="E5" s="24" t="s">
        <v>26</v>
      </c>
      <c r="F5" s="96"/>
    </row>
    <row r="6" spans="2:6" ht="25.5" customHeight="1">
      <c r="B6" s="16" t="s">
        <v>20</v>
      </c>
      <c r="C6" s="18">
        <v>100</v>
      </c>
      <c r="D6" s="18">
        <v>100</v>
      </c>
      <c r="E6" s="18"/>
      <c r="F6" s="19"/>
    </row>
    <row r="7" spans="2:6" ht="25.5" customHeight="1">
      <c r="B7" s="16" t="s">
        <v>24</v>
      </c>
      <c r="C7" s="18">
        <v>27</v>
      </c>
      <c r="D7" s="18">
        <v>27</v>
      </c>
      <c r="E7" s="18"/>
      <c r="F7" s="19" t="s">
        <v>27</v>
      </c>
    </row>
    <row r="8" spans="2:6" ht="25.5" customHeight="1">
      <c r="B8" s="16" t="s">
        <v>21</v>
      </c>
      <c r="C8" s="18">
        <v>250</v>
      </c>
      <c r="D8" s="18">
        <v>100</v>
      </c>
      <c r="E8" s="18">
        <v>150</v>
      </c>
      <c r="F8" s="19"/>
    </row>
    <row r="9" spans="2:6" ht="25.5" customHeight="1">
      <c r="B9" s="16" t="s">
        <v>23</v>
      </c>
      <c r="C9" s="18">
        <v>500</v>
      </c>
      <c r="D9" s="18"/>
      <c r="E9" s="18">
        <v>500</v>
      </c>
      <c r="F9" s="19" t="s">
        <v>30</v>
      </c>
    </row>
    <row r="10" spans="2:6" ht="25.5" customHeight="1">
      <c r="B10" s="16" t="s">
        <v>22</v>
      </c>
      <c r="C10" s="18">
        <v>205</v>
      </c>
      <c r="D10" s="18"/>
      <c r="E10" s="18">
        <v>205</v>
      </c>
      <c r="F10" s="19" t="s">
        <v>29</v>
      </c>
    </row>
    <row r="11" spans="2:6" ht="25.5" customHeight="1">
      <c r="B11" s="17"/>
      <c r="C11" s="18"/>
      <c r="D11" s="18"/>
      <c r="E11" s="18"/>
      <c r="F11" s="19"/>
    </row>
    <row r="12" spans="2:6" ht="25.5" customHeight="1">
      <c r="B12" s="16" t="s">
        <v>31</v>
      </c>
      <c r="C12" s="18">
        <f>SUM(C6:C10)</f>
        <v>1082</v>
      </c>
      <c r="D12" s="18">
        <f>SUM(D6:D10)</f>
        <v>227</v>
      </c>
      <c r="E12" s="18">
        <f>SUM(E6:E10)</f>
        <v>855</v>
      </c>
      <c r="F12" s="19"/>
    </row>
    <row r="14" spans="1:5" ht="17.25">
      <c r="A14" s="30" t="s">
        <v>45</v>
      </c>
      <c r="E14" s="26" t="s">
        <v>49</v>
      </c>
    </row>
    <row r="15" spans="1:6" ht="26.25" customHeight="1">
      <c r="A15" s="27">
        <v>22700</v>
      </c>
      <c r="B15" t="s">
        <v>46</v>
      </c>
      <c r="C15" s="27">
        <v>1100</v>
      </c>
      <c r="D15" t="s">
        <v>47</v>
      </c>
      <c r="E15" s="31">
        <v>23800</v>
      </c>
      <c r="F15" t="s">
        <v>48</v>
      </c>
    </row>
    <row r="16" spans="1:5" ht="13.5">
      <c r="A16" s="32" t="s">
        <v>50</v>
      </c>
      <c r="E16" s="32" t="s">
        <v>51</v>
      </c>
    </row>
    <row r="19" ht="13.5">
      <c r="C19" s="28"/>
    </row>
  </sheetData>
  <mergeCells count="2">
    <mergeCell ref="B4:B5"/>
    <mergeCell ref="F4:F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J5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83" width="2.375" style="39" customWidth="1"/>
    <col min="84" max="88" width="2.375" style="40" customWidth="1"/>
    <col min="89" max="16384" width="2.375" style="39" customWidth="1"/>
  </cols>
  <sheetData>
    <row r="1" ht="12" customHeight="1"/>
    <row r="2" spans="2:88" ht="12" customHeight="1">
      <c r="B2" s="41"/>
      <c r="C2" s="41"/>
      <c r="D2" s="41"/>
      <c r="E2" s="41"/>
      <c r="F2" s="41"/>
      <c r="G2" s="41"/>
      <c r="T2" s="290" t="s">
        <v>52</v>
      </c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2"/>
      <c r="CB2" s="40"/>
      <c r="CC2" s="40"/>
      <c r="CD2" s="40"/>
      <c r="CE2" s="40"/>
      <c r="CG2" s="39"/>
      <c r="CH2" s="39"/>
      <c r="CI2" s="39"/>
      <c r="CJ2" s="39"/>
    </row>
    <row r="3" spans="1:88" ht="12" customHeight="1">
      <c r="A3" s="42"/>
      <c r="T3" s="293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5"/>
      <c r="CB3" s="40"/>
      <c r="CC3" s="40"/>
      <c r="CD3" s="40"/>
      <c r="CE3" s="40"/>
      <c r="CG3" s="39"/>
      <c r="CH3" s="39"/>
      <c r="CI3" s="39"/>
      <c r="CJ3" s="39"/>
    </row>
    <row r="4" ht="12" customHeight="1"/>
    <row r="5" spans="27:75" ht="12" customHeight="1">
      <c r="AA5" s="244" t="s">
        <v>2</v>
      </c>
      <c r="AB5" s="245"/>
      <c r="AC5" s="246"/>
      <c r="AD5" s="244" t="s">
        <v>57</v>
      </c>
      <c r="AE5" s="245"/>
      <c r="AF5" s="288"/>
      <c r="AG5" s="231" t="s">
        <v>62</v>
      </c>
      <c r="AH5" s="231"/>
      <c r="AI5" s="231"/>
      <c r="AJ5" s="231"/>
      <c r="AK5" s="231"/>
      <c r="AL5" s="231"/>
      <c r="AM5" s="231"/>
      <c r="AN5" s="119"/>
      <c r="AO5" s="119"/>
      <c r="AP5" s="119"/>
      <c r="AQ5" s="119"/>
      <c r="AR5" s="125"/>
      <c r="AS5" s="244" t="s">
        <v>58</v>
      </c>
      <c r="AT5" s="245"/>
      <c r="AU5" s="288"/>
      <c r="AV5" s="231" t="s">
        <v>59</v>
      </c>
      <c r="AW5" s="231"/>
      <c r="AX5" s="231"/>
      <c r="AY5" s="231"/>
      <c r="AZ5" s="231"/>
      <c r="BA5" s="231"/>
      <c r="BB5" s="231"/>
      <c r="BC5" s="119"/>
      <c r="BD5" s="119"/>
      <c r="BE5" s="119"/>
      <c r="BF5" s="119"/>
      <c r="BG5" s="125"/>
      <c r="BH5" s="244" t="s">
        <v>60</v>
      </c>
      <c r="BI5" s="140"/>
      <c r="BJ5" s="284"/>
      <c r="BK5" s="231" t="s">
        <v>61</v>
      </c>
      <c r="BL5" s="231"/>
      <c r="BM5" s="231"/>
      <c r="BN5" s="231"/>
      <c r="BO5" s="231"/>
      <c r="BP5" s="231"/>
      <c r="BQ5" s="231"/>
      <c r="BR5" s="119"/>
      <c r="BS5" s="119"/>
      <c r="BT5" s="119"/>
      <c r="BU5" s="119"/>
      <c r="BV5" s="125"/>
      <c r="BW5" s="40"/>
    </row>
    <row r="6" spans="2:75" ht="12" customHeight="1">
      <c r="B6" s="252" t="s">
        <v>1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4"/>
      <c r="AA6" s="247"/>
      <c r="AB6" s="248"/>
      <c r="AC6" s="249"/>
      <c r="AD6" s="247"/>
      <c r="AE6" s="248"/>
      <c r="AF6" s="289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6"/>
      <c r="AS6" s="247"/>
      <c r="AT6" s="248"/>
      <c r="AU6" s="289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6"/>
      <c r="BH6" s="285"/>
      <c r="BI6" s="286"/>
      <c r="BJ6" s="287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6"/>
      <c r="BW6" s="40"/>
    </row>
    <row r="7" spans="2:75" ht="12" customHeight="1"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7"/>
      <c r="X7" s="43"/>
      <c r="Y7" s="43"/>
      <c r="Z7" s="43"/>
      <c r="AA7" s="244" t="s">
        <v>3</v>
      </c>
      <c r="AB7" s="245"/>
      <c r="AC7" s="246"/>
      <c r="AD7" s="244" t="s">
        <v>57</v>
      </c>
      <c r="AE7" s="245"/>
      <c r="AF7" s="288"/>
      <c r="AG7" s="231" t="s">
        <v>62</v>
      </c>
      <c r="AH7" s="231"/>
      <c r="AI7" s="231"/>
      <c r="AJ7" s="231"/>
      <c r="AK7" s="231"/>
      <c r="AL7" s="231"/>
      <c r="AM7" s="231"/>
      <c r="AN7" s="119"/>
      <c r="AO7" s="119"/>
      <c r="AP7" s="119"/>
      <c r="AQ7" s="119"/>
      <c r="AR7" s="125"/>
      <c r="AS7" s="244" t="s">
        <v>58</v>
      </c>
      <c r="AT7" s="245"/>
      <c r="AU7" s="288"/>
      <c r="AV7" s="231" t="s">
        <v>59</v>
      </c>
      <c r="AW7" s="231"/>
      <c r="AX7" s="231"/>
      <c r="AY7" s="231"/>
      <c r="AZ7" s="231"/>
      <c r="BA7" s="231"/>
      <c r="BB7" s="231"/>
      <c r="BC7" s="119"/>
      <c r="BD7" s="119"/>
      <c r="BE7" s="119"/>
      <c r="BF7" s="119"/>
      <c r="BG7" s="125"/>
      <c r="BH7" s="244" t="s">
        <v>60</v>
      </c>
      <c r="BI7" s="140"/>
      <c r="BJ7" s="284"/>
      <c r="BK7" s="231" t="s">
        <v>75</v>
      </c>
      <c r="BL7" s="231"/>
      <c r="BM7" s="231"/>
      <c r="BN7" s="231"/>
      <c r="BO7" s="231"/>
      <c r="BP7" s="231"/>
      <c r="BQ7" s="231"/>
      <c r="BR7" s="119"/>
      <c r="BS7" s="119"/>
      <c r="BT7" s="119"/>
      <c r="BU7" s="119"/>
      <c r="BV7" s="125"/>
      <c r="BW7" s="40"/>
    </row>
    <row r="8" spans="2:75" ht="12" customHeight="1">
      <c r="B8" s="162" t="s">
        <v>4</v>
      </c>
      <c r="C8" s="163"/>
      <c r="D8" s="149" t="s">
        <v>64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  <c r="R8" s="162" t="s">
        <v>5</v>
      </c>
      <c r="S8" s="163"/>
      <c r="T8" s="155" t="s">
        <v>87</v>
      </c>
      <c r="U8" s="156"/>
      <c r="AA8" s="247"/>
      <c r="AB8" s="248"/>
      <c r="AC8" s="249"/>
      <c r="AD8" s="247"/>
      <c r="AE8" s="248"/>
      <c r="AF8" s="289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6"/>
      <c r="AS8" s="247"/>
      <c r="AT8" s="248"/>
      <c r="AU8" s="289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6"/>
      <c r="BH8" s="285"/>
      <c r="BI8" s="286"/>
      <c r="BJ8" s="287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6"/>
      <c r="BW8" s="40"/>
    </row>
    <row r="9" spans="2:21" ht="12" customHeight="1">
      <c r="B9" s="164"/>
      <c r="C9" s="165"/>
      <c r="D9" s="152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64"/>
      <c r="S9" s="165"/>
      <c r="T9" s="157"/>
      <c r="U9" s="158"/>
    </row>
    <row r="10" spans="2:75" ht="12" customHeight="1">
      <c r="B10" s="147" t="s">
        <v>6</v>
      </c>
      <c r="C10" s="148"/>
      <c r="D10" s="159" t="s">
        <v>42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AQ10" s="44"/>
      <c r="AR10" s="45"/>
      <c r="AS10" s="33"/>
      <c r="AT10" s="33"/>
      <c r="AU10" s="45"/>
      <c r="AV10" s="33"/>
      <c r="AW10" s="33"/>
      <c r="AX10" s="45"/>
      <c r="AY10" s="33"/>
      <c r="AZ10" s="33"/>
      <c r="BA10" s="45"/>
      <c r="BB10" s="33"/>
      <c r="BC10" s="33"/>
      <c r="BD10" s="45"/>
      <c r="BE10" s="33"/>
      <c r="BF10" s="33"/>
      <c r="BG10" s="45"/>
      <c r="BH10" s="33"/>
      <c r="BI10" s="33"/>
      <c r="BJ10" s="46"/>
      <c r="BK10" s="3"/>
      <c r="BL10" s="45"/>
      <c r="BM10" s="45"/>
      <c r="BN10" s="33"/>
      <c r="BO10" s="33"/>
      <c r="BP10" s="45"/>
      <c r="BQ10" s="33"/>
      <c r="BR10" s="33"/>
      <c r="BS10" s="45"/>
      <c r="BT10" s="33"/>
      <c r="BU10" s="33"/>
      <c r="BV10" s="45"/>
      <c r="BW10" s="33"/>
    </row>
    <row r="11" spans="2:75" ht="12" customHeight="1">
      <c r="B11" s="272" t="s">
        <v>7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4"/>
      <c r="Q11" s="237" t="s">
        <v>8</v>
      </c>
      <c r="R11" s="238"/>
      <c r="S11" s="239"/>
      <c r="T11" s="240" t="s">
        <v>9</v>
      </c>
      <c r="U11" s="241"/>
      <c r="AQ11" s="44"/>
      <c r="AR11" s="4"/>
      <c r="AS11" s="34"/>
      <c r="AT11" s="34"/>
      <c r="AU11" s="4"/>
      <c r="AV11" s="34"/>
      <c r="AW11" s="34"/>
      <c r="AX11" s="4"/>
      <c r="AY11" s="34"/>
      <c r="AZ11" s="34"/>
      <c r="BA11" s="5"/>
      <c r="BB11" s="35"/>
      <c r="BC11" s="35"/>
      <c r="BD11" s="4"/>
      <c r="BE11" s="34"/>
      <c r="BF11" s="34"/>
      <c r="BG11" s="6"/>
      <c r="BH11" s="36"/>
      <c r="BI11" s="36"/>
      <c r="BJ11" s="3"/>
      <c r="BK11" s="3"/>
      <c r="BL11" s="45"/>
      <c r="BM11" s="4"/>
      <c r="BN11" s="34"/>
      <c r="BO11" s="34"/>
      <c r="BP11" s="4"/>
      <c r="BQ11" s="34"/>
      <c r="BR11" s="34"/>
      <c r="BS11" s="4"/>
      <c r="BT11" s="34"/>
      <c r="BU11" s="34"/>
      <c r="BV11" s="5"/>
      <c r="BW11" s="35"/>
    </row>
    <row r="12" spans="2:75" ht="12" customHeight="1">
      <c r="B12" s="216">
        <v>15</v>
      </c>
      <c r="C12" s="217"/>
      <c r="D12" s="218"/>
      <c r="E12" s="216">
        <v>16</v>
      </c>
      <c r="F12" s="217"/>
      <c r="G12" s="218"/>
      <c r="H12" s="216">
        <v>17</v>
      </c>
      <c r="I12" s="217"/>
      <c r="J12" s="218"/>
      <c r="K12" s="216">
        <v>18</v>
      </c>
      <c r="L12" s="217"/>
      <c r="M12" s="218"/>
      <c r="N12" s="216">
        <v>19</v>
      </c>
      <c r="O12" s="217"/>
      <c r="P12" s="218"/>
      <c r="Q12" s="216">
        <v>27</v>
      </c>
      <c r="R12" s="217"/>
      <c r="S12" s="218"/>
      <c r="T12" s="242"/>
      <c r="U12" s="243"/>
      <c r="AQ12" s="4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35"/>
      <c r="BC12" s="35"/>
      <c r="BD12" s="34"/>
      <c r="BE12" s="34"/>
      <c r="BF12" s="34"/>
      <c r="BG12" s="36"/>
      <c r="BH12" s="36"/>
      <c r="BI12" s="36"/>
      <c r="BJ12" s="33"/>
      <c r="BK12" s="33"/>
      <c r="BL12" s="45"/>
      <c r="BM12" s="34"/>
      <c r="BN12" s="34"/>
      <c r="BO12" s="34"/>
      <c r="BP12" s="34"/>
      <c r="BQ12" s="34"/>
      <c r="BR12" s="34"/>
      <c r="BS12" s="34"/>
      <c r="BT12" s="34"/>
      <c r="BU12" s="34"/>
      <c r="BV12" s="35"/>
      <c r="BW12" s="35"/>
    </row>
    <row r="13" spans="2:62" ht="12" customHeight="1">
      <c r="B13" s="131">
        <v>22519</v>
      </c>
      <c r="C13" s="132"/>
      <c r="D13" s="133"/>
      <c r="E13" s="131">
        <v>22694</v>
      </c>
      <c r="F13" s="132"/>
      <c r="G13" s="133"/>
      <c r="H13" s="131">
        <v>22814</v>
      </c>
      <c r="I13" s="132"/>
      <c r="J13" s="133"/>
      <c r="K13" s="131">
        <v>22899</v>
      </c>
      <c r="L13" s="132"/>
      <c r="M13" s="133"/>
      <c r="N13" s="131">
        <v>22995</v>
      </c>
      <c r="O13" s="132"/>
      <c r="P13" s="133"/>
      <c r="Q13" s="131">
        <v>25200</v>
      </c>
      <c r="R13" s="132"/>
      <c r="S13" s="133"/>
      <c r="T13" s="174" t="s">
        <v>55</v>
      </c>
      <c r="U13" s="261"/>
      <c r="W13" s="37"/>
      <c r="X13" s="37"/>
      <c r="AA13" s="37"/>
      <c r="AB13" s="37"/>
      <c r="AC13" s="7"/>
      <c r="AD13" s="7"/>
      <c r="AE13" s="7"/>
      <c r="AF13" s="7"/>
      <c r="AG13" s="7"/>
      <c r="AH13" s="7"/>
      <c r="AI13" s="7"/>
      <c r="AJ13" s="7"/>
      <c r="AK13" s="7"/>
      <c r="AL13" s="37"/>
      <c r="AM13" s="37"/>
      <c r="AN13" s="37"/>
      <c r="AO13" s="2"/>
      <c r="AP13" s="2"/>
      <c r="AQ13" s="44"/>
      <c r="AR13" s="34"/>
      <c r="AS13" s="34"/>
      <c r="AT13" s="34"/>
      <c r="AU13" s="34"/>
      <c r="AV13" s="34"/>
      <c r="AW13" s="34"/>
      <c r="AX13" s="34"/>
      <c r="AY13" s="34"/>
      <c r="AZ13" s="34"/>
      <c r="BA13" s="35"/>
      <c r="BB13" s="35"/>
      <c r="BC13" s="35"/>
      <c r="BD13" s="34"/>
      <c r="BE13" s="34"/>
      <c r="BF13" s="34"/>
      <c r="BG13" s="36"/>
      <c r="BH13" s="36"/>
      <c r="BI13" s="36"/>
      <c r="BJ13" s="33"/>
    </row>
    <row r="14" spans="2:88" ht="12" customHeight="1">
      <c r="B14" s="219"/>
      <c r="C14" s="220"/>
      <c r="D14" s="221"/>
      <c r="E14" s="219"/>
      <c r="F14" s="220"/>
      <c r="G14" s="221"/>
      <c r="H14" s="219"/>
      <c r="I14" s="220"/>
      <c r="J14" s="221"/>
      <c r="K14" s="219"/>
      <c r="L14" s="220"/>
      <c r="M14" s="221"/>
      <c r="N14" s="219"/>
      <c r="O14" s="220"/>
      <c r="P14" s="221"/>
      <c r="Q14" s="219"/>
      <c r="R14" s="220"/>
      <c r="S14" s="221"/>
      <c r="T14" s="262"/>
      <c r="U14" s="263"/>
      <c r="CF14" s="39"/>
      <c r="CG14" s="39"/>
      <c r="CH14" s="39"/>
      <c r="CI14" s="39"/>
      <c r="CJ14" s="39"/>
    </row>
    <row r="15" spans="2:88" ht="12" customHeight="1">
      <c r="B15" s="4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CF15" s="39"/>
      <c r="CG15" s="39"/>
      <c r="CH15" s="39"/>
      <c r="CI15" s="39"/>
      <c r="CJ15" s="39"/>
    </row>
    <row r="16" spans="2:88" ht="12" customHeight="1">
      <c r="B16" s="48"/>
      <c r="C16" s="187" t="s">
        <v>10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9"/>
      <c r="AA16" s="187" t="s">
        <v>11</v>
      </c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9"/>
      <c r="AM16" s="187" t="s">
        <v>12</v>
      </c>
      <c r="AN16" s="188"/>
      <c r="AO16" s="188"/>
      <c r="AP16" s="188"/>
      <c r="AQ16" s="189"/>
      <c r="AS16" s="213">
        <v>19</v>
      </c>
      <c r="AT16" s="188"/>
      <c r="AU16" s="188"/>
      <c r="AV16" s="189"/>
      <c r="AW16" s="187" t="s">
        <v>13</v>
      </c>
      <c r="AX16" s="188"/>
      <c r="AY16" s="188"/>
      <c r="AZ16" s="188"/>
      <c r="BA16" s="189"/>
      <c r="BB16" s="41"/>
      <c r="BC16" s="232" t="s">
        <v>14</v>
      </c>
      <c r="BD16" s="233"/>
      <c r="BE16" s="234"/>
      <c r="BF16" s="232" t="s">
        <v>15</v>
      </c>
      <c r="BG16" s="233"/>
      <c r="BH16" s="234"/>
      <c r="BI16" s="41"/>
      <c r="BJ16" s="204" t="s">
        <v>16</v>
      </c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6"/>
      <c r="BW16" s="49"/>
      <c r="BX16" s="50"/>
      <c r="BY16" s="51"/>
      <c r="BZ16" s="52"/>
      <c r="CA16" s="52"/>
      <c r="CF16" s="39"/>
      <c r="CG16" s="39"/>
      <c r="CH16" s="39"/>
      <c r="CI16" s="39"/>
      <c r="CJ16" s="39"/>
    </row>
    <row r="17" spans="2:88" ht="12" customHeight="1">
      <c r="B17" s="48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2"/>
      <c r="AA17" s="190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190"/>
      <c r="AN17" s="191"/>
      <c r="AO17" s="191"/>
      <c r="AP17" s="191"/>
      <c r="AQ17" s="192"/>
      <c r="AS17" s="250" t="s">
        <v>17</v>
      </c>
      <c r="AT17" s="211"/>
      <c r="AU17" s="211"/>
      <c r="AV17" s="212"/>
      <c r="AW17" s="190"/>
      <c r="AX17" s="191"/>
      <c r="AY17" s="191"/>
      <c r="AZ17" s="191"/>
      <c r="BA17" s="192"/>
      <c r="BB17" s="41"/>
      <c r="BC17" s="210" t="s">
        <v>53</v>
      </c>
      <c r="BD17" s="211"/>
      <c r="BE17" s="212"/>
      <c r="BF17" s="210" t="s">
        <v>54</v>
      </c>
      <c r="BG17" s="211"/>
      <c r="BH17" s="212"/>
      <c r="BI17" s="41"/>
      <c r="BJ17" s="207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9"/>
      <c r="BW17" s="49"/>
      <c r="BX17" s="51"/>
      <c r="BY17" s="51"/>
      <c r="BZ17" s="52"/>
      <c r="CA17" s="52"/>
      <c r="CF17" s="39"/>
      <c r="CG17" s="39"/>
      <c r="CH17" s="39"/>
      <c r="CI17" s="39"/>
      <c r="CJ17" s="39"/>
    </row>
    <row r="18" spans="2:88" ht="12" customHeight="1" thickBot="1">
      <c r="B18" s="48"/>
      <c r="C18" s="41"/>
      <c r="D18" s="41"/>
      <c r="E18" s="37"/>
      <c r="F18" s="37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7"/>
      <c r="R18" s="37"/>
      <c r="S18" s="37"/>
      <c r="T18" s="38"/>
      <c r="U18" s="38"/>
      <c r="V18" s="38"/>
      <c r="W18" s="2"/>
      <c r="X18" s="2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49"/>
      <c r="BX18" s="49"/>
      <c r="BY18" s="49"/>
      <c r="BZ18" s="49"/>
      <c r="CA18" s="49"/>
      <c r="CF18" s="39"/>
      <c r="CG18" s="39"/>
      <c r="CH18" s="39"/>
      <c r="CI18" s="39"/>
      <c r="CJ18" s="39"/>
    </row>
    <row r="19" spans="2:88" ht="12" customHeight="1" thickTop="1">
      <c r="B19" s="54"/>
      <c r="C19" s="258" t="s">
        <v>4</v>
      </c>
      <c r="D19" s="259"/>
      <c r="E19" s="235" t="s">
        <v>74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68" t="s">
        <v>5</v>
      </c>
      <c r="T19" s="269"/>
      <c r="U19" s="264" t="s">
        <v>87</v>
      </c>
      <c r="V19" s="265"/>
      <c r="W19" s="55"/>
      <c r="X19" s="29"/>
      <c r="Y19" s="56"/>
      <c r="Z19" s="56"/>
      <c r="AA19" s="277">
        <v>1</v>
      </c>
      <c r="AB19" s="333" t="s">
        <v>34</v>
      </c>
      <c r="AC19" s="334"/>
      <c r="AD19" s="334"/>
      <c r="AE19" s="334"/>
      <c r="AF19" s="334"/>
      <c r="AG19" s="334"/>
      <c r="AH19" s="334"/>
      <c r="AI19" s="334"/>
      <c r="AJ19" s="334"/>
      <c r="AK19" s="334"/>
      <c r="AL19" s="335"/>
      <c r="AM19" s="226" t="s">
        <v>35</v>
      </c>
      <c r="AN19" s="227"/>
      <c r="AO19" s="227"/>
      <c r="AP19" s="227"/>
      <c r="AQ19" s="228"/>
      <c r="AS19" s="111">
        <f>SUM(AS22:AV26)</f>
        <v>1718392</v>
      </c>
      <c r="AT19" s="112"/>
      <c r="AU19" s="112"/>
      <c r="AV19" s="112"/>
      <c r="AW19" s="316">
        <f>SUM(AW22:BA26)</f>
        <v>141942279</v>
      </c>
      <c r="AX19" s="317"/>
      <c r="AY19" s="317"/>
      <c r="AZ19" s="317"/>
      <c r="BA19" s="318"/>
      <c r="BB19" s="57"/>
      <c r="BC19" s="315" t="s">
        <v>76</v>
      </c>
      <c r="BD19" s="119"/>
      <c r="BE19" s="120"/>
      <c r="BF19" s="306" t="s">
        <v>76</v>
      </c>
      <c r="BG19" s="119"/>
      <c r="BH19" s="125"/>
      <c r="BI19" s="58"/>
      <c r="BJ19" s="300" t="s">
        <v>82</v>
      </c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2"/>
      <c r="BW19" s="49"/>
      <c r="BX19" s="9"/>
      <c r="BY19" s="10"/>
      <c r="BZ19" s="10"/>
      <c r="CA19" s="10"/>
      <c r="CF19" s="39"/>
      <c r="CG19" s="39"/>
      <c r="CH19" s="39"/>
      <c r="CI19" s="39"/>
      <c r="CJ19" s="39"/>
    </row>
    <row r="20" spans="2:88" ht="12" customHeight="1">
      <c r="B20" s="59"/>
      <c r="C20" s="260"/>
      <c r="D20" s="169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270"/>
      <c r="T20" s="271"/>
      <c r="U20" s="266"/>
      <c r="V20" s="267"/>
      <c r="W20" s="41"/>
      <c r="X20" s="2"/>
      <c r="Z20" s="60"/>
      <c r="AA20" s="278"/>
      <c r="AB20" s="336"/>
      <c r="AC20" s="337"/>
      <c r="AD20" s="337"/>
      <c r="AE20" s="337"/>
      <c r="AF20" s="337"/>
      <c r="AG20" s="337"/>
      <c r="AH20" s="337"/>
      <c r="AI20" s="337"/>
      <c r="AJ20" s="337"/>
      <c r="AK20" s="337"/>
      <c r="AL20" s="338"/>
      <c r="AM20" s="153"/>
      <c r="AN20" s="153"/>
      <c r="AO20" s="153"/>
      <c r="AP20" s="153"/>
      <c r="AQ20" s="154"/>
      <c r="AS20" s="113"/>
      <c r="AT20" s="114"/>
      <c r="AU20" s="114"/>
      <c r="AV20" s="114"/>
      <c r="AW20" s="106" t="s">
        <v>77</v>
      </c>
      <c r="AX20" s="107"/>
      <c r="AY20" s="107"/>
      <c r="AZ20" s="107"/>
      <c r="BA20" s="108"/>
      <c r="BB20" s="1"/>
      <c r="BC20" s="121"/>
      <c r="BD20" s="122"/>
      <c r="BE20" s="123"/>
      <c r="BF20" s="122"/>
      <c r="BG20" s="122"/>
      <c r="BH20" s="126"/>
      <c r="BI20" s="11"/>
      <c r="BJ20" s="303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5"/>
      <c r="BW20" s="49"/>
      <c r="BX20" s="10"/>
      <c r="BY20" s="10"/>
      <c r="BZ20" s="10"/>
      <c r="CA20" s="10"/>
      <c r="CF20" s="39"/>
      <c r="CG20" s="39"/>
      <c r="CH20" s="39"/>
      <c r="CI20" s="39"/>
      <c r="CJ20" s="39"/>
    </row>
    <row r="21" spans="2:88" ht="12" customHeight="1">
      <c r="B21" s="48"/>
      <c r="C21" s="214" t="s">
        <v>6</v>
      </c>
      <c r="D21" s="215"/>
      <c r="E21" s="159" t="s">
        <v>42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275"/>
      <c r="W21" s="41"/>
      <c r="X21" s="2"/>
      <c r="Z21" s="41"/>
      <c r="AA21" s="61"/>
      <c r="AB21" s="39" t="s">
        <v>19</v>
      </c>
      <c r="BB21" s="53"/>
      <c r="BC21" s="53"/>
      <c r="BD21" s="53"/>
      <c r="BE21" s="53"/>
      <c r="BF21" s="53"/>
      <c r="BG21" s="53"/>
      <c r="BH21" s="53"/>
      <c r="BI21" s="58"/>
      <c r="BJ21" s="303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5"/>
      <c r="BW21" s="49"/>
      <c r="BX21" s="9"/>
      <c r="BY21" s="10"/>
      <c r="BZ21" s="10"/>
      <c r="CA21" s="10"/>
      <c r="CF21" s="39"/>
      <c r="CG21" s="39"/>
      <c r="CH21" s="39"/>
      <c r="CI21" s="39"/>
      <c r="CJ21" s="39"/>
    </row>
    <row r="22" spans="2:88" ht="12" customHeight="1">
      <c r="B22" s="48"/>
      <c r="C22" s="181" t="s">
        <v>7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140" t="s">
        <v>8</v>
      </c>
      <c r="S22" s="141"/>
      <c r="T22" s="142"/>
      <c r="U22" s="170" t="s">
        <v>9</v>
      </c>
      <c r="V22" s="171"/>
      <c r="W22" s="41"/>
      <c r="X22" s="2"/>
      <c r="Z22" s="41"/>
      <c r="AA22" s="41"/>
      <c r="AB22" s="62" t="s">
        <v>36</v>
      </c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  <c r="AS22" s="178">
        <v>1581101</v>
      </c>
      <c r="AT22" s="179"/>
      <c r="AU22" s="179"/>
      <c r="AV22" s="180"/>
      <c r="AW22" s="297">
        <f>+AS22+139894282</f>
        <v>141475383</v>
      </c>
      <c r="AX22" s="298"/>
      <c r="AY22" s="298"/>
      <c r="AZ22" s="298"/>
      <c r="BA22" s="299"/>
      <c r="BB22" s="53"/>
      <c r="BC22" s="53"/>
      <c r="BD22" s="53"/>
      <c r="BE22" s="53"/>
      <c r="BF22" s="53"/>
      <c r="BG22" s="53"/>
      <c r="BH22" s="53"/>
      <c r="BI22" s="11"/>
      <c r="BJ22" s="303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5"/>
      <c r="BW22" s="49"/>
      <c r="BX22" s="10"/>
      <c r="BY22" s="10"/>
      <c r="BZ22" s="10"/>
      <c r="CA22" s="10"/>
      <c r="CF22" s="39"/>
      <c r="CG22" s="39"/>
      <c r="CH22" s="39"/>
      <c r="CI22" s="39"/>
      <c r="CJ22" s="39"/>
    </row>
    <row r="23" spans="2:88" ht="12" customHeight="1">
      <c r="B23" s="48"/>
      <c r="C23" s="296">
        <v>15</v>
      </c>
      <c r="D23" s="138"/>
      <c r="E23" s="139"/>
      <c r="F23" s="137">
        <v>16</v>
      </c>
      <c r="G23" s="138"/>
      <c r="H23" s="139"/>
      <c r="I23" s="137">
        <v>17</v>
      </c>
      <c r="J23" s="138"/>
      <c r="K23" s="139"/>
      <c r="L23" s="137">
        <v>18</v>
      </c>
      <c r="M23" s="138"/>
      <c r="N23" s="139"/>
      <c r="O23" s="137">
        <v>19</v>
      </c>
      <c r="P23" s="138"/>
      <c r="Q23" s="139"/>
      <c r="R23" s="137">
        <v>27</v>
      </c>
      <c r="S23" s="138"/>
      <c r="T23" s="139"/>
      <c r="U23" s="172"/>
      <c r="V23" s="173"/>
      <c r="X23" s="2"/>
      <c r="AB23" s="62" t="s">
        <v>37</v>
      </c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S23" s="178">
        <v>19600</v>
      </c>
      <c r="AT23" s="179"/>
      <c r="AU23" s="179"/>
      <c r="AV23" s="180"/>
      <c r="AW23" s="308">
        <f>+AS23+260426</f>
        <v>280026</v>
      </c>
      <c r="AX23" s="309"/>
      <c r="AY23" s="309"/>
      <c r="AZ23" s="309"/>
      <c r="BA23" s="310"/>
      <c r="BB23" s="53"/>
      <c r="BC23" s="53"/>
      <c r="BD23" s="53"/>
      <c r="BE23" s="53"/>
      <c r="BF23" s="53"/>
      <c r="BG23" s="53"/>
      <c r="BH23" s="53"/>
      <c r="BI23" s="53"/>
      <c r="BJ23" s="311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3"/>
      <c r="BW23" s="33"/>
      <c r="BX23" s="45"/>
      <c r="BY23" s="45"/>
      <c r="BZ23" s="45"/>
      <c r="CA23" s="45"/>
      <c r="CF23" s="39"/>
      <c r="CG23" s="39"/>
      <c r="CH23" s="39"/>
      <c r="CI23" s="39"/>
      <c r="CJ23" s="39"/>
    </row>
    <row r="24" spans="2:88" ht="12" customHeight="1">
      <c r="B24" s="48"/>
      <c r="C24" s="182">
        <v>22519</v>
      </c>
      <c r="D24" s="132"/>
      <c r="E24" s="133"/>
      <c r="F24" s="131">
        <v>22694</v>
      </c>
      <c r="G24" s="132"/>
      <c r="H24" s="133"/>
      <c r="I24" s="131">
        <v>22814</v>
      </c>
      <c r="J24" s="132"/>
      <c r="K24" s="133"/>
      <c r="L24" s="131">
        <v>22899</v>
      </c>
      <c r="M24" s="132"/>
      <c r="N24" s="133"/>
      <c r="O24" s="131">
        <v>22995</v>
      </c>
      <c r="P24" s="132"/>
      <c r="Q24" s="133"/>
      <c r="R24" s="131">
        <v>25200</v>
      </c>
      <c r="S24" s="132"/>
      <c r="T24" s="133"/>
      <c r="U24" s="174" t="s">
        <v>56</v>
      </c>
      <c r="V24" s="175"/>
      <c r="X24" s="2"/>
      <c r="AB24" s="62" t="s">
        <v>38</v>
      </c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  <c r="AS24" s="178">
        <v>1000</v>
      </c>
      <c r="AT24" s="179"/>
      <c r="AU24" s="179"/>
      <c r="AV24" s="180"/>
      <c r="AW24" s="308">
        <f>+AS24+12590</f>
        <v>13590</v>
      </c>
      <c r="AX24" s="309"/>
      <c r="AY24" s="309"/>
      <c r="AZ24" s="309"/>
      <c r="BA24" s="310"/>
      <c r="BB24" s="53"/>
      <c r="BC24" s="53"/>
      <c r="BD24" s="53"/>
      <c r="BE24" s="53"/>
      <c r="BF24" s="53"/>
      <c r="BG24" s="53"/>
      <c r="BH24" s="53"/>
      <c r="BI24" s="53"/>
      <c r="BJ24" s="314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4"/>
      <c r="BW24" s="49"/>
      <c r="BX24" s="49"/>
      <c r="BY24" s="49"/>
      <c r="BZ24" s="49"/>
      <c r="CA24" s="49"/>
      <c r="CF24" s="39"/>
      <c r="CG24" s="39"/>
      <c r="CH24" s="39"/>
      <c r="CI24" s="39"/>
      <c r="CJ24" s="39"/>
    </row>
    <row r="25" spans="2:88" ht="12" customHeight="1" thickBot="1">
      <c r="B25" s="48"/>
      <c r="C25" s="183"/>
      <c r="D25" s="184"/>
      <c r="E25" s="185"/>
      <c r="F25" s="186"/>
      <c r="G25" s="184"/>
      <c r="H25" s="185"/>
      <c r="I25" s="186"/>
      <c r="J25" s="184"/>
      <c r="K25" s="185"/>
      <c r="L25" s="186"/>
      <c r="M25" s="184"/>
      <c r="N25" s="185"/>
      <c r="O25" s="186"/>
      <c r="P25" s="184"/>
      <c r="Q25" s="185"/>
      <c r="R25" s="186"/>
      <c r="S25" s="184"/>
      <c r="T25" s="185"/>
      <c r="U25" s="176"/>
      <c r="V25" s="177"/>
      <c r="X25" s="2"/>
      <c r="AB25" s="62" t="s">
        <v>39</v>
      </c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S25" s="178">
        <v>6343</v>
      </c>
      <c r="AT25" s="179"/>
      <c r="AU25" s="179"/>
      <c r="AV25" s="180"/>
      <c r="AW25" s="308">
        <f>+AS25+36591</f>
        <v>42934</v>
      </c>
      <c r="AX25" s="309"/>
      <c r="AY25" s="309"/>
      <c r="AZ25" s="309"/>
      <c r="BA25" s="310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33"/>
      <c r="BX25" s="45"/>
      <c r="BY25" s="45"/>
      <c r="BZ25" s="45"/>
      <c r="CA25" s="45"/>
      <c r="CF25" s="39"/>
      <c r="CG25" s="39"/>
      <c r="CH25" s="39"/>
      <c r="CI25" s="39"/>
      <c r="CJ25" s="39"/>
    </row>
    <row r="26" spans="2:88" ht="12" customHeight="1" thickTop="1">
      <c r="B26" s="48"/>
      <c r="C26" s="66"/>
      <c r="D26" s="6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8"/>
      <c r="X26" s="2"/>
      <c r="AB26" s="62" t="s">
        <v>63</v>
      </c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  <c r="AS26" s="178">
        <v>110348</v>
      </c>
      <c r="AT26" s="179"/>
      <c r="AU26" s="179"/>
      <c r="AV26" s="180"/>
      <c r="AW26" s="308">
        <f>+AS26+19998</f>
        <v>130346</v>
      </c>
      <c r="AX26" s="309"/>
      <c r="AY26" s="309"/>
      <c r="AZ26" s="309"/>
      <c r="BA26" s="310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33"/>
      <c r="BX26" s="45"/>
      <c r="BY26" s="45"/>
      <c r="BZ26" s="45"/>
      <c r="CA26" s="45"/>
      <c r="CF26" s="39"/>
      <c r="CG26" s="39"/>
      <c r="CH26" s="39"/>
      <c r="CI26" s="39"/>
      <c r="CJ26" s="39"/>
    </row>
    <row r="27" spans="2:88" ht="12" customHeight="1">
      <c r="B27" s="48"/>
      <c r="C27" s="8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8"/>
      <c r="X27" s="2"/>
      <c r="AA27" s="109">
        <v>2</v>
      </c>
      <c r="AB27" s="333" t="s">
        <v>71</v>
      </c>
      <c r="AC27" s="334"/>
      <c r="AD27" s="334"/>
      <c r="AE27" s="334"/>
      <c r="AF27" s="334"/>
      <c r="AG27" s="334"/>
      <c r="AH27" s="334"/>
      <c r="AI27" s="334"/>
      <c r="AJ27" s="334"/>
      <c r="AK27" s="334"/>
      <c r="AL27" s="335"/>
      <c r="AM27" s="93" t="s">
        <v>72</v>
      </c>
      <c r="AN27" s="94"/>
      <c r="AO27" s="94"/>
      <c r="AP27" s="94"/>
      <c r="AQ27" s="92"/>
      <c r="AR27" s="72"/>
      <c r="AS27" s="111">
        <v>497160</v>
      </c>
      <c r="AT27" s="112"/>
      <c r="AU27" s="112"/>
      <c r="AV27" s="112"/>
      <c r="AW27" s="115">
        <f>+AS27+14978935</f>
        <v>15476095</v>
      </c>
      <c r="AX27" s="116"/>
      <c r="AY27" s="116"/>
      <c r="AZ27" s="116"/>
      <c r="BA27" s="117"/>
      <c r="BB27" s="73"/>
      <c r="BC27" s="118" t="s">
        <v>76</v>
      </c>
      <c r="BD27" s="119"/>
      <c r="BE27" s="120"/>
      <c r="BF27" s="124" t="s">
        <v>76</v>
      </c>
      <c r="BG27" s="119"/>
      <c r="BH27" s="125"/>
      <c r="BI27" s="74"/>
      <c r="BJ27" s="97" t="s">
        <v>84</v>
      </c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9"/>
      <c r="BW27" s="33"/>
      <c r="BX27" s="45"/>
      <c r="BY27" s="45"/>
      <c r="BZ27" s="45"/>
      <c r="CA27" s="45"/>
      <c r="CF27" s="39"/>
      <c r="CG27" s="39"/>
      <c r="CH27" s="39"/>
      <c r="CI27" s="39"/>
      <c r="CJ27" s="39"/>
    </row>
    <row r="28" spans="2:88" ht="12" customHeight="1">
      <c r="B28" s="48"/>
      <c r="C28" s="8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8"/>
      <c r="X28" s="2"/>
      <c r="AA28" s="110"/>
      <c r="AB28" s="336"/>
      <c r="AC28" s="337"/>
      <c r="AD28" s="337"/>
      <c r="AE28" s="337"/>
      <c r="AF28" s="337"/>
      <c r="AG28" s="337"/>
      <c r="AH28" s="337"/>
      <c r="AI28" s="337"/>
      <c r="AJ28" s="337"/>
      <c r="AK28" s="337"/>
      <c r="AL28" s="338"/>
      <c r="AM28" s="90"/>
      <c r="AN28" s="91"/>
      <c r="AO28" s="91"/>
      <c r="AP28" s="91"/>
      <c r="AQ28" s="89"/>
      <c r="AR28" s="72"/>
      <c r="AS28" s="113"/>
      <c r="AT28" s="114"/>
      <c r="AU28" s="114"/>
      <c r="AV28" s="114"/>
      <c r="AW28" s="106" t="s">
        <v>80</v>
      </c>
      <c r="AX28" s="107"/>
      <c r="AY28" s="107"/>
      <c r="AZ28" s="107"/>
      <c r="BA28" s="108"/>
      <c r="BB28" s="1"/>
      <c r="BC28" s="121"/>
      <c r="BD28" s="122"/>
      <c r="BE28" s="123"/>
      <c r="BF28" s="122"/>
      <c r="BG28" s="122"/>
      <c r="BH28" s="126"/>
      <c r="BI28" s="11"/>
      <c r="BJ28" s="100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2"/>
      <c r="BW28" s="33"/>
      <c r="BX28" s="45"/>
      <c r="BY28" s="45"/>
      <c r="BZ28" s="45"/>
      <c r="CA28" s="45"/>
      <c r="CF28" s="39"/>
      <c r="CG28" s="39"/>
      <c r="CH28" s="39"/>
      <c r="CI28" s="39"/>
      <c r="CJ28" s="39"/>
    </row>
    <row r="29" spans="2:88" ht="12" customHeight="1">
      <c r="B29" s="48"/>
      <c r="C29" s="8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X29" s="2"/>
      <c r="AA29" s="109">
        <v>3</v>
      </c>
      <c r="AB29" s="333" t="s">
        <v>73</v>
      </c>
      <c r="AC29" s="334"/>
      <c r="AD29" s="334"/>
      <c r="AE29" s="334"/>
      <c r="AF29" s="334"/>
      <c r="AG29" s="334"/>
      <c r="AH29" s="334"/>
      <c r="AI29" s="334"/>
      <c r="AJ29" s="334"/>
      <c r="AK29" s="334"/>
      <c r="AL29" s="335"/>
      <c r="AM29" s="93" t="s">
        <v>72</v>
      </c>
      <c r="AN29" s="94"/>
      <c r="AO29" s="94"/>
      <c r="AP29" s="94"/>
      <c r="AQ29" s="92"/>
      <c r="AR29" s="72"/>
      <c r="AS29" s="111">
        <v>362166</v>
      </c>
      <c r="AT29" s="112"/>
      <c r="AU29" s="112"/>
      <c r="AV29" s="112"/>
      <c r="AW29" s="115">
        <f>+AS29+10457748</f>
        <v>10819914</v>
      </c>
      <c r="AX29" s="116"/>
      <c r="AY29" s="116"/>
      <c r="AZ29" s="116"/>
      <c r="BA29" s="117"/>
      <c r="BB29" s="73"/>
      <c r="BC29" s="118" t="s">
        <v>76</v>
      </c>
      <c r="BD29" s="119"/>
      <c r="BE29" s="120"/>
      <c r="BF29" s="124" t="s">
        <v>76</v>
      </c>
      <c r="BG29" s="119"/>
      <c r="BH29" s="125"/>
      <c r="BI29" s="74"/>
      <c r="BJ29" s="100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2"/>
      <c r="BW29" s="33"/>
      <c r="BX29" s="45"/>
      <c r="BY29" s="45"/>
      <c r="BZ29" s="45"/>
      <c r="CA29" s="45"/>
      <c r="CF29" s="39"/>
      <c r="CG29" s="39"/>
      <c r="CH29" s="39"/>
      <c r="CI29" s="39"/>
      <c r="CJ29" s="39"/>
    </row>
    <row r="30" spans="2:88" ht="12" customHeight="1">
      <c r="B30" s="48"/>
      <c r="C30" s="8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8"/>
      <c r="X30" s="2"/>
      <c r="AA30" s="110"/>
      <c r="AB30" s="336"/>
      <c r="AC30" s="337"/>
      <c r="AD30" s="337"/>
      <c r="AE30" s="337"/>
      <c r="AF30" s="337"/>
      <c r="AG30" s="337"/>
      <c r="AH30" s="337"/>
      <c r="AI30" s="337"/>
      <c r="AJ30" s="337"/>
      <c r="AK30" s="337"/>
      <c r="AL30" s="338"/>
      <c r="AM30" s="90"/>
      <c r="AN30" s="91"/>
      <c r="AO30" s="91"/>
      <c r="AP30" s="91"/>
      <c r="AQ30" s="89"/>
      <c r="AR30" s="72"/>
      <c r="AS30" s="113"/>
      <c r="AT30" s="114"/>
      <c r="AU30" s="114"/>
      <c r="AV30" s="114"/>
      <c r="AW30" s="106" t="s">
        <v>81</v>
      </c>
      <c r="AX30" s="107"/>
      <c r="AY30" s="107"/>
      <c r="AZ30" s="107"/>
      <c r="BA30" s="108"/>
      <c r="BB30" s="1"/>
      <c r="BC30" s="121"/>
      <c r="BD30" s="122"/>
      <c r="BE30" s="123"/>
      <c r="BF30" s="122"/>
      <c r="BG30" s="122"/>
      <c r="BH30" s="126"/>
      <c r="BI30" s="11"/>
      <c r="BJ30" s="100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33"/>
      <c r="BX30" s="45"/>
      <c r="BY30" s="45"/>
      <c r="BZ30" s="45"/>
      <c r="CA30" s="45"/>
      <c r="CF30" s="39"/>
      <c r="CG30" s="39"/>
      <c r="CH30" s="39"/>
      <c r="CI30" s="39"/>
      <c r="CJ30" s="39"/>
    </row>
    <row r="31" spans="2:88" ht="12" customHeight="1">
      <c r="B31" s="48"/>
      <c r="C31" s="8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8"/>
      <c r="X31" s="2"/>
      <c r="AA31" s="78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8"/>
      <c r="AN31" s="68"/>
      <c r="AO31" s="68"/>
      <c r="AP31" s="68"/>
      <c r="AQ31" s="68"/>
      <c r="AR31" s="78"/>
      <c r="AS31" s="12"/>
      <c r="AT31" s="13"/>
      <c r="AU31" s="13"/>
      <c r="AV31" s="13"/>
      <c r="AW31" s="12"/>
      <c r="AX31" s="81"/>
      <c r="AY31" s="81"/>
      <c r="AZ31" s="81"/>
      <c r="BA31" s="81"/>
      <c r="BB31" s="78"/>
      <c r="BC31" s="73"/>
      <c r="BD31" s="1"/>
      <c r="BE31" s="1"/>
      <c r="BF31" s="73"/>
      <c r="BG31" s="1"/>
      <c r="BH31" s="1"/>
      <c r="BI31" s="74"/>
      <c r="BJ31" s="100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2"/>
      <c r="BW31" s="33"/>
      <c r="BX31" s="45"/>
      <c r="BY31" s="45"/>
      <c r="BZ31" s="45"/>
      <c r="CA31" s="45"/>
      <c r="CF31" s="39"/>
      <c r="CG31" s="39"/>
      <c r="CH31" s="39"/>
      <c r="CI31" s="39"/>
      <c r="CJ31" s="39"/>
    </row>
    <row r="32" spans="2:88" ht="12" customHeight="1">
      <c r="B32" s="48"/>
      <c r="C32" s="8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8"/>
      <c r="X32" s="2"/>
      <c r="AA32" s="68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68"/>
      <c r="AN32" s="68"/>
      <c r="AO32" s="68"/>
      <c r="AP32" s="68"/>
      <c r="AQ32" s="68"/>
      <c r="AR32" s="78"/>
      <c r="AS32" s="13"/>
      <c r="AT32" s="13"/>
      <c r="AU32" s="13"/>
      <c r="AV32" s="13"/>
      <c r="AW32" s="12"/>
      <c r="AX32" s="81"/>
      <c r="AY32" s="81"/>
      <c r="AZ32" s="81"/>
      <c r="BA32" s="81"/>
      <c r="BB32" s="78"/>
      <c r="BC32" s="1"/>
      <c r="BD32" s="1"/>
      <c r="BE32" s="1"/>
      <c r="BF32" s="1"/>
      <c r="BG32" s="1"/>
      <c r="BH32" s="1"/>
      <c r="BI32" s="11"/>
      <c r="BJ32" s="103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5"/>
      <c r="BW32" s="33"/>
      <c r="BX32" s="45"/>
      <c r="BY32" s="45"/>
      <c r="BZ32" s="45"/>
      <c r="CA32" s="45"/>
      <c r="CF32" s="39"/>
      <c r="CG32" s="39"/>
      <c r="CH32" s="39"/>
      <c r="CI32" s="39"/>
      <c r="CJ32" s="39"/>
    </row>
    <row r="33" spans="2:88" ht="12" customHeight="1">
      <c r="B33" s="48"/>
      <c r="C33" s="8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8"/>
      <c r="X33" s="2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S33" s="12"/>
      <c r="AT33" s="12"/>
      <c r="AU33" s="12"/>
      <c r="AV33" s="12"/>
      <c r="AW33" s="88"/>
      <c r="AX33" s="68"/>
      <c r="AY33" s="68"/>
      <c r="AZ33" s="68"/>
      <c r="BA33" s="68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33"/>
      <c r="BX33" s="45"/>
      <c r="BY33" s="45"/>
      <c r="BZ33" s="45"/>
      <c r="CA33" s="45"/>
      <c r="CF33" s="39"/>
      <c r="CG33" s="39"/>
      <c r="CH33" s="39"/>
      <c r="CI33" s="39"/>
      <c r="CJ33" s="39"/>
    </row>
    <row r="34" spans="2:88" ht="12" customHeight="1">
      <c r="B34" s="48"/>
      <c r="C34" s="8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8"/>
      <c r="X34" s="2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S34" s="12"/>
      <c r="AT34" s="12"/>
      <c r="AU34" s="12"/>
      <c r="AV34" s="12"/>
      <c r="AW34" s="88"/>
      <c r="AX34" s="68"/>
      <c r="AY34" s="68"/>
      <c r="AZ34" s="68"/>
      <c r="BA34" s="68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33"/>
      <c r="BX34" s="45"/>
      <c r="BY34" s="45"/>
      <c r="BZ34" s="45"/>
      <c r="CA34" s="45"/>
      <c r="CF34" s="39"/>
      <c r="CG34" s="39"/>
      <c r="CH34" s="39"/>
      <c r="CI34" s="39"/>
      <c r="CJ34" s="39"/>
    </row>
    <row r="35" spans="2:88" ht="12" customHeight="1">
      <c r="B35" s="48"/>
      <c r="C35" s="8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8"/>
      <c r="X35" s="2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S35" s="12"/>
      <c r="AT35" s="12"/>
      <c r="AU35" s="12"/>
      <c r="AV35" s="12"/>
      <c r="AW35" s="88"/>
      <c r="AX35" s="68"/>
      <c r="AY35" s="68"/>
      <c r="AZ35" s="68"/>
      <c r="BA35" s="68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33"/>
      <c r="BX35" s="45"/>
      <c r="BY35" s="45"/>
      <c r="BZ35" s="45"/>
      <c r="CA35" s="45"/>
      <c r="CF35" s="39"/>
      <c r="CG35" s="39"/>
      <c r="CH35" s="39"/>
      <c r="CI35" s="39"/>
      <c r="CJ35" s="39"/>
    </row>
    <row r="36" spans="2:88" ht="12" customHeight="1" thickBot="1">
      <c r="B36" s="48"/>
      <c r="C36" s="8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X36" s="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S36" s="86"/>
      <c r="AT36" s="86"/>
      <c r="AU36" s="86"/>
      <c r="AV36" s="86"/>
      <c r="AW36" s="87"/>
      <c r="AX36" s="85"/>
      <c r="AY36" s="85"/>
      <c r="AZ36" s="85"/>
      <c r="BA36" s="85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33"/>
      <c r="BX36" s="45"/>
      <c r="BY36" s="45"/>
      <c r="BZ36" s="45"/>
      <c r="CA36" s="45"/>
      <c r="CF36" s="39"/>
      <c r="CG36" s="39"/>
      <c r="CH36" s="39"/>
      <c r="CI36" s="39"/>
      <c r="CJ36" s="39"/>
    </row>
    <row r="37" spans="2:88" ht="12" customHeight="1">
      <c r="B37" s="65"/>
      <c r="C37" s="54"/>
      <c r="D37" s="166" t="s">
        <v>4</v>
      </c>
      <c r="E37" s="167"/>
      <c r="F37" s="224" t="s">
        <v>40</v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82" t="s">
        <v>5</v>
      </c>
      <c r="U37" s="283"/>
      <c r="V37" s="199" t="s">
        <v>86</v>
      </c>
      <c r="W37" s="200"/>
      <c r="X37" s="56"/>
      <c r="Y37" s="56"/>
      <c r="Z37" s="56"/>
      <c r="AA37" s="277">
        <v>4</v>
      </c>
      <c r="AB37" s="333" t="s">
        <v>0</v>
      </c>
      <c r="AC37" s="334"/>
      <c r="AD37" s="334"/>
      <c r="AE37" s="334"/>
      <c r="AF37" s="334"/>
      <c r="AG37" s="334"/>
      <c r="AH37" s="334"/>
      <c r="AI37" s="334"/>
      <c r="AJ37" s="334"/>
      <c r="AK37" s="334"/>
      <c r="AL37" s="335"/>
      <c r="AM37" s="226" t="s">
        <v>43</v>
      </c>
      <c r="AN37" s="227"/>
      <c r="AO37" s="227"/>
      <c r="AP37" s="227"/>
      <c r="AQ37" s="228"/>
      <c r="AS37" s="111">
        <v>100000</v>
      </c>
      <c r="AT37" s="112"/>
      <c r="AU37" s="112"/>
      <c r="AV37" s="112"/>
      <c r="AW37" s="115">
        <f>+AS37+1929832</f>
        <v>2029832</v>
      </c>
      <c r="AX37" s="116"/>
      <c r="AY37" s="116"/>
      <c r="AZ37" s="116"/>
      <c r="BA37" s="117"/>
      <c r="BB37" s="57"/>
      <c r="BC37" s="315" t="s">
        <v>76</v>
      </c>
      <c r="BD37" s="119"/>
      <c r="BE37" s="120"/>
      <c r="BF37" s="306" t="s">
        <v>76</v>
      </c>
      <c r="BG37" s="119"/>
      <c r="BH37" s="125"/>
      <c r="BI37" s="58"/>
      <c r="BJ37" s="300" t="s">
        <v>83</v>
      </c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2"/>
      <c r="BW37" s="49"/>
      <c r="BX37" s="9"/>
      <c r="BY37" s="10"/>
      <c r="BZ37" s="10"/>
      <c r="CA37" s="10"/>
      <c r="CF37" s="39"/>
      <c r="CG37" s="39"/>
      <c r="CH37" s="39"/>
      <c r="CI37" s="39"/>
      <c r="CJ37" s="39"/>
    </row>
    <row r="38" spans="2:88" ht="12" customHeight="1">
      <c r="B38" s="48"/>
      <c r="C38" s="61"/>
      <c r="D38" s="168"/>
      <c r="E38" s="169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270"/>
      <c r="U38" s="271"/>
      <c r="V38" s="157"/>
      <c r="W38" s="201"/>
      <c r="Z38" s="61"/>
      <c r="AA38" s="278"/>
      <c r="AB38" s="336"/>
      <c r="AC38" s="337"/>
      <c r="AD38" s="337"/>
      <c r="AE38" s="337"/>
      <c r="AF38" s="337"/>
      <c r="AG38" s="337"/>
      <c r="AH38" s="337"/>
      <c r="AI38" s="337"/>
      <c r="AJ38" s="337"/>
      <c r="AK38" s="337"/>
      <c r="AL38" s="338"/>
      <c r="AM38" s="153"/>
      <c r="AN38" s="153"/>
      <c r="AO38" s="153"/>
      <c r="AP38" s="153"/>
      <c r="AQ38" s="154"/>
      <c r="AS38" s="113"/>
      <c r="AT38" s="114"/>
      <c r="AU38" s="114"/>
      <c r="AV38" s="114"/>
      <c r="AW38" s="106" t="s">
        <v>78</v>
      </c>
      <c r="AX38" s="107"/>
      <c r="AY38" s="107"/>
      <c r="AZ38" s="107"/>
      <c r="BA38" s="108"/>
      <c r="BB38" s="1"/>
      <c r="BC38" s="121"/>
      <c r="BD38" s="122"/>
      <c r="BE38" s="123"/>
      <c r="BF38" s="122"/>
      <c r="BG38" s="122"/>
      <c r="BH38" s="126"/>
      <c r="BI38" s="11"/>
      <c r="BJ38" s="303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5"/>
      <c r="BW38" s="49"/>
      <c r="BX38" s="10"/>
      <c r="BY38" s="10"/>
      <c r="BZ38" s="10"/>
      <c r="CA38" s="10"/>
      <c r="CF38" s="39"/>
      <c r="CG38" s="39"/>
      <c r="CH38" s="39"/>
      <c r="CI38" s="39"/>
      <c r="CJ38" s="39"/>
    </row>
    <row r="39" spans="2:88" ht="12" customHeight="1">
      <c r="B39" s="48"/>
      <c r="C39" s="41"/>
      <c r="D39" s="251" t="s">
        <v>6</v>
      </c>
      <c r="E39" s="215"/>
      <c r="F39" s="279" t="s">
        <v>41</v>
      </c>
      <c r="G39" s="28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281"/>
      <c r="Z39" s="41"/>
      <c r="AA39" s="276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226"/>
      <c r="AN39" s="227"/>
      <c r="AO39" s="227"/>
      <c r="AP39" s="227"/>
      <c r="AQ39" s="227"/>
      <c r="AR39" s="41"/>
      <c r="AS39" s="129"/>
      <c r="AT39" s="112"/>
      <c r="AU39" s="112"/>
      <c r="AV39" s="112"/>
      <c r="AW39" s="129"/>
      <c r="AX39" s="116"/>
      <c r="AY39" s="116"/>
      <c r="AZ39" s="116"/>
      <c r="BA39" s="116"/>
      <c r="BB39" s="57"/>
      <c r="BC39" s="306"/>
      <c r="BD39" s="119"/>
      <c r="BE39" s="119"/>
      <c r="BF39" s="306"/>
      <c r="BG39" s="119"/>
      <c r="BH39" s="119"/>
      <c r="BI39" s="58"/>
      <c r="BJ39" s="303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5"/>
      <c r="BW39" s="49"/>
      <c r="BX39" s="9"/>
      <c r="BY39" s="10"/>
      <c r="BZ39" s="10"/>
      <c r="CA39" s="10"/>
      <c r="CF39" s="39"/>
      <c r="CG39" s="39"/>
      <c r="CH39" s="39"/>
      <c r="CI39" s="39"/>
      <c r="CJ39" s="39"/>
    </row>
    <row r="40" spans="2:88" ht="12" customHeight="1">
      <c r="B40" s="48"/>
      <c r="C40" s="41"/>
      <c r="D40" s="143" t="s">
        <v>7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S40" s="140" t="s">
        <v>8</v>
      </c>
      <c r="T40" s="141"/>
      <c r="U40" s="142"/>
      <c r="V40" s="170" t="s">
        <v>9</v>
      </c>
      <c r="W40" s="202"/>
      <c r="Z40" s="41"/>
      <c r="AA40" s="198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223"/>
      <c r="AN40" s="223"/>
      <c r="AO40" s="223"/>
      <c r="AP40" s="223"/>
      <c r="AQ40" s="223"/>
      <c r="AR40" s="41"/>
      <c r="AS40" s="128"/>
      <c r="AT40" s="128"/>
      <c r="AU40" s="128"/>
      <c r="AV40" s="128"/>
      <c r="AW40" s="127"/>
      <c r="AX40" s="130"/>
      <c r="AY40" s="130"/>
      <c r="AZ40" s="130"/>
      <c r="BA40" s="130"/>
      <c r="BB40" s="1"/>
      <c r="BC40" s="307"/>
      <c r="BD40" s="307"/>
      <c r="BE40" s="307"/>
      <c r="BF40" s="307"/>
      <c r="BG40" s="307"/>
      <c r="BH40" s="307"/>
      <c r="BI40" s="11"/>
      <c r="BJ40" s="303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5"/>
      <c r="BW40" s="49"/>
      <c r="BX40" s="10"/>
      <c r="BY40" s="10"/>
      <c r="BZ40" s="10"/>
      <c r="CA40" s="10"/>
      <c r="CF40" s="39"/>
      <c r="CG40" s="39"/>
      <c r="CH40" s="39"/>
      <c r="CI40" s="39"/>
      <c r="CJ40" s="39"/>
    </row>
    <row r="41" spans="2:88" ht="12" customHeight="1">
      <c r="B41" s="48"/>
      <c r="C41" s="41"/>
      <c r="D41" s="146">
        <v>15</v>
      </c>
      <c r="E41" s="138"/>
      <c r="F41" s="139"/>
      <c r="G41" s="137">
        <v>16</v>
      </c>
      <c r="H41" s="138"/>
      <c r="I41" s="139"/>
      <c r="J41" s="137">
        <v>17</v>
      </c>
      <c r="K41" s="138"/>
      <c r="L41" s="139"/>
      <c r="M41" s="137">
        <v>18</v>
      </c>
      <c r="N41" s="138"/>
      <c r="O41" s="139"/>
      <c r="P41" s="137">
        <v>19</v>
      </c>
      <c r="Q41" s="138"/>
      <c r="R41" s="139"/>
      <c r="S41" s="137">
        <v>27</v>
      </c>
      <c r="T41" s="138"/>
      <c r="U41" s="139"/>
      <c r="V41" s="172"/>
      <c r="W41" s="203"/>
      <c r="Z41" s="41"/>
      <c r="AA41" s="197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222"/>
      <c r="AN41" s="223"/>
      <c r="AO41" s="223"/>
      <c r="AP41" s="223"/>
      <c r="AQ41" s="223"/>
      <c r="AR41" s="41"/>
      <c r="AS41" s="127"/>
      <c r="AT41" s="128"/>
      <c r="AU41" s="128"/>
      <c r="AV41" s="128"/>
      <c r="AW41" s="127"/>
      <c r="AX41" s="130"/>
      <c r="AY41" s="130"/>
      <c r="AZ41" s="130"/>
      <c r="BA41" s="130"/>
      <c r="BB41" s="41"/>
      <c r="BC41" s="329"/>
      <c r="BD41" s="307"/>
      <c r="BE41" s="307"/>
      <c r="BF41" s="329"/>
      <c r="BG41" s="307"/>
      <c r="BH41" s="307"/>
      <c r="BI41" s="58"/>
      <c r="BJ41" s="311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3"/>
      <c r="BW41" s="49"/>
      <c r="BX41" s="9"/>
      <c r="BY41" s="10"/>
      <c r="BZ41" s="10"/>
      <c r="CA41" s="10"/>
      <c r="CF41" s="39"/>
      <c r="CG41" s="39"/>
      <c r="CH41" s="39"/>
      <c r="CI41" s="39"/>
      <c r="CJ41" s="39"/>
    </row>
    <row r="42" spans="2:88" ht="12" customHeight="1">
      <c r="B42" s="48"/>
      <c r="C42" s="41"/>
      <c r="D42" s="229">
        <v>44</v>
      </c>
      <c r="E42" s="132"/>
      <c r="F42" s="133"/>
      <c r="G42" s="131">
        <v>47</v>
      </c>
      <c r="H42" s="132"/>
      <c r="I42" s="133"/>
      <c r="J42" s="131">
        <v>48</v>
      </c>
      <c r="K42" s="132"/>
      <c r="L42" s="133"/>
      <c r="M42" s="131">
        <v>54</v>
      </c>
      <c r="N42" s="132"/>
      <c r="O42" s="133"/>
      <c r="P42" s="131">
        <v>60</v>
      </c>
      <c r="Q42" s="132"/>
      <c r="R42" s="133"/>
      <c r="S42" s="131">
        <v>80</v>
      </c>
      <c r="T42" s="132"/>
      <c r="U42" s="133"/>
      <c r="V42" s="174" t="s">
        <v>18</v>
      </c>
      <c r="W42" s="194"/>
      <c r="Z42" s="41"/>
      <c r="AA42" s="198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223"/>
      <c r="AN42" s="223"/>
      <c r="AO42" s="223"/>
      <c r="AP42" s="223"/>
      <c r="AQ42" s="223"/>
      <c r="AR42" s="41"/>
      <c r="AS42" s="128"/>
      <c r="AT42" s="128"/>
      <c r="AU42" s="128"/>
      <c r="AV42" s="128"/>
      <c r="AW42" s="127"/>
      <c r="AX42" s="130"/>
      <c r="AY42" s="130"/>
      <c r="AZ42" s="130"/>
      <c r="BA42" s="130"/>
      <c r="BB42" s="41"/>
      <c r="BC42" s="307"/>
      <c r="BD42" s="307"/>
      <c r="BE42" s="307"/>
      <c r="BF42" s="307"/>
      <c r="BG42" s="307"/>
      <c r="BH42" s="307"/>
      <c r="BI42" s="11"/>
      <c r="BJ42" s="314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4"/>
      <c r="BW42" s="49"/>
      <c r="BX42" s="10"/>
      <c r="BY42" s="10"/>
      <c r="BZ42" s="10"/>
      <c r="CA42" s="10"/>
      <c r="CF42" s="39"/>
      <c r="CG42" s="39"/>
      <c r="CH42" s="39"/>
      <c r="CI42" s="39"/>
      <c r="CJ42" s="39"/>
    </row>
    <row r="43" spans="2:88" ht="12" customHeight="1" thickBot="1">
      <c r="B43" s="48"/>
      <c r="C43" s="41"/>
      <c r="D43" s="230"/>
      <c r="E43" s="135"/>
      <c r="F43" s="136"/>
      <c r="G43" s="134"/>
      <c r="H43" s="135"/>
      <c r="I43" s="136"/>
      <c r="J43" s="134"/>
      <c r="K43" s="135"/>
      <c r="L43" s="136"/>
      <c r="M43" s="134"/>
      <c r="N43" s="135"/>
      <c r="O43" s="136"/>
      <c r="P43" s="134"/>
      <c r="Q43" s="135"/>
      <c r="R43" s="136"/>
      <c r="S43" s="134"/>
      <c r="T43" s="135"/>
      <c r="U43" s="136"/>
      <c r="V43" s="195"/>
      <c r="W43" s="196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53"/>
      <c r="BK43" s="53"/>
      <c r="BL43" s="53"/>
      <c r="BM43" s="53"/>
      <c r="BN43" s="53"/>
      <c r="BO43" s="53"/>
      <c r="BP43" s="53"/>
      <c r="BQ43" s="40"/>
      <c r="BR43" s="40"/>
      <c r="BS43" s="40"/>
      <c r="BT43" s="53"/>
      <c r="BU43" s="53"/>
      <c r="BV43" s="53"/>
      <c r="BW43" s="49"/>
      <c r="BX43" s="49"/>
      <c r="BY43" s="49"/>
      <c r="BZ43" s="49"/>
      <c r="CA43" s="49"/>
      <c r="CF43" s="39"/>
      <c r="CG43" s="39"/>
      <c r="CH43" s="39"/>
      <c r="CI43" s="39"/>
      <c r="CJ43" s="39"/>
    </row>
    <row r="44" spans="2:88" ht="12" customHeight="1" thickBot="1">
      <c r="B44" s="48"/>
      <c r="C44" s="4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53"/>
      <c r="BK44" s="53"/>
      <c r="BL44" s="53"/>
      <c r="BM44" s="53"/>
      <c r="BN44" s="53"/>
      <c r="BO44" s="53"/>
      <c r="BP44" s="53"/>
      <c r="BQ44" s="40"/>
      <c r="BR44" s="40"/>
      <c r="BS44" s="40"/>
      <c r="BT44" s="53"/>
      <c r="BU44" s="53"/>
      <c r="BV44" s="53"/>
      <c r="BW44" s="49"/>
      <c r="BX44" s="49"/>
      <c r="BY44" s="49"/>
      <c r="BZ44" s="49"/>
      <c r="CA44" s="49"/>
      <c r="CF44" s="39"/>
      <c r="CG44" s="39"/>
      <c r="CH44" s="39"/>
      <c r="CI44" s="39"/>
      <c r="CJ44" s="39"/>
    </row>
    <row r="45" spans="1:74" s="72" customFormat="1" ht="12" customHeight="1" thickTop="1">
      <c r="A45" s="69"/>
      <c r="B45" s="70"/>
      <c r="C45" s="321" t="s">
        <v>4</v>
      </c>
      <c r="D45" s="259"/>
      <c r="E45" s="235" t="s">
        <v>65</v>
      </c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322" t="s">
        <v>5</v>
      </c>
      <c r="T45" s="269"/>
      <c r="U45" s="264" t="s">
        <v>86</v>
      </c>
      <c r="V45" s="265"/>
      <c r="W45" s="71"/>
      <c r="X45" s="29"/>
      <c r="Y45" s="70"/>
      <c r="Z45" s="70"/>
      <c r="AA45" s="109">
        <v>5</v>
      </c>
      <c r="AB45" s="333" t="s">
        <v>66</v>
      </c>
      <c r="AC45" s="334"/>
      <c r="AD45" s="334"/>
      <c r="AE45" s="334"/>
      <c r="AF45" s="334"/>
      <c r="AG45" s="334"/>
      <c r="AH45" s="334"/>
      <c r="AI45" s="334"/>
      <c r="AJ45" s="334"/>
      <c r="AK45" s="334"/>
      <c r="AL45" s="335"/>
      <c r="AM45" s="93" t="s">
        <v>67</v>
      </c>
      <c r="AN45" s="94"/>
      <c r="AO45" s="94"/>
      <c r="AP45" s="94"/>
      <c r="AQ45" s="92"/>
      <c r="AS45" s="111">
        <v>546017</v>
      </c>
      <c r="AT45" s="112"/>
      <c r="AU45" s="112"/>
      <c r="AV45" s="112"/>
      <c r="AW45" s="115">
        <f>+AS45+56259067</f>
        <v>56805084</v>
      </c>
      <c r="AX45" s="116"/>
      <c r="AY45" s="116"/>
      <c r="AZ45" s="116"/>
      <c r="BA45" s="117"/>
      <c r="BB45" s="73"/>
      <c r="BC45" s="118" t="s">
        <v>76</v>
      </c>
      <c r="BD45" s="119"/>
      <c r="BE45" s="120"/>
      <c r="BF45" s="124" t="s">
        <v>76</v>
      </c>
      <c r="BG45" s="119"/>
      <c r="BH45" s="125"/>
      <c r="BI45" s="74"/>
      <c r="BJ45" s="97" t="s">
        <v>85</v>
      </c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9"/>
    </row>
    <row r="46" spans="1:74" s="72" customFormat="1" ht="12" customHeight="1">
      <c r="A46" s="76"/>
      <c r="B46" s="75"/>
      <c r="C46" s="260"/>
      <c r="D46" s="16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270"/>
      <c r="T46" s="271"/>
      <c r="U46" s="266"/>
      <c r="V46" s="267"/>
      <c r="W46" s="76"/>
      <c r="X46" s="2"/>
      <c r="Z46" s="77"/>
      <c r="AA46" s="110"/>
      <c r="AB46" s="336"/>
      <c r="AC46" s="337"/>
      <c r="AD46" s="337"/>
      <c r="AE46" s="337"/>
      <c r="AF46" s="337"/>
      <c r="AG46" s="337"/>
      <c r="AH46" s="337"/>
      <c r="AI46" s="337"/>
      <c r="AJ46" s="337"/>
      <c r="AK46" s="337"/>
      <c r="AL46" s="338"/>
      <c r="AM46" s="90"/>
      <c r="AN46" s="91"/>
      <c r="AO46" s="91"/>
      <c r="AP46" s="91"/>
      <c r="AQ46" s="89"/>
      <c r="AS46" s="113"/>
      <c r="AT46" s="114"/>
      <c r="AU46" s="114"/>
      <c r="AV46" s="114"/>
      <c r="AW46" s="106" t="s">
        <v>79</v>
      </c>
      <c r="AX46" s="107"/>
      <c r="AY46" s="107"/>
      <c r="AZ46" s="107"/>
      <c r="BA46" s="108"/>
      <c r="BB46" s="1"/>
      <c r="BC46" s="121"/>
      <c r="BD46" s="122"/>
      <c r="BE46" s="123"/>
      <c r="BF46" s="122"/>
      <c r="BG46" s="122"/>
      <c r="BH46" s="126"/>
      <c r="BI46" s="11"/>
      <c r="BJ46" s="100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2"/>
    </row>
    <row r="47" spans="1:74" s="72" customFormat="1" ht="12" customHeight="1">
      <c r="A47" s="76"/>
      <c r="B47" s="76"/>
      <c r="C47" s="319" t="s">
        <v>6</v>
      </c>
      <c r="D47" s="215"/>
      <c r="E47" s="320" t="s">
        <v>68</v>
      </c>
      <c r="F47" s="28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275"/>
      <c r="W47" s="76"/>
      <c r="X47" s="2"/>
      <c r="Z47" s="76"/>
      <c r="AA47" s="330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331"/>
      <c r="AN47" s="94"/>
      <c r="AO47" s="94"/>
      <c r="AP47" s="94"/>
      <c r="AQ47" s="94"/>
      <c r="AR47" s="76"/>
      <c r="AS47" s="129"/>
      <c r="AT47" s="112"/>
      <c r="AU47" s="112"/>
      <c r="AV47" s="112"/>
      <c r="AW47" s="129"/>
      <c r="AX47" s="116"/>
      <c r="AY47" s="116"/>
      <c r="AZ47" s="116"/>
      <c r="BA47" s="116"/>
      <c r="BB47" s="73"/>
      <c r="BC47" s="124"/>
      <c r="BD47" s="119"/>
      <c r="BE47" s="119"/>
      <c r="BF47" s="124"/>
      <c r="BG47" s="119"/>
      <c r="BH47" s="119"/>
      <c r="BI47" s="74"/>
      <c r="BJ47" s="100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2"/>
    </row>
    <row r="48" spans="1:74" s="72" customFormat="1" ht="12" customHeight="1">
      <c r="A48" s="76"/>
      <c r="B48" s="76"/>
      <c r="C48" s="326" t="s">
        <v>7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328" t="s">
        <v>8</v>
      </c>
      <c r="S48" s="141"/>
      <c r="T48" s="142"/>
      <c r="U48" s="323" t="s">
        <v>9</v>
      </c>
      <c r="V48" s="171"/>
      <c r="W48" s="76"/>
      <c r="X48" s="2"/>
      <c r="Z48" s="76"/>
      <c r="AA48" s="198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332"/>
      <c r="AN48" s="332"/>
      <c r="AO48" s="332"/>
      <c r="AP48" s="332"/>
      <c r="AQ48" s="332"/>
      <c r="AR48" s="76"/>
      <c r="AS48" s="128"/>
      <c r="AT48" s="128"/>
      <c r="AU48" s="128"/>
      <c r="AV48" s="128"/>
      <c r="AW48" s="127"/>
      <c r="AX48" s="130"/>
      <c r="AY48" s="130"/>
      <c r="AZ48" s="130"/>
      <c r="BA48" s="130"/>
      <c r="BB48" s="1"/>
      <c r="BC48" s="307"/>
      <c r="BD48" s="307"/>
      <c r="BE48" s="307"/>
      <c r="BF48" s="307"/>
      <c r="BG48" s="307"/>
      <c r="BH48" s="307"/>
      <c r="BI48" s="11"/>
      <c r="BJ48" s="100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2"/>
    </row>
    <row r="49" spans="1:74" s="72" customFormat="1" ht="12" customHeight="1">
      <c r="A49" s="76"/>
      <c r="B49" s="76"/>
      <c r="C49" s="324">
        <v>15</v>
      </c>
      <c r="D49" s="138"/>
      <c r="E49" s="139"/>
      <c r="F49" s="325">
        <v>16</v>
      </c>
      <c r="G49" s="138"/>
      <c r="H49" s="139"/>
      <c r="I49" s="325">
        <v>17</v>
      </c>
      <c r="J49" s="138"/>
      <c r="K49" s="139"/>
      <c r="L49" s="325">
        <v>18</v>
      </c>
      <c r="M49" s="138"/>
      <c r="N49" s="139"/>
      <c r="O49" s="325">
        <v>19</v>
      </c>
      <c r="P49" s="138"/>
      <c r="Q49" s="139"/>
      <c r="R49" s="325" t="s">
        <v>69</v>
      </c>
      <c r="S49" s="138"/>
      <c r="T49" s="139"/>
      <c r="U49" s="172"/>
      <c r="V49" s="173"/>
      <c r="X49" s="2"/>
      <c r="Z49" s="76"/>
      <c r="AA49" s="78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8"/>
      <c r="AN49" s="80"/>
      <c r="AO49" s="80"/>
      <c r="AP49" s="80"/>
      <c r="AQ49" s="80"/>
      <c r="AR49" s="78"/>
      <c r="AS49" s="12"/>
      <c r="AT49" s="13"/>
      <c r="AU49" s="13"/>
      <c r="AV49" s="13"/>
      <c r="AW49" s="12"/>
      <c r="AX49" s="81"/>
      <c r="AY49" s="81"/>
      <c r="AZ49" s="81"/>
      <c r="BA49" s="81"/>
      <c r="BB49" s="78"/>
      <c r="BC49" s="73"/>
      <c r="BD49" s="1"/>
      <c r="BE49" s="1"/>
      <c r="BF49" s="73"/>
      <c r="BG49" s="1"/>
      <c r="BH49" s="1"/>
      <c r="BI49" s="74"/>
      <c r="BJ49" s="100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2"/>
    </row>
    <row r="50" spans="1:74" s="72" customFormat="1" ht="12" customHeight="1">
      <c r="A50" s="76"/>
      <c r="B50" s="76"/>
      <c r="C50" s="182"/>
      <c r="D50" s="132"/>
      <c r="E50" s="133"/>
      <c r="F50" s="131">
        <v>1070</v>
      </c>
      <c r="G50" s="132"/>
      <c r="H50" s="133"/>
      <c r="I50" s="131">
        <v>1168</v>
      </c>
      <c r="J50" s="132"/>
      <c r="K50" s="133"/>
      <c r="L50" s="131">
        <v>1645</v>
      </c>
      <c r="M50" s="132"/>
      <c r="N50" s="133"/>
      <c r="O50" s="131">
        <v>1798</v>
      </c>
      <c r="P50" s="132"/>
      <c r="Q50" s="133"/>
      <c r="R50" s="131">
        <v>1200</v>
      </c>
      <c r="S50" s="132"/>
      <c r="T50" s="133"/>
      <c r="U50" s="327" t="s">
        <v>70</v>
      </c>
      <c r="V50" s="175"/>
      <c r="X50" s="2"/>
      <c r="Z50" s="76"/>
      <c r="AA50" s="68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80"/>
      <c r="AO50" s="80"/>
      <c r="AP50" s="80"/>
      <c r="AQ50" s="80"/>
      <c r="AR50" s="78"/>
      <c r="AS50" s="13"/>
      <c r="AT50" s="13"/>
      <c r="AU50" s="13"/>
      <c r="AV50" s="13"/>
      <c r="AW50" s="12"/>
      <c r="AX50" s="81"/>
      <c r="AY50" s="81"/>
      <c r="AZ50" s="81"/>
      <c r="BA50" s="81"/>
      <c r="BB50" s="78"/>
      <c r="BC50" s="1"/>
      <c r="BD50" s="1"/>
      <c r="BE50" s="1"/>
      <c r="BF50" s="1"/>
      <c r="BG50" s="1"/>
      <c r="BH50" s="1"/>
      <c r="BI50" s="11"/>
      <c r="BJ50" s="103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5"/>
    </row>
    <row r="51" spans="1:61" s="72" customFormat="1" ht="12" customHeight="1" thickBot="1">
      <c r="A51" s="76"/>
      <c r="B51" s="76"/>
      <c r="C51" s="183"/>
      <c r="D51" s="184"/>
      <c r="E51" s="185"/>
      <c r="F51" s="186"/>
      <c r="G51" s="184"/>
      <c r="H51" s="185"/>
      <c r="I51" s="186"/>
      <c r="J51" s="184"/>
      <c r="K51" s="185"/>
      <c r="L51" s="186"/>
      <c r="M51" s="184"/>
      <c r="N51" s="185"/>
      <c r="O51" s="186"/>
      <c r="P51" s="184"/>
      <c r="Q51" s="185"/>
      <c r="R51" s="186"/>
      <c r="S51" s="184"/>
      <c r="T51" s="185"/>
      <c r="U51" s="176"/>
      <c r="V51" s="177"/>
      <c r="X51" s="2"/>
      <c r="AQ51" s="82"/>
      <c r="AR51" s="34"/>
      <c r="AS51" s="34"/>
      <c r="AT51" s="34"/>
      <c r="AU51" s="34"/>
      <c r="AV51" s="34"/>
      <c r="AW51" s="35"/>
      <c r="AX51" s="35"/>
      <c r="AY51" s="35"/>
      <c r="AZ51" s="34"/>
      <c r="BA51" s="34"/>
      <c r="BB51" s="34"/>
      <c r="BC51" s="36"/>
      <c r="BD51" s="36"/>
      <c r="BE51" s="36"/>
      <c r="BF51" s="33"/>
      <c r="BG51" s="33"/>
      <c r="BH51" s="83"/>
      <c r="BI51" s="34"/>
    </row>
    <row r="52" spans="1:74" s="72" customFormat="1" ht="12" customHeight="1" thickTop="1">
      <c r="A52" s="76"/>
      <c r="B52" s="76"/>
      <c r="C52" s="76"/>
      <c r="D52" s="76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7"/>
      <c r="R52" s="37"/>
      <c r="S52" s="37"/>
      <c r="T52" s="38"/>
      <c r="U52" s="38"/>
      <c r="V52" s="38"/>
      <c r="W52" s="2"/>
      <c r="X52" s="2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</row>
    <row r="53" spans="62:74" ht="12"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</row>
  </sheetData>
  <mergeCells count="195">
    <mergeCell ref="AW48:BA48"/>
    <mergeCell ref="AA47:AA48"/>
    <mergeCell ref="AB47:AL48"/>
    <mergeCell ref="AM47:AQ48"/>
    <mergeCell ref="AS47:AV48"/>
    <mergeCell ref="AW47:BA47"/>
    <mergeCell ref="BF45:BH46"/>
    <mergeCell ref="BJ41:BV42"/>
    <mergeCell ref="BJ45:BV50"/>
    <mergeCell ref="BC45:BE46"/>
    <mergeCell ref="BC47:BE48"/>
    <mergeCell ref="BF47:BH48"/>
    <mergeCell ref="BF41:BH42"/>
    <mergeCell ref="BC41:BE42"/>
    <mergeCell ref="AB45:AL46"/>
    <mergeCell ref="AM45:AQ46"/>
    <mergeCell ref="C50:E51"/>
    <mergeCell ref="F50:H51"/>
    <mergeCell ref="I50:K51"/>
    <mergeCell ref="L50:N51"/>
    <mergeCell ref="O50:Q51"/>
    <mergeCell ref="R50:T51"/>
    <mergeCell ref="U50:V51"/>
    <mergeCell ref="R48:T48"/>
    <mergeCell ref="U48:V49"/>
    <mergeCell ref="C49:E49"/>
    <mergeCell ref="F49:H49"/>
    <mergeCell ref="I49:K49"/>
    <mergeCell ref="L49:N49"/>
    <mergeCell ref="O49:Q49"/>
    <mergeCell ref="R49:T49"/>
    <mergeCell ref="C48:Q48"/>
    <mergeCell ref="C47:D47"/>
    <mergeCell ref="E47:V47"/>
    <mergeCell ref="AW45:BA45"/>
    <mergeCell ref="AW24:BA24"/>
    <mergeCell ref="AW25:BA25"/>
    <mergeCell ref="C45:D46"/>
    <mergeCell ref="E45:R46"/>
    <mergeCell ref="S45:T46"/>
    <mergeCell ref="U45:V46"/>
    <mergeCell ref="AA45:AA46"/>
    <mergeCell ref="BC37:BE38"/>
    <mergeCell ref="BC39:BE40"/>
    <mergeCell ref="AW19:BA19"/>
    <mergeCell ref="BC19:BE20"/>
    <mergeCell ref="AW38:BA38"/>
    <mergeCell ref="BF19:BH20"/>
    <mergeCell ref="BJ23:BV24"/>
    <mergeCell ref="AW20:BA20"/>
    <mergeCell ref="AW23:BA23"/>
    <mergeCell ref="BJ37:BV40"/>
    <mergeCell ref="AS22:AV22"/>
    <mergeCell ref="AS23:AV23"/>
    <mergeCell ref="AS24:AV24"/>
    <mergeCell ref="BF37:BH38"/>
    <mergeCell ref="AW40:BA40"/>
    <mergeCell ref="BF39:BH40"/>
    <mergeCell ref="AW37:BA37"/>
    <mergeCell ref="BJ19:BV22"/>
    <mergeCell ref="AW26:BA26"/>
    <mergeCell ref="T2:BC3"/>
    <mergeCell ref="C23:E23"/>
    <mergeCell ref="BC16:BE16"/>
    <mergeCell ref="AB19:AL20"/>
    <mergeCell ref="AM19:AQ20"/>
    <mergeCell ref="AA16:AL17"/>
    <mergeCell ref="AA19:AA20"/>
    <mergeCell ref="AS19:AV20"/>
    <mergeCell ref="AW22:BA22"/>
    <mergeCell ref="AS7:AU8"/>
    <mergeCell ref="BK5:BV6"/>
    <mergeCell ref="BH5:BJ6"/>
    <mergeCell ref="AD7:AF8"/>
    <mergeCell ref="AG5:AR6"/>
    <mergeCell ref="AS5:AU6"/>
    <mergeCell ref="AV5:BG6"/>
    <mergeCell ref="BH7:BJ8"/>
    <mergeCell ref="BK7:BV8"/>
    <mergeCell ref="AG7:AR8"/>
    <mergeCell ref="AD5:AF6"/>
    <mergeCell ref="AA39:AA40"/>
    <mergeCell ref="AA37:AA38"/>
    <mergeCell ref="F39:W39"/>
    <mergeCell ref="T37:U38"/>
    <mergeCell ref="E13:G14"/>
    <mergeCell ref="L24:N25"/>
    <mergeCell ref="O24:Q25"/>
    <mergeCell ref="H13:J14"/>
    <mergeCell ref="E21:V21"/>
    <mergeCell ref="D39:E39"/>
    <mergeCell ref="B6:U7"/>
    <mergeCell ref="AA5:AC6"/>
    <mergeCell ref="C19:D20"/>
    <mergeCell ref="T13:U14"/>
    <mergeCell ref="U19:V20"/>
    <mergeCell ref="S19:T20"/>
    <mergeCell ref="Q13:S14"/>
    <mergeCell ref="B11:P11"/>
    <mergeCell ref="B13:D14"/>
    <mergeCell ref="D42:F43"/>
    <mergeCell ref="AV7:BG8"/>
    <mergeCell ref="BF17:BH17"/>
    <mergeCell ref="BF16:BH16"/>
    <mergeCell ref="E19:R20"/>
    <mergeCell ref="Q11:S11"/>
    <mergeCell ref="Q12:S12"/>
    <mergeCell ref="T11:U12"/>
    <mergeCell ref="AA7:AC8"/>
    <mergeCell ref="AS17:AV17"/>
    <mergeCell ref="G41:I41"/>
    <mergeCell ref="J41:L41"/>
    <mergeCell ref="M41:O41"/>
    <mergeCell ref="G42:I43"/>
    <mergeCell ref="K12:M12"/>
    <mergeCell ref="B12:D12"/>
    <mergeCell ref="E12:G12"/>
    <mergeCell ref="H12:J12"/>
    <mergeCell ref="N12:P12"/>
    <mergeCell ref="N13:P14"/>
    <mergeCell ref="K13:M14"/>
    <mergeCell ref="AM41:AQ42"/>
    <mergeCell ref="F37:S38"/>
    <mergeCell ref="F24:H25"/>
    <mergeCell ref="I24:K25"/>
    <mergeCell ref="AB37:AL38"/>
    <mergeCell ref="AM37:AQ38"/>
    <mergeCell ref="AM39:AQ40"/>
    <mergeCell ref="BJ16:BV17"/>
    <mergeCell ref="I23:K23"/>
    <mergeCell ref="L23:N23"/>
    <mergeCell ref="O23:Q23"/>
    <mergeCell ref="R22:T22"/>
    <mergeCell ref="C16:X17"/>
    <mergeCell ref="BC17:BE17"/>
    <mergeCell ref="AW16:BA17"/>
    <mergeCell ref="AS16:AV16"/>
    <mergeCell ref="C21:D21"/>
    <mergeCell ref="AM16:AQ17"/>
    <mergeCell ref="AB41:AL42"/>
    <mergeCell ref="V42:W43"/>
    <mergeCell ref="AA41:AA42"/>
    <mergeCell ref="V37:W38"/>
    <mergeCell ref="V40:W41"/>
    <mergeCell ref="AB39:AL40"/>
    <mergeCell ref="AA27:AA28"/>
    <mergeCell ref="AB27:AL28"/>
    <mergeCell ref="AM27:AQ28"/>
    <mergeCell ref="D37:E38"/>
    <mergeCell ref="U22:V23"/>
    <mergeCell ref="U24:V25"/>
    <mergeCell ref="AS25:AV25"/>
    <mergeCell ref="R23:T23"/>
    <mergeCell ref="C22:Q22"/>
    <mergeCell ref="C24:E25"/>
    <mergeCell ref="R24:T25"/>
    <mergeCell ref="F23:H23"/>
    <mergeCell ref="AS26:AV26"/>
    <mergeCell ref="B10:C10"/>
    <mergeCell ref="D8:Q9"/>
    <mergeCell ref="T8:U9"/>
    <mergeCell ref="D10:U10"/>
    <mergeCell ref="B8:C9"/>
    <mergeCell ref="R8:S9"/>
    <mergeCell ref="P42:R43"/>
    <mergeCell ref="J42:L43"/>
    <mergeCell ref="AS37:AV38"/>
    <mergeCell ref="S42:U43"/>
    <mergeCell ref="M42:O43"/>
    <mergeCell ref="S41:U41"/>
    <mergeCell ref="S40:U40"/>
    <mergeCell ref="D40:R40"/>
    <mergeCell ref="D41:F41"/>
    <mergeCell ref="P41:R41"/>
    <mergeCell ref="AS45:AV46"/>
    <mergeCell ref="AW46:BA46"/>
    <mergeCell ref="AS41:AV42"/>
    <mergeCell ref="AS39:AV40"/>
    <mergeCell ref="AW39:BA39"/>
    <mergeCell ref="AW42:BA42"/>
    <mergeCell ref="AW41:BA41"/>
    <mergeCell ref="AS27:AV28"/>
    <mergeCell ref="AW27:BA27"/>
    <mergeCell ref="BC27:BE28"/>
    <mergeCell ref="BF27:BH28"/>
    <mergeCell ref="BJ27:BV32"/>
    <mergeCell ref="AW28:BA28"/>
    <mergeCell ref="AA29:AA30"/>
    <mergeCell ref="AB29:AL30"/>
    <mergeCell ref="AM29:AQ30"/>
    <mergeCell ref="AS29:AV30"/>
    <mergeCell ref="AW29:BA29"/>
    <mergeCell ref="BC29:BE30"/>
    <mergeCell ref="BF29:BH30"/>
    <mergeCell ref="AW30:BA30"/>
  </mergeCells>
  <hyperlinks>
    <hyperlink ref="AB19:AL20" r:id="rId1" display="県営ほ場整備事業"/>
    <hyperlink ref="AB27:AL28" r:id="rId2" display="中山間地域総合整備事業"/>
    <hyperlink ref="AB29:AL30" r:id="rId3" display="中山間地域緊急ほ場整備事業"/>
    <hyperlink ref="AB37:AL38" r:id="rId4" display="高生産性農業集積促進事業"/>
    <hyperlink ref="AB45:AL46" r:id="rId5" display="経営構造対策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2008-05-19T05:56:15Z</cp:lastPrinted>
  <dcterms:created xsi:type="dcterms:W3CDTF">2005-03-31T10:35:42Z</dcterms:created>
  <dcterms:modified xsi:type="dcterms:W3CDTF">2008-10-24T02:34:12Z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