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4715" windowHeight="8190" activeTab="0"/>
  </bookViews>
  <sheets>
    <sheet name="B001(認定農業者、集落営農）" sheetId="1" r:id="rId1"/>
  </sheets>
  <definedNames>
    <definedName name="_xlnm.Print_Area" localSheetId="0">'B001(認定農業者、集落営農）'!$A$1:$BW$46</definedName>
    <definedName name="_xlnm.Print_Titles" localSheetId="0">'B001(認定農業者、集落営農）'!$1:$18</definedName>
  </definedNames>
  <calcPr fullCalcOnLoad="1"/>
</workbook>
</file>

<file path=xl/sharedStrings.xml><?xml version="1.0" encoding="utf-8"?>
<sst xmlns="http://schemas.openxmlformats.org/spreadsheetml/2006/main" count="124" uniqueCount="81">
  <si>
    <t>施策体系シート（行政経営Ｂシート）</t>
  </si>
  <si>
    <t>作成者</t>
  </si>
  <si>
    <t>組織</t>
  </si>
  <si>
    <t>職</t>
  </si>
  <si>
    <t>課長</t>
  </si>
  <si>
    <t>氏名</t>
  </si>
  <si>
    <t>施策</t>
  </si>
  <si>
    <t>評価者</t>
  </si>
  <si>
    <t>目標</t>
  </si>
  <si>
    <t>効率的かつ安定的な経営体が農業生産の大宗（約８割）を担うような農業構造の実現</t>
  </si>
  <si>
    <t>評価</t>
  </si>
  <si>
    <t>指標</t>
  </si>
  <si>
    <t>現状値</t>
  </si>
  <si>
    <t>目標値</t>
  </si>
  <si>
    <t>単位</t>
  </si>
  <si>
    <t>900
400</t>
  </si>
  <si>
    <t>経営体</t>
  </si>
  <si>
    <t>農用地有効活用</t>
  </si>
  <si>
    <t>農業経営体育成</t>
  </si>
  <si>
    <t>地域連携型農業法人</t>
  </si>
  <si>
    <t>いしかわ農業夢プラン</t>
  </si>
  <si>
    <t>地域農業集団</t>
  </si>
  <si>
    <t>農業生産法人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</si>
  <si>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</si>
  <si>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</si>
  <si>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</si>
  <si>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</si>
  <si>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</si>
  <si>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</si>
  <si>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</si>
  <si>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</si>
  <si>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</si>
  <si>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</si>
  <si>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効率的かつ安定的な経営体の育成・確保</t>
  </si>
  <si>
    <t>水稲主体の認定農業者数</t>
  </si>
  <si>
    <t>ａ</t>
  </si>
  <si>
    <t>ｂ</t>
  </si>
  <si>
    <t>ｃ</t>
  </si>
  <si>
    <t>ｄ</t>
  </si>
  <si>
    <t>集落営農の組織化・法人化</t>
  </si>
  <si>
    <t>集落営農経営（地域農業集団）</t>
  </si>
  <si>
    <t>ｅ</t>
  </si>
  <si>
    <t>農用地の利用集積</t>
  </si>
  <si>
    <t>市町</t>
  </si>
  <si>
    <t>ｆ</t>
  </si>
  <si>
    <t>ｇ</t>
  </si>
  <si>
    <t>担い手が田に占めるシェア</t>
  </si>
  <si>
    <t>ｈ</t>
  </si>
  <si>
    <t>-</t>
  </si>
  <si>
    <t>％</t>
  </si>
  <si>
    <t>再</t>
  </si>
  <si>
    <t>水稲主体の認定農業者数（上段）と集落営農経営（下段）</t>
  </si>
  <si>
    <t>経営対策課</t>
  </si>
  <si>
    <t>千田 昌昭</t>
  </si>
  <si>
    <t>企業的経営体営農技術支援事業</t>
  </si>
  <si>
    <t>県</t>
  </si>
  <si>
    <t>市町</t>
  </si>
  <si>
    <t xml:space="preserve"> 集落営農組織緊急育成推進事業</t>
  </si>
  <si>
    <t xml:space="preserve"> 農地連担集積強化促進事業</t>
  </si>
  <si>
    <t xml:space="preserve"> 農地流動化総合推進事業</t>
  </si>
  <si>
    <t>中央会、　ＪＡ</t>
  </si>
  <si>
    <t xml:space="preserve"> たくましい担い手経営育成事業</t>
  </si>
  <si>
    <t>市町、農業会議</t>
  </si>
  <si>
    <t>554
   0</t>
  </si>
  <si>
    <t>684
   5</t>
  </si>
  <si>
    <t>847
  11</t>
  </si>
  <si>
    <t>1318
111</t>
  </si>
  <si>
    <t xml:space="preserve"> </t>
  </si>
  <si>
    <t>1,405
146</t>
  </si>
  <si>
    <t>（H19)</t>
  </si>
  <si>
    <t>(H19)</t>
  </si>
  <si>
    <t>(H18)</t>
  </si>
  <si>
    <t>(H7)</t>
  </si>
  <si>
    <t>Ｂ</t>
  </si>
  <si>
    <t>Ａ</t>
  </si>
  <si>
    <t>Ｃ</t>
  </si>
  <si>
    <t>　今後、効率的かつ安定的な経営体が農業生産の大宗（約８割）を担うような農業構造の実現させるためには、さらに担い手へ農地・農作業の集積を進める必要がある。</t>
  </si>
  <si>
    <t>　奥能登地域など集落規模が小さい条件不利地域では、多様な担い手を育成する必要がある。今後は集落毎の実情に応じたきめ細かい指導を行い、モデル的な担い手育成事業を実施していく。</t>
  </si>
  <si>
    <t>　加賀地域は、認定農業者を中心に、ほぼ計画通り農地集積が進んでいるので、規模拡大により企業的経営体を育成する。
　能登地域は、認定農業者・集落営農組織の育成・確保が遅れているので、集落の実情に応じた多様な担い手を育成し農地の利用集積を図る。</t>
  </si>
  <si>
    <t>Ｂ</t>
  </si>
  <si>
    <t>Ｄ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</si>
</sst>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4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0" fillId="0" borderId="1" xfId="0" applyBorder="1" applyAlignment="1">
      <alignment vertical="center" wrapText="1"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2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2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3" xfId="21" applyFont="1" applyBorder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17" applyNumberFormat="1" applyBorder="1" applyAlignment="1">
      <alignment horizontal="right" vertical="center" wrapText="1"/>
    </xf>
    <xf numFmtId="0" fontId="4" fillId="0" borderId="0" xfId="21" applyFont="1" applyBorder="1" applyAlignment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1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2" xfId="2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5" xfId="21" applyFont="1" applyBorder="1">
      <alignment vertical="center"/>
      <protection/>
    </xf>
    <xf numFmtId="38" fontId="4" fillId="0" borderId="6" xfId="17" applyFont="1" applyBorder="1" applyAlignment="1">
      <alignment horizontal="right" vertical="center" wrapText="1"/>
    </xf>
    <xf numFmtId="189" fontId="0" fillId="0" borderId="0" xfId="17" applyNumberFormat="1" applyFont="1" applyFill="1" applyBorder="1" applyAlignment="1">
      <alignment horizontal="left" vertical="center"/>
    </xf>
    <xf numFmtId="38" fontId="4" fillId="0" borderId="7" xfId="17" applyFont="1" applyBorder="1" applyAlignment="1">
      <alignment horizontal="right" vertical="center" wrapText="1"/>
    </xf>
    <xf numFmtId="0" fontId="4" fillId="0" borderId="8" xfId="2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9" xfId="2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11" xfId="21" applyFont="1" applyBorder="1">
      <alignment vertical="center"/>
      <protection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13" xfId="16" applyFont="1" applyBorder="1" applyAlignment="1">
      <alignment vertical="center" wrapText="1"/>
    </xf>
    <xf numFmtId="0" fontId="13" fillId="0" borderId="1" xfId="16" applyFont="1" applyBorder="1" applyAlignment="1">
      <alignment vertical="center" wrapText="1"/>
    </xf>
    <xf numFmtId="0" fontId="13" fillId="0" borderId="14" xfId="16" applyFont="1" applyBorder="1" applyAlignment="1">
      <alignment vertical="center" wrapText="1"/>
    </xf>
    <xf numFmtId="0" fontId="5" fillId="2" borderId="2" xfId="2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3" fillId="0" borderId="15" xfId="16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0" xfId="2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4" fillId="0" borderId="17" xfId="17" applyFont="1" applyFill="1" applyBorder="1" applyAlignment="1">
      <alignment horizontal="right" vertical="center" wrapText="1"/>
    </xf>
    <xf numFmtId="38" fontId="4" fillId="0" borderId="18" xfId="17" applyFont="1" applyFill="1" applyBorder="1" applyAlignment="1">
      <alignment horizontal="right" vertical="center" wrapText="1"/>
    </xf>
    <xf numFmtId="38" fontId="4" fillId="0" borderId="19" xfId="17" applyFont="1" applyFill="1" applyBorder="1" applyAlignment="1">
      <alignment horizontal="right" vertical="center" wrapText="1"/>
    </xf>
    <xf numFmtId="38" fontId="4" fillId="0" borderId="20" xfId="17" applyFont="1" applyFill="1" applyBorder="1" applyAlignment="1">
      <alignment horizontal="right" vertical="center" wrapText="1"/>
    </xf>
    <xf numFmtId="38" fontId="4" fillId="0" borderId="6" xfId="17" applyFont="1" applyFill="1" applyBorder="1" applyAlignment="1">
      <alignment horizontal="right" vertical="center" wrapText="1"/>
    </xf>
    <xf numFmtId="38" fontId="4" fillId="0" borderId="21" xfId="17" applyFont="1" applyFill="1" applyBorder="1" applyAlignment="1">
      <alignment horizontal="right" vertical="center" wrapText="1"/>
    </xf>
    <xf numFmtId="38" fontId="4" fillId="0" borderId="22" xfId="17" applyFont="1" applyBorder="1" applyAlignment="1">
      <alignment horizontal="right" vertical="center" wrapText="1"/>
    </xf>
    <xf numFmtId="38" fontId="4" fillId="0" borderId="18" xfId="17" applyFont="1" applyBorder="1" applyAlignment="1">
      <alignment horizontal="right" vertical="center" wrapText="1"/>
    </xf>
    <xf numFmtId="38" fontId="4" fillId="0" borderId="19" xfId="17" applyFont="1" applyBorder="1" applyAlignment="1">
      <alignment horizontal="right" vertical="center" wrapText="1"/>
    </xf>
    <xf numFmtId="38" fontId="4" fillId="0" borderId="23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21" xfId="17" applyFont="1" applyBorder="1" applyAlignment="1">
      <alignment horizontal="right" vertical="center" wrapText="1"/>
    </xf>
    <xf numFmtId="0" fontId="4" fillId="0" borderId="22" xfId="21" applyFont="1" applyBorder="1" applyAlignment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3" fillId="0" borderId="26" xfId="16" applyFont="1" applyBorder="1" applyAlignment="1">
      <alignment vertical="center" wrapText="1"/>
    </xf>
    <xf numFmtId="0" fontId="13" fillId="0" borderId="10" xfId="16" applyFont="1" applyBorder="1" applyAlignment="1">
      <alignment vertical="center" wrapText="1"/>
    </xf>
    <xf numFmtId="194" fontId="6" fillId="2" borderId="27" xfId="21" applyNumberFormat="1" applyFont="1" applyFill="1" applyBorder="1" applyAlignment="1">
      <alignment horizontal="center" vertical="center" shrinkToFit="1"/>
      <protection/>
    </xf>
    <xf numFmtId="194" fontId="4" fillId="2" borderId="28" xfId="0" applyNumberFormat="1" applyFont="1" applyFill="1" applyBorder="1" applyAlignment="1">
      <alignment horizontal="center" vertical="center" shrinkToFit="1"/>
    </xf>
    <xf numFmtId="194" fontId="4" fillId="2" borderId="29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2" borderId="30" xfId="21" applyFont="1" applyFill="1" applyBorder="1" applyAlignment="1">
      <alignment horizontal="center" vertical="center" wrapText="1"/>
      <protection/>
    </xf>
    <xf numFmtId="0" fontId="7" fillId="2" borderId="31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6" fillId="2" borderId="34" xfId="21" applyFont="1" applyFill="1" applyBorder="1" applyAlignment="1">
      <alignment horizontal="center" vertical="center" wrapText="1"/>
      <protection/>
    </xf>
    <xf numFmtId="0" fontId="7" fillId="2" borderId="35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21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4" fillId="0" borderId="26" xfId="21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6" fillId="2" borderId="2" xfId="21" applyFont="1" applyFill="1" applyBorder="1" applyAlignment="1">
      <alignment horizontal="center" vertical="center" wrapText="1"/>
      <protection/>
    </xf>
    <xf numFmtId="0" fontId="6" fillId="2" borderId="10" xfId="21" applyFont="1" applyFill="1" applyBorder="1" applyAlignment="1">
      <alignment horizontal="center" vertical="center" wrapText="1"/>
      <protection/>
    </xf>
    <xf numFmtId="0" fontId="6" fillId="2" borderId="15" xfId="21" applyFont="1" applyFill="1" applyBorder="1" applyAlignment="1">
      <alignment horizontal="center" vertical="center" wrapText="1"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2" borderId="14" xfId="21" applyFont="1" applyFill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" borderId="42" xfId="2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3" borderId="22" xfId="21" applyFont="1" applyFill="1" applyBorder="1" applyAlignment="1">
      <alignment horizontal="center" vertical="center" wrapText="1"/>
      <protection/>
    </xf>
    <xf numFmtId="0" fontId="7" fillId="0" borderId="4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38" fontId="4" fillId="0" borderId="40" xfId="17" applyFont="1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0" xfId="2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4" fillId="0" borderId="2" xfId="17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194" fontId="6" fillId="2" borderId="48" xfId="21" applyNumberFormat="1" applyFont="1" applyFill="1" applyBorder="1" applyAlignment="1">
      <alignment horizontal="center" vertical="center" shrinkToFit="1"/>
      <protection/>
    </xf>
    <xf numFmtId="0" fontId="6" fillId="2" borderId="49" xfId="21" applyFont="1" applyFill="1" applyBorder="1" applyAlignment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6" fillId="2" borderId="2" xfId="21" applyFont="1" applyFill="1" applyBorder="1" applyAlignment="1">
      <alignment horizontal="center" vertical="center"/>
      <protection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38" fontId="4" fillId="0" borderId="51" xfId="17" applyFont="1" applyBorder="1" applyAlignment="1">
      <alignment horizontal="right" vertical="center" wrapText="1"/>
    </xf>
    <xf numFmtId="38" fontId="4" fillId="0" borderId="59" xfId="17" applyFont="1" applyBorder="1" applyAlignment="1">
      <alignment horizontal="right" vertical="center" wrapText="1"/>
    </xf>
    <xf numFmtId="38" fontId="4" fillId="0" borderId="60" xfId="17" applyFont="1" applyBorder="1" applyAlignment="1">
      <alignment horizontal="right" vertical="center" wrapText="1"/>
    </xf>
    <xf numFmtId="0" fontId="6" fillId="2" borderId="61" xfId="21" applyFont="1" applyFill="1" applyBorder="1" applyAlignment="1">
      <alignment horizontal="center" vertical="center" wrapText="1"/>
      <protection/>
    </xf>
    <xf numFmtId="0" fontId="7" fillId="2" borderId="62" xfId="0" applyFont="1" applyFill="1" applyBorder="1" applyAlignment="1">
      <alignment vertical="center" wrapText="1"/>
    </xf>
    <xf numFmtId="194" fontId="6" fillId="3" borderId="48" xfId="21" applyNumberFormat="1" applyFont="1" applyFill="1" applyBorder="1" applyAlignment="1">
      <alignment horizontal="center" vertical="center" shrinkToFit="1"/>
      <protection/>
    </xf>
    <xf numFmtId="194" fontId="4" fillId="3" borderId="28" xfId="0" applyNumberFormat="1" applyFont="1" applyFill="1" applyBorder="1" applyAlignment="1">
      <alignment horizontal="center" vertical="center" shrinkToFit="1"/>
    </xf>
    <xf numFmtId="194" fontId="4" fillId="3" borderId="29" xfId="0" applyNumberFormat="1" applyFont="1" applyFill="1" applyBorder="1" applyAlignment="1">
      <alignment horizontal="center" vertical="center" shrinkToFit="1"/>
    </xf>
    <xf numFmtId="38" fontId="4" fillId="0" borderId="63" xfId="17" applyFont="1" applyFill="1" applyBorder="1" applyAlignment="1">
      <alignment horizontal="right" vertical="center" wrapText="1"/>
    </xf>
    <xf numFmtId="38" fontId="4" fillId="0" borderId="64" xfId="17" applyFont="1" applyFill="1" applyBorder="1" applyAlignment="1">
      <alignment horizontal="right" vertical="center" wrapText="1"/>
    </xf>
    <xf numFmtId="38" fontId="4" fillId="0" borderId="59" xfId="17" applyFont="1" applyFill="1" applyBorder="1" applyAlignment="1">
      <alignment horizontal="right" vertical="center" wrapText="1"/>
    </xf>
    <xf numFmtId="38" fontId="4" fillId="0" borderId="60" xfId="17" applyFont="1" applyFill="1" applyBorder="1" applyAlignment="1">
      <alignment horizontal="right" vertical="center" wrapText="1"/>
    </xf>
    <xf numFmtId="0" fontId="6" fillId="2" borderId="65" xfId="21" applyFont="1" applyFill="1" applyBorder="1" applyAlignment="1">
      <alignment horizontal="center" vertical="center" wrapText="1"/>
      <protection/>
    </xf>
    <xf numFmtId="0" fontId="0" fillId="2" borderId="66" xfId="0" applyFill="1" applyBorder="1" applyAlignment="1">
      <alignment horizontal="center" vertical="center" wrapText="1"/>
    </xf>
    <xf numFmtId="0" fontId="4" fillId="0" borderId="66" xfId="21" applyFont="1" applyBorder="1" applyAlignment="1">
      <alignment vertical="center" shrinkToFit="1"/>
      <protection/>
    </xf>
    <xf numFmtId="0" fontId="0" fillId="0" borderId="6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6" fillId="2" borderId="70" xfId="21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vertical="center" shrinkToFit="1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26" xfId="17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38" fontId="4" fillId="0" borderId="1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0" xfId="21" applyFont="1" applyBorder="1" applyAlignment="1">
      <alignment vertical="center" wrapText="1"/>
      <protection/>
    </xf>
    <xf numFmtId="0" fontId="6" fillId="2" borderId="74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6" fillId="2" borderId="42" xfId="2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21" fontId="11" fillId="2" borderId="42" xfId="21" applyNumberFormat="1" applyFont="1" applyFill="1" applyBorder="1" applyAlignment="1">
      <alignment horizontal="center" vertical="center" wrapText="1"/>
      <protection/>
    </xf>
    <xf numFmtId="220" fontId="11" fillId="2" borderId="44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2" xfId="21" applyFont="1" applyFill="1" applyBorder="1" applyAlignment="1">
      <alignment horizontal="center" vertical="center" shrinkToFit="1"/>
      <protection/>
    </xf>
    <xf numFmtId="0" fontId="12" fillId="0" borderId="18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224" fontId="6" fillId="2" borderId="42" xfId="21" applyNumberFormat="1" applyFont="1" applyFill="1" applyBorder="1" applyAlignment="1">
      <alignment horizontal="center" vertical="center" wrapText="1"/>
      <protection/>
    </xf>
    <xf numFmtId="224" fontId="0" fillId="0" borderId="18" xfId="0" applyNumberFormat="1" applyBorder="1" applyAlignment="1">
      <alignment horizontal="center" vertical="center" wrapText="1"/>
    </xf>
    <xf numFmtId="224" fontId="0" fillId="0" borderId="43" xfId="0" applyNumberFormat="1" applyBorder="1" applyAlignment="1">
      <alignment horizontal="center" vertical="center" wrapText="1"/>
    </xf>
    <xf numFmtId="224" fontId="0" fillId="0" borderId="44" xfId="0" applyNumberFormat="1" applyBorder="1" applyAlignment="1">
      <alignment horizontal="center" vertical="center" wrapText="1"/>
    </xf>
    <xf numFmtId="224" fontId="0" fillId="0" borderId="45" xfId="0" applyNumberFormat="1" applyBorder="1" applyAlignment="1">
      <alignment horizontal="center" vertical="center" wrapText="1"/>
    </xf>
    <xf numFmtId="224" fontId="0" fillId="0" borderId="46" xfId="0" applyNumberFormat="1" applyBorder="1" applyAlignment="1">
      <alignment horizontal="center" vertical="center" wrapText="1"/>
    </xf>
    <xf numFmtId="38" fontId="4" fillId="0" borderId="13" xfId="17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94" fontId="6" fillId="2" borderId="76" xfId="21" applyNumberFormat="1" applyFont="1" applyFill="1" applyBorder="1" applyAlignment="1">
      <alignment horizontal="center" vertical="center" shrinkToFit="1"/>
      <protection/>
    </xf>
    <xf numFmtId="38" fontId="4" fillId="0" borderId="22" xfId="17" applyFont="1" applyFill="1" applyBorder="1" applyAlignment="1">
      <alignment horizontal="right" vertical="center" wrapText="1"/>
    </xf>
    <xf numFmtId="38" fontId="4" fillId="0" borderId="51" xfId="17" applyFont="1" applyFill="1" applyBorder="1" applyAlignment="1">
      <alignment horizontal="right" vertical="center" wrapText="1"/>
    </xf>
    <xf numFmtId="0" fontId="4" fillId="0" borderId="0" xfId="2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21" applyFont="1" applyBorder="1" applyAlignment="1">
      <alignment vertical="center"/>
      <protection/>
    </xf>
    <xf numFmtId="0" fontId="6" fillId="3" borderId="77" xfId="21" applyFont="1" applyFill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6" fillId="3" borderId="10" xfId="21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67" xfId="21" applyFont="1" applyBorder="1" applyAlignment="1">
      <alignment vertical="center" shrinkToFit="1"/>
      <protection/>
    </xf>
    <xf numFmtId="0" fontId="0" fillId="0" borderId="78" xfId="0" applyBorder="1" applyAlignment="1">
      <alignment vertical="center" shrinkToFit="1"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79" xfId="21" applyFont="1" applyFill="1" applyBorder="1" applyAlignment="1">
      <alignment horizontal="center" vertical="center" wrapText="1"/>
      <protection/>
    </xf>
    <xf numFmtId="0" fontId="7" fillId="2" borderId="80" xfId="0" applyFont="1" applyFill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2" borderId="82" xfId="21" applyFont="1" applyFill="1" applyBorder="1" applyAlignment="1">
      <alignment horizontal="center" vertical="center" wrapText="1"/>
      <protection/>
    </xf>
    <xf numFmtId="38" fontId="4" fillId="0" borderId="4" xfId="17" applyFont="1" applyBorder="1" applyAlignment="1">
      <alignment horizontal="right" vertical="center" wrapText="1"/>
    </xf>
    <xf numFmtId="38" fontId="4" fillId="0" borderId="1" xfId="17" applyFont="1" applyBorder="1" applyAlignment="1">
      <alignment horizontal="right" vertical="center" wrapText="1"/>
    </xf>
    <xf numFmtId="38" fontId="4" fillId="0" borderId="12" xfId="17" applyFont="1" applyBorder="1" applyAlignment="1">
      <alignment horizontal="right" vertical="center" wrapText="1"/>
    </xf>
    <xf numFmtId="38" fontId="4" fillId="0" borderId="4" xfId="17" applyFont="1" applyFill="1" applyBorder="1" applyAlignment="1">
      <alignment horizontal="right" vertical="center" wrapText="1"/>
    </xf>
    <xf numFmtId="38" fontId="4" fillId="0" borderId="1" xfId="17" applyFont="1" applyFill="1" applyBorder="1" applyAlignment="1">
      <alignment horizontal="right" vertical="center" wrapText="1"/>
    </xf>
    <xf numFmtId="38" fontId="4" fillId="0" borderId="12" xfId="17" applyFont="1" applyFill="1" applyBorder="1" applyAlignment="1">
      <alignment horizontal="right" vertical="center" wrapText="1"/>
    </xf>
    <xf numFmtId="0" fontId="6" fillId="3" borderId="2" xfId="21" applyFont="1" applyFill="1" applyBorder="1" applyAlignment="1">
      <alignment horizontal="center" vertical="center"/>
      <protection/>
    </xf>
    <xf numFmtId="0" fontId="4" fillId="3" borderId="8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47" xfId="17" applyFont="1" applyBorder="1" applyAlignment="1">
      <alignment horizontal="righ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84" xfId="0" applyFont="1" applyBorder="1" applyAlignment="1">
      <alignment horizontal="right" vertical="center" shrinkToFit="1"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4" fillId="0" borderId="8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9" xfId="21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12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_(様式)Ａシート・Ｃ(ＢＣシート提出版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100C001(080822)H19.xls" TargetMode="External" /><Relationship Id="rId2" Type="http://schemas.openxmlformats.org/officeDocument/2006/relationships/hyperlink" Target="211100C002(080822)H19.xls" TargetMode="External" /><Relationship Id="rId3" Type="http://schemas.openxmlformats.org/officeDocument/2006/relationships/hyperlink" Target="211100C003(080822)H19.xls" TargetMode="External" /><Relationship Id="rId4" Type="http://schemas.openxmlformats.org/officeDocument/2006/relationships/hyperlink" Target="211100C004(080822)H19.xls" TargetMode="External" /><Relationship Id="rId5" Type="http://schemas.openxmlformats.org/officeDocument/2006/relationships/hyperlink" Target="211100C005(080822)H19.xls" TargetMode="External" /><Relationship Id="rId6" Type="http://schemas.openxmlformats.org/officeDocument/2006/relationships/hyperlink" Target="211100C002(080822)H19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47"/>
  <sheetViews>
    <sheetView showGridLines="0" tabSelected="1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81" width="2.375" style="1" customWidth="1"/>
    <col min="82" max="83" width="12.125" style="1" customWidth="1"/>
    <col min="84" max="87" width="12.125" style="2" customWidth="1"/>
    <col min="88" max="88" width="2.375" style="2" customWidth="1"/>
    <col min="89" max="16384" width="2.375" style="1" customWidth="1"/>
  </cols>
  <sheetData>
    <row r="1" ht="12" customHeight="1"/>
    <row r="2" spans="2:88" ht="12" customHeight="1">
      <c r="B2" s="3"/>
      <c r="C2" s="3"/>
      <c r="D2" s="3"/>
      <c r="E2" s="3"/>
      <c r="F2" s="3"/>
      <c r="G2" s="3"/>
      <c r="T2" s="57" t="s">
        <v>0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9"/>
      <c r="CB2" s="2"/>
      <c r="CC2" s="2"/>
      <c r="CD2" s="2"/>
      <c r="CE2" s="2"/>
      <c r="CG2" s="1"/>
      <c r="CH2" s="1"/>
      <c r="CI2" s="1"/>
      <c r="CJ2" s="1"/>
    </row>
    <row r="3" spans="1:88" ht="12" customHeight="1">
      <c r="A3" s="4"/>
      <c r="T3" s="6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3"/>
      <c r="CB3" s="2"/>
      <c r="CC3" s="2"/>
      <c r="CD3" s="2"/>
      <c r="CE3" s="2"/>
      <c r="CG3" s="1"/>
      <c r="CH3" s="1"/>
      <c r="CI3" s="1"/>
      <c r="CJ3" s="1"/>
    </row>
    <row r="4" ht="12" customHeight="1"/>
    <row r="5" spans="27:75" ht="12" customHeight="1">
      <c r="AA5" s="107" t="s">
        <v>1</v>
      </c>
      <c r="AB5" s="66"/>
      <c r="AC5" s="114"/>
      <c r="AD5" s="107" t="s">
        <v>2</v>
      </c>
      <c r="AE5" s="66"/>
      <c r="AF5" s="117"/>
      <c r="AG5" s="113" t="s">
        <v>52</v>
      </c>
      <c r="AH5" s="113"/>
      <c r="AI5" s="113"/>
      <c r="AJ5" s="113"/>
      <c r="AK5" s="113"/>
      <c r="AL5" s="113"/>
      <c r="AM5" s="113"/>
      <c r="AN5" s="66"/>
      <c r="AO5" s="66"/>
      <c r="AP5" s="66"/>
      <c r="AQ5" s="66"/>
      <c r="AR5" s="114"/>
      <c r="AS5" s="107" t="s">
        <v>3</v>
      </c>
      <c r="AT5" s="66"/>
      <c r="AU5" s="117"/>
      <c r="AV5" s="113" t="s">
        <v>4</v>
      </c>
      <c r="AW5" s="113"/>
      <c r="AX5" s="113"/>
      <c r="AY5" s="113"/>
      <c r="AZ5" s="113"/>
      <c r="BA5" s="113"/>
      <c r="BB5" s="113"/>
      <c r="BC5" s="66"/>
      <c r="BD5" s="66"/>
      <c r="BE5" s="66"/>
      <c r="BF5" s="66"/>
      <c r="BG5" s="114"/>
      <c r="BH5" s="107" t="s">
        <v>5</v>
      </c>
      <c r="BI5" s="108"/>
      <c r="BJ5" s="109"/>
      <c r="BK5" s="113" t="s">
        <v>53</v>
      </c>
      <c r="BL5" s="113"/>
      <c r="BM5" s="113"/>
      <c r="BN5" s="113"/>
      <c r="BO5" s="113"/>
      <c r="BP5" s="113"/>
      <c r="BQ5" s="113"/>
      <c r="BR5" s="66"/>
      <c r="BS5" s="66"/>
      <c r="BT5" s="66"/>
      <c r="BU5" s="66"/>
      <c r="BV5" s="114"/>
      <c r="BW5" s="2"/>
    </row>
    <row r="6" spans="2:75" ht="12" customHeight="1">
      <c r="B6" s="120" t="s">
        <v>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  <c r="AA6" s="118"/>
      <c r="AB6" s="115"/>
      <c r="AC6" s="116"/>
      <c r="AD6" s="118"/>
      <c r="AE6" s="115"/>
      <c r="AF6" s="119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6"/>
      <c r="AS6" s="118"/>
      <c r="AT6" s="115"/>
      <c r="AU6" s="119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6"/>
      <c r="BH6" s="110"/>
      <c r="BI6" s="111"/>
      <c r="BJ6" s="112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6"/>
      <c r="BW6" s="2"/>
    </row>
    <row r="7" spans="2:75" ht="12" customHeight="1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X7" s="6"/>
      <c r="Y7" s="6"/>
      <c r="Z7" s="6"/>
      <c r="AA7" s="107" t="s">
        <v>7</v>
      </c>
      <c r="AB7" s="66"/>
      <c r="AC7" s="114"/>
      <c r="AD7" s="107" t="s">
        <v>2</v>
      </c>
      <c r="AE7" s="66"/>
      <c r="AF7" s="117"/>
      <c r="AG7" s="113" t="s">
        <v>52</v>
      </c>
      <c r="AH7" s="113"/>
      <c r="AI7" s="113"/>
      <c r="AJ7" s="113"/>
      <c r="AK7" s="113"/>
      <c r="AL7" s="113"/>
      <c r="AM7" s="113"/>
      <c r="AN7" s="66"/>
      <c r="AO7" s="66"/>
      <c r="AP7" s="66"/>
      <c r="AQ7" s="66"/>
      <c r="AR7" s="114"/>
      <c r="AS7" s="107" t="s">
        <v>3</v>
      </c>
      <c r="AT7" s="66"/>
      <c r="AU7" s="117"/>
      <c r="AV7" s="113" t="s">
        <v>4</v>
      </c>
      <c r="AW7" s="113"/>
      <c r="AX7" s="113"/>
      <c r="AY7" s="113"/>
      <c r="AZ7" s="113"/>
      <c r="BA7" s="113"/>
      <c r="BB7" s="113"/>
      <c r="BC7" s="66"/>
      <c r="BD7" s="66"/>
      <c r="BE7" s="66"/>
      <c r="BF7" s="66"/>
      <c r="BG7" s="114"/>
      <c r="BH7" s="107" t="s">
        <v>5</v>
      </c>
      <c r="BI7" s="108"/>
      <c r="BJ7" s="109"/>
      <c r="BK7" s="113" t="s">
        <v>53</v>
      </c>
      <c r="BL7" s="113"/>
      <c r="BM7" s="113"/>
      <c r="BN7" s="113"/>
      <c r="BO7" s="113"/>
      <c r="BP7" s="113"/>
      <c r="BQ7" s="113"/>
      <c r="BR7" s="66"/>
      <c r="BS7" s="66"/>
      <c r="BT7" s="66"/>
      <c r="BU7" s="66"/>
      <c r="BV7" s="114"/>
      <c r="BW7" s="2"/>
    </row>
    <row r="8" spans="2:75" ht="12" customHeight="1">
      <c r="B8" s="126" t="s">
        <v>8</v>
      </c>
      <c r="C8" s="127"/>
      <c r="D8" s="130" t="s">
        <v>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26" t="s">
        <v>10</v>
      </c>
      <c r="S8" s="127"/>
      <c r="T8" s="133" t="s">
        <v>79</v>
      </c>
      <c r="U8" s="134"/>
      <c r="AA8" s="118"/>
      <c r="AB8" s="115"/>
      <c r="AC8" s="116"/>
      <c r="AD8" s="118"/>
      <c r="AE8" s="115"/>
      <c r="AF8" s="119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6"/>
      <c r="AS8" s="118"/>
      <c r="AT8" s="115"/>
      <c r="AU8" s="119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6"/>
      <c r="BH8" s="110"/>
      <c r="BI8" s="111"/>
      <c r="BJ8" s="112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6"/>
      <c r="BW8" s="2"/>
    </row>
    <row r="9" spans="2:21" ht="12" customHeight="1">
      <c r="B9" s="128"/>
      <c r="C9" s="129"/>
      <c r="D9" s="10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128"/>
      <c r="S9" s="129"/>
      <c r="T9" s="135"/>
      <c r="U9" s="136"/>
    </row>
    <row r="10" spans="2:75" ht="12" customHeight="1">
      <c r="B10" s="228" t="s">
        <v>11</v>
      </c>
      <c r="C10" s="229"/>
      <c r="D10" s="233" t="s">
        <v>51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234"/>
      <c r="AQ10" s="7"/>
      <c r="AR10" s="8"/>
      <c r="AS10" s="9"/>
      <c r="AT10" s="9"/>
      <c r="AU10" s="8"/>
      <c r="AV10" s="9"/>
      <c r="AW10" s="9"/>
      <c r="AX10" s="8"/>
      <c r="AY10" s="9"/>
      <c r="AZ10" s="9"/>
      <c r="BA10" s="8"/>
      <c r="BB10" s="9"/>
      <c r="BC10" s="9"/>
      <c r="BD10" s="8"/>
      <c r="BE10" s="9"/>
      <c r="BF10" s="9"/>
      <c r="BG10" s="8"/>
      <c r="BH10" s="9"/>
      <c r="BI10" s="9"/>
      <c r="BJ10" s="10"/>
      <c r="BK10" s="11"/>
      <c r="BL10" s="8"/>
      <c r="BM10" s="8"/>
      <c r="BN10" s="9"/>
      <c r="BO10" s="9"/>
      <c r="BP10" s="8"/>
      <c r="BQ10" s="9"/>
      <c r="BR10" s="9"/>
      <c r="BS10" s="8"/>
      <c r="BT10" s="9"/>
      <c r="BU10" s="9"/>
      <c r="BV10" s="8"/>
      <c r="BW10" s="9"/>
    </row>
    <row r="11" spans="2:75" ht="12" customHeight="1">
      <c r="B11" s="235" t="s">
        <v>12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7"/>
      <c r="Q11" s="230" t="s">
        <v>13</v>
      </c>
      <c r="R11" s="231"/>
      <c r="S11" s="232"/>
      <c r="T11" s="250" t="s">
        <v>14</v>
      </c>
      <c r="U11" s="251"/>
      <c r="AQ11" s="7"/>
      <c r="AR11" s="12"/>
      <c r="AS11" s="13"/>
      <c r="AT11" s="13"/>
      <c r="AU11" s="12"/>
      <c r="AV11" s="13"/>
      <c r="AW11" s="13"/>
      <c r="AX11" s="12"/>
      <c r="AY11" s="13"/>
      <c r="AZ11" s="13"/>
      <c r="BA11" s="14"/>
      <c r="BB11" s="15"/>
      <c r="BC11" s="15"/>
      <c r="BD11" s="12"/>
      <c r="BE11" s="13"/>
      <c r="BF11" s="13"/>
      <c r="BG11" s="16"/>
      <c r="BH11" s="17"/>
      <c r="BI11" s="17"/>
      <c r="BJ11" s="11"/>
      <c r="BK11" s="11"/>
      <c r="BL11" s="8"/>
      <c r="BM11" s="12"/>
      <c r="BN11" s="13"/>
      <c r="BO11" s="13"/>
      <c r="BP11" s="12"/>
      <c r="BQ11" s="13"/>
      <c r="BR11" s="13"/>
      <c r="BS11" s="12"/>
      <c r="BT11" s="13"/>
      <c r="BU11" s="13"/>
      <c r="BV11" s="14"/>
      <c r="BW11" s="15"/>
    </row>
    <row r="12" spans="2:75" ht="12" customHeight="1">
      <c r="B12" s="169">
        <v>15</v>
      </c>
      <c r="C12" s="170"/>
      <c r="D12" s="171"/>
      <c r="E12" s="169">
        <v>16</v>
      </c>
      <c r="F12" s="170"/>
      <c r="G12" s="171"/>
      <c r="H12" s="169">
        <v>17</v>
      </c>
      <c r="I12" s="170"/>
      <c r="J12" s="171"/>
      <c r="K12" s="169">
        <v>18</v>
      </c>
      <c r="L12" s="170"/>
      <c r="M12" s="171"/>
      <c r="N12" s="169">
        <v>19</v>
      </c>
      <c r="O12" s="170"/>
      <c r="P12" s="171"/>
      <c r="Q12" s="169">
        <v>27</v>
      </c>
      <c r="R12" s="170"/>
      <c r="S12" s="171"/>
      <c r="T12" s="252"/>
      <c r="U12" s="253"/>
      <c r="AQ12" s="7"/>
      <c r="AR12" s="13"/>
      <c r="AS12" s="13"/>
      <c r="AT12" s="13"/>
      <c r="AU12" s="13"/>
      <c r="AV12" s="13"/>
      <c r="AW12" s="13"/>
      <c r="AX12" s="13"/>
      <c r="AY12" s="13"/>
      <c r="AZ12" s="13"/>
      <c r="BA12" s="15"/>
      <c r="BB12" s="15"/>
      <c r="BC12" s="15"/>
      <c r="BD12" s="13"/>
      <c r="BE12" s="13"/>
      <c r="BF12" s="13"/>
      <c r="BG12" s="17"/>
      <c r="BH12" s="17"/>
      <c r="BI12" s="17"/>
      <c r="BJ12" s="9"/>
      <c r="BK12" s="9"/>
      <c r="BL12" s="8"/>
      <c r="BM12" s="13"/>
      <c r="BN12" s="13"/>
      <c r="BO12" s="13"/>
      <c r="BP12" s="13"/>
      <c r="BQ12" s="13"/>
      <c r="BR12" s="13"/>
      <c r="BS12" s="13"/>
      <c r="BT12" s="13"/>
      <c r="BU12" s="13"/>
      <c r="BV12" s="15"/>
      <c r="BW12" s="15"/>
    </row>
    <row r="13" spans="2:62" ht="12" customHeight="1">
      <c r="B13" s="221" t="s">
        <v>63</v>
      </c>
      <c r="C13" s="69"/>
      <c r="D13" s="70"/>
      <c r="E13" s="74" t="s">
        <v>64</v>
      </c>
      <c r="F13" s="75"/>
      <c r="G13" s="76"/>
      <c r="H13" s="74" t="s">
        <v>65</v>
      </c>
      <c r="I13" s="75"/>
      <c r="J13" s="76"/>
      <c r="K13" s="74" t="s">
        <v>66</v>
      </c>
      <c r="L13" s="75"/>
      <c r="M13" s="76"/>
      <c r="N13" s="74" t="s">
        <v>68</v>
      </c>
      <c r="O13" s="75"/>
      <c r="P13" s="76"/>
      <c r="Q13" s="74" t="s">
        <v>15</v>
      </c>
      <c r="R13" s="75"/>
      <c r="S13" s="76"/>
      <c r="T13" s="80" t="s">
        <v>16</v>
      </c>
      <c r="U13" s="254"/>
      <c r="W13" s="18"/>
      <c r="X13" s="18"/>
      <c r="AA13" s="18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8"/>
      <c r="AM13" s="18"/>
      <c r="AN13" s="18"/>
      <c r="AO13" s="20"/>
      <c r="AP13" s="20"/>
      <c r="AQ13" s="7"/>
      <c r="AR13" s="13"/>
      <c r="AS13" s="13"/>
      <c r="AT13" s="13"/>
      <c r="AU13" s="13"/>
      <c r="AV13" s="13"/>
      <c r="AW13" s="13"/>
      <c r="AX13" s="13"/>
      <c r="AY13" s="13"/>
      <c r="AZ13" s="13"/>
      <c r="BA13" s="15"/>
      <c r="BB13" s="15"/>
      <c r="BC13" s="15"/>
      <c r="BD13" s="13"/>
      <c r="BE13" s="13"/>
      <c r="BF13" s="13"/>
      <c r="BG13" s="17"/>
      <c r="BH13" s="17"/>
      <c r="BI13" s="17"/>
      <c r="BJ13" s="9"/>
    </row>
    <row r="14" spans="2:88" ht="12" customHeight="1">
      <c r="B14" s="247"/>
      <c r="C14" s="248"/>
      <c r="D14" s="249"/>
      <c r="E14" s="244"/>
      <c r="F14" s="245"/>
      <c r="G14" s="246"/>
      <c r="H14" s="244"/>
      <c r="I14" s="245"/>
      <c r="J14" s="246"/>
      <c r="K14" s="244"/>
      <c r="L14" s="245"/>
      <c r="M14" s="246"/>
      <c r="N14" s="244"/>
      <c r="O14" s="245"/>
      <c r="P14" s="246"/>
      <c r="Q14" s="244"/>
      <c r="R14" s="245"/>
      <c r="S14" s="246"/>
      <c r="T14" s="255"/>
      <c r="U14" s="219"/>
      <c r="CF14" s="1"/>
      <c r="CG14" s="1"/>
      <c r="CH14" s="1"/>
      <c r="CI14" s="1"/>
      <c r="CJ14" s="1"/>
    </row>
    <row r="15" spans="2:88" ht="12" customHeight="1"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2"/>
      <c r="U15" s="22"/>
      <c r="CF15" s="1"/>
      <c r="CG15" s="1"/>
      <c r="CH15" s="1"/>
      <c r="CI15" s="1"/>
      <c r="CJ15" s="1"/>
    </row>
    <row r="16" spans="2:87" ht="12" customHeight="1">
      <c r="B16" s="23"/>
      <c r="C16" s="3"/>
      <c r="BC16" s="194" t="s">
        <v>10</v>
      </c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6"/>
      <c r="CD16" s="1" t="s">
        <v>17</v>
      </c>
      <c r="CE16" s="1" t="s">
        <v>18</v>
      </c>
      <c r="CF16" s="1" t="s">
        <v>19</v>
      </c>
      <c r="CG16" s="1" t="s">
        <v>20</v>
      </c>
      <c r="CH16" s="1" t="s">
        <v>21</v>
      </c>
      <c r="CI16" s="1" t="s">
        <v>22</v>
      </c>
    </row>
    <row r="17" spans="2:88" ht="12" customHeight="1">
      <c r="B17" s="23"/>
      <c r="C17" s="197" t="s">
        <v>23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9"/>
      <c r="AA17" s="197" t="s">
        <v>24</v>
      </c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9"/>
      <c r="AM17" s="197" t="s">
        <v>25</v>
      </c>
      <c r="AN17" s="198"/>
      <c r="AO17" s="198"/>
      <c r="AP17" s="198"/>
      <c r="AQ17" s="199"/>
      <c r="AS17" s="203">
        <v>19</v>
      </c>
      <c r="AT17" s="198"/>
      <c r="AU17" s="198"/>
      <c r="AV17" s="199"/>
      <c r="AW17" s="197" t="s">
        <v>26</v>
      </c>
      <c r="AX17" s="198"/>
      <c r="AY17" s="198"/>
      <c r="AZ17" s="198"/>
      <c r="BA17" s="199"/>
      <c r="BB17" s="3"/>
      <c r="BC17" s="208" t="s">
        <v>27</v>
      </c>
      <c r="BD17" s="209"/>
      <c r="BE17" s="210"/>
      <c r="BF17" s="208" t="s">
        <v>28</v>
      </c>
      <c r="BG17" s="209"/>
      <c r="BH17" s="210"/>
      <c r="BI17" s="3"/>
      <c r="BJ17" s="211" t="s">
        <v>29</v>
      </c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3"/>
      <c r="BW17" s="24"/>
      <c r="BX17" s="25"/>
      <c r="BY17" s="26"/>
      <c r="BZ17" s="27"/>
      <c r="CA17" s="27"/>
      <c r="CC17" s="1">
        <v>4</v>
      </c>
      <c r="CF17" s="1"/>
      <c r="CG17" s="1"/>
      <c r="CH17" s="1"/>
      <c r="CI17" s="1"/>
      <c r="CJ17" s="1"/>
    </row>
    <row r="18" spans="2:88" ht="12" customHeight="1">
      <c r="B18" s="23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2"/>
      <c r="AA18" s="200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2"/>
      <c r="AM18" s="200"/>
      <c r="AN18" s="201"/>
      <c r="AO18" s="201"/>
      <c r="AP18" s="201"/>
      <c r="AQ18" s="202"/>
      <c r="AS18" s="204" t="s">
        <v>30</v>
      </c>
      <c r="AT18" s="205"/>
      <c r="AU18" s="205"/>
      <c r="AV18" s="206"/>
      <c r="AW18" s="200"/>
      <c r="AX18" s="201"/>
      <c r="AY18" s="201"/>
      <c r="AZ18" s="201"/>
      <c r="BA18" s="202"/>
      <c r="BB18" s="3"/>
      <c r="BC18" s="207" t="s">
        <v>31</v>
      </c>
      <c r="BD18" s="205"/>
      <c r="BE18" s="206"/>
      <c r="BF18" s="207" t="s">
        <v>32</v>
      </c>
      <c r="BG18" s="205"/>
      <c r="BH18" s="206"/>
      <c r="BI18" s="3"/>
      <c r="BJ18" s="214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6"/>
      <c r="BW18" s="24"/>
      <c r="BX18" s="26"/>
      <c r="BY18" s="26"/>
      <c r="BZ18" s="27"/>
      <c r="CA18" s="27"/>
      <c r="CC18" s="1">
        <v>5</v>
      </c>
      <c r="CI18" s="2">
        <v>14000</v>
      </c>
      <c r="CJ18" s="1"/>
    </row>
    <row r="19" spans="2:88" ht="12" customHeight="1" thickBot="1">
      <c r="B19" s="23"/>
      <c r="C19" s="3"/>
      <c r="D19" s="3"/>
      <c r="E19" s="18"/>
      <c r="F19" s="18"/>
      <c r="G19" s="18"/>
      <c r="H19" s="28"/>
      <c r="I19" s="28"/>
      <c r="J19" s="28"/>
      <c r="K19" s="28"/>
      <c r="L19" s="28"/>
      <c r="M19" s="28"/>
      <c r="N19" s="28"/>
      <c r="O19" s="28"/>
      <c r="P19" s="28"/>
      <c r="Q19" s="18"/>
      <c r="R19" s="18"/>
      <c r="S19" s="18"/>
      <c r="T19" s="28"/>
      <c r="U19" s="28"/>
      <c r="V19" s="28"/>
      <c r="W19" s="20"/>
      <c r="X19" s="20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4"/>
      <c r="BX19" s="24"/>
      <c r="BY19" s="24"/>
      <c r="BZ19" s="24"/>
      <c r="CA19" s="24"/>
      <c r="CC19" s="1">
        <v>6</v>
      </c>
      <c r="CF19" s="1">
        <v>60000</v>
      </c>
      <c r="CG19" s="1"/>
      <c r="CH19" s="1"/>
      <c r="CI19" s="1">
        <v>14000</v>
      </c>
      <c r="CJ19" s="1"/>
    </row>
    <row r="20" spans="2:88" ht="12" customHeight="1" thickTop="1">
      <c r="B20" s="30"/>
      <c r="C20" s="91" t="s">
        <v>8</v>
      </c>
      <c r="D20" s="92"/>
      <c r="E20" s="89" t="s">
        <v>33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5" t="s">
        <v>10</v>
      </c>
      <c r="T20" s="96"/>
      <c r="U20" s="99" t="s">
        <v>74</v>
      </c>
      <c r="V20" s="100"/>
      <c r="W20" s="31"/>
      <c r="X20" s="5"/>
      <c r="Y20" s="31"/>
      <c r="Z20" s="31"/>
      <c r="AA20" s="103">
        <v>1</v>
      </c>
      <c r="AB20" s="84" t="s">
        <v>54</v>
      </c>
      <c r="AC20" s="85"/>
      <c r="AD20" s="85"/>
      <c r="AE20" s="85"/>
      <c r="AF20" s="85"/>
      <c r="AG20" s="85"/>
      <c r="AH20" s="85"/>
      <c r="AI20" s="85"/>
      <c r="AJ20" s="85"/>
      <c r="AK20" s="85"/>
      <c r="AL20" s="61"/>
      <c r="AM20" s="105" t="s">
        <v>55</v>
      </c>
      <c r="AN20" s="58"/>
      <c r="AO20" s="58"/>
      <c r="AP20" s="58"/>
      <c r="AQ20" s="59"/>
      <c r="AS20" s="146">
        <v>1239</v>
      </c>
      <c r="AT20" s="147"/>
      <c r="AU20" s="147"/>
      <c r="AV20" s="147"/>
      <c r="AW20" s="188">
        <v>1239</v>
      </c>
      <c r="AX20" s="189"/>
      <c r="AY20" s="189"/>
      <c r="AZ20" s="189"/>
      <c r="BA20" s="190"/>
      <c r="BB20" s="32"/>
      <c r="BC20" s="186" t="s">
        <v>73</v>
      </c>
      <c r="BD20" s="66"/>
      <c r="BE20" s="117"/>
      <c r="BF20" s="65" t="s">
        <v>74</v>
      </c>
      <c r="BG20" s="66"/>
      <c r="BH20" s="114"/>
      <c r="BI20" s="33"/>
      <c r="BJ20" s="259" t="s">
        <v>78</v>
      </c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1"/>
      <c r="BW20" s="24"/>
      <c r="BX20" s="34"/>
      <c r="BY20" s="35"/>
      <c r="BZ20" s="35"/>
      <c r="CA20" s="35"/>
      <c r="CC20" s="1">
        <v>7</v>
      </c>
      <c r="CD20" s="1">
        <v>92347.727</v>
      </c>
      <c r="CE20" s="1">
        <v>29056</v>
      </c>
      <c r="CF20" s="1">
        <v>60000</v>
      </c>
      <c r="CG20" s="1"/>
      <c r="CH20" s="1"/>
      <c r="CI20" s="1">
        <v>14000</v>
      </c>
      <c r="CJ20" s="1"/>
    </row>
    <row r="21" spans="2:88" ht="12" customHeight="1">
      <c r="B21" s="36"/>
      <c r="C21" s="93"/>
      <c r="D21" s="94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97"/>
      <c r="T21" s="98"/>
      <c r="U21" s="101"/>
      <c r="V21" s="102"/>
      <c r="W21" s="3"/>
      <c r="X21" s="20"/>
      <c r="Z21" s="36"/>
      <c r="AA21" s="104"/>
      <c r="AB21" s="54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106"/>
      <c r="AN21" s="52"/>
      <c r="AO21" s="52"/>
      <c r="AP21" s="52"/>
      <c r="AQ21" s="53"/>
      <c r="AS21" s="148"/>
      <c r="AT21" s="149"/>
      <c r="AU21" s="149"/>
      <c r="AV21" s="149"/>
      <c r="AW21" s="217" t="s">
        <v>69</v>
      </c>
      <c r="AX21" s="218"/>
      <c r="AY21" s="218"/>
      <c r="AZ21" s="218"/>
      <c r="BA21" s="219"/>
      <c r="BB21" s="37"/>
      <c r="BC21" s="118"/>
      <c r="BD21" s="115"/>
      <c r="BE21" s="119"/>
      <c r="BF21" s="115"/>
      <c r="BG21" s="115"/>
      <c r="BH21" s="116"/>
      <c r="BI21" s="38"/>
      <c r="BJ21" s="262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4"/>
      <c r="BW21" s="24"/>
      <c r="BX21" s="35"/>
      <c r="BY21" s="35"/>
      <c r="BZ21" s="35"/>
      <c r="CA21" s="35"/>
      <c r="CC21" s="1">
        <v>8</v>
      </c>
      <c r="CD21" s="1">
        <v>87970.615</v>
      </c>
      <c r="CE21" s="1">
        <v>29546</v>
      </c>
      <c r="CF21" s="1">
        <v>60000</v>
      </c>
      <c r="CG21" s="1"/>
      <c r="CH21" s="1"/>
      <c r="CI21" s="1">
        <v>14000</v>
      </c>
      <c r="CJ21" s="1"/>
    </row>
    <row r="22" spans="2:88" ht="12" customHeight="1">
      <c r="B22" s="23"/>
      <c r="C22" s="182" t="s">
        <v>11</v>
      </c>
      <c r="D22" s="177"/>
      <c r="E22" s="178" t="s">
        <v>34</v>
      </c>
      <c r="F22" s="179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3"/>
      <c r="W22" s="3"/>
      <c r="X22" s="20"/>
      <c r="Z22" s="30"/>
      <c r="AA22" s="103">
        <v>2</v>
      </c>
      <c r="AB22" s="84" t="s">
        <v>61</v>
      </c>
      <c r="AC22" s="85"/>
      <c r="AD22" s="85"/>
      <c r="AE22" s="85"/>
      <c r="AF22" s="85"/>
      <c r="AG22" s="85"/>
      <c r="AH22" s="85"/>
      <c r="AI22" s="85"/>
      <c r="AJ22" s="85"/>
      <c r="AK22" s="85"/>
      <c r="AL22" s="61"/>
      <c r="AM22" s="105" t="s">
        <v>56</v>
      </c>
      <c r="AN22" s="58"/>
      <c r="AO22" s="58"/>
      <c r="AP22" s="58"/>
      <c r="AQ22" s="59"/>
      <c r="AS22" s="146">
        <v>155447</v>
      </c>
      <c r="AT22" s="147"/>
      <c r="AU22" s="147"/>
      <c r="AV22" s="147"/>
      <c r="AW22" s="188">
        <v>155447</v>
      </c>
      <c r="AX22" s="189"/>
      <c r="AY22" s="189"/>
      <c r="AZ22" s="189"/>
      <c r="BA22" s="190"/>
      <c r="BB22" s="32"/>
      <c r="BC22" s="186" t="s">
        <v>73</v>
      </c>
      <c r="BD22" s="66"/>
      <c r="BE22" s="117"/>
      <c r="BF22" s="65" t="s">
        <v>74</v>
      </c>
      <c r="BG22" s="66"/>
      <c r="BH22" s="114"/>
      <c r="BI22" s="33"/>
      <c r="BJ22" s="262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4"/>
      <c r="BW22" s="24"/>
      <c r="BX22" s="34"/>
      <c r="BY22" s="35"/>
      <c r="BZ22" s="35"/>
      <c r="CA22" s="35"/>
      <c r="CC22" s="1">
        <v>9</v>
      </c>
      <c r="CD22" s="1">
        <v>71861.078</v>
      </c>
      <c r="CE22" s="1">
        <v>27850</v>
      </c>
      <c r="CF22" s="1">
        <v>60000</v>
      </c>
      <c r="CG22" s="1"/>
      <c r="CH22" s="1">
        <v>189000</v>
      </c>
      <c r="CI22" s="1">
        <v>17000</v>
      </c>
      <c r="CJ22" s="1"/>
    </row>
    <row r="23" spans="2:88" ht="12" customHeight="1">
      <c r="B23" s="23"/>
      <c r="C23" s="243" t="s">
        <v>12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108" t="s">
        <v>13</v>
      </c>
      <c r="S23" s="225"/>
      <c r="T23" s="226"/>
      <c r="U23" s="157" t="s">
        <v>14</v>
      </c>
      <c r="V23" s="184"/>
      <c r="W23" s="3"/>
      <c r="X23" s="20"/>
      <c r="Z23" s="43"/>
      <c r="AA23" s="104"/>
      <c r="AB23" s="54"/>
      <c r="AC23" s="55"/>
      <c r="AD23" s="55"/>
      <c r="AE23" s="55"/>
      <c r="AF23" s="55"/>
      <c r="AG23" s="55"/>
      <c r="AH23" s="55"/>
      <c r="AI23" s="55"/>
      <c r="AJ23" s="55"/>
      <c r="AK23" s="55"/>
      <c r="AL23" s="56"/>
      <c r="AM23" s="106"/>
      <c r="AN23" s="52"/>
      <c r="AO23" s="52"/>
      <c r="AP23" s="52"/>
      <c r="AQ23" s="53"/>
      <c r="AS23" s="148"/>
      <c r="AT23" s="149"/>
      <c r="AU23" s="149"/>
      <c r="AV23" s="149"/>
      <c r="AW23" s="217" t="s">
        <v>70</v>
      </c>
      <c r="AX23" s="218"/>
      <c r="AY23" s="218"/>
      <c r="AZ23" s="218"/>
      <c r="BA23" s="219"/>
      <c r="BB23" s="37"/>
      <c r="BC23" s="118"/>
      <c r="BD23" s="115"/>
      <c r="BE23" s="119"/>
      <c r="BF23" s="115"/>
      <c r="BG23" s="115"/>
      <c r="BH23" s="116"/>
      <c r="BI23" s="38"/>
      <c r="BJ23" s="262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W23" s="24"/>
      <c r="BX23" s="35"/>
      <c r="BY23" s="35"/>
      <c r="BZ23" s="35"/>
      <c r="CA23" s="35"/>
      <c r="CC23" s="1" t="s">
        <v>35</v>
      </c>
      <c r="CD23" s="1">
        <v>85450.647</v>
      </c>
      <c r="CE23" s="1">
        <v>26689</v>
      </c>
      <c r="CF23" s="1">
        <v>54000</v>
      </c>
      <c r="CG23" s="1"/>
      <c r="CH23" s="1">
        <v>216000</v>
      </c>
      <c r="CI23" s="1">
        <v>16000</v>
      </c>
      <c r="CJ23" s="1"/>
    </row>
    <row r="24" spans="2:88" ht="12" customHeight="1">
      <c r="B24" s="23"/>
      <c r="C24" s="86">
        <v>15</v>
      </c>
      <c r="D24" s="87"/>
      <c r="E24" s="88"/>
      <c r="F24" s="150">
        <v>16</v>
      </c>
      <c r="G24" s="87"/>
      <c r="H24" s="88"/>
      <c r="I24" s="150">
        <v>17</v>
      </c>
      <c r="J24" s="87"/>
      <c r="K24" s="88"/>
      <c r="L24" s="150">
        <v>18</v>
      </c>
      <c r="M24" s="87"/>
      <c r="N24" s="88"/>
      <c r="O24" s="150">
        <v>19</v>
      </c>
      <c r="P24" s="87"/>
      <c r="Q24" s="88"/>
      <c r="R24" s="150">
        <v>27</v>
      </c>
      <c r="S24" s="87"/>
      <c r="T24" s="88"/>
      <c r="U24" s="159"/>
      <c r="V24" s="185"/>
      <c r="X24" s="20"/>
      <c r="Z24" s="3"/>
      <c r="AA24" s="227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193"/>
      <c r="AN24" s="58"/>
      <c r="AO24" s="58"/>
      <c r="AP24" s="58"/>
      <c r="AQ24" s="58"/>
      <c r="AS24" s="191"/>
      <c r="AT24" s="147"/>
      <c r="AU24" s="147"/>
      <c r="AV24" s="147"/>
      <c r="AW24" s="191"/>
      <c r="AX24" s="189"/>
      <c r="AY24" s="189"/>
      <c r="AZ24" s="189"/>
      <c r="BA24" s="189"/>
      <c r="BC24" s="65"/>
      <c r="BD24" s="66"/>
      <c r="BE24" s="66"/>
      <c r="BF24" s="65"/>
      <c r="BG24" s="66"/>
      <c r="BH24" s="66"/>
      <c r="BI24" s="13"/>
      <c r="BJ24" s="262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4"/>
      <c r="BW24" s="9"/>
      <c r="BX24" s="8"/>
      <c r="BY24" s="8"/>
      <c r="BZ24" s="8"/>
      <c r="CA24" s="8"/>
      <c r="CC24" s="1" t="s">
        <v>36</v>
      </c>
      <c r="CD24" s="1">
        <v>89107.19</v>
      </c>
      <c r="CE24" s="1">
        <v>23509</v>
      </c>
      <c r="CF24" s="1">
        <v>45463</v>
      </c>
      <c r="CG24" s="1"/>
      <c r="CH24" s="1">
        <v>206416</v>
      </c>
      <c r="CI24" s="1">
        <v>16000</v>
      </c>
      <c r="CJ24" s="1"/>
    </row>
    <row r="25" spans="2:88" ht="12" customHeight="1">
      <c r="B25" s="23"/>
      <c r="C25" s="68">
        <v>554</v>
      </c>
      <c r="D25" s="69"/>
      <c r="E25" s="70"/>
      <c r="F25" s="74">
        <v>684</v>
      </c>
      <c r="G25" s="75"/>
      <c r="H25" s="76"/>
      <c r="I25" s="74">
        <v>847</v>
      </c>
      <c r="J25" s="75"/>
      <c r="K25" s="76"/>
      <c r="L25" s="74">
        <v>1318</v>
      </c>
      <c r="M25" s="75"/>
      <c r="N25" s="76"/>
      <c r="O25" s="74">
        <v>1405</v>
      </c>
      <c r="P25" s="75"/>
      <c r="Q25" s="76"/>
      <c r="R25" s="74">
        <v>900</v>
      </c>
      <c r="S25" s="75"/>
      <c r="T25" s="76"/>
      <c r="U25" s="80" t="s">
        <v>16</v>
      </c>
      <c r="V25" s="81"/>
      <c r="X25" s="20"/>
      <c r="Z25" s="3"/>
      <c r="AA25" s="224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4"/>
      <c r="AN25" s="144"/>
      <c r="AO25" s="144"/>
      <c r="AP25" s="144"/>
      <c r="AQ25" s="144"/>
      <c r="AS25" s="142"/>
      <c r="AT25" s="142"/>
      <c r="AU25" s="142"/>
      <c r="AV25" s="142"/>
      <c r="AW25" s="141"/>
      <c r="AX25" s="192"/>
      <c r="AY25" s="192"/>
      <c r="AZ25" s="192"/>
      <c r="BA25" s="192"/>
      <c r="BB25" s="3"/>
      <c r="BC25" s="67"/>
      <c r="BD25" s="67"/>
      <c r="BE25" s="67"/>
      <c r="BF25" s="67"/>
      <c r="BG25" s="67"/>
      <c r="BH25" s="67"/>
      <c r="BJ25" s="262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4"/>
      <c r="BW25" s="24"/>
      <c r="BX25" s="24"/>
      <c r="BY25" s="24"/>
      <c r="BZ25" s="24"/>
      <c r="CA25" s="24"/>
      <c r="CC25" s="1" t="s">
        <v>37</v>
      </c>
      <c r="CD25" s="1">
        <v>99582.681</v>
      </c>
      <c r="CE25" s="1">
        <v>19502</v>
      </c>
      <c r="CF25" s="1">
        <v>25088</v>
      </c>
      <c r="CG25" s="1"/>
      <c r="CH25" s="1">
        <v>209344</v>
      </c>
      <c r="CI25" s="1">
        <v>18800</v>
      </c>
      <c r="CJ25" s="1"/>
    </row>
    <row r="26" spans="2:88" ht="12" customHeight="1" thickBot="1">
      <c r="B26" s="23"/>
      <c r="C26" s="71"/>
      <c r="D26" s="72"/>
      <c r="E26" s="73"/>
      <c r="F26" s="77"/>
      <c r="G26" s="78"/>
      <c r="H26" s="79"/>
      <c r="I26" s="77"/>
      <c r="J26" s="78"/>
      <c r="K26" s="79"/>
      <c r="L26" s="77"/>
      <c r="M26" s="78"/>
      <c r="N26" s="79"/>
      <c r="O26" s="77"/>
      <c r="P26" s="78"/>
      <c r="Q26" s="79"/>
      <c r="R26" s="77"/>
      <c r="S26" s="78"/>
      <c r="T26" s="79"/>
      <c r="U26" s="82"/>
      <c r="V26" s="83"/>
      <c r="X26" s="20"/>
      <c r="Y26" s="3"/>
      <c r="Z26" s="3"/>
      <c r="AA26" s="223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3"/>
      <c r="AN26" s="144"/>
      <c r="AO26" s="144"/>
      <c r="AP26" s="144"/>
      <c r="AQ26" s="144"/>
      <c r="AS26" s="141"/>
      <c r="AT26" s="142"/>
      <c r="AU26" s="142"/>
      <c r="AV26" s="142"/>
      <c r="AW26" s="141"/>
      <c r="AX26" s="192"/>
      <c r="AY26" s="192"/>
      <c r="AZ26" s="192"/>
      <c r="BA26" s="192"/>
      <c r="BC26" s="187"/>
      <c r="BD26" s="67"/>
      <c r="BE26" s="67"/>
      <c r="BF26" s="187"/>
      <c r="BG26" s="67"/>
      <c r="BH26" s="67"/>
      <c r="BI26" s="13"/>
      <c r="BJ26" s="262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4"/>
      <c r="BW26" s="9"/>
      <c r="BX26" s="8"/>
      <c r="BY26" s="8"/>
      <c r="BZ26" s="8"/>
      <c r="CA26" s="8"/>
      <c r="CC26" s="1" t="s">
        <v>38</v>
      </c>
      <c r="CD26" s="1">
        <v>47300</v>
      </c>
      <c r="CE26" s="1">
        <v>21939</v>
      </c>
      <c r="CF26" s="1">
        <v>30000</v>
      </c>
      <c r="CG26" s="1"/>
      <c r="CH26" s="1">
        <v>215842</v>
      </c>
      <c r="CI26" s="1">
        <v>12782</v>
      </c>
      <c r="CJ26" s="1"/>
    </row>
    <row r="27" spans="2:88" ht="12" customHeight="1" thickTop="1">
      <c r="B27" s="23"/>
      <c r="C27" s="4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2"/>
      <c r="V27" s="22"/>
      <c r="X27" s="20"/>
      <c r="Y27" s="3"/>
      <c r="Z27" s="3"/>
      <c r="AA27" s="224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4"/>
      <c r="AN27" s="144"/>
      <c r="AO27" s="144"/>
      <c r="AP27" s="144"/>
      <c r="AQ27" s="144"/>
      <c r="AS27" s="142"/>
      <c r="AT27" s="142"/>
      <c r="AU27" s="142"/>
      <c r="AV27" s="142"/>
      <c r="AW27" s="141"/>
      <c r="AX27" s="192"/>
      <c r="AY27" s="192"/>
      <c r="AZ27" s="192"/>
      <c r="BA27" s="192"/>
      <c r="BB27" s="3"/>
      <c r="BC27" s="67"/>
      <c r="BD27" s="67"/>
      <c r="BE27" s="67"/>
      <c r="BF27" s="67"/>
      <c r="BG27" s="67"/>
      <c r="BH27" s="67"/>
      <c r="BI27" s="13"/>
      <c r="BJ27" s="265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9"/>
      <c r="BX27" s="8"/>
      <c r="BY27" s="8"/>
      <c r="BZ27" s="8"/>
      <c r="CA27" s="8"/>
      <c r="CF27" s="1"/>
      <c r="CG27" s="1"/>
      <c r="CH27" s="1"/>
      <c r="CI27" s="1"/>
      <c r="CJ27" s="1"/>
    </row>
    <row r="28" spans="2:88" ht="12" customHeight="1">
      <c r="B28" s="2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/>
      <c r="V28" s="22"/>
      <c r="X28" s="20"/>
      <c r="Y28" s="3"/>
      <c r="Z28" s="3"/>
      <c r="AA28" s="44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20"/>
      <c r="AN28" s="20"/>
      <c r="AO28" s="20"/>
      <c r="AP28" s="20"/>
      <c r="AQ28" s="20"/>
      <c r="AS28" s="45"/>
      <c r="AT28" s="45"/>
      <c r="AU28" s="45"/>
      <c r="AV28" s="45"/>
      <c r="AW28" s="46"/>
      <c r="AX28" s="47"/>
      <c r="AY28" s="47"/>
      <c r="AZ28" s="47"/>
      <c r="BA28" s="47"/>
      <c r="BB28" s="3"/>
      <c r="BC28" s="38"/>
      <c r="BD28" s="38"/>
      <c r="BE28" s="38"/>
      <c r="BF28" s="38"/>
      <c r="BG28" s="38"/>
      <c r="BH28" s="38"/>
      <c r="BI28" s="13"/>
      <c r="BJ28" s="13"/>
      <c r="BK28" s="13"/>
      <c r="BL28" s="13"/>
      <c r="BM28" s="15"/>
      <c r="BN28" s="15"/>
      <c r="BO28" s="15"/>
      <c r="BP28" s="13"/>
      <c r="BQ28" s="13"/>
      <c r="BR28" s="13"/>
      <c r="BS28" s="41"/>
      <c r="BT28" s="41"/>
      <c r="BU28" s="41"/>
      <c r="BV28" s="9"/>
      <c r="BW28" s="9"/>
      <c r="BX28" s="8"/>
      <c r="BY28" s="8"/>
      <c r="BZ28" s="8"/>
      <c r="CA28" s="8"/>
      <c r="CF28" s="1"/>
      <c r="CG28" s="1"/>
      <c r="CH28" s="1"/>
      <c r="CI28" s="1"/>
      <c r="CJ28" s="1"/>
    </row>
    <row r="29" spans="2:88" ht="12" customHeight="1" thickBot="1">
      <c r="B29" s="23"/>
      <c r="C29" s="4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2"/>
      <c r="V29" s="22"/>
      <c r="X29" s="20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13"/>
      <c r="BJ29" s="13"/>
      <c r="BK29" s="13"/>
      <c r="BL29" s="13"/>
      <c r="BM29" s="15"/>
      <c r="BN29" s="15"/>
      <c r="BO29" s="15"/>
      <c r="BP29" s="13"/>
      <c r="BQ29" s="13"/>
      <c r="BR29" s="13"/>
      <c r="BS29" s="41"/>
      <c r="BT29" s="41"/>
      <c r="BU29" s="41"/>
      <c r="BV29" s="9"/>
      <c r="BW29" s="9"/>
      <c r="BX29" s="8"/>
      <c r="BY29" s="8"/>
      <c r="BZ29" s="8"/>
      <c r="CA29" s="8"/>
      <c r="CF29" s="1"/>
      <c r="CG29" s="1"/>
      <c r="CH29" s="1"/>
      <c r="CI29" s="1"/>
      <c r="CJ29" s="1"/>
    </row>
    <row r="30" spans="2:88" ht="12" customHeight="1" thickTop="1">
      <c r="B30" s="30"/>
      <c r="C30" s="91" t="s">
        <v>8</v>
      </c>
      <c r="D30" s="92"/>
      <c r="E30" s="89" t="s">
        <v>39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5" t="s">
        <v>10</v>
      </c>
      <c r="T30" s="96"/>
      <c r="U30" s="99" t="s">
        <v>73</v>
      </c>
      <c r="V30" s="100"/>
      <c r="W30" s="31"/>
      <c r="X30" s="5"/>
      <c r="Y30" s="31"/>
      <c r="Z30" s="31"/>
      <c r="AA30" s="103" t="s">
        <v>50</v>
      </c>
      <c r="AB30" s="84" t="s">
        <v>61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61"/>
      <c r="AM30" s="105" t="s">
        <v>56</v>
      </c>
      <c r="AN30" s="58"/>
      <c r="AO30" s="58"/>
      <c r="AP30" s="58"/>
      <c r="AQ30" s="59"/>
      <c r="AS30" s="146">
        <v>155447</v>
      </c>
      <c r="AT30" s="147"/>
      <c r="AU30" s="147"/>
      <c r="AV30" s="147"/>
      <c r="AW30" s="188">
        <v>155447</v>
      </c>
      <c r="AX30" s="189"/>
      <c r="AY30" s="189"/>
      <c r="AZ30" s="189"/>
      <c r="BA30" s="190"/>
      <c r="BB30" s="32"/>
      <c r="BC30" s="186" t="s">
        <v>79</v>
      </c>
      <c r="BD30" s="66"/>
      <c r="BE30" s="117"/>
      <c r="BF30" s="65" t="s">
        <v>74</v>
      </c>
      <c r="BG30" s="66"/>
      <c r="BH30" s="114"/>
      <c r="BI30" s="33"/>
      <c r="BJ30" s="268" t="s">
        <v>77</v>
      </c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9"/>
      <c r="BW30" s="9"/>
      <c r="BX30" s="8"/>
      <c r="BY30" s="8"/>
      <c r="BZ30" s="8"/>
      <c r="CA30" s="8"/>
      <c r="CF30" s="1"/>
      <c r="CG30" s="1"/>
      <c r="CH30" s="1"/>
      <c r="CI30" s="1"/>
      <c r="CJ30" s="1"/>
    </row>
    <row r="31" spans="2:88" ht="12" customHeight="1">
      <c r="B31" s="3"/>
      <c r="C31" s="93"/>
      <c r="D31" s="9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97"/>
      <c r="T31" s="98"/>
      <c r="U31" s="101"/>
      <c r="V31" s="102"/>
      <c r="W31" s="3"/>
      <c r="X31" s="20"/>
      <c r="Z31" s="36"/>
      <c r="AA31" s="104"/>
      <c r="AB31" s="54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106"/>
      <c r="AN31" s="52"/>
      <c r="AO31" s="52"/>
      <c r="AP31" s="52"/>
      <c r="AQ31" s="53"/>
      <c r="AS31" s="148"/>
      <c r="AT31" s="149"/>
      <c r="AU31" s="149"/>
      <c r="AV31" s="149"/>
      <c r="AW31" s="217" t="s">
        <v>70</v>
      </c>
      <c r="AX31" s="218"/>
      <c r="AY31" s="218"/>
      <c r="AZ31" s="218"/>
      <c r="BA31" s="219"/>
      <c r="BB31" s="37"/>
      <c r="BC31" s="118"/>
      <c r="BD31" s="115"/>
      <c r="BE31" s="119"/>
      <c r="BF31" s="115"/>
      <c r="BG31" s="115"/>
      <c r="BH31" s="116"/>
      <c r="BI31" s="38"/>
      <c r="BJ31" s="64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62"/>
      <c r="BW31" s="9"/>
      <c r="BX31" s="8"/>
      <c r="BY31" s="8"/>
      <c r="BZ31" s="8"/>
      <c r="CA31" s="8"/>
      <c r="CF31" s="1"/>
      <c r="CG31" s="1"/>
      <c r="CH31" s="1"/>
      <c r="CI31" s="1"/>
      <c r="CJ31" s="1"/>
    </row>
    <row r="32" spans="2:88" ht="12" customHeight="1">
      <c r="B32" s="3"/>
      <c r="C32" s="182" t="s">
        <v>11</v>
      </c>
      <c r="D32" s="177"/>
      <c r="E32" s="178" t="s">
        <v>40</v>
      </c>
      <c r="F32" s="179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3"/>
      <c r="W32" s="3"/>
      <c r="X32" s="20"/>
      <c r="Z32" s="30"/>
      <c r="AA32" s="103">
        <v>3</v>
      </c>
      <c r="AB32" s="84" t="s">
        <v>57</v>
      </c>
      <c r="AC32" s="85"/>
      <c r="AD32" s="85"/>
      <c r="AE32" s="85"/>
      <c r="AF32" s="85"/>
      <c r="AG32" s="85"/>
      <c r="AH32" s="85"/>
      <c r="AI32" s="85"/>
      <c r="AJ32" s="85"/>
      <c r="AK32" s="85"/>
      <c r="AL32" s="61"/>
      <c r="AM32" s="105" t="s">
        <v>60</v>
      </c>
      <c r="AN32" s="58"/>
      <c r="AO32" s="58"/>
      <c r="AP32" s="58"/>
      <c r="AQ32" s="59"/>
      <c r="AS32" s="146">
        <v>1550</v>
      </c>
      <c r="AT32" s="147"/>
      <c r="AU32" s="147"/>
      <c r="AV32" s="147"/>
      <c r="AW32" s="188">
        <v>10621</v>
      </c>
      <c r="AX32" s="189"/>
      <c r="AY32" s="189"/>
      <c r="AZ32" s="189"/>
      <c r="BA32" s="190"/>
      <c r="BB32" s="32"/>
      <c r="BC32" s="186" t="s">
        <v>75</v>
      </c>
      <c r="BD32" s="66"/>
      <c r="BE32" s="117"/>
      <c r="BF32" s="65" t="s">
        <v>80</v>
      </c>
      <c r="BG32" s="66"/>
      <c r="BH32" s="114"/>
      <c r="BI32" s="33"/>
      <c r="BJ32" s="64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62"/>
      <c r="BW32" s="9"/>
      <c r="BX32" s="8"/>
      <c r="BY32" s="8"/>
      <c r="BZ32" s="8"/>
      <c r="CA32" s="8"/>
      <c r="CF32" s="1"/>
      <c r="CG32" s="1"/>
      <c r="CH32" s="1"/>
      <c r="CI32" s="1"/>
      <c r="CJ32" s="1"/>
    </row>
    <row r="33" spans="2:88" ht="12" customHeight="1">
      <c r="B33" s="3"/>
      <c r="C33" s="243" t="s">
        <v>12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08" t="s">
        <v>13</v>
      </c>
      <c r="S33" s="225"/>
      <c r="T33" s="226"/>
      <c r="U33" s="157" t="s">
        <v>14</v>
      </c>
      <c r="V33" s="184"/>
      <c r="W33" s="3"/>
      <c r="X33" s="20"/>
      <c r="Z33" s="43"/>
      <c r="AA33" s="104"/>
      <c r="AB33" s="54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106"/>
      <c r="AN33" s="52"/>
      <c r="AO33" s="52"/>
      <c r="AP33" s="52"/>
      <c r="AQ33" s="53"/>
      <c r="AS33" s="148"/>
      <c r="AT33" s="149"/>
      <c r="AU33" s="149"/>
      <c r="AV33" s="149"/>
      <c r="AW33" s="217" t="s">
        <v>71</v>
      </c>
      <c r="AX33" s="218"/>
      <c r="AY33" s="218"/>
      <c r="AZ33" s="218"/>
      <c r="BA33" s="219"/>
      <c r="BB33" s="37"/>
      <c r="BC33" s="118"/>
      <c r="BD33" s="115"/>
      <c r="BE33" s="119"/>
      <c r="BF33" s="115"/>
      <c r="BG33" s="115"/>
      <c r="BH33" s="116"/>
      <c r="BI33" s="38"/>
      <c r="BJ33" s="64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62"/>
      <c r="BW33" s="9"/>
      <c r="BX33" s="8"/>
      <c r="BY33" s="8"/>
      <c r="BZ33" s="8"/>
      <c r="CA33" s="8"/>
      <c r="CF33" s="1"/>
      <c r="CG33" s="1"/>
      <c r="CH33" s="1"/>
      <c r="CI33" s="1"/>
      <c r="CJ33" s="1"/>
    </row>
    <row r="34" spans="2:88" ht="12" customHeight="1">
      <c r="B34" s="3"/>
      <c r="C34" s="86">
        <v>15</v>
      </c>
      <c r="D34" s="87"/>
      <c r="E34" s="88"/>
      <c r="F34" s="150">
        <v>16</v>
      </c>
      <c r="G34" s="87"/>
      <c r="H34" s="88"/>
      <c r="I34" s="150">
        <v>17</v>
      </c>
      <c r="J34" s="87"/>
      <c r="K34" s="88"/>
      <c r="L34" s="150">
        <v>18</v>
      </c>
      <c r="M34" s="87"/>
      <c r="N34" s="88"/>
      <c r="O34" s="150">
        <v>19</v>
      </c>
      <c r="P34" s="87"/>
      <c r="Q34" s="88"/>
      <c r="R34" s="150">
        <v>27</v>
      </c>
      <c r="S34" s="87"/>
      <c r="T34" s="88"/>
      <c r="U34" s="159"/>
      <c r="V34" s="185"/>
      <c r="X34" s="20"/>
      <c r="Z34" s="3"/>
      <c r="AA34" s="227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93"/>
      <c r="AN34" s="58"/>
      <c r="AO34" s="58"/>
      <c r="AP34" s="58"/>
      <c r="AQ34" s="58"/>
      <c r="AR34" s="3"/>
      <c r="AS34" s="191"/>
      <c r="AT34" s="147"/>
      <c r="AU34" s="147"/>
      <c r="AV34" s="147"/>
      <c r="AW34" s="191"/>
      <c r="AX34" s="189"/>
      <c r="AY34" s="189"/>
      <c r="AZ34" s="189"/>
      <c r="BA34" s="189"/>
      <c r="BB34" s="3"/>
      <c r="BC34" s="65"/>
      <c r="BD34" s="66"/>
      <c r="BE34" s="66"/>
      <c r="BF34" s="65"/>
      <c r="BG34" s="66"/>
      <c r="BH34" s="66"/>
      <c r="BI34" s="13"/>
      <c r="BJ34" s="64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62"/>
      <c r="BW34" s="9"/>
      <c r="BX34" s="8"/>
      <c r="BY34" s="8"/>
      <c r="BZ34" s="8"/>
      <c r="CA34" s="8"/>
      <c r="CF34" s="1"/>
      <c r="CG34" s="1"/>
      <c r="CH34" s="1"/>
      <c r="CI34" s="1"/>
      <c r="CJ34" s="1"/>
    </row>
    <row r="35" spans="2:88" ht="12" customHeight="1">
      <c r="B35" s="3"/>
      <c r="C35" s="68" t="s">
        <v>67</v>
      </c>
      <c r="D35" s="69"/>
      <c r="E35" s="70"/>
      <c r="F35" s="74">
        <v>5</v>
      </c>
      <c r="G35" s="75"/>
      <c r="H35" s="76"/>
      <c r="I35" s="74">
        <v>11</v>
      </c>
      <c r="J35" s="75"/>
      <c r="K35" s="76"/>
      <c r="L35" s="74">
        <v>111</v>
      </c>
      <c r="M35" s="75"/>
      <c r="N35" s="76"/>
      <c r="O35" s="74">
        <v>146</v>
      </c>
      <c r="P35" s="75"/>
      <c r="Q35" s="76"/>
      <c r="R35" s="74">
        <v>400</v>
      </c>
      <c r="S35" s="75"/>
      <c r="T35" s="76"/>
      <c r="U35" s="80" t="s">
        <v>16</v>
      </c>
      <c r="V35" s="81"/>
      <c r="X35" s="20"/>
      <c r="Z35" s="3"/>
      <c r="AA35" s="224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4"/>
      <c r="AN35" s="144"/>
      <c r="AO35" s="144"/>
      <c r="AP35" s="144"/>
      <c r="AQ35" s="144"/>
      <c r="AR35" s="3"/>
      <c r="AS35" s="142"/>
      <c r="AT35" s="142"/>
      <c r="AU35" s="142"/>
      <c r="AV35" s="142"/>
      <c r="AW35" s="141"/>
      <c r="AX35" s="192"/>
      <c r="AY35" s="192"/>
      <c r="AZ35" s="192"/>
      <c r="BA35" s="192"/>
      <c r="BB35" s="3"/>
      <c r="BC35" s="67"/>
      <c r="BD35" s="67"/>
      <c r="BE35" s="67"/>
      <c r="BF35" s="67"/>
      <c r="BG35" s="67"/>
      <c r="BH35" s="67"/>
      <c r="BJ35" s="60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3"/>
      <c r="BW35" s="9"/>
      <c r="BX35" s="8"/>
      <c r="BY35" s="8"/>
      <c r="BZ35" s="8"/>
      <c r="CA35" s="8"/>
      <c r="CF35" s="1"/>
      <c r="CG35" s="1"/>
      <c r="CH35" s="1"/>
      <c r="CI35" s="1"/>
      <c r="CJ35" s="1"/>
    </row>
    <row r="36" spans="2:88" ht="12" customHeight="1" thickBot="1">
      <c r="B36" s="3"/>
      <c r="C36" s="71"/>
      <c r="D36" s="72"/>
      <c r="E36" s="73"/>
      <c r="F36" s="77"/>
      <c r="G36" s="78"/>
      <c r="H36" s="79"/>
      <c r="I36" s="77"/>
      <c r="J36" s="78"/>
      <c r="K36" s="79"/>
      <c r="L36" s="77"/>
      <c r="M36" s="78"/>
      <c r="N36" s="79"/>
      <c r="O36" s="77"/>
      <c r="P36" s="78"/>
      <c r="Q36" s="79"/>
      <c r="R36" s="77"/>
      <c r="S36" s="78"/>
      <c r="T36" s="79"/>
      <c r="U36" s="82"/>
      <c r="V36" s="83"/>
      <c r="X36" s="2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13"/>
      <c r="BJ36" s="13"/>
      <c r="BK36" s="13"/>
      <c r="BL36" s="13"/>
      <c r="BM36" s="15"/>
      <c r="BN36" s="15"/>
      <c r="BO36" s="15"/>
      <c r="BP36" s="13"/>
      <c r="BQ36" s="13"/>
      <c r="BR36" s="13"/>
      <c r="BS36" s="41"/>
      <c r="BT36" s="41"/>
      <c r="BU36" s="41"/>
      <c r="BV36" s="9"/>
      <c r="BW36" s="9"/>
      <c r="BX36" s="8"/>
      <c r="BY36" s="8"/>
      <c r="BZ36" s="8"/>
      <c r="CA36" s="8"/>
      <c r="CF36" s="1"/>
      <c r="CG36" s="1"/>
      <c r="CH36" s="1"/>
      <c r="CI36" s="1"/>
      <c r="CJ36" s="1"/>
    </row>
    <row r="37" spans="2:88" ht="12" customHeight="1" thickBot="1" thickTop="1">
      <c r="B37" s="3"/>
      <c r="C37" s="23"/>
      <c r="X37" s="20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4"/>
      <c r="BX37" s="24"/>
      <c r="BY37" s="24"/>
      <c r="BZ37" s="24"/>
      <c r="CA37" s="24"/>
      <c r="CC37" s="1" t="s">
        <v>41</v>
      </c>
      <c r="CD37" s="1">
        <v>17244.021</v>
      </c>
      <c r="CE37" s="1">
        <v>15702</v>
      </c>
      <c r="CF37" s="1">
        <v>19863</v>
      </c>
      <c r="CG37" s="1">
        <v>682</v>
      </c>
      <c r="CH37" s="1">
        <v>214846</v>
      </c>
      <c r="CI37" s="1">
        <v>13474</v>
      </c>
      <c r="CJ37" s="1"/>
    </row>
    <row r="38" spans="2:88" ht="12" customHeight="1">
      <c r="B38" s="48"/>
      <c r="C38" s="30"/>
      <c r="D38" s="238" t="s">
        <v>8</v>
      </c>
      <c r="E38" s="239"/>
      <c r="F38" s="241" t="s">
        <v>42</v>
      </c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167" t="s">
        <v>10</v>
      </c>
      <c r="U38" s="168"/>
      <c r="V38" s="161" t="s">
        <v>74</v>
      </c>
      <c r="W38" s="162"/>
      <c r="X38" s="31"/>
      <c r="Y38" s="31"/>
      <c r="Z38" s="31"/>
      <c r="AA38" s="103">
        <v>4</v>
      </c>
      <c r="AB38" s="84" t="s">
        <v>58</v>
      </c>
      <c r="AC38" s="85"/>
      <c r="AD38" s="85"/>
      <c r="AE38" s="85"/>
      <c r="AF38" s="85"/>
      <c r="AG38" s="85"/>
      <c r="AH38" s="85"/>
      <c r="AI38" s="85"/>
      <c r="AJ38" s="85"/>
      <c r="AK38" s="85"/>
      <c r="AL38" s="61"/>
      <c r="AM38" s="105" t="s">
        <v>43</v>
      </c>
      <c r="AN38" s="58"/>
      <c r="AO38" s="58"/>
      <c r="AP38" s="58"/>
      <c r="AQ38" s="59"/>
      <c r="AS38" s="146">
        <v>20987</v>
      </c>
      <c r="AT38" s="147"/>
      <c r="AU38" s="147"/>
      <c r="AV38" s="147"/>
      <c r="AW38" s="188">
        <v>20987</v>
      </c>
      <c r="AX38" s="189"/>
      <c r="AY38" s="189"/>
      <c r="AZ38" s="189"/>
      <c r="BA38" s="190"/>
      <c r="BB38" s="32"/>
      <c r="BC38" s="186" t="s">
        <v>73</v>
      </c>
      <c r="BD38" s="66"/>
      <c r="BE38" s="117"/>
      <c r="BF38" s="65" t="s">
        <v>74</v>
      </c>
      <c r="BG38" s="66"/>
      <c r="BH38" s="114"/>
      <c r="BI38" s="33"/>
      <c r="BJ38" s="259" t="s">
        <v>76</v>
      </c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1"/>
      <c r="BW38" s="24"/>
      <c r="BX38" s="34"/>
      <c r="BY38" s="35"/>
      <c r="BZ38" s="35"/>
      <c r="CA38" s="35"/>
      <c r="CC38" s="1" t="s">
        <v>44</v>
      </c>
      <c r="CD38" s="1">
        <v>13187.45</v>
      </c>
      <c r="CE38" s="1">
        <v>12149</v>
      </c>
      <c r="CF38" s="1">
        <v>26176</v>
      </c>
      <c r="CG38" s="1">
        <v>2219</v>
      </c>
      <c r="CH38" s="1">
        <v>192196</v>
      </c>
      <c r="CI38" s="1">
        <v>13436</v>
      </c>
      <c r="CJ38" s="1"/>
    </row>
    <row r="39" spans="2:88" ht="12" customHeight="1">
      <c r="B39" s="3"/>
      <c r="C39" s="49"/>
      <c r="D39" s="240"/>
      <c r="E39" s="94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97"/>
      <c r="U39" s="98"/>
      <c r="V39" s="135"/>
      <c r="W39" s="163"/>
      <c r="Z39" s="39"/>
      <c r="AA39" s="104"/>
      <c r="AB39" s="54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106"/>
      <c r="AN39" s="52"/>
      <c r="AO39" s="52"/>
      <c r="AP39" s="52"/>
      <c r="AQ39" s="53"/>
      <c r="AS39" s="148"/>
      <c r="AT39" s="149"/>
      <c r="AU39" s="149"/>
      <c r="AV39" s="149"/>
      <c r="AW39" s="217" t="s">
        <v>70</v>
      </c>
      <c r="AX39" s="218"/>
      <c r="AY39" s="218"/>
      <c r="AZ39" s="218"/>
      <c r="BA39" s="219"/>
      <c r="BB39" s="37"/>
      <c r="BC39" s="118"/>
      <c r="BD39" s="115"/>
      <c r="BE39" s="119"/>
      <c r="BF39" s="115"/>
      <c r="BG39" s="115"/>
      <c r="BH39" s="116"/>
      <c r="BI39" s="38"/>
      <c r="BJ39" s="262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4"/>
      <c r="BW39" s="24"/>
      <c r="BX39" s="35"/>
      <c r="BY39" s="35"/>
      <c r="BZ39" s="35"/>
      <c r="CA39" s="35"/>
      <c r="CC39" s="1" t="s">
        <v>45</v>
      </c>
      <c r="CD39" s="1">
        <f>21187-19458</f>
        <v>1729</v>
      </c>
      <c r="CE39" s="1">
        <f>17200-12665</f>
        <v>4535</v>
      </c>
      <c r="CF39" s="1">
        <f>24300-11153</f>
        <v>13147</v>
      </c>
      <c r="CG39" s="1">
        <f>4800-3300</f>
        <v>1500</v>
      </c>
      <c r="CH39" s="1">
        <f>173960-26123</f>
        <v>147837</v>
      </c>
      <c r="CI39" s="1">
        <f>9953+1262</f>
        <v>11215</v>
      </c>
      <c r="CJ39" s="1"/>
    </row>
    <row r="40" spans="2:88" ht="12" customHeight="1">
      <c r="B40" s="3"/>
      <c r="C40" s="3"/>
      <c r="D40" s="176" t="s">
        <v>11</v>
      </c>
      <c r="E40" s="177"/>
      <c r="F40" s="178" t="s">
        <v>46</v>
      </c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1"/>
      <c r="Z40" s="30"/>
      <c r="AA40" s="103">
        <v>5</v>
      </c>
      <c r="AB40" s="84" t="s">
        <v>59</v>
      </c>
      <c r="AC40" s="85"/>
      <c r="AD40" s="85"/>
      <c r="AE40" s="85"/>
      <c r="AF40" s="85"/>
      <c r="AG40" s="85"/>
      <c r="AH40" s="85"/>
      <c r="AI40" s="85"/>
      <c r="AJ40" s="85"/>
      <c r="AK40" s="85"/>
      <c r="AL40" s="61"/>
      <c r="AM40" s="105" t="s">
        <v>62</v>
      </c>
      <c r="AN40" s="58"/>
      <c r="AO40" s="58"/>
      <c r="AP40" s="58"/>
      <c r="AQ40" s="59"/>
      <c r="AR40" s="3"/>
      <c r="AS40" s="137">
        <v>1200</v>
      </c>
      <c r="AT40" s="138"/>
      <c r="AU40" s="138"/>
      <c r="AV40" s="138"/>
      <c r="AW40" s="256">
        <v>612893</v>
      </c>
      <c r="AX40" s="257"/>
      <c r="AY40" s="257"/>
      <c r="AZ40" s="257"/>
      <c r="BA40" s="258"/>
      <c r="BB40" s="32"/>
      <c r="BC40" s="186" t="s">
        <v>73</v>
      </c>
      <c r="BD40" s="66"/>
      <c r="BE40" s="117"/>
      <c r="BF40" s="65" t="s">
        <v>74</v>
      </c>
      <c r="BG40" s="66"/>
      <c r="BH40" s="114"/>
      <c r="BI40" s="33"/>
      <c r="BJ40" s="262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4"/>
      <c r="BW40" s="24"/>
      <c r="BX40" s="34"/>
      <c r="BY40" s="35"/>
      <c r="BZ40" s="35"/>
      <c r="CA40" s="35"/>
      <c r="CC40" s="1" t="s">
        <v>47</v>
      </c>
      <c r="CF40" s="1"/>
      <c r="CG40" s="1"/>
      <c r="CH40" s="1"/>
      <c r="CI40" s="1"/>
      <c r="CJ40" s="1"/>
    </row>
    <row r="41" spans="2:88" ht="12" customHeight="1">
      <c r="B41" s="3"/>
      <c r="C41" s="3"/>
      <c r="D41" s="151" t="s">
        <v>12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/>
      <c r="S41" s="108" t="s">
        <v>13</v>
      </c>
      <c r="T41" s="225"/>
      <c r="U41" s="226"/>
      <c r="V41" s="157" t="s">
        <v>14</v>
      </c>
      <c r="W41" s="158"/>
      <c r="Z41" s="43"/>
      <c r="AA41" s="104"/>
      <c r="AB41" s="54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106"/>
      <c r="AN41" s="52"/>
      <c r="AO41" s="52"/>
      <c r="AP41" s="52"/>
      <c r="AQ41" s="53"/>
      <c r="AR41" s="3"/>
      <c r="AS41" s="139"/>
      <c r="AT41" s="140"/>
      <c r="AU41" s="140"/>
      <c r="AV41" s="140"/>
      <c r="AW41" s="217" t="s">
        <v>72</v>
      </c>
      <c r="AX41" s="218"/>
      <c r="AY41" s="218"/>
      <c r="AZ41" s="218"/>
      <c r="BA41" s="219"/>
      <c r="BB41" s="37"/>
      <c r="BC41" s="118"/>
      <c r="BD41" s="115"/>
      <c r="BE41" s="119"/>
      <c r="BF41" s="115"/>
      <c r="BG41" s="115"/>
      <c r="BH41" s="116"/>
      <c r="BI41" s="38"/>
      <c r="BJ41" s="262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4"/>
      <c r="BW41" s="24"/>
      <c r="BX41" s="35"/>
      <c r="BY41" s="35"/>
      <c r="BZ41" s="35"/>
      <c r="CA41" s="35"/>
      <c r="CD41" s="1">
        <f>SUM(CD19:CD40)</f>
        <v>605780.4089999999</v>
      </c>
      <c r="CE41" s="1">
        <f>SUM(CE19:CE40)</f>
        <v>210477</v>
      </c>
      <c r="CF41" s="1">
        <f>SUM(CF19:CF40)</f>
        <v>453737</v>
      </c>
      <c r="CG41" s="1">
        <f>SUM(CG19:CG40)</f>
        <v>4401</v>
      </c>
      <c r="CH41" s="1">
        <f>SUM(CH19:CH40)</f>
        <v>1591481</v>
      </c>
      <c r="CI41" s="1">
        <f>SUM(CI18:CI40)</f>
        <v>174707</v>
      </c>
      <c r="CJ41" s="1"/>
    </row>
    <row r="42" spans="2:88" ht="12" customHeight="1">
      <c r="B42" s="3"/>
      <c r="C42" s="3"/>
      <c r="D42" s="220">
        <v>15</v>
      </c>
      <c r="E42" s="87"/>
      <c r="F42" s="88"/>
      <c r="G42" s="150">
        <v>16</v>
      </c>
      <c r="H42" s="87"/>
      <c r="I42" s="88"/>
      <c r="J42" s="150">
        <v>17</v>
      </c>
      <c r="K42" s="87"/>
      <c r="L42" s="88"/>
      <c r="M42" s="150">
        <v>18</v>
      </c>
      <c r="N42" s="87"/>
      <c r="O42" s="88"/>
      <c r="P42" s="150">
        <v>19</v>
      </c>
      <c r="Q42" s="87"/>
      <c r="R42" s="88"/>
      <c r="S42" s="150">
        <v>27</v>
      </c>
      <c r="T42" s="87"/>
      <c r="U42" s="88"/>
      <c r="V42" s="159"/>
      <c r="W42" s="160"/>
      <c r="Z42" s="3"/>
      <c r="AA42" s="223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3"/>
      <c r="AN42" s="144"/>
      <c r="AO42" s="144"/>
      <c r="AP42" s="144"/>
      <c r="AQ42" s="144"/>
      <c r="AR42" s="3"/>
      <c r="AS42" s="141"/>
      <c r="AT42" s="142"/>
      <c r="AU42" s="142"/>
      <c r="AV42" s="142"/>
      <c r="AW42" s="141"/>
      <c r="AX42" s="192"/>
      <c r="AY42" s="192"/>
      <c r="AZ42" s="192"/>
      <c r="BA42" s="192"/>
      <c r="BB42" s="3"/>
      <c r="BC42" s="187"/>
      <c r="BD42" s="67"/>
      <c r="BE42" s="67"/>
      <c r="BF42" s="187"/>
      <c r="BG42" s="67"/>
      <c r="BH42" s="67"/>
      <c r="BI42" s="33"/>
      <c r="BJ42" s="262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4"/>
      <c r="BW42" s="24"/>
      <c r="BX42" s="34"/>
      <c r="BY42" s="35"/>
      <c r="BZ42" s="35"/>
      <c r="CA42" s="35"/>
      <c r="CD42" s="1">
        <f>SUM(CD20:CD26)</f>
        <v>573619.938</v>
      </c>
      <c r="CE42" s="1">
        <f>SUM(CE20:CE26)</f>
        <v>178091</v>
      </c>
      <c r="CF42" s="1">
        <f>SUM(CF19:CF26)</f>
        <v>394551</v>
      </c>
      <c r="CG42" s="1">
        <f>SUM(CG20:CG26)</f>
        <v>0</v>
      </c>
      <c r="CH42" s="1">
        <f>SUM(CH20:CH26)</f>
        <v>1036602</v>
      </c>
      <c r="CI42" s="1">
        <f>SUM(CI18:CI26)</f>
        <v>136582</v>
      </c>
      <c r="CJ42" s="1"/>
    </row>
    <row r="43" spans="2:88" ht="12" customHeight="1">
      <c r="B43" s="3"/>
      <c r="C43" s="3"/>
      <c r="D43" s="172" t="s">
        <v>48</v>
      </c>
      <c r="E43" s="69"/>
      <c r="F43" s="70"/>
      <c r="G43" s="221" t="s">
        <v>48</v>
      </c>
      <c r="H43" s="69"/>
      <c r="I43" s="70"/>
      <c r="J43" s="74">
        <v>20</v>
      </c>
      <c r="K43" s="75"/>
      <c r="L43" s="76"/>
      <c r="M43" s="74">
        <v>38</v>
      </c>
      <c r="N43" s="75"/>
      <c r="O43" s="76"/>
      <c r="P43" s="74">
        <v>42</v>
      </c>
      <c r="Q43" s="75"/>
      <c r="R43" s="76"/>
      <c r="S43" s="74">
        <v>80</v>
      </c>
      <c r="T43" s="75"/>
      <c r="U43" s="76"/>
      <c r="V43" s="80" t="s">
        <v>49</v>
      </c>
      <c r="W43" s="154"/>
      <c r="Z43" s="3"/>
      <c r="AA43" s="224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4"/>
      <c r="AN43" s="144"/>
      <c r="AO43" s="144"/>
      <c r="AP43" s="144"/>
      <c r="AQ43" s="144"/>
      <c r="AR43" s="3"/>
      <c r="AS43" s="142"/>
      <c r="AT43" s="142"/>
      <c r="AU43" s="142"/>
      <c r="AV43" s="142"/>
      <c r="AW43" s="141"/>
      <c r="AX43" s="192"/>
      <c r="AY43" s="192"/>
      <c r="AZ43" s="192"/>
      <c r="BA43" s="192"/>
      <c r="BB43" s="3"/>
      <c r="BC43" s="67"/>
      <c r="BD43" s="67"/>
      <c r="BE43" s="67"/>
      <c r="BF43" s="67"/>
      <c r="BG43" s="67"/>
      <c r="BH43" s="67"/>
      <c r="BI43" s="38"/>
      <c r="BJ43" s="265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7"/>
      <c r="BW43" s="24"/>
      <c r="BX43" s="35"/>
      <c r="BY43" s="35"/>
      <c r="BZ43" s="35"/>
      <c r="CA43" s="35"/>
      <c r="CF43" s="1"/>
      <c r="CG43" s="1"/>
      <c r="CH43" s="1"/>
      <c r="CI43" s="1"/>
      <c r="CJ43" s="1"/>
    </row>
    <row r="44" spans="2:88" ht="12" customHeight="1" thickBot="1">
      <c r="B44" s="3"/>
      <c r="C44" s="3"/>
      <c r="D44" s="173"/>
      <c r="E44" s="174"/>
      <c r="F44" s="175"/>
      <c r="G44" s="222"/>
      <c r="H44" s="174"/>
      <c r="I44" s="175"/>
      <c r="J44" s="164"/>
      <c r="K44" s="165"/>
      <c r="L44" s="166"/>
      <c r="M44" s="164"/>
      <c r="N44" s="165"/>
      <c r="O44" s="166"/>
      <c r="P44" s="164"/>
      <c r="Q44" s="165"/>
      <c r="R44" s="166"/>
      <c r="S44" s="164"/>
      <c r="T44" s="165"/>
      <c r="U44" s="166"/>
      <c r="V44" s="155"/>
      <c r="W44" s="156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9"/>
      <c r="BK44" s="29"/>
      <c r="BL44" s="29"/>
      <c r="BM44" s="29"/>
      <c r="BN44" s="29"/>
      <c r="BO44" s="29"/>
      <c r="BP44" s="29"/>
      <c r="BQ44" s="2"/>
      <c r="BR44" s="2"/>
      <c r="BS44" s="2"/>
      <c r="BT44" s="29"/>
      <c r="BU44" s="29"/>
      <c r="BV44" s="29"/>
      <c r="BW44" s="24"/>
      <c r="BX44" s="24"/>
      <c r="BY44" s="24"/>
      <c r="BZ44" s="24"/>
      <c r="CA44" s="24"/>
      <c r="CF44" s="1"/>
      <c r="CG44" s="1"/>
      <c r="CH44" s="1"/>
      <c r="CI44" s="1"/>
      <c r="CJ44" s="1"/>
    </row>
    <row r="45" spans="2:88" ht="12" customHeight="1">
      <c r="B45" s="3"/>
      <c r="C45" s="3"/>
      <c r="D45" s="51"/>
      <c r="BB45" s="29"/>
      <c r="BC45" s="29"/>
      <c r="BD45" s="29"/>
      <c r="BE45" s="24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4"/>
      <c r="BX45" s="24"/>
      <c r="BY45" s="24"/>
      <c r="BZ45" s="24"/>
      <c r="CA45" s="24"/>
      <c r="CF45" s="1"/>
      <c r="CG45" s="1"/>
      <c r="CH45" s="1"/>
      <c r="CI45" s="1"/>
      <c r="CJ45" s="1"/>
    </row>
    <row r="46" spans="2:88" ht="12" customHeight="1">
      <c r="B46" s="3"/>
      <c r="C46" s="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2"/>
      <c r="W46" s="2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62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4"/>
      <c r="BW46" s="24"/>
      <c r="BX46" s="24"/>
      <c r="BY46" s="24"/>
      <c r="BZ46" s="24"/>
      <c r="CA46" s="24"/>
      <c r="CF46" s="1"/>
      <c r="CG46" s="1"/>
      <c r="CH46" s="1"/>
      <c r="CI46" s="1"/>
      <c r="CJ46" s="1"/>
    </row>
    <row r="47" spans="2:88" ht="12" customHeight="1">
      <c r="B47" s="3"/>
      <c r="C47" s="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2"/>
      <c r="W47" s="2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9"/>
      <c r="BK47" s="29"/>
      <c r="BL47" s="29"/>
      <c r="BM47" s="29"/>
      <c r="BN47" s="29"/>
      <c r="BO47" s="29"/>
      <c r="BP47" s="29"/>
      <c r="BQ47" s="2"/>
      <c r="BR47" s="2"/>
      <c r="BS47" s="2"/>
      <c r="BT47" s="29"/>
      <c r="BU47" s="29"/>
      <c r="BV47" s="29"/>
      <c r="BW47" s="24"/>
      <c r="BX47" s="24"/>
      <c r="BY47" s="24"/>
      <c r="BZ47" s="24"/>
      <c r="CA47" s="24"/>
      <c r="CF47" s="1"/>
      <c r="CG47" s="1"/>
      <c r="CH47" s="1"/>
      <c r="CI47" s="1"/>
      <c r="CJ47" s="1"/>
    </row>
  </sheetData>
  <mergeCells count="200">
    <mergeCell ref="BJ20:BV27"/>
    <mergeCell ref="BJ38:BV43"/>
    <mergeCell ref="BJ30:BV35"/>
    <mergeCell ref="R25:T26"/>
    <mergeCell ref="AA22:AA23"/>
    <mergeCell ref="AA24:AA25"/>
    <mergeCell ref="AB24:AL25"/>
    <mergeCell ref="R24:T24"/>
    <mergeCell ref="AM24:AQ25"/>
    <mergeCell ref="AA26:AA27"/>
    <mergeCell ref="BF42:BH43"/>
    <mergeCell ref="AW43:BA43"/>
    <mergeCell ref="BC38:BE39"/>
    <mergeCell ref="AW42:BA42"/>
    <mergeCell ref="AW41:BA41"/>
    <mergeCell ref="BF40:BH41"/>
    <mergeCell ref="AW40:BA40"/>
    <mergeCell ref="AW38:BA38"/>
    <mergeCell ref="BF38:BH39"/>
    <mergeCell ref="AW39:BA39"/>
    <mergeCell ref="AS32:AV33"/>
    <mergeCell ref="T11:U12"/>
    <mergeCell ref="AB20:AL21"/>
    <mergeCell ref="AB22:AL23"/>
    <mergeCell ref="AA17:AL18"/>
    <mergeCell ref="R23:T23"/>
    <mergeCell ref="T13:U14"/>
    <mergeCell ref="U20:V21"/>
    <mergeCell ref="U23:V24"/>
    <mergeCell ref="S20:T21"/>
    <mergeCell ref="B13:D14"/>
    <mergeCell ref="E13:G14"/>
    <mergeCell ref="H13:J14"/>
    <mergeCell ref="N13:P14"/>
    <mergeCell ref="K13:M14"/>
    <mergeCell ref="Q13:S14"/>
    <mergeCell ref="AM32:AQ33"/>
    <mergeCell ref="AM26:AQ27"/>
    <mergeCell ref="AA32:AA33"/>
    <mergeCell ref="AB32:AL33"/>
    <mergeCell ref="AB26:AL27"/>
    <mergeCell ref="AA20:AA21"/>
    <mergeCell ref="AM20:AQ21"/>
    <mergeCell ref="AM22:AQ23"/>
    <mergeCell ref="R33:T33"/>
    <mergeCell ref="D38:E39"/>
    <mergeCell ref="F38:S39"/>
    <mergeCell ref="C22:D22"/>
    <mergeCell ref="C23:Q23"/>
    <mergeCell ref="O25:Q26"/>
    <mergeCell ref="I24:K24"/>
    <mergeCell ref="C25:E26"/>
    <mergeCell ref="F25:H26"/>
    <mergeCell ref="R34:T34"/>
    <mergeCell ref="C33:Q33"/>
    <mergeCell ref="B10:C10"/>
    <mergeCell ref="Q11:S11"/>
    <mergeCell ref="Q12:S12"/>
    <mergeCell ref="E22:V22"/>
    <mergeCell ref="D10:U10"/>
    <mergeCell ref="C17:X18"/>
    <mergeCell ref="C20:D21"/>
    <mergeCell ref="B11:P11"/>
    <mergeCell ref="K12:M12"/>
    <mergeCell ref="B12:D12"/>
    <mergeCell ref="AW33:BA33"/>
    <mergeCell ref="AW32:BA32"/>
    <mergeCell ref="G43:I44"/>
    <mergeCell ref="AA40:AA41"/>
    <mergeCell ref="M43:O44"/>
    <mergeCell ref="G42:I42"/>
    <mergeCell ref="AA42:AA43"/>
    <mergeCell ref="S41:U41"/>
    <mergeCell ref="J43:L44"/>
    <mergeCell ref="AA34:AA35"/>
    <mergeCell ref="BC40:BE41"/>
    <mergeCell ref="BC42:BE43"/>
    <mergeCell ref="BC32:BE33"/>
    <mergeCell ref="BC34:BE35"/>
    <mergeCell ref="BF32:BH33"/>
    <mergeCell ref="D42:F42"/>
    <mergeCell ref="BF24:BH25"/>
    <mergeCell ref="AW25:BA25"/>
    <mergeCell ref="BC30:BE31"/>
    <mergeCell ref="BF30:BH31"/>
    <mergeCell ref="AW31:BA31"/>
    <mergeCell ref="BF26:BH27"/>
    <mergeCell ref="AW27:BA27"/>
    <mergeCell ref="AW26:BA26"/>
    <mergeCell ref="BF22:BH23"/>
    <mergeCell ref="AW20:BA20"/>
    <mergeCell ref="BC20:BE21"/>
    <mergeCell ref="BF20:BH21"/>
    <mergeCell ref="AW23:BA23"/>
    <mergeCell ref="AW21:BA21"/>
    <mergeCell ref="AW22:BA22"/>
    <mergeCell ref="BC16:BV16"/>
    <mergeCell ref="AW17:BA18"/>
    <mergeCell ref="AS17:AV17"/>
    <mergeCell ref="AM17:AQ18"/>
    <mergeCell ref="AS18:AV18"/>
    <mergeCell ref="BF18:BH18"/>
    <mergeCell ref="BC17:BE17"/>
    <mergeCell ref="BF17:BH17"/>
    <mergeCell ref="BJ17:BV18"/>
    <mergeCell ref="BC18:BE18"/>
    <mergeCell ref="AB34:AL35"/>
    <mergeCell ref="AW35:BA35"/>
    <mergeCell ref="AW34:BA34"/>
    <mergeCell ref="AM34:AQ35"/>
    <mergeCell ref="AS34:AV35"/>
    <mergeCell ref="BC24:BE25"/>
    <mergeCell ref="AS20:AV21"/>
    <mergeCell ref="AS30:AV31"/>
    <mergeCell ref="BC22:BE23"/>
    <mergeCell ref="AS22:AV23"/>
    <mergeCell ref="BC26:BE27"/>
    <mergeCell ref="AW30:BA30"/>
    <mergeCell ref="AW24:BA24"/>
    <mergeCell ref="AS24:AV25"/>
    <mergeCell ref="AS26:AV27"/>
    <mergeCell ref="E12:G12"/>
    <mergeCell ref="H12:J12"/>
    <mergeCell ref="N12:P12"/>
    <mergeCell ref="D43:F44"/>
    <mergeCell ref="D40:E40"/>
    <mergeCell ref="F40:W40"/>
    <mergeCell ref="C32:D32"/>
    <mergeCell ref="E32:V32"/>
    <mergeCell ref="U33:V34"/>
    <mergeCell ref="O34:Q34"/>
    <mergeCell ref="I25:K26"/>
    <mergeCell ref="M42:O42"/>
    <mergeCell ref="L25:N26"/>
    <mergeCell ref="T38:U39"/>
    <mergeCell ref="U25:V26"/>
    <mergeCell ref="P43:R44"/>
    <mergeCell ref="S43:U44"/>
    <mergeCell ref="S42:U42"/>
    <mergeCell ref="J42:L42"/>
    <mergeCell ref="P42:R42"/>
    <mergeCell ref="V43:W44"/>
    <mergeCell ref="AA38:AA39"/>
    <mergeCell ref="V41:W42"/>
    <mergeCell ref="V38:W39"/>
    <mergeCell ref="AS38:AV39"/>
    <mergeCell ref="AM38:AQ39"/>
    <mergeCell ref="F24:H24"/>
    <mergeCell ref="D41:R41"/>
    <mergeCell ref="C34:E34"/>
    <mergeCell ref="F34:H34"/>
    <mergeCell ref="I34:K34"/>
    <mergeCell ref="L34:N34"/>
    <mergeCell ref="L24:N24"/>
    <mergeCell ref="O24:Q24"/>
    <mergeCell ref="AB40:AL41"/>
    <mergeCell ref="AS40:AV41"/>
    <mergeCell ref="AS42:AV43"/>
    <mergeCell ref="AM40:AQ41"/>
    <mergeCell ref="AM42:AQ43"/>
    <mergeCell ref="AB42:AL43"/>
    <mergeCell ref="AS5:AU6"/>
    <mergeCell ref="AV5:BG6"/>
    <mergeCell ref="B6:U7"/>
    <mergeCell ref="AA5:AC6"/>
    <mergeCell ref="AA7:AC8"/>
    <mergeCell ref="B8:C9"/>
    <mergeCell ref="R8:S9"/>
    <mergeCell ref="D8:Q9"/>
    <mergeCell ref="T8:U9"/>
    <mergeCell ref="BH7:BJ8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T2:BC3"/>
    <mergeCell ref="C24:E24"/>
    <mergeCell ref="E20:R21"/>
    <mergeCell ref="C30:D31"/>
    <mergeCell ref="E30:R31"/>
    <mergeCell ref="S30:T31"/>
    <mergeCell ref="U30:V31"/>
    <mergeCell ref="AA30:AA31"/>
    <mergeCell ref="AB30:AL31"/>
    <mergeCell ref="AM30:AQ31"/>
    <mergeCell ref="BJ46:BV46"/>
    <mergeCell ref="BF34:BH35"/>
    <mergeCell ref="C35:E36"/>
    <mergeCell ref="F35:H36"/>
    <mergeCell ref="I35:K36"/>
    <mergeCell ref="L35:N36"/>
    <mergeCell ref="O35:Q36"/>
    <mergeCell ref="R35:T36"/>
    <mergeCell ref="U35:V36"/>
    <mergeCell ref="AB38:AL39"/>
  </mergeCells>
  <hyperlinks>
    <hyperlink ref="AB20:AL21" r:id="rId1" display="企業的経営体営農技術支援事業"/>
    <hyperlink ref="AB22:AL23" r:id="rId2" display=" たくましい担い手経営育成事業"/>
    <hyperlink ref="AB32:AL33" r:id="rId3" display=" 集落営農組織緊急育成推進事業"/>
    <hyperlink ref="AB38:AL39" r:id="rId4" display=" 農地連担集積強化促進事業"/>
    <hyperlink ref="AB40:AL41" r:id="rId5" display=" 農地流動化総合推進事業"/>
    <hyperlink ref="AB30:AL31" r:id="rId6" display=" たくましい担い手経営育成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y-haya</cp:lastModifiedBy>
  <cp:lastPrinted>2008-08-22T05:52:58Z</cp:lastPrinted>
  <dcterms:created xsi:type="dcterms:W3CDTF">2006-06-29T05:53:38Z</dcterms:created>
  <dcterms:modified xsi:type="dcterms:W3CDTF">2008-10-30T04:22:42Z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