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flsv\1504000_障害保健福祉課\13_自立支援G\00　Ｒ5 自立支援Ｇ\99 コロナ関係\21 サービス継続支援事業\00最新の要綱・様式\12月末延長\"/>
    </mc:Choice>
  </mc:AlternateContent>
  <xr:revisionPtr revIDLastSave="0" documentId="13_ncr:1_{2A5260B2-D9F5-4CC6-928C-A846F96F1BAC}" xr6:coauthVersionLast="47" xr6:coauthVersionMax="47" xr10:uidLastSave="{00000000-0000-0000-0000-000000000000}"/>
  <bookViews>
    <workbookView xWindow="28680" yWindow="-1500" windowWidth="29040" windowHeight="15840" activeTab="1" xr2:uid="{00000000-000D-0000-FFFF-FFFF00000000}"/>
  </bookViews>
  <sheets>
    <sheet name="（はじめにお読みください）本申請書の使い方" sheetId="25" r:id="rId1"/>
    <sheet name="総括表" sheetId="20" r:id="rId2"/>
    <sheet name="申請額一覧 " sheetId="24" r:id="rId3"/>
    <sheet name="個票１" sheetId="19" r:id="rId4"/>
    <sheet name="Sheet1" sheetId="27" state="hidden" r:id="rId5"/>
    <sheet name="精算請求書" sheetId="33" r:id="rId6"/>
    <sheet name="宛名ラベル" sheetId="34" r:id="rId7"/>
    <sheet name="(参考)添付書類" sheetId="28" r:id="rId8"/>
    <sheet name="(参考)感染状況" sheetId="32" r:id="rId9"/>
    <sheet name="基準単価" sheetId="26" r:id="rId10"/>
  </sheets>
  <definedNames>
    <definedName name="_xlnm.Print_Area" localSheetId="9">基準単価!$A$1:$G$35</definedName>
    <definedName name="_xlnm.Print_Area" localSheetId="3">個票１!$A$1:$AN$126</definedName>
    <definedName name="_xlnm.Print_Area" localSheetId="2">'申請額一覧 '!$A$1:$M$28</definedName>
    <definedName name="_xlnm.Print_Area" localSheetId="5">精算請求書!$A$1:$AF$42</definedName>
    <definedName name="_xlnm.Print_Area" localSheetId="1">総括表!$A$1:$AM$56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34" l="1"/>
  <c r="A5" i="34"/>
  <c r="A4" i="34"/>
  <c r="A3" i="34"/>
  <c r="A2" i="34"/>
  <c r="A1" i="34"/>
  <c r="J20" i="24"/>
  <c r="J18" i="24"/>
  <c r="J16" i="24"/>
  <c r="J14" i="24"/>
  <c r="J12" i="24"/>
  <c r="J10" i="24"/>
  <c r="J8" i="24"/>
  <c r="J6" i="24"/>
  <c r="J17" i="24"/>
  <c r="J19" i="24"/>
  <c r="J15" i="24"/>
  <c r="J13" i="24"/>
  <c r="J11" i="24"/>
  <c r="J9" i="24"/>
  <c r="J7" i="24"/>
  <c r="I6" i="24" l="1"/>
  <c r="J89" i="19"/>
  <c r="I7" i="24"/>
  <c r="I15" i="24"/>
  <c r="I8" i="24"/>
  <c r="I16" i="24"/>
  <c r="I10" i="24"/>
  <c r="I18" i="24"/>
  <c r="I9" i="24"/>
  <c r="I19" i="24"/>
  <c r="I14" i="24"/>
  <c r="I11" i="24"/>
  <c r="I17" i="24"/>
  <c r="I12" i="24"/>
  <c r="I20" i="24"/>
  <c r="I13" i="24"/>
  <c r="J125" i="19" l="1"/>
  <c r="AJ92" i="19" l="1"/>
  <c r="G19" i="24"/>
  <c r="G17" i="24"/>
  <c r="G8" i="24"/>
  <c r="G16" i="24"/>
  <c r="G18" i="24"/>
  <c r="G13" i="24"/>
  <c r="G15" i="24"/>
  <c r="G14" i="24"/>
  <c r="G10" i="24"/>
  <c r="G12" i="24"/>
  <c r="G11" i="24"/>
  <c r="G20" i="24"/>
  <c r="G7" i="24"/>
  <c r="G9" i="24"/>
  <c r="AB13" i="19" l="1"/>
  <c r="F16" i="24"/>
  <c r="F15" i="24"/>
  <c r="F20" i="24"/>
  <c r="F19" i="24"/>
  <c r="F18" i="24"/>
  <c r="F17" i="24"/>
  <c r="F14" i="24"/>
  <c r="F7" i="24"/>
  <c r="F11" i="24"/>
  <c r="F8" i="24"/>
  <c r="F12" i="24"/>
  <c r="F10" i="24"/>
  <c r="F13" i="24"/>
  <c r="F9" i="24"/>
  <c r="AB92" i="19" l="1"/>
  <c r="AJ13" i="19" l="1"/>
  <c r="G6" i="24"/>
  <c r="K16" i="24" l="1"/>
  <c r="K12" i="24"/>
  <c r="K8" i="24"/>
  <c r="K19" i="24"/>
  <c r="K15" i="24"/>
  <c r="K11" i="24"/>
  <c r="K7" i="24"/>
  <c r="H9" i="24"/>
  <c r="K18" i="24"/>
  <c r="K14" i="24"/>
  <c r="K10" i="24"/>
  <c r="H8" i="24"/>
  <c r="K17" i="24"/>
  <c r="K13" i="24"/>
  <c r="K9" i="24"/>
  <c r="K20" i="24"/>
  <c r="F6" i="24"/>
  <c r="H17" i="24" l="1"/>
  <c r="L17" i="24" s="1"/>
  <c r="M17" i="24" s="1"/>
  <c r="H20" i="24"/>
  <c r="L20" i="24" s="1"/>
  <c r="M20" i="24" s="1"/>
  <c r="H12" i="24"/>
  <c r="L12" i="24" s="1"/>
  <c r="M12" i="24" s="1"/>
  <c r="H15" i="24"/>
  <c r="L15" i="24" s="1"/>
  <c r="M15" i="24" s="1"/>
  <c r="H18" i="24"/>
  <c r="L18" i="24" s="1"/>
  <c r="M18" i="24" s="1"/>
  <c r="H13" i="24"/>
  <c r="L13" i="24" s="1"/>
  <c r="M13" i="24" s="1"/>
  <c r="H16" i="24"/>
  <c r="L16" i="24" s="1"/>
  <c r="M16" i="24" s="1"/>
  <c r="H19" i="24"/>
  <c r="L19" i="24" s="1"/>
  <c r="M19" i="24" s="1"/>
  <c r="H10" i="24"/>
  <c r="L10" i="24" s="1"/>
  <c r="M10" i="24" s="1"/>
  <c r="H7" i="24"/>
  <c r="L7" i="24" s="1"/>
  <c r="M7" i="24" s="1"/>
  <c r="H11" i="24"/>
  <c r="L11" i="24" s="1"/>
  <c r="M11" i="24" s="1"/>
  <c r="H14" i="24"/>
  <c r="L14" i="24" s="1"/>
  <c r="M14" i="24" s="1"/>
  <c r="L8" i="24"/>
  <c r="M8" i="24" s="1"/>
  <c r="L9" i="24"/>
  <c r="M9" i="24" s="1"/>
  <c r="E18" i="24"/>
  <c r="C8" i="24"/>
  <c r="E19" i="24"/>
  <c r="E14" i="24"/>
  <c r="C18" i="24"/>
  <c r="E6" i="24"/>
  <c r="C7" i="24"/>
  <c r="E12" i="24"/>
  <c r="E10" i="24"/>
  <c r="D15" i="24"/>
  <c r="E16" i="24"/>
  <c r="E20" i="24"/>
  <c r="E15" i="24"/>
  <c r="C14" i="24"/>
  <c r="D19" i="24"/>
  <c r="D14" i="24"/>
  <c r="D7" i="24"/>
  <c r="D20" i="24"/>
  <c r="C11" i="24"/>
  <c r="D11" i="24"/>
  <c r="E8" i="24"/>
  <c r="C12" i="24"/>
  <c r="D9" i="24"/>
  <c r="C13" i="24"/>
  <c r="C19" i="24"/>
  <c r="D13" i="24"/>
  <c r="E7" i="24"/>
  <c r="D18" i="24"/>
  <c r="C9" i="24"/>
  <c r="E13" i="24"/>
  <c r="E11" i="24"/>
  <c r="C20" i="24"/>
  <c r="E17" i="24"/>
  <c r="C16" i="24"/>
  <c r="D17" i="24"/>
  <c r="D10" i="24"/>
  <c r="C15" i="24"/>
  <c r="C17" i="24"/>
  <c r="D8" i="24"/>
  <c r="D16" i="24"/>
  <c r="C10" i="24"/>
  <c r="E9" i="24"/>
  <c r="D12" i="24"/>
  <c r="X51" i="20" l="1"/>
  <c r="X49" i="20"/>
  <c r="X47" i="20"/>
  <c r="X45" i="20"/>
  <c r="X43" i="20"/>
  <c r="X41" i="20"/>
  <c r="X39" i="20"/>
  <c r="X37" i="20"/>
  <c r="X35" i="20"/>
  <c r="X33" i="20"/>
  <c r="X31" i="20"/>
  <c r="X50" i="20"/>
  <c r="X48" i="20"/>
  <c r="X46" i="20"/>
  <c r="X44" i="20"/>
  <c r="X42" i="20"/>
  <c r="X40" i="20"/>
  <c r="X38" i="20"/>
  <c r="X36" i="20"/>
  <c r="X34" i="20"/>
  <c r="X32" i="20"/>
  <c r="X30" i="20"/>
  <c r="X28" i="20"/>
  <c r="X24" i="20"/>
  <c r="T44" i="20"/>
  <c r="AD44" i="20"/>
  <c r="T45" i="20"/>
  <c r="AD45" i="20"/>
  <c r="AH44" i="20"/>
  <c r="AH45" i="20"/>
  <c r="T30" i="20"/>
  <c r="AD30" i="20"/>
  <c r="T31" i="20"/>
  <c r="AD31" i="20"/>
  <c r="T32" i="20"/>
  <c r="AD32" i="20"/>
  <c r="AH30" i="20"/>
  <c r="AH31" i="20"/>
  <c r="AH32" i="20"/>
  <c r="C6" i="24"/>
  <c r="D6" i="24"/>
  <c r="K6" i="24" l="1"/>
  <c r="H6" i="24"/>
  <c r="AD23" i="20"/>
  <c r="AH23" i="20"/>
  <c r="T50" i="20"/>
  <c r="T48" i="20"/>
  <c r="T49" i="20"/>
  <c r="T51" i="20"/>
  <c r="T47" i="20"/>
  <c r="AD48" i="20"/>
  <c r="AD50" i="20"/>
  <c r="AD46" i="20"/>
  <c r="AD49" i="20"/>
  <c r="AD51" i="20"/>
  <c r="AD47" i="20"/>
  <c r="AH48" i="20"/>
  <c r="AH47" i="20"/>
  <c r="AH50" i="20"/>
  <c r="AH46" i="20"/>
  <c r="AH51" i="20"/>
  <c r="AH49" i="20"/>
  <c r="T43" i="20"/>
  <c r="T40" i="20"/>
  <c r="T42" i="20"/>
  <c r="T41" i="20"/>
  <c r="AH42" i="20"/>
  <c r="AH41" i="20"/>
  <c r="AD42" i="20"/>
  <c r="AD41" i="20"/>
  <c r="AD43" i="20"/>
  <c r="AD40" i="20"/>
  <c r="AH43" i="20"/>
  <c r="AH40" i="20"/>
  <c r="T38" i="20"/>
  <c r="T34" i="20"/>
  <c r="T37" i="20"/>
  <c r="T36" i="20"/>
  <c r="T39" i="20"/>
  <c r="AD37" i="20"/>
  <c r="AD36" i="20"/>
  <c r="AD39" i="20"/>
  <c r="AD35" i="20"/>
  <c r="AD38" i="20"/>
  <c r="AD34" i="20"/>
  <c r="AH36" i="20"/>
  <c r="AH34" i="20"/>
  <c r="AH39" i="20"/>
  <c r="AH35" i="20"/>
  <c r="AH38" i="20"/>
  <c r="AH37" i="20"/>
  <c r="T29" i="20"/>
  <c r="T28" i="20"/>
  <c r="T24" i="20"/>
  <c r="AD27" i="20"/>
  <c r="AD29" i="20"/>
  <c r="AD28" i="20"/>
  <c r="AH29" i="20"/>
  <c r="AH28" i="20"/>
  <c r="AH27" i="20"/>
  <c r="T25" i="20"/>
  <c r="T27" i="20" l="1"/>
  <c r="X29" i="20"/>
  <c r="X26" i="20"/>
  <c r="X27" i="20"/>
  <c r="T23" i="20"/>
  <c r="X25" i="20"/>
  <c r="T35" i="20"/>
  <c r="X23" i="20"/>
  <c r="H21" i="24"/>
  <c r="L6" i="24"/>
  <c r="T46" i="20"/>
  <c r="T33" i="20"/>
  <c r="AD33" i="20"/>
  <c r="AH33" i="20"/>
  <c r="T26" i="20"/>
  <c r="AD26" i="20"/>
  <c r="AH26" i="20"/>
  <c r="K21" i="24"/>
  <c r="AD25" i="20"/>
  <c r="AH25" i="20"/>
  <c r="AH24" i="20"/>
  <c r="M6" i="24"/>
  <c r="L21" i="24" l="1"/>
  <c r="T52" i="20"/>
  <c r="X52" i="20"/>
  <c r="AH52" i="20"/>
  <c r="AD24" i="20"/>
  <c r="AD52" i="20" s="1"/>
  <c r="T53" i="20" l="1"/>
  <c r="R23" i="33" s="1"/>
  <c r="R25" i="33" l="1"/>
  <c r="R29" i="3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6" authorId="0" shapeId="0" xr:uid="{00000000-0006-0000-0200-000001000000}">
      <text>
        <r>
          <rPr>
            <b/>
            <sz val="16"/>
            <color indexed="81"/>
            <rFont val="MS P ゴシック"/>
            <family val="3"/>
            <charset val="128"/>
          </rPr>
          <t>このシートは、個票を記入することで自動入力されますので、手入力不要です。</t>
        </r>
      </text>
    </comment>
  </commentList>
</comments>
</file>

<file path=xl/sharedStrings.xml><?xml version="1.0" encoding="utf-8"?>
<sst xmlns="http://schemas.openxmlformats.org/spreadsheetml/2006/main" count="669" uniqueCount="414">
  <si>
    <t>フリガナ</t>
    <phoneticPr fontId="4"/>
  </si>
  <si>
    <t>殿</t>
    <rPh sb="0" eb="1">
      <t>トノ</t>
    </rPh>
    <phoneticPr fontId="4"/>
  </si>
  <si>
    <t>日</t>
    <rPh sb="0" eb="1">
      <t>ニチ</t>
    </rPh>
    <phoneticPr fontId="4"/>
  </si>
  <si>
    <t>月</t>
    <rPh sb="0" eb="1">
      <t>ゲツ</t>
    </rPh>
    <phoneticPr fontId="4"/>
  </si>
  <si>
    <t>年</t>
    <rPh sb="0" eb="1">
      <t>ネン</t>
    </rPh>
    <phoneticPr fontId="4"/>
  </si>
  <si>
    <t>フリガナ</t>
    <phoneticPr fontId="4"/>
  </si>
  <si>
    <t>名　　称</t>
    <rPh sb="0" eb="1">
      <t>ナ</t>
    </rPh>
    <rPh sb="3" eb="4">
      <t>ショウ</t>
    </rPh>
    <phoneticPr fontId="4"/>
  </si>
  <si>
    <t>（郵便番号</t>
    <rPh sb="1" eb="3">
      <t>ユウビン</t>
    </rPh>
    <rPh sb="3" eb="5">
      <t>バンゴウ</t>
    </rPh>
    <phoneticPr fontId="4"/>
  </si>
  <si>
    <t>‐</t>
    <phoneticPr fontId="4"/>
  </si>
  <si>
    <t>）</t>
    <phoneticPr fontId="4"/>
  </si>
  <si>
    <t>連絡先</t>
    <rPh sb="0" eb="3">
      <t>レンラクサキ</t>
    </rPh>
    <phoneticPr fontId="4"/>
  </si>
  <si>
    <t>電話番号</t>
    <rPh sb="0" eb="2">
      <t>デンワ</t>
    </rPh>
    <rPh sb="2" eb="4">
      <t>バンゴウ</t>
    </rPh>
    <phoneticPr fontId="4"/>
  </si>
  <si>
    <t>代表者の職・氏名</t>
    <rPh sb="0" eb="3">
      <t>ダイヒョウシャ</t>
    </rPh>
    <rPh sb="4" eb="5">
      <t>ショク</t>
    </rPh>
    <rPh sb="6" eb="8">
      <t>シメイ</t>
    </rPh>
    <phoneticPr fontId="4"/>
  </si>
  <si>
    <t>氏　　名</t>
    <rPh sb="0" eb="1">
      <t>シ</t>
    </rPh>
    <rPh sb="3" eb="4">
      <t>ナ</t>
    </rPh>
    <phoneticPr fontId="4"/>
  </si>
  <si>
    <t>申請額</t>
    <rPh sb="0" eb="3">
      <t>シンセイガク</t>
    </rPh>
    <phoneticPr fontId="4"/>
  </si>
  <si>
    <t>か所</t>
    <rPh sb="1" eb="2">
      <t>ショ</t>
    </rPh>
    <phoneticPr fontId="4"/>
  </si>
  <si>
    <t>訪問系</t>
    <rPh sb="0" eb="2">
      <t>ホウモン</t>
    </rPh>
    <rPh sb="2" eb="3">
      <t>ケイ</t>
    </rPh>
    <phoneticPr fontId="4"/>
  </si>
  <si>
    <t>小　　計</t>
    <rPh sb="0" eb="1">
      <t>ショウ</t>
    </rPh>
    <rPh sb="3" eb="4">
      <t>ケイ</t>
    </rPh>
    <phoneticPr fontId="4"/>
  </si>
  <si>
    <t>事業所・施設の名称</t>
    <rPh sb="0" eb="3">
      <t>ジギョウショ</t>
    </rPh>
    <rPh sb="4" eb="6">
      <t>シセツ</t>
    </rPh>
    <rPh sb="7" eb="9">
      <t>メイショウ</t>
    </rPh>
    <phoneticPr fontId="4"/>
  </si>
  <si>
    <t>管理者の氏名</t>
    <rPh sb="0" eb="3">
      <t>カンリシャ</t>
    </rPh>
    <rPh sb="4" eb="6">
      <t>シメイ</t>
    </rPh>
    <phoneticPr fontId="4"/>
  </si>
  <si>
    <t>外部委託により実施</t>
    <rPh sb="0" eb="2">
      <t>ガイブ</t>
    </rPh>
    <rPh sb="2" eb="4">
      <t>イタク</t>
    </rPh>
    <rPh sb="7" eb="9">
      <t>ジッシ</t>
    </rPh>
    <phoneticPr fontId="4"/>
  </si>
  <si>
    <t>自施設や自法人の職員で実施</t>
    <rPh sb="0" eb="1">
      <t>ジ</t>
    </rPh>
    <rPh sb="1" eb="3">
      <t>シセツ</t>
    </rPh>
    <rPh sb="4" eb="5">
      <t>ジ</t>
    </rPh>
    <rPh sb="5" eb="7">
      <t>ホウジン</t>
    </rPh>
    <rPh sb="8" eb="10">
      <t>ショクイン</t>
    </rPh>
    <rPh sb="11" eb="13">
      <t>ジッシ</t>
    </rPh>
    <phoneticPr fontId="4"/>
  </si>
  <si>
    <t>事業所・施設の状況</t>
    <rPh sb="0" eb="3">
      <t>ジギョウショ</t>
    </rPh>
    <rPh sb="4" eb="6">
      <t>シセツ</t>
    </rPh>
    <rPh sb="7" eb="9">
      <t>ジョウキョウ</t>
    </rPh>
    <phoneticPr fontId="4"/>
  </si>
  <si>
    <t>事業区分</t>
    <rPh sb="0" eb="2">
      <t>ジギョウ</t>
    </rPh>
    <rPh sb="2" eb="4">
      <t>クブン</t>
    </rPh>
    <phoneticPr fontId="4"/>
  </si>
  <si>
    <t>その他 )</t>
    <rPh sb="2" eb="3">
      <t>タ</t>
    </rPh>
    <phoneticPr fontId="4"/>
  </si>
  <si>
    <t>（</t>
    <phoneticPr fontId="4"/>
  </si>
  <si>
    <t>（様式１）総括表</t>
    <rPh sb="1" eb="3">
      <t>ヨウシキ</t>
    </rPh>
    <rPh sb="5" eb="8">
      <t>ソウカツヒョウ</t>
    </rPh>
    <phoneticPr fontId="4"/>
  </si>
  <si>
    <t>費目</t>
    <rPh sb="0" eb="2">
      <t>ヒモク</t>
    </rPh>
    <phoneticPr fontId="4"/>
  </si>
  <si>
    <t>用途・品目・数量等</t>
    <rPh sb="0" eb="2">
      <t>ヨウト</t>
    </rPh>
    <rPh sb="3" eb="5">
      <t>ヒンモク</t>
    </rPh>
    <rPh sb="6" eb="8">
      <t>スウリョウ</t>
    </rPh>
    <rPh sb="8" eb="9">
      <t>トウ</t>
    </rPh>
    <phoneticPr fontId="4"/>
  </si>
  <si>
    <t>所要額</t>
    <rPh sb="0" eb="3">
      <t>ショヨウガク</t>
    </rPh>
    <phoneticPr fontId="4"/>
  </si>
  <si>
    <t>所要額(円)</t>
    <rPh sb="0" eb="3">
      <t>ショヨウガク</t>
    </rPh>
    <rPh sb="4" eb="5">
      <t>エン</t>
    </rPh>
    <phoneticPr fontId="4"/>
  </si>
  <si>
    <t>申請内容</t>
    <rPh sb="0" eb="2">
      <t>シンセイ</t>
    </rPh>
    <rPh sb="2" eb="4">
      <t>ナイヨウ</t>
    </rPh>
    <phoneticPr fontId="4"/>
  </si>
  <si>
    <t>千円</t>
    <rPh sb="0" eb="2">
      <t>センエン</t>
    </rPh>
    <phoneticPr fontId="4"/>
  </si>
  <si>
    <t>申　請　者</t>
    <rPh sb="0" eb="1">
      <t>サル</t>
    </rPh>
    <rPh sb="2" eb="3">
      <t>ショウ</t>
    </rPh>
    <rPh sb="4" eb="5">
      <t>シャ</t>
    </rPh>
    <phoneticPr fontId="4"/>
  </si>
  <si>
    <t>所在地</t>
    <rPh sb="0" eb="3">
      <t>ショザイチ</t>
    </rPh>
    <phoneticPr fontId="4"/>
  </si>
  <si>
    <t>E-mail</t>
    <phoneticPr fontId="4"/>
  </si>
  <si>
    <t>事業所･施設数</t>
    <rPh sb="0" eb="3">
      <t>ジギョウショ</t>
    </rPh>
    <rPh sb="4" eb="6">
      <t>シセツ</t>
    </rPh>
    <rPh sb="6" eb="7">
      <t>スウ</t>
    </rPh>
    <phoneticPr fontId="4"/>
  </si>
  <si>
    <t>提供サービス</t>
    <rPh sb="0" eb="2">
      <t>テイキョウ</t>
    </rPh>
    <phoneticPr fontId="4"/>
  </si>
  <si>
    <t>事業所・施設の所在地</t>
    <rPh sb="0" eb="3">
      <t>ジギョウショ</t>
    </rPh>
    <rPh sb="4" eb="6">
      <t>シセツ</t>
    </rPh>
    <rPh sb="7" eb="10">
      <t>ショザイチ</t>
    </rPh>
    <phoneticPr fontId="4"/>
  </si>
  <si>
    <t>事業所・施設名</t>
    <rPh sb="0" eb="3">
      <t>ジギョウショ</t>
    </rPh>
    <rPh sb="4" eb="7">
      <t>シセツメイ</t>
    </rPh>
    <phoneticPr fontId="4"/>
  </si>
  <si>
    <t>基準単価</t>
    <rPh sb="0" eb="2">
      <t>キジュン</t>
    </rPh>
    <rPh sb="2" eb="4">
      <t>タンカ</t>
    </rPh>
    <phoneticPr fontId="4"/>
  </si>
  <si>
    <t>基準単価(a)</t>
    <rPh sb="0" eb="2">
      <t>キジュン</t>
    </rPh>
    <rPh sb="2" eb="4">
      <t>タンカ</t>
    </rPh>
    <phoneticPr fontId="4"/>
  </si>
  <si>
    <t>所要額(b)</t>
    <rPh sb="0" eb="3">
      <t>ショヨウガク</t>
    </rPh>
    <phoneticPr fontId="4"/>
  </si>
  <si>
    <t>申請額(c)</t>
    <rPh sb="0" eb="3">
      <t>シンセイガク</t>
    </rPh>
    <phoneticPr fontId="4"/>
  </si>
  <si>
    <t>千円</t>
  </si>
  <si>
    <t>サービス種別</t>
    <rPh sb="4" eb="6">
      <t>シュベツ</t>
    </rPh>
    <phoneticPr fontId="4"/>
  </si>
  <si>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4"/>
  </si>
  <si>
    <t>（様式２）事業所・施設別申請額一覧</t>
    <rPh sb="1" eb="3">
      <t>ヨウシキ</t>
    </rPh>
    <rPh sb="5" eb="8">
      <t>ジギョウショ</t>
    </rPh>
    <rPh sb="9" eb="11">
      <t>シセツ</t>
    </rPh>
    <rPh sb="11" eb="12">
      <t>ベツ</t>
    </rPh>
    <rPh sb="12" eb="15">
      <t>シンセイガク</t>
    </rPh>
    <rPh sb="15" eb="17">
      <t>イチラン</t>
    </rPh>
    <phoneticPr fontId="4"/>
  </si>
  <si>
    <t>(様式３）事業所・施設別個表</t>
    <rPh sb="1" eb="3">
      <t>ヨウシキ</t>
    </rPh>
    <rPh sb="5" eb="8">
      <t>ジギョウショ</t>
    </rPh>
    <rPh sb="9" eb="11">
      <t>シセツ</t>
    </rPh>
    <rPh sb="11" eb="12">
      <t>ベツ</t>
    </rPh>
    <rPh sb="12" eb="14">
      <t>コヒョウ</t>
    </rPh>
    <phoneticPr fontId="4"/>
  </si>
  <si>
    <t>No.</t>
    <phoneticPr fontId="4"/>
  </si>
  <si>
    <t>（注）</t>
    <rPh sb="1" eb="2">
      <t>チュウ</t>
    </rPh>
    <phoneticPr fontId="4"/>
  </si>
  <si>
    <t>基準単価(d)</t>
    <rPh sb="0" eb="2">
      <t>キジュン</t>
    </rPh>
    <rPh sb="2" eb="4">
      <t>タンカ</t>
    </rPh>
    <phoneticPr fontId="4"/>
  </si>
  <si>
    <t>所要額(e)</t>
    <rPh sb="0" eb="3">
      <t>ショヨウガク</t>
    </rPh>
    <phoneticPr fontId="4"/>
  </si>
  <si>
    <t>申請額(f)</t>
    <rPh sb="0" eb="3">
      <t>シンセイガク</t>
    </rPh>
    <phoneticPr fontId="4"/>
  </si>
  <si>
    <t>合計</t>
    <rPh sb="0" eb="2">
      <t>ゴウケイ</t>
    </rPh>
    <phoneticPr fontId="4"/>
  </si>
  <si>
    <t>申請額計(ｇ)</t>
    <rPh sb="0" eb="3">
      <t>シンセイガク</t>
    </rPh>
    <rPh sb="3" eb="4">
      <t>ケイ</t>
    </rPh>
    <phoneticPr fontId="4"/>
  </si>
  <si>
    <t>　「所要額(b)」及び「所要額(e)」は「（様式３）事業所・施設別個表」に記載した所要額（千円未満切り捨て）を記入すること。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4"/>
  </si>
  <si>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4"/>
  </si>
  <si>
    <t>備考</t>
    <rPh sb="0" eb="2">
      <t>ビコウ</t>
    </rPh>
    <phoneticPr fontId="4"/>
  </si>
  <si>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4"/>
  </si>
  <si>
    <t>（単位:千円）</t>
    <rPh sb="1" eb="3">
      <t>タンイ</t>
    </rPh>
    <rPh sb="4" eb="6">
      <t>センエン</t>
    </rPh>
    <phoneticPr fontId="4"/>
  </si>
  <si>
    <t>　　令和</t>
    <rPh sb="2" eb="4">
      <t>レイワ</t>
    </rPh>
    <phoneticPr fontId="4"/>
  </si>
  <si>
    <t>各事業所の作業</t>
    <rPh sb="0" eb="1">
      <t>カク</t>
    </rPh>
    <rPh sb="1" eb="4">
      <t>ジギョウショ</t>
    </rPh>
    <rPh sb="5" eb="7">
      <t>サギョウ</t>
    </rPh>
    <phoneticPr fontId="4"/>
  </si>
  <si>
    <t>都道府県等の作業</t>
    <rPh sb="0" eb="4">
      <t>トドウフケン</t>
    </rPh>
    <rPh sb="4" eb="5">
      <t>トウ</t>
    </rPh>
    <rPh sb="6" eb="8">
      <t>サギョウ</t>
    </rPh>
    <phoneticPr fontId="4"/>
  </si>
  <si>
    <t>手順</t>
    <rPh sb="0" eb="2">
      <t>テジュン</t>
    </rPh>
    <phoneticPr fontId="4"/>
  </si>
  <si>
    <t>本Excelを管内の事業者・事業所に配布</t>
    <rPh sb="0" eb="1">
      <t>ホン</t>
    </rPh>
    <rPh sb="7" eb="9">
      <t>カンナイ</t>
    </rPh>
    <rPh sb="10" eb="13">
      <t>ジギョウシャ</t>
    </rPh>
    <rPh sb="14" eb="17">
      <t>ジギョウショ</t>
    </rPh>
    <rPh sb="18" eb="20">
      <t>ハイフ</t>
    </rPh>
    <phoneticPr fontId="4"/>
  </si>
  <si>
    <t>事業者（法人本部）の作業</t>
    <rPh sb="0" eb="3">
      <t>ジギョウシャ</t>
    </rPh>
    <rPh sb="4" eb="6">
      <t>ホウジン</t>
    </rPh>
    <rPh sb="6" eb="8">
      <t>ホンブ</t>
    </rPh>
    <rPh sb="10" eb="12">
      <t>サギョウ</t>
    </rPh>
    <phoneticPr fontId="4"/>
  </si>
  <si>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4"/>
  </si>
  <si>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4"/>
  </si>
  <si>
    <t>シート名を修正した個票を一つのExcelファイルに集約</t>
    <rPh sb="3" eb="4">
      <t>メイ</t>
    </rPh>
    <rPh sb="5" eb="7">
      <t>シュウセイ</t>
    </rPh>
    <rPh sb="9" eb="11">
      <t>コヒョウ</t>
    </rPh>
    <rPh sb="12" eb="13">
      <t>ヒト</t>
    </rPh>
    <rPh sb="25" eb="27">
      <t>シュウヤク</t>
    </rPh>
    <phoneticPr fontId="4"/>
  </si>
  <si>
    <t>個票及び様式２の内容が様式１（総括表）にも正しく反映されていることを確認するとともに、様式１の記入欄（水色セル）を記載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ミズイロ</t>
    </rPh>
    <rPh sb="57" eb="59">
      <t>キサイ</t>
    </rPh>
    <phoneticPr fontId="4"/>
  </si>
  <si>
    <t>完成したExcelファイルを都道府県等の担当者に送付</t>
    <rPh sb="0" eb="2">
      <t>カンセイ</t>
    </rPh>
    <rPh sb="14" eb="18">
      <t>トドウフケン</t>
    </rPh>
    <rPh sb="18" eb="19">
      <t>トウ</t>
    </rPh>
    <rPh sb="20" eb="23">
      <t>タントウシャ</t>
    </rPh>
    <rPh sb="24" eb="26">
      <t>ソウフ</t>
    </rPh>
    <phoneticPr fontId="4"/>
  </si>
  <si>
    <t>本申請書の使い方</t>
    <rPh sb="0" eb="1">
      <t>ホン</t>
    </rPh>
    <rPh sb="1" eb="4">
      <t>シンセイショ</t>
    </rPh>
    <rPh sb="5" eb="6">
      <t>ツカ</t>
    </rPh>
    <rPh sb="7" eb="8">
      <t>カタ</t>
    </rPh>
    <phoneticPr fontId="4"/>
  </si>
  <si>
    <t>事業者からExcelファイルを受領し、内容を審査</t>
    <rPh sb="0" eb="3">
      <t>ジギョウシャ</t>
    </rPh>
    <rPh sb="15" eb="17">
      <t>ジュリョウ</t>
    </rPh>
    <rPh sb="19" eb="21">
      <t>ナイヨウ</t>
    </rPh>
    <rPh sb="22" eb="24">
      <t>シンサ</t>
    </rPh>
    <phoneticPr fontId="4"/>
  </si>
  <si>
    <t xml:space="preserve">様式３（個票）の着色セルを入力（水色セル：必要情報の入力・該当する取組内容のチェック、緑色セル：クリックしてプルダウンから選択）し、事業者（法人本部）へ返送
</t>
    <rPh sb="0" eb="2">
      <t>ヨウシキ</t>
    </rPh>
    <rPh sb="4" eb="6">
      <t>コヒョウ</t>
    </rPh>
    <rPh sb="8" eb="10">
      <t>チャクショク</t>
    </rPh>
    <rPh sb="13" eb="15">
      <t>ニュウリョク</t>
    </rPh>
    <rPh sb="16" eb="18">
      <t>ミズイロ</t>
    </rPh>
    <rPh sb="21" eb="23">
      <t>ヒツヨウ</t>
    </rPh>
    <rPh sb="23" eb="25">
      <t>ジョウホウ</t>
    </rPh>
    <rPh sb="26" eb="28">
      <t>ニュウリョク</t>
    </rPh>
    <rPh sb="29" eb="31">
      <t>ガイトウ</t>
    </rPh>
    <rPh sb="33" eb="35">
      <t>トリクミ</t>
    </rPh>
    <rPh sb="35" eb="37">
      <t>ナイヨウ</t>
    </rPh>
    <rPh sb="43" eb="45">
      <t>ミドリイロ</t>
    </rPh>
    <rPh sb="61" eb="63">
      <t>センタク</t>
    </rPh>
    <rPh sb="66" eb="69">
      <t>ジギョウシャ</t>
    </rPh>
    <rPh sb="70" eb="72">
      <t>ホウジン</t>
    </rPh>
    <rPh sb="72" eb="74">
      <t>ホンブ</t>
    </rPh>
    <rPh sb="76" eb="78">
      <t>ヘンソウ</t>
    </rPh>
    <phoneticPr fontId="4"/>
  </si>
  <si>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4"/>
  </si>
  <si>
    <t>様式２（申請額一覧）に全事業所分が正しく反映されているか確認（15事業所以上ある場合には6行目～15行目を行ごとコピーし、16行目に右クリック→「コピーしたセルの挿入」で挿入すること。）</t>
    <rPh sb="0" eb="2">
      <t>ヨウシキ</t>
    </rPh>
    <rPh sb="4" eb="7">
      <t>シンセイガク</t>
    </rPh>
    <rPh sb="7" eb="9">
      <t>イチラン</t>
    </rPh>
    <rPh sb="11" eb="15">
      <t>ゼンジギョウショ</t>
    </rPh>
    <rPh sb="15" eb="16">
      <t>ブン</t>
    </rPh>
    <rPh sb="17" eb="18">
      <t>タダ</t>
    </rPh>
    <rPh sb="20" eb="22">
      <t>ハンエイ</t>
    </rPh>
    <rPh sb="28" eb="30">
      <t>カクニン</t>
    </rPh>
    <rPh sb="53" eb="54">
      <t>ギョウ</t>
    </rPh>
    <rPh sb="66" eb="67">
      <t>ミギ</t>
    </rPh>
    <phoneticPr fontId="4"/>
  </si>
  <si>
    <t>事業所番号</t>
    <rPh sb="0" eb="3">
      <t>ジギョウショ</t>
    </rPh>
    <rPh sb="3" eb="5">
      <t>バンゴウ</t>
    </rPh>
    <phoneticPr fontId="4"/>
  </si>
  <si>
    <t>通所系</t>
    <rPh sb="0" eb="2">
      <t>ツウショ</t>
    </rPh>
    <rPh sb="2" eb="3">
      <t>ケイ</t>
    </rPh>
    <phoneticPr fontId="4"/>
  </si>
  <si>
    <t>療養介護</t>
    <phoneticPr fontId="4"/>
  </si>
  <si>
    <t>生活介護</t>
    <rPh sb="0" eb="2">
      <t>セイカツ</t>
    </rPh>
    <rPh sb="2" eb="4">
      <t>カイゴ</t>
    </rPh>
    <phoneticPr fontId="4"/>
  </si>
  <si>
    <t>自立訓練（機能訓練）</t>
    <phoneticPr fontId="4"/>
  </si>
  <si>
    <t>自立訓練（生活訓練）</t>
    <phoneticPr fontId="4"/>
  </si>
  <si>
    <t>就労移行支援</t>
    <phoneticPr fontId="4"/>
  </si>
  <si>
    <t>就労継続支援Ａ型</t>
    <rPh sb="7" eb="8">
      <t>ガタ</t>
    </rPh>
    <phoneticPr fontId="4"/>
  </si>
  <si>
    <t>就労継続支援Ｂ型</t>
    <rPh sb="7" eb="8">
      <t>ガタ</t>
    </rPh>
    <phoneticPr fontId="4"/>
  </si>
  <si>
    <t>児童発達支援</t>
    <phoneticPr fontId="4"/>
  </si>
  <si>
    <t>医療型児童発達支援</t>
    <phoneticPr fontId="4"/>
  </si>
  <si>
    <t>放課後等デイサービス</t>
    <phoneticPr fontId="4"/>
  </si>
  <si>
    <t>短期入所</t>
    <phoneticPr fontId="4"/>
  </si>
  <si>
    <t>入所・居住系</t>
    <rPh sb="0" eb="2">
      <t>ニュウショ</t>
    </rPh>
    <rPh sb="3" eb="5">
      <t>キョジュウ</t>
    </rPh>
    <rPh sb="5" eb="6">
      <t>ケイ</t>
    </rPh>
    <phoneticPr fontId="4"/>
  </si>
  <si>
    <t>施設入所支援</t>
    <phoneticPr fontId="4"/>
  </si>
  <si>
    <t>共同生活援助（介護サービス包括型）</t>
    <phoneticPr fontId="4"/>
  </si>
  <si>
    <t>共同生活援助（日中サービス支援型）</t>
    <phoneticPr fontId="4"/>
  </si>
  <si>
    <t>共同生活援助（外部サービス利用型）</t>
    <phoneticPr fontId="4"/>
  </si>
  <si>
    <t>福祉型障害児入所施設</t>
    <phoneticPr fontId="4"/>
  </si>
  <si>
    <t>居宅介護</t>
    <phoneticPr fontId="4"/>
  </si>
  <si>
    <t>重度訪問介護</t>
    <phoneticPr fontId="4"/>
  </si>
  <si>
    <t>同行援護</t>
    <phoneticPr fontId="4"/>
  </si>
  <si>
    <t>行動援護</t>
    <phoneticPr fontId="4"/>
  </si>
  <si>
    <t>居宅訪問型児童発達支援</t>
    <phoneticPr fontId="4"/>
  </si>
  <si>
    <t>保育所等訪問支援</t>
    <phoneticPr fontId="4"/>
  </si>
  <si>
    <t>計画相談支援</t>
    <phoneticPr fontId="4"/>
  </si>
  <si>
    <t>地域移行支援</t>
    <phoneticPr fontId="4"/>
  </si>
  <si>
    <t>地域定着支援</t>
    <phoneticPr fontId="4"/>
  </si>
  <si>
    <t>障害児相談支援</t>
    <phoneticPr fontId="4"/>
  </si>
  <si>
    <t>短期入所</t>
    <rPh sb="0" eb="2">
      <t>タンキ</t>
    </rPh>
    <rPh sb="2" eb="4">
      <t>ニュウショ</t>
    </rPh>
    <phoneticPr fontId="4"/>
  </si>
  <si>
    <t>医療型障害児入所施設</t>
    <phoneticPr fontId="4"/>
  </si>
  <si>
    <t>相談系</t>
    <rPh sb="0" eb="2">
      <t>ソウダン</t>
    </rPh>
    <rPh sb="2" eb="3">
      <t>ケイ</t>
    </rPh>
    <phoneticPr fontId="4"/>
  </si>
  <si>
    <t>　「基準単価(a)」及び「基準単価(d)」は、「新型コロナウイルス感染症に係る障害福祉サービス事業所等に対するサービス継続支援事業実施要綱」の別添に記載された基準単価を記入すること。</t>
    <rPh sb="2" eb="4">
      <t>キジュン</t>
    </rPh>
    <rPh sb="4" eb="6">
      <t>タンカ</t>
    </rPh>
    <rPh sb="10" eb="11">
      <t>オヨ</t>
    </rPh>
    <rPh sb="13" eb="15">
      <t>キジュン</t>
    </rPh>
    <rPh sb="15" eb="17">
      <t>タンカ</t>
    </rPh>
    <rPh sb="24" eb="26">
      <t>シンガタ</t>
    </rPh>
    <rPh sb="33" eb="36">
      <t>カンセンショウ</t>
    </rPh>
    <rPh sb="37" eb="38">
      <t>カカ</t>
    </rPh>
    <rPh sb="39" eb="41">
      <t>ショウガイ</t>
    </rPh>
    <rPh sb="41" eb="43">
      <t>フクシ</t>
    </rPh>
    <rPh sb="47" eb="50">
      <t>ジギョウショ</t>
    </rPh>
    <rPh sb="50" eb="51">
      <t>トウ</t>
    </rPh>
    <rPh sb="52" eb="53">
      <t>タイ</t>
    </rPh>
    <rPh sb="59" eb="61">
      <t>ケイゾク</t>
    </rPh>
    <rPh sb="61" eb="63">
      <t>シエン</t>
    </rPh>
    <rPh sb="63" eb="65">
      <t>ジギョウ</t>
    </rPh>
    <rPh sb="65" eb="67">
      <t>ジッシ</t>
    </rPh>
    <rPh sb="67" eb="69">
      <t>ヨウコウ</t>
    </rPh>
    <phoneticPr fontId="4"/>
  </si>
  <si>
    <t>障害福祉サービス等事業所番号</t>
    <rPh sb="0" eb="2">
      <t>ショウガイ</t>
    </rPh>
    <rPh sb="2" eb="4">
      <t>フクシ</t>
    </rPh>
    <rPh sb="8" eb="9">
      <t>トウ</t>
    </rPh>
    <rPh sb="9" eb="12">
      <t>ジギョウショ</t>
    </rPh>
    <rPh sb="12" eb="14">
      <t>バンゴウ</t>
    </rPh>
    <phoneticPr fontId="4"/>
  </si>
  <si>
    <t>合　　計 (1+2)</t>
    <rPh sb="0" eb="1">
      <t>ゴウ</t>
    </rPh>
    <rPh sb="3" eb="4">
      <t>ケイ</t>
    </rPh>
    <phoneticPr fontId="4"/>
  </si>
  <si>
    <t>別添</t>
    <rPh sb="0" eb="2">
      <t>ベッテン</t>
    </rPh>
    <phoneticPr fontId="20"/>
  </si>
  <si>
    <t>基準単価</t>
    <rPh sb="0" eb="2">
      <t>キジュン</t>
    </rPh>
    <rPh sb="2" eb="4">
      <t>タンカ</t>
    </rPh>
    <phoneticPr fontId="20"/>
  </si>
  <si>
    <t>事業区分</t>
    <rPh sb="0" eb="2">
      <t>ジギョウ</t>
    </rPh>
    <rPh sb="2" eb="4">
      <t>クブン</t>
    </rPh>
    <phoneticPr fontId="20"/>
  </si>
  <si>
    <t>サービス種別</t>
    <rPh sb="4" eb="6">
      <t>シュベツ</t>
    </rPh>
    <phoneticPr fontId="20"/>
  </si>
  <si>
    <t>通所系</t>
    <rPh sb="0" eb="2">
      <t>ツウショ</t>
    </rPh>
    <rPh sb="2" eb="3">
      <t>ケイ</t>
    </rPh>
    <phoneticPr fontId="20"/>
  </si>
  <si>
    <t>療養介護</t>
    <rPh sb="0" eb="2">
      <t>リョウヨウ</t>
    </rPh>
    <rPh sb="2" eb="4">
      <t>カイゴ</t>
    </rPh>
    <phoneticPr fontId="20"/>
  </si>
  <si>
    <t>生活介護</t>
    <rPh sb="0" eb="2">
      <t>セイカツ</t>
    </rPh>
    <rPh sb="2" eb="4">
      <t>カイゴ</t>
    </rPh>
    <phoneticPr fontId="20"/>
  </si>
  <si>
    <t>自立訓練（機能訓練）</t>
    <rPh sb="0" eb="2">
      <t>ジリツ</t>
    </rPh>
    <rPh sb="2" eb="4">
      <t>クンレン</t>
    </rPh>
    <rPh sb="5" eb="7">
      <t>キノウ</t>
    </rPh>
    <rPh sb="7" eb="9">
      <t>クンレン</t>
    </rPh>
    <phoneticPr fontId="20"/>
  </si>
  <si>
    <t>自立訓練（生活訓練）</t>
    <rPh sb="0" eb="4">
      <t>ジリツクンレン</t>
    </rPh>
    <rPh sb="5" eb="7">
      <t>セイカツ</t>
    </rPh>
    <rPh sb="7" eb="9">
      <t>クンレン</t>
    </rPh>
    <phoneticPr fontId="20"/>
  </si>
  <si>
    <t>就労移行支援</t>
    <rPh sb="0" eb="2">
      <t>シュウロウ</t>
    </rPh>
    <rPh sb="2" eb="4">
      <t>イコウ</t>
    </rPh>
    <rPh sb="4" eb="6">
      <t>シエン</t>
    </rPh>
    <phoneticPr fontId="20"/>
  </si>
  <si>
    <t>就労継続支援Ａ型</t>
    <rPh sb="0" eb="2">
      <t>シュウロウ</t>
    </rPh>
    <rPh sb="2" eb="4">
      <t>ケイゾク</t>
    </rPh>
    <rPh sb="4" eb="6">
      <t>シエン</t>
    </rPh>
    <rPh sb="7" eb="8">
      <t>カタ</t>
    </rPh>
    <phoneticPr fontId="20"/>
  </si>
  <si>
    <t>就労継続支援Ｂ型</t>
    <rPh sb="0" eb="2">
      <t>シュウロウ</t>
    </rPh>
    <rPh sb="2" eb="4">
      <t>ケイゾク</t>
    </rPh>
    <rPh sb="4" eb="6">
      <t>シエン</t>
    </rPh>
    <rPh sb="7" eb="8">
      <t>カタ</t>
    </rPh>
    <phoneticPr fontId="20"/>
  </si>
  <si>
    <t>就労定着支援</t>
    <rPh sb="0" eb="2">
      <t>シュウロウ</t>
    </rPh>
    <rPh sb="2" eb="4">
      <t>テイチャク</t>
    </rPh>
    <rPh sb="4" eb="6">
      <t>シエン</t>
    </rPh>
    <phoneticPr fontId="20"/>
  </si>
  <si>
    <t>自立生活援助</t>
    <rPh sb="0" eb="2">
      <t>ジリツ</t>
    </rPh>
    <rPh sb="2" eb="4">
      <t>セイカツ</t>
    </rPh>
    <rPh sb="4" eb="6">
      <t>エンジョ</t>
    </rPh>
    <phoneticPr fontId="20"/>
  </si>
  <si>
    <t>児童発達支援</t>
    <rPh sb="0" eb="2">
      <t>ジドウ</t>
    </rPh>
    <rPh sb="2" eb="4">
      <t>ハッタツ</t>
    </rPh>
    <rPh sb="4" eb="6">
      <t>シエン</t>
    </rPh>
    <phoneticPr fontId="20"/>
  </si>
  <si>
    <t>医療型児童発達支援</t>
    <rPh sb="0" eb="2">
      <t>イリョウ</t>
    </rPh>
    <rPh sb="2" eb="3">
      <t>ガタ</t>
    </rPh>
    <rPh sb="3" eb="5">
      <t>ジドウ</t>
    </rPh>
    <rPh sb="5" eb="7">
      <t>ハッタツ</t>
    </rPh>
    <rPh sb="7" eb="9">
      <t>シエン</t>
    </rPh>
    <phoneticPr fontId="20"/>
  </si>
  <si>
    <t>放課後等デイサービス</t>
    <rPh sb="0" eb="3">
      <t>ホウカゴ</t>
    </rPh>
    <rPh sb="3" eb="4">
      <t>トウ</t>
    </rPh>
    <phoneticPr fontId="20"/>
  </si>
  <si>
    <t>短期入所</t>
    <rPh sb="0" eb="2">
      <t>タンキ</t>
    </rPh>
    <rPh sb="2" eb="4">
      <t>ニュウショ</t>
    </rPh>
    <phoneticPr fontId="20"/>
  </si>
  <si>
    <t>入所・居住系</t>
    <rPh sb="0" eb="2">
      <t>ニュウショ</t>
    </rPh>
    <rPh sb="3" eb="5">
      <t>キョジュウ</t>
    </rPh>
    <rPh sb="5" eb="6">
      <t>ケイ</t>
    </rPh>
    <phoneticPr fontId="20"/>
  </si>
  <si>
    <t>施設入所支援</t>
    <rPh sb="0" eb="2">
      <t>シセツ</t>
    </rPh>
    <rPh sb="2" eb="4">
      <t>ニュウショ</t>
    </rPh>
    <rPh sb="4" eb="6">
      <t>シエン</t>
    </rPh>
    <phoneticPr fontId="20"/>
  </si>
  <si>
    <t>共同生活援助（介護サービス包括型）</t>
    <rPh sb="0" eb="2">
      <t>キョウドウ</t>
    </rPh>
    <rPh sb="2" eb="4">
      <t>セイカツ</t>
    </rPh>
    <rPh sb="4" eb="6">
      <t>エンジョ</t>
    </rPh>
    <rPh sb="7" eb="9">
      <t>カイゴ</t>
    </rPh>
    <rPh sb="13" eb="15">
      <t>ホウカツ</t>
    </rPh>
    <rPh sb="15" eb="16">
      <t>ガタ</t>
    </rPh>
    <phoneticPr fontId="20"/>
  </si>
  <si>
    <t>共同生活援助（日中サービス支援型）</t>
    <rPh sb="0" eb="2">
      <t>キョウドウ</t>
    </rPh>
    <rPh sb="2" eb="4">
      <t>セイカツ</t>
    </rPh>
    <rPh sb="4" eb="6">
      <t>エンジョ</t>
    </rPh>
    <rPh sb="7" eb="9">
      <t>ニッチュウ</t>
    </rPh>
    <rPh sb="13" eb="15">
      <t>シエン</t>
    </rPh>
    <rPh sb="15" eb="16">
      <t>ガタ</t>
    </rPh>
    <phoneticPr fontId="20"/>
  </si>
  <si>
    <t>共同生活援助（外部サービス利用型）</t>
    <rPh sb="0" eb="2">
      <t>キョウドウ</t>
    </rPh>
    <rPh sb="2" eb="4">
      <t>セイカツ</t>
    </rPh>
    <rPh sb="4" eb="6">
      <t>エンジョ</t>
    </rPh>
    <rPh sb="7" eb="9">
      <t>ガイブ</t>
    </rPh>
    <rPh sb="13" eb="15">
      <t>リヨウ</t>
    </rPh>
    <rPh sb="15" eb="16">
      <t>ガタ</t>
    </rPh>
    <phoneticPr fontId="20"/>
  </si>
  <si>
    <t>福祉型障害児入所施設</t>
    <rPh sb="0" eb="3">
      <t>フクシガタ</t>
    </rPh>
    <rPh sb="3" eb="6">
      <t>ショウガイジ</t>
    </rPh>
    <rPh sb="6" eb="8">
      <t>ニュウショ</t>
    </rPh>
    <rPh sb="8" eb="10">
      <t>シセツ</t>
    </rPh>
    <phoneticPr fontId="20"/>
  </si>
  <si>
    <t>医療型障害児入所施設</t>
    <rPh sb="0" eb="2">
      <t>イリョウ</t>
    </rPh>
    <rPh sb="2" eb="3">
      <t>ガタ</t>
    </rPh>
    <rPh sb="3" eb="6">
      <t>ショウガイジ</t>
    </rPh>
    <rPh sb="6" eb="8">
      <t>ニュウショ</t>
    </rPh>
    <rPh sb="8" eb="10">
      <t>シセツ</t>
    </rPh>
    <phoneticPr fontId="20"/>
  </si>
  <si>
    <t>訪問系</t>
    <rPh sb="0" eb="2">
      <t>ホウモン</t>
    </rPh>
    <rPh sb="2" eb="3">
      <t>ケイ</t>
    </rPh>
    <phoneticPr fontId="20"/>
  </si>
  <si>
    <t>居宅介護</t>
    <rPh sb="0" eb="2">
      <t>キョタク</t>
    </rPh>
    <rPh sb="2" eb="4">
      <t>カイゴ</t>
    </rPh>
    <phoneticPr fontId="20"/>
  </si>
  <si>
    <t>－</t>
    <phoneticPr fontId="20"/>
  </si>
  <si>
    <t>重度訪問介護</t>
    <rPh sb="0" eb="2">
      <t>ジュウド</t>
    </rPh>
    <rPh sb="2" eb="4">
      <t>ホウモン</t>
    </rPh>
    <rPh sb="4" eb="6">
      <t>カイゴ</t>
    </rPh>
    <phoneticPr fontId="20"/>
  </si>
  <si>
    <t>－</t>
    <phoneticPr fontId="20"/>
  </si>
  <si>
    <t>同行援護</t>
    <rPh sb="0" eb="2">
      <t>ドウコウ</t>
    </rPh>
    <rPh sb="2" eb="4">
      <t>エンゴ</t>
    </rPh>
    <phoneticPr fontId="20"/>
  </si>
  <si>
    <t>－</t>
    <phoneticPr fontId="20"/>
  </si>
  <si>
    <t>行動援護</t>
    <rPh sb="0" eb="2">
      <t>コウドウ</t>
    </rPh>
    <rPh sb="2" eb="4">
      <t>エンゴ</t>
    </rPh>
    <phoneticPr fontId="20"/>
  </si>
  <si>
    <t>居宅訪問型児童発達支援</t>
    <rPh sb="0" eb="2">
      <t>キョタク</t>
    </rPh>
    <rPh sb="2" eb="5">
      <t>ホウモンガタ</t>
    </rPh>
    <rPh sb="5" eb="7">
      <t>ジドウ</t>
    </rPh>
    <rPh sb="7" eb="9">
      <t>ハッタツ</t>
    </rPh>
    <rPh sb="9" eb="11">
      <t>シエン</t>
    </rPh>
    <phoneticPr fontId="20"/>
  </si>
  <si>
    <t>保育所等訪問支援</t>
    <rPh sb="0" eb="2">
      <t>ホイク</t>
    </rPh>
    <rPh sb="2" eb="3">
      <t>ジョ</t>
    </rPh>
    <rPh sb="3" eb="4">
      <t>トウ</t>
    </rPh>
    <rPh sb="4" eb="6">
      <t>ホウモン</t>
    </rPh>
    <rPh sb="6" eb="8">
      <t>シエン</t>
    </rPh>
    <phoneticPr fontId="20"/>
  </si>
  <si>
    <t>相談系</t>
    <rPh sb="0" eb="2">
      <t>ソウダン</t>
    </rPh>
    <rPh sb="2" eb="3">
      <t>ケイ</t>
    </rPh>
    <phoneticPr fontId="20"/>
  </si>
  <si>
    <t>計画相談支援</t>
    <rPh sb="0" eb="2">
      <t>ケイカク</t>
    </rPh>
    <rPh sb="2" eb="4">
      <t>ソウダン</t>
    </rPh>
    <rPh sb="4" eb="6">
      <t>シエン</t>
    </rPh>
    <phoneticPr fontId="20"/>
  </si>
  <si>
    <t>地域移行支援</t>
    <rPh sb="0" eb="2">
      <t>チイキ</t>
    </rPh>
    <rPh sb="2" eb="4">
      <t>イコウ</t>
    </rPh>
    <rPh sb="4" eb="6">
      <t>シエン</t>
    </rPh>
    <phoneticPr fontId="20"/>
  </si>
  <si>
    <t>地域定着支援</t>
    <rPh sb="0" eb="2">
      <t>チイキ</t>
    </rPh>
    <rPh sb="2" eb="4">
      <t>テイチャク</t>
    </rPh>
    <rPh sb="4" eb="6">
      <t>シエン</t>
    </rPh>
    <phoneticPr fontId="20"/>
  </si>
  <si>
    <t>障害児相談支援</t>
    <rPh sb="0" eb="3">
      <t>ショウガイジ</t>
    </rPh>
    <rPh sb="3" eb="5">
      <t>ソウダン</t>
    </rPh>
    <rPh sb="5" eb="7">
      <t>シエン</t>
    </rPh>
    <phoneticPr fontId="20"/>
  </si>
  <si>
    <t>(添付書類)</t>
    <rPh sb="1" eb="3">
      <t>テンプ</t>
    </rPh>
    <rPh sb="3" eb="5">
      <t>ショルイ</t>
    </rPh>
    <phoneticPr fontId="4"/>
  </si>
  <si>
    <t xml:space="preserve"> ・感染者又は濃厚接触者となった職員又は利用者の状況、経緯がわかるもの（様式任意）</t>
    <rPh sb="2" eb="5">
      <t>カンセンシャ</t>
    </rPh>
    <rPh sb="5" eb="6">
      <t>マタ</t>
    </rPh>
    <rPh sb="7" eb="9">
      <t>ノウコウ</t>
    </rPh>
    <rPh sb="9" eb="12">
      <t>セッショクシャ</t>
    </rPh>
    <rPh sb="16" eb="18">
      <t>ショクイン</t>
    </rPh>
    <rPh sb="18" eb="19">
      <t>マタ</t>
    </rPh>
    <rPh sb="20" eb="23">
      <t>リヨウシャ</t>
    </rPh>
    <rPh sb="24" eb="26">
      <t>ジョウキョウ</t>
    </rPh>
    <rPh sb="27" eb="29">
      <t>ケイイ</t>
    </rPh>
    <rPh sb="36" eb="38">
      <t>ヨウシキ</t>
    </rPh>
    <rPh sb="38" eb="40">
      <t>ニンイ</t>
    </rPh>
    <phoneticPr fontId="4"/>
  </si>
  <si>
    <t>　　　　　　　　　　　　　　　　　　　　　　　　補助対象
サービス種別</t>
    <rPh sb="24" eb="26">
      <t>ホジョ</t>
    </rPh>
    <rPh sb="26" eb="28">
      <t>タイショウ</t>
    </rPh>
    <rPh sb="34" eb="36">
      <t>シュベツ</t>
    </rPh>
    <phoneticPr fontId="4"/>
  </si>
  <si>
    <t>補助対象の区分</t>
    <rPh sb="0" eb="2">
      <t>ホジョ</t>
    </rPh>
    <rPh sb="2" eb="4">
      <t>タイショウ</t>
    </rPh>
    <rPh sb="5" eb="7">
      <t>クブン</t>
    </rPh>
    <phoneticPr fontId="4"/>
  </si>
  <si>
    <r>
      <t>障害福祉サービス施設・事業所等のサービス継続支援事業　</t>
    </r>
    <r>
      <rPr>
        <sz val="8"/>
        <rFont val="ＭＳ Ｐ明朝"/>
        <family val="1"/>
        <charset val="128"/>
      </rPr>
      <t>→ １を記載</t>
    </r>
    <rPh sb="0" eb="2">
      <t>ショウガイ</t>
    </rPh>
    <rPh sb="2" eb="4">
      <t>フクシ</t>
    </rPh>
    <rPh sb="8" eb="10">
      <t>シセツ</t>
    </rPh>
    <rPh sb="11" eb="14">
      <t>ジギョウショ</t>
    </rPh>
    <rPh sb="14" eb="15">
      <t>トウ</t>
    </rPh>
    <rPh sb="20" eb="22">
      <t>ケイゾク</t>
    </rPh>
    <rPh sb="22" eb="24">
      <t>シエン</t>
    </rPh>
    <rPh sb="24" eb="26">
      <t>ジギョウ</t>
    </rPh>
    <rPh sb="31" eb="33">
      <t>キサイ</t>
    </rPh>
    <phoneticPr fontId="4"/>
  </si>
  <si>
    <r>
      <t>障害福祉サービス施設・事業所等との協力支援事業　</t>
    </r>
    <r>
      <rPr>
        <sz val="8"/>
        <rFont val="ＭＳ Ｐ明朝"/>
        <family val="1"/>
        <charset val="128"/>
      </rPr>
      <t>→ ２を記載</t>
    </r>
    <rPh sb="8" eb="10">
      <t>シセツ</t>
    </rPh>
    <rPh sb="14" eb="15">
      <t>トウ</t>
    </rPh>
    <rPh sb="17" eb="19">
      <t>キョウリョク</t>
    </rPh>
    <rPh sb="19" eb="21">
      <t>シエン</t>
    </rPh>
    <rPh sb="21" eb="23">
      <t>ジギョウ</t>
    </rPh>
    <rPh sb="28" eb="30">
      <t>キサイ</t>
    </rPh>
    <phoneticPr fontId="4"/>
  </si>
  <si>
    <t>（１）上記補助対象区分の①～③に該当する施設・事業所等の場合</t>
    <rPh sb="3" eb="5">
      <t>ジョウキ</t>
    </rPh>
    <rPh sb="5" eb="7">
      <t>ホジョ</t>
    </rPh>
    <rPh sb="7" eb="9">
      <t>タイショウ</t>
    </rPh>
    <rPh sb="9" eb="11">
      <t>クブン</t>
    </rPh>
    <rPh sb="16" eb="18">
      <t>ガイトウ</t>
    </rPh>
    <rPh sb="20" eb="22">
      <t>シセツ</t>
    </rPh>
    <rPh sb="23" eb="26">
      <t>ジギョウショ</t>
    </rPh>
    <rPh sb="26" eb="27">
      <t>トウ</t>
    </rPh>
    <rPh sb="28" eb="30">
      <t>バアイ</t>
    </rPh>
    <phoneticPr fontId="4"/>
  </si>
  <si>
    <t>損害賠償保険の加入費用</t>
    <phoneticPr fontId="4"/>
  </si>
  <si>
    <t>帰宅困難職員の宿泊費</t>
    <phoneticPr fontId="4"/>
  </si>
  <si>
    <t>連携機関との連携に係る旅費</t>
    <phoneticPr fontId="4"/>
  </si>
  <si>
    <t>一定の要件に該当する自費検査費用（障害者支援施設・共同生活援助事業所に限る）</t>
    <rPh sb="17" eb="20">
      <t>ショウガイシャ</t>
    </rPh>
    <rPh sb="20" eb="22">
      <t>シエン</t>
    </rPh>
    <rPh sb="22" eb="24">
      <t>シセツ</t>
    </rPh>
    <rPh sb="25" eb="27">
      <t>キョウドウ</t>
    </rPh>
    <rPh sb="27" eb="29">
      <t>セイカツ</t>
    </rPh>
    <rPh sb="29" eb="31">
      <t>エンジョ</t>
    </rPh>
    <rPh sb="31" eb="34">
      <t>ジギョウショ</t>
    </rPh>
    <rPh sb="35" eb="36">
      <t>カギ</t>
    </rPh>
    <phoneticPr fontId="4"/>
  </si>
  <si>
    <t>感染症廃棄物の処理費用</t>
    <phoneticPr fontId="4"/>
  </si>
  <si>
    <t>感染者又は濃厚接触者への対応に伴い在庫不足が見込まれる衛生・防護用品の購入費用</t>
    <phoneticPr fontId="4"/>
  </si>
  <si>
    <t>（以下の費用は、代替サービス提供期間の分に限る）</t>
    <phoneticPr fontId="4"/>
  </si>
  <si>
    <r>
      <t>費用内容　</t>
    </r>
    <r>
      <rPr>
        <sz val="8"/>
        <rFont val="ＭＳ Ｐ明朝"/>
        <family val="1"/>
        <charset val="128"/>
      </rPr>
      <t>※該当する取組をチェックすること</t>
    </r>
    <rPh sb="0" eb="2">
      <t>ヒヨウ</t>
    </rPh>
    <rPh sb="2" eb="4">
      <t>ナイヨウ</t>
    </rPh>
    <rPh sb="6" eb="8">
      <t>ガイトウ</t>
    </rPh>
    <rPh sb="10" eb="12">
      <t>トリクミ</t>
    </rPh>
    <phoneticPr fontId="4"/>
  </si>
  <si>
    <t>職業紹介料</t>
  </si>
  <si>
    <t>職業紹介料</t>
    <phoneticPr fontId="4"/>
  </si>
  <si>
    <t>緊急雇用に係る費用</t>
    <phoneticPr fontId="4"/>
  </si>
  <si>
    <t>割増賃金・手当</t>
    <phoneticPr fontId="4"/>
  </si>
  <si>
    <t>代替サービス提供に伴う緊急雇用に係る費用</t>
    <phoneticPr fontId="4"/>
  </si>
  <si>
    <t>割増賃金・手当</t>
    <phoneticPr fontId="4"/>
  </si>
  <si>
    <t>旅費</t>
  </si>
  <si>
    <t>代替場所の確保費用（使用料）</t>
    <phoneticPr fontId="4"/>
  </si>
  <si>
    <t>居宅介護事業所に所属する居宅介護職員による同行指導への謝金</t>
    <phoneticPr fontId="4"/>
  </si>
  <si>
    <t>代替場所や利用者宅への旅費</t>
    <phoneticPr fontId="4"/>
  </si>
  <si>
    <t>利用者宅を訪問して健康管理や相談援助等を行うため緊急かつ一時的に必要となる車や自転車のリース費用</t>
    <phoneticPr fontId="4"/>
  </si>
  <si>
    <t>通所できない利用者の安否確認等のためのタブレットのリース費用（通信費用は除く）</t>
    <phoneticPr fontId="4"/>
  </si>
  <si>
    <t>（２）上記補助対象区分の④に該当する施設・事業所等の場合</t>
    <rPh sb="3" eb="5">
      <t>ジョウキ</t>
    </rPh>
    <rPh sb="5" eb="7">
      <t>ホジョ</t>
    </rPh>
    <rPh sb="7" eb="9">
      <t>タイショウ</t>
    </rPh>
    <rPh sb="9" eb="11">
      <t>クブン</t>
    </rPh>
    <rPh sb="14" eb="16">
      <t>ガイトウ</t>
    </rPh>
    <rPh sb="18" eb="20">
      <t>シセツ</t>
    </rPh>
    <rPh sb="21" eb="24">
      <t>ジギョウショ</t>
    </rPh>
    <rPh sb="24" eb="25">
      <t>トウ</t>
    </rPh>
    <rPh sb="26" eb="28">
      <t>バアイ</t>
    </rPh>
    <phoneticPr fontId="4"/>
  </si>
  <si>
    <t>一定の要件に該当する自費検査費用（障害者支援施設・共同生活援助事業所に限る）</t>
    <rPh sb="0" eb="2">
      <t>イッテイ</t>
    </rPh>
    <rPh sb="3" eb="5">
      <t>ヨウケン</t>
    </rPh>
    <rPh sb="6" eb="8">
      <t>ガイトウ</t>
    </rPh>
    <rPh sb="10" eb="12">
      <t>ジヒ</t>
    </rPh>
    <rPh sb="12" eb="14">
      <t>ケンサ</t>
    </rPh>
    <rPh sb="14" eb="16">
      <t>ヒヨウ</t>
    </rPh>
    <rPh sb="17" eb="20">
      <t>ショウガイシャ</t>
    </rPh>
    <rPh sb="20" eb="22">
      <t>シエン</t>
    </rPh>
    <rPh sb="22" eb="24">
      <t>シセツ</t>
    </rPh>
    <rPh sb="25" eb="27">
      <t>キョウドウ</t>
    </rPh>
    <rPh sb="27" eb="29">
      <t>セイカツ</t>
    </rPh>
    <rPh sb="29" eb="31">
      <t>エンジョ</t>
    </rPh>
    <rPh sb="31" eb="34">
      <t>ジギョウショ</t>
    </rPh>
    <rPh sb="35" eb="36">
      <t>カギ</t>
    </rPh>
    <phoneticPr fontId="4"/>
  </si>
  <si>
    <t>（３）上記補助対象区分の⑤に該当する施設・事業所等の場合</t>
    <rPh sb="3" eb="5">
      <t>ジョウキ</t>
    </rPh>
    <rPh sb="5" eb="7">
      <t>ホジョ</t>
    </rPh>
    <rPh sb="7" eb="9">
      <t>タイショウ</t>
    </rPh>
    <rPh sb="9" eb="11">
      <t>クブン</t>
    </rPh>
    <rPh sb="14" eb="16">
      <t>ガイトウ</t>
    </rPh>
    <rPh sb="18" eb="20">
      <t>シセツ</t>
    </rPh>
    <rPh sb="21" eb="24">
      <t>ジギョウショ</t>
    </rPh>
    <rPh sb="24" eb="25">
      <t>トウ</t>
    </rPh>
    <rPh sb="26" eb="28">
      <t>バアイ</t>
    </rPh>
    <phoneticPr fontId="4"/>
  </si>
  <si>
    <t>①　実施要綱の３ （１）のアの①又は②に該当する施設・事業所に対し、協力する施設・事業所
②　感染症の拡大防止の観点から必要があり、自主的に休業した障害福祉サービス事業所等に対し、協力する施設・事業所</t>
    <rPh sb="20" eb="22">
      <t>ガイトウ</t>
    </rPh>
    <rPh sb="24" eb="26">
      <t>シセツ</t>
    </rPh>
    <rPh sb="27" eb="29">
      <t>ジギョウ</t>
    </rPh>
    <rPh sb="29" eb="30">
      <t>ショ</t>
    </rPh>
    <rPh sb="31" eb="32">
      <t>タイ</t>
    </rPh>
    <rPh sb="34" eb="36">
      <t>キョウリョク</t>
    </rPh>
    <rPh sb="38" eb="40">
      <t>シセツ</t>
    </rPh>
    <rPh sb="74" eb="76">
      <t>ショウガイ</t>
    </rPh>
    <rPh sb="76" eb="78">
      <t>フクシ</t>
    </rPh>
    <rPh sb="85" eb="86">
      <t>トウ</t>
    </rPh>
    <rPh sb="87" eb="88">
      <t>タイ</t>
    </rPh>
    <rPh sb="90" eb="92">
      <t>キョウリョク</t>
    </rPh>
    <rPh sb="94" eb="96">
      <t>シセツ</t>
    </rPh>
    <phoneticPr fontId="4"/>
  </si>
  <si>
    <t>追加で必要な人員確保のための緊急雇用に係る費用</t>
    <rPh sb="0" eb="2">
      <t>ツイカ</t>
    </rPh>
    <rPh sb="3" eb="5">
      <t>ヒツヨウ</t>
    </rPh>
    <rPh sb="6" eb="8">
      <t>ジンイン</t>
    </rPh>
    <rPh sb="8" eb="10">
      <t>カクホ</t>
    </rPh>
    <phoneticPr fontId="4"/>
  </si>
  <si>
    <t>旅費・宿泊費</t>
    <rPh sb="3" eb="6">
      <t>シュクハクヒ</t>
    </rPh>
    <phoneticPr fontId="4"/>
  </si>
  <si>
    <t xml:space="preserve"> )</t>
    <phoneticPr fontId="4"/>
  </si>
  <si>
    <t>その他 （</t>
    <rPh sb="2" eb="3">
      <t>タ</t>
    </rPh>
    <phoneticPr fontId="4"/>
  </si>
  <si>
    <t>１． 障害福祉サービス施設・事業所等のサービス継続支援事業</t>
    <rPh sb="3" eb="5">
      <t>ショウガイ</t>
    </rPh>
    <rPh sb="5" eb="7">
      <t>フクシ</t>
    </rPh>
    <rPh sb="11" eb="13">
      <t>シセツ</t>
    </rPh>
    <rPh sb="14" eb="17">
      <t>ジギョウショ</t>
    </rPh>
    <rPh sb="17" eb="18">
      <t>トウ</t>
    </rPh>
    <rPh sb="23" eb="25">
      <t>ケイゾク</t>
    </rPh>
    <rPh sb="25" eb="27">
      <t>シエン</t>
    </rPh>
    <rPh sb="27" eb="29">
      <t>ジギョウ</t>
    </rPh>
    <phoneticPr fontId="4"/>
  </si>
  <si>
    <t>事業所・施設等の消毒・清掃費用</t>
    <rPh sb="0" eb="3">
      <t>ジギョウショ</t>
    </rPh>
    <rPh sb="4" eb="6">
      <t>シセツ</t>
    </rPh>
    <rPh sb="6" eb="7">
      <t>トウ</t>
    </rPh>
    <rPh sb="8" eb="10">
      <t>ショウドク</t>
    </rPh>
    <rPh sb="11" eb="13">
      <t>セイソウ</t>
    </rPh>
    <rPh sb="13" eb="15">
      <t>ヒヨウ</t>
    </rPh>
    <phoneticPr fontId="4"/>
  </si>
  <si>
    <t>２．障害福祉サービス施設・事業所等との協力支援事業</t>
    <rPh sb="10" eb="12">
      <t>シセツ</t>
    </rPh>
    <rPh sb="16" eb="17">
      <t>トウ</t>
    </rPh>
    <rPh sb="19" eb="21">
      <t>キョウリョク</t>
    </rPh>
    <rPh sb="21" eb="23">
      <t>シエン</t>
    </rPh>
    <rPh sb="23" eb="25">
      <t>ジギョウ</t>
    </rPh>
    <phoneticPr fontId="4"/>
  </si>
  <si>
    <t>（１）利用者受入や職員の応援派遣に係る費用 （上記補助対象区分の①または②に該当する施設・事業所等の場合）</t>
    <phoneticPr fontId="4"/>
  </si>
  <si>
    <t>１．障害福祉サービス事業所等のサービス継続支援</t>
    <rPh sb="2" eb="4">
      <t>ショウガイ</t>
    </rPh>
    <rPh sb="4" eb="6">
      <t>フクシ</t>
    </rPh>
    <rPh sb="10" eb="13">
      <t>ジギョウショ</t>
    </rPh>
    <rPh sb="13" eb="14">
      <t>トウ</t>
    </rPh>
    <rPh sb="19" eb="21">
      <t>ケイゾク</t>
    </rPh>
    <rPh sb="21" eb="23">
      <t>シエン</t>
    </rPh>
    <phoneticPr fontId="4"/>
  </si>
  <si>
    <t>２．障害福祉サービス事業所等との協力支援</t>
    <rPh sb="2" eb="4">
      <t>ショウガイ</t>
    </rPh>
    <rPh sb="4" eb="6">
      <t>フクシ</t>
    </rPh>
    <rPh sb="10" eb="13">
      <t>ジギョウショ</t>
    </rPh>
    <rPh sb="13" eb="14">
      <t>トウ</t>
    </rPh>
    <rPh sb="16" eb="18">
      <t>キョウリョク</t>
    </rPh>
    <rPh sb="18" eb="20">
      <t>シエン</t>
    </rPh>
    <phoneticPr fontId="4"/>
  </si>
  <si>
    <t>1.障害福祉サービス事業所等のサービス継続支援</t>
    <rPh sb="13" eb="14">
      <t>トウ</t>
    </rPh>
    <phoneticPr fontId="4"/>
  </si>
  <si>
    <t>2.障害福祉サービス事業所等との協力支援</t>
    <rPh sb="13" eb="14">
      <t>トウ</t>
    </rPh>
    <rPh sb="16" eb="18">
      <t>キョウリョク</t>
    </rPh>
    <phoneticPr fontId="4"/>
  </si>
  <si>
    <t>就労定着支援</t>
    <rPh sb="0" eb="2">
      <t>シュウロウ</t>
    </rPh>
    <rPh sb="2" eb="4">
      <t>テイチャク</t>
    </rPh>
    <rPh sb="4" eb="6">
      <t>シエン</t>
    </rPh>
    <phoneticPr fontId="4"/>
  </si>
  <si>
    <t>自立生活援助</t>
    <rPh sb="0" eb="2">
      <t>ジリツ</t>
    </rPh>
    <rPh sb="2" eb="4">
      <t>セイカツ</t>
    </rPh>
    <rPh sb="4" eb="6">
      <t>エンジョ</t>
    </rPh>
    <phoneticPr fontId="4"/>
  </si>
  <si>
    <t>（２）障害福祉サービス施設・事業所等との協力支援</t>
    <rPh sb="11" eb="13">
      <t>シセツ</t>
    </rPh>
    <rPh sb="14" eb="17">
      <t>ジギョウショ</t>
    </rPh>
    <rPh sb="17" eb="18">
      <t>トウ</t>
    </rPh>
    <rPh sb="20" eb="22">
      <t>キョウリョク</t>
    </rPh>
    <phoneticPr fontId="20"/>
  </si>
  <si>
    <t>（１）障害福祉サービス施設・事業所等のサービス継続支援</t>
    <rPh sb="11" eb="13">
      <t>シセツ</t>
    </rPh>
    <rPh sb="14" eb="17">
      <t>ジギョウショ</t>
    </rPh>
    <phoneticPr fontId="20"/>
  </si>
  <si>
    <t>①　（１）の①又は③に該当する施設・事業所に対し、協力する施設・事業所②　感染症の拡大防止の観点から必要があり、自主的に休業した障害福祉サービス等事業所に対し、協力する施設・事業所（※４）・対象サービス：No.1からNo.29</t>
    <phoneticPr fontId="20"/>
  </si>
  <si>
    <t>新型コロナウイルス感染症に係る障害福祉サービス事業所等</t>
    <rPh sb="0" eb="2">
      <t>シンガタ</t>
    </rPh>
    <rPh sb="9" eb="12">
      <t>カンセンショウ</t>
    </rPh>
    <rPh sb="13" eb="14">
      <t>カカ</t>
    </rPh>
    <rPh sb="15" eb="17">
      <t>ショウガイ</t>
    </rPh>
    <rPh sb="17" eb="19">
      <t>フクシ</t>
    </rPh>
    <rPh sb="23" eb="26">
      <t>ジギョウショ</t>
    </rPh>
    <rPh sb="26" eb="27">
      <t>トウ</t>
    </rPh>
    <phoneticPr fontId="4"/>
  </si>
  <si>
    <t>申請に
関する</t>
    <rPh sb="0" eb="2">
      <t>シンセイ</t>
    </rPh>
    <rPh sb="4" eb="5">
      <t>カン</t>
    </rPh>
    <phoneticPr fontId="4"/>
  </si>
  <si>
    <t>発行責任者の職・氏名</t>
    <rPh sb="0" eb="2">
      <t>ハッコウ</t>
    </rPh>
    <rPh sb="2" eb="5">
      <t>セキニンシャ</t>
    </rPh>
    <phoneticPr fontId="4"/>
  </si>
  <si>
    <t>担当者の職・氏名</t>
    <rPh sb="0" eb="3">
      <t>タントウシャ</t>
    </rPh>
    <phoneticPr fontId="4"/>
  </si>
  <si>
    <t>職　名</t>
    <rPh sb="0" eb="1">
      <t>ショク</t>
    </rPh>
    <rPh sb="2" eb="3">
      <t>ナ</t>
    </rPh>
    <phoneticPr fontId="4"/>
  </si>
  <si>
    <t>（</t>
    <phoneticPr fontId="4"/>
  </si>
  <si>
    <t>・</t>
    <phoneticPr fontId="4"/>
  </si>
  <si>
    <t>）</t>
    <phoneticPr fontId="4"/>
  </si>
  <si>
    <t>←</t>
    <phoneticPr fontId="4"/>
  </si>
  <si>
    <t>費用が発生した年度にチェックを入れてください。</t>
    <rPh sb="0" eb="2">
      <t>ヒヨウ</t>
    </rPh>
    <rPh sb="3" eb="5">
      <t>ハッセイ</t>
    </rPh>
    <rPh sb="7" eb="9">
      <t>ネンド</t>
    </rPh>
    <rPh sb="15" eb="16">
      <t>イ</t>
    </rPh>
    <phoneticPr fontId="4"/>
  </si>
  <si>
    <t>石川県知事　　馳　　浩</t>
    <rPh sb="0" eb="3">
      <t>イシカワケン</t>
    </rPh>
    <rPh sb="3" eb="5">
      <t>チジ</t>
    </rPh>
    <rPh sb="7" eb="8">
      <t>ハセ</t>
    </rPh>
    <rPh sb="10" eb="11">
      <t>ヒロシ</t>
    </rPh>
    <phoneticPr fontId="4"/>
  </si>
  <si>
    <t>添付書類について</t>
    <rPh sb="2" eb="4">
      <t>ショルイ</t>
    </rPh>
    <phoneticPr fontId="4"/>
  </si>
  <si>
    <t>○共通</t>
    <rPh sb="1" eb="3">
      <t>キョウツウ</t>
    </rPh>
    <phoneticPr fontId="4"/>
  </si>
  <si>
    <t>補助金の前提となる状況を確認するため、</t>
    <phoneticPr fontId="4"/>
  </si>
  <si>
    <t>(参考)感染状況</t>
    <rPh sb="1" eb="3">
      <t>サンコウ</t>
    </rPh>
    <rPh sb="4" eb="6">
      <t>カンセン</t>
    </rPh>
    <rPh sb="6" eb="8">
      <t>ジョウキョウ</t>
    </rPh>
    <phoneticPr fontId="4"/>
  </si>
  <si>
    <t>に記入してください。</t>
    <phoneticPr fontId="4"/>
  </si>
  <si>
    <t xml:space="preserve">※事故報告等、別様式で感染等の状況がわかる資料があれば、そちらの添付でも結構です。 </t>
    <phoneticPr fontId="4"/>
  </si>
  <si>
    <t>金額が分かるものが必要です。</t>
    <phoneticPr fontId="4"/>
  </si>
  <si>
    <t>内訳確認のため、以下の要領でご対応をお願いいたします。</t>
  </si>
  <si>
    <t>①Ａ４用紙に領収書等を貼る</t>
  </si>
  <si>
    <t>　（コピー可）</t>
  </si>
  <si>
    <t>②申請書の個表番号と</t>
  </si>
  <si>
    <t>　　　→「１－３」と記入</t>
  </si>
  <si>
    <t>　※基本的に領収書等1枚に</t>
    <rPh sb="2" eb="5">
      <t>キホンテキ</t>
    </rPh>
    <rPh sb="6" eb="9">
      <t>リョウシュウショ</t>
    </rPh>
    <rPh sb="9" eb="10">
      <t>ナド</t>
    </rPh>
    <rPh sb="11" eb="12">
      <t>マイ</t>
    </rPh>
    <phoneticPr fontId="4"/>
  </si>
  <si>
    <t>　　 含まれる該当費用を</t>
    <rPh sb="7" eb="9">
      <t>ガイトウ</t>
    </rPh>
    <rPh sb="9" eb="11">
      <t>ヒヨウ</t>
    </rPh>
    <phoneticPr fontId="4"/>
  </si>
  <si>
    <t>　税込金額で申請する場合、</t>
  </si>
  <si>
    <t>　対象物品が税抜金額の場合は</t>
  </si>
  <si>
    <t>　税込金額を手書きで記入</t>
  </si>
  <si>
    <t>　税抜金額で申請する場合、</t>
  </si>
  <si>
    <t>　対象物品が税込金額の場合は</t>
  </si>
  <si>
    <t>　税抜金額を手書きで記入</t>
  </si>
  <si>
    <t>　複数の領収書等を合算して</t>
  </si>
  <si>
    <t>　費目に計上している場合は</t>
  </si>
  <si>
    <t>　枝番と合計金額を記入</t>
  </si>
  <si>
    <t>③ＰＤＦにして送付</t>
  </si>
  <si>
    <t>Ｑ　税込と税抜でどちらで申請すればよいか？</t>
    <rPh sb="2" eb="4">
      <t>ゼイコ</t>
    </rPh>
    <rPh sb="5" eb="7">
      <t>ゼイヌ</t>
    </rPh>
    <rPh sb="12" eb="14">
      <t>シンセイ</t>
    </rPh>
    <phoneticPr fontId="4"/>
  </si>
  <si>
    <r>
      <t>Ａ　どちらでも差し支えありませんが、税込金額で申請して、以下のケースに</t>
    </r>
    <r>
      <rPr>
        <b/>
        <sz val="11"/>
        <rFont val="ＭＳ Ｐゴシック"/>
        <family val="3"/>
        <charset val="128"/>
      </rPr>
      <t>該当しない</t>
    </r>
    <r>
      <rPr>
        <sz val="11"/>
        <rFont val="ＭＳ Ｐゴシック"/>
        <family val="3"/>
        <charset val="128"/>
      </rPr>
      <t>場合</t>
    </r>
    <rPh sb="7" eb="8">
      <t>サ</t>
    </rPh>
    <rPh sb="9" eb="10">
      <t>ツカ</t>
    </rPh>
    <rPh sb="18" eb="20">
      <t>ゼイコ</t>
    </rPh>
    <rPh sb="20" eb="22">
      <t>キンガク</t>
    </rPh>
    <rPh sb="23" eb="25">
      <t>シンセイ</t>
    </rPh>
    <rPh sb="28" eb="30">
      <t>イカ</t>
    </rPh>
    <rPh sb="35" eb="37">
      <t>ガイトウ</t>
    </rPh>
    <rPh sb="40" eb="42">
      <t>バアイ</t>
    </rPh>
    <phoneticPr fontId="4"/>
  </si>
  <si>
    <t>　　後日、仕入控除税額の補助金返還が発生します。</t>
    <rPh sb="2" eb="4">
      <t>ゴジツ</t>
    </rPh>
    <rPh sb="18" eb="20">
      <t>ハッセイ</t>
    </rPh>
    <phoneticPr fontId="4"/>
  </si>
  <si>
    <t>①</t>
    <phoneticPr fontId="4"/>
  </si>
  <si>
    <t>消費税の申告義務なし</t>
    <rPh sb="0" eb="3">
      <t>ショウヒゼイ</t>
    </rPh>
    <phoneticPr fontId="17"/>
  </si>
  <si>
    <t>②</t>
    <phoneticPr fontId="4"/>
  </si>
  <si>
    <t>簡易課税方式による消費税申告</t>
    <rPh sb="9" eb="12">
      <t>ショウヒゼイ</t>
    </rPh>
    <phoneticPr fontId="4"/>
  </si>
  <si>
    <t>③</t>
    <phoneticPr fontId="4"/>
  </si>
  <si>
    <t>社会福祉法人等の消費税法別表第三に該当する法人であり、特定収入割合が5％超</t>
    <rPh sb="0" eb="6">
      <t>シャカイフ</t>
    </rPh>
    <rPh sb="6" eb="7">
      <t>ナド</t>
    </rPh>
    <rPh sb="17" eb="19">
      <t>ガイトウ</t>
    </rPh>
    <rPh sb="21" eb="23">
      <t>ホウジン</t>
    </rPh>
    <phoneticPr fontId="17"/>
  </si>
  <si>
    <t>④</t>
    <phoneticPr fontId="4"/>
  </si>
  <si>
    <t>補助対象経費に係る消費税を個別対応方式において「非課税売上のみに要するもの」として申告</t>
  </si>
  <si>
    <t>⑤</t>
    <phoneticPr fontId="4"/>
  </si>
  <si>
    <t>補助対象経費が人件費等の非課税仕入れのみ</t>
  </si>
  <si>
    <t>○人件費</t>
    <rPh sb="1" eb="4">
      <t>ジンケンヒ</t>
    </rPh>
    <phoneticPr fontId="4"/>
  </si>
  <si>
    <t>人件費を申請する場合、積算の根拠となる資料を添付してください。</t>
    <rPh sb="4" eb="6">
      <t>シンセイ</t>
    </rPh>
    <rPh sb="8" eb="10">
      <t>バアイ</t>
    </rPh>
    <rPh sb="22" eb="24">
      <t>テンプ</t>
    </rPh>
    <phoneticPr fontId="4"/>
  </si>
  <si>
    <t>人件費についてはかかり増した分のみが対象となるため、通常賃金はコロナ対応のものであっても対象外です。</t>
    <phoneticPr fontId="4"/>
  </si>
  <si>
    <t>人件費の積算資料に関しては、エクセルファイルで作成されたものはエクセルファイルのままお送りください。</t>
    <phoneticPr fontId="4"/>
  </si>
  <si>
    <t>令和</t>
    <rPh sb="0" eb="2">
      <t>レイワ</t>
    </rPh>
    <phoneticPr fontId="4"/>
  </si>
  <si>
    <t>年度に生じた費用分</t>
    <rPh sb="0" eb="2">
      <t>ネンド</t>
    </rPh>
    <rPh sb="3" eb="4">
      <t>ショウ</t>
    </rPh>
    <rPh sb="6" eb="8">
      <t>ヒヨウ</t>
    </rPh>
    <rPh sb="8" eb="9">
      <t>ブン</t>
    </rPh>
    <phoneticPr fontId="4"/>
  </si>
  <si>
    <t>○人件費を除く対象経費</t>
    <rPh sb="1" eb="4">
      <t>ジンケンヒ</t>
    </rPh>
    <rPh sb="5" eb="6">
      <t>ノゾ</t>
    </rPh>
    <rPh sb="7" eb="9">
      <t>タイショウ</t>
    </rPh>
    <rPh sb="9" eb="11">
      <t>ケイヒ</t>
    </rPh>
    <phoneticPr fontId="4"/>
  </si>
  <si>
    <t>すべての対象経費（人件費を除く）について、領収書等（支払がまだの場合は納品書等）の</t>
    <rPh sb="4" eb="6">
      <t>タイショウ</t>
    </rPh>
    <rPh sb="6" eb="8">
      <t>ケイヒ</t>
    </rPh>
    <phoneticPr fontId="4"/>
  </si>
  <si>
    <t>整理番号</t>
    <rPh sb="0" eb="4">
      <t>セイリバンゴウ</t>
    </rPh>
    <phoneticPr fontId="4"/>
  </si>
  <si>
    <t>１の合計</t>
    <rPh sb="2" eb="4">
      <t>ゴウケイ</t>
    </rPh>
    <phoneticPr fontId="4"/>
  </si>
  <si>
    <t>２の合計</t>
    <rPh sb="2" eb="4">
      <t>ゴウケイ</t>
    </rPh>
    <phoneticPr fontId="4"/>
  </si>
  <si>
    <t>緊急雇用</t>
  </si>
  <si>
    <t>損害賠償保険加入</t>
  </si>
  <si>
    <t>宿泊費（帰宅困難職員）</t>
  </si>
  <si>
    <t>旅費（連携）</t>
  </si>
  <si>
    <t>自費検査</t>
  </si>
  <si>
    <t>消毒・清掃</t>
  </si>
  <si>
    <t>感染性廃棄物処理</t>
  </si>
  <si>
    <t>衛生用品購入</t>
  </si>
  <si>
    <t>代替場所確保（使用料）</t>
  </si>
  <si>
    <t>謝金（同行指導）</t>
  </si>
  <si>
    <t>旅費（代替場所等）</t>
  </si>
  <si>
    <t>リース費用（車、自転車）</t>
  </si>
  <si>
    <t>リース費用（タブレット）</t>
  </si>
  <si>
    <t>緊急雇用（職員派遣）</t>
    <rPh sb="0" eb="2">
      <t>キンキュウ</t>
    </rPh>
    <rPh sb="2" eb="4">
      <t>コヨウ</t>
    </rPh>
    <rPh sb="5" eb="7">
      <t>ショクイン</t>
    </rPh>
    <rPh sb="7" eb="9">
      <t>ハケン</t>
    </rPh>
    <phoneticPr fontId="1"/>
  </si>
  <si>
    <t>割増賃金・手当（職員派遣）</t>
  </si>
  <si>
    <t>職業紹介料（職員派遣）</t>
    <rPh sb="0" eb="2">
      <t>ショクギョウ</t>
    </rPh>
    <rPh sb="2" eb="4">
      <t>ショウカイ</t>
    </rPh>
    <rPh sb="4" eb="5">
      <t>リョウ</t>
    </rPh>
    <rPh sb="6" eb="8">
      <t>ショクイン</t>
    </rPh>
    <rPh sb="8" eb="10">
      <t>ハケン</t>
    </rPh>
    <phoneticPr fontId="1"/>
  </si>
  <si>
    <t>損害賠償保険加入（職員派遣）</t>
    <rPh sb="0" eb="2">
      <t>ソンガイ</t>
    </rPh>
    <rPh sb="2" eb="4">
      <t>バイショウ</t>
    </rPh>
    <rPh sb="4" eb="6">
      <t>ホケン</t>
    </rPh>
    <rPh sb="6" eb="8">
      <t>カニュウ</t>
    </rPh>
    <rPh sb="9" eb="11">
      <t>ショクイン</t>
    </rPh>
    <rPh sb="11" eb="13">
      <t>ハケン</t>
    </rPh>
    <phoneticPr fontId="1"/>
  </si>
  <si>
    <t>旅費・宿泊費（職員派遣）</t>
    <rPh sb="0" eb="2">
      <t>リョヒ</t>
    </rPh>
    <rPh sb="3" eb="6">
      <t>シュクハクヒ</t>
    </rPh>
    <rPh sb="7" eb="9">
      <t>ショクイン</t>
    </rPh>
    <rPh sb="9" eb="11">
      <t>ハケン</t>
    </rPh>
    <phoneticPr fontId="1"/>
  </si>
  <si>
    <t>＜１の積算内訳＞</t>
    <rPh sb="3" eb="5">
      <t>セキサン</t>
    </rPh>
    <rPh sb="5" eb="7">
      <t>ウチワケ</t>
    </rPh>
    <phoneticPr fontId="4"/>
  </si>
  <si>
    <t>＜２の積算内訳＞</t>
    <rPh sb="3" eb="5">
      <t>セキサン</t>
    </rPh>
    <rPh sb="5" eb="7">
      <t>ウチワケ</t>
    </rPh>
    <phoneticPr fontId="4"/>
  </si>
  <si>
    <t>（次頁につづく）</t>
    <rPh sb="1" eb="3">
      <t>ジページ</t>
    </rPh>
    <phoneticPr fontId="4"/>
  </si>
  <si>
    <t>※＜１の積算内訳＞合計の千円未満切り捨て</t>
    <rPh sb="4" eb="6">
      <t>セキサン</t>
    </rPh>
    <rPh sb="6" eb="8">
      <t>ウチワケ</t>
    </rPh>
    <rPh sb="9" eb="11">
      <t>ゴウケイ</t>
    </rPh>
    <phoneticPr fontId="4"/>
  </si>
  <si>
    <t>※＜２の積算内訳＞合計の千円未満切り捨て</t>
    <rPh sb="4" eb="6">
      <t>セキサン</t>
    </rPh>
    <rPh sb="6" eb="8">
      <t>ウチワケ</t>
    </rPh>
    <rPh sb="9" eb="11">
      <t>ゴウケイ</t>
    </rPh>
    <phoneticPr fontId="4"/>
  </si>
  <si>
    <t>　＜積算内訳＞の整理番号を記入</t>
    <rPh sb="2" eb="6">
      <t>セキサンウチワケ</t>
    </rPh>
    <rPh sb="8" eb="12">
      <t>セイリバンゴウ</t>
    </rPh>
    <phoneticPr fontId="4"/>
  </si>
  <si>
    <t>　例）個表１の＜積算内訳＞整理番号３の費目</t>
    <rPh sb="8" eb="12">
      <t>セキサンウチワケ</t>
    </rPh>
    <rPh sb="13" eb="17">
      <t>セイリバンゴウ</t>
    </rPh>
    <phoneticPr fontId="4"/>
  </si>
  <si>
    <t>申請に係る事業所・施設等の感染等の状況</t>
    <rPh sb="0" eb="2">
      <t>シンセイ</t>
    </rPh>
    <phoneticPr fontId="35"/>
  </si>
  <si>
    <t>※参考様式のため、事故報告等、別様式で感染等の状況がわかる資料があれば、</t>
    <rPh sb="9" eb="11">
      <t>ジコ</t>
    </rPh>
    <rPh sb="11" eb="13">
      <t>ホウコク</t>
    </rPh>
    <rPh sb="13" eb="14">
      <t>ナド</t>
    </rPh>
    <rPh sb="15" eb="18">
      <t>ベツヨウシキ</t>
    </rPh>
    <rPh sb="19" eb="21">
      <t>カンセン</t>
    </rPh>
    <rPh sb="21" eb="22">
      <t>ナド</t>
    </rPh>
    <rPh sb="23" eb="25">
      <t>ジョウキョウ</t>
    </rPh>
    <rPh sb="29" eb="31">
      <t>シリョウ</t>
    </rPh>
    <phoneticPr fontId="35"/>
  </si>
  <si>
    <t>　そちらで結構です。</t>
    <phoneticPr fontId="35"/>
  </si>
  <si>
    <t>事業所名</t>
    <rPh sb="0" eb="4">
      <t>ジギョウショメイ</t>
    </rPh>
    <phoneticPr fontId="36"/>
  </si>
  <si>
    <t>人数</t>
    <rPh sb="0" eb="1">
      <t>ヒト</t>
    </rPh>
    <rPh sb="1" eb="2">
      <t>スウ</t>
    </rPh>
    <phoneticPr fontId="35"/>
  </si>
  <si>
    <t>最初の方の発生日</t>
    <rPh sb="0" eb="2">
      <t>サイショ</t>
    </rPh>
    <rPh sb="3" eb="4">
      <t>カタ</t>
    </rPh>
    <rPh sb="5" eb="7">
      <t>ハッセイ</t>
    </rPh>
    <rPh sb="7" eb="8">
      <t>ビ</t>
    </rPh>
    <phoneticPr fontId="35"/>
  </si>
  <si>
    <t>備考（あれば）</t>
    <rPh sb="0" eb="2">
      <t>ビコウ</t>
    </rPh>
    <phoneticPr fontId="35"/>
  </si>
  <si>
    <t>感染者数</t>
    <rPh sb="0" eb="3">
      <t>カンセンシャ</t>
    </rPh>
    <rPh sb="3" eb="4">
      <t>スウ</t>
    </rPh>
    <phoneticPr fontId="35"/>
  </si>
  <si>
    <t>職員</t>
    <rPh sb="0" eb="2">
      <t>ショクイン</t>
    </rPh>
    <phoneticPr fontId="35"/>
  </si>
  <si>
    <t>人</t>
    <rPh sb="0" eb="1">
      <t>ニン</t>
    </rPh>
    <phoneticPr fontId="35"/>
  </si>
  <si>
    <t>利用者</t>
    <rPh sb="0" eb="3">
      <t>リヨウシャ</t>
    </rPh>
    <phoneticPr fontId="35"/>
  </si>
  <si>
    <t>濃厚接触者数</t>
    <rPh sb="0" eb="2">
      <t>ノウコウ</t>
    </rPh>
    <rPh sb="2" eb="5">
      <t>セッショクシャ</t>
    </rPh>
    <rPh sb="5" eb="6">
      <t>スウ</t>
    </rPh>
    <phoneticPr fontId="35"/>
  </si>
  <si>
    <r>
      <t>※</t>
    </r>
    <r>
      <rPr>
        <sz val="11"/>
        <color rgb="FFFF0000"/>
        <rFont val="ＭＳ ゴシック"/>
        <family val="3"/>
        <charset val="128"/>
      </rPr>
      <t>今回の申請に関する</t>
    </r>
    <r>
      <rPr>
        <sz val="11"/>
        <color theme="1"/>
        <rFont val="ＭＳ ゴシック"/>
        <family val="3"/>
        <charset val="128"/>
      </rPr>
      <t>感染者数・濃厚接触者数のみ記載</t>
    </r>
    <rPh sb="1" eb="3">
      <t>コンカイ</t>
    </rPh>
    <rPh sb="4" eb="6">
      <t>シンセイ</t>
    </rPh>
    <rPh sb="7" eb="8">
      <t>カン</t>
    </rPh>
    <rPh sb="10" eb="13">
      <t>カンセンシャ</t>
    </rPh>
    <rPh sb="13" eb="14">
      <t>スウ</t>
    </rPh>
    <rPh sb="15" eb="17">
      <t>ノウコウ</t>
    </rPh>
    <rPh sb="17" eb="19">
      <t>セッショク</t>
    </rPh>
    <rPh sb="19" eb="20">
      <t>シャ</t>
    </rPh>
    <rPh sb="20" eb="21">
      <t>スウ</t>
    </rPh>
    <rPh sb="23" eb="25">
      <t>キサイ</t>
    </rPh>
    <phoneticPr fontId="35"/>
  </si>
  <si>
    <t>　　 個票＜積算内訳＞の1行に記載ください。</t>
    <rPh sb="15" eb="17">
      <t>キサイ</t>
    </rPh>
    <phoneticPr fontId="4"/>
  </si>
  <si>
    <t xml:space="preserve"> ・実際に発生したかかり増し費用の金額がわかる資料（領収書等）</t>
    <rPh sb="2" eb="4">
      <t>ジッサイ</t>
    </rPh>
    <rPh sb="5" eb="7">
      <t>ハッセイ</t>
    </rPh>
    <rPh sb="12" eb="13">
      <t>マ</t>
    </rPh>
    <rPh sb="14" eb="16">
      <t>ヒヨウ</t>
    </rPh>
    <rPh sb="17" eb="19">
      <t>キンガク</t>
    </rPh>
    <rPh sb="23" eb="25">
      <t>シリョウ</t>
    </rPh>
    <rPh sb="26" eb="29">
      <t>リョウシュウショ</t>
    </rPh>
    <rPh sb="29" eb="30">
      <t>トウ</t>
    </rPh>
    <phoneticPr fontId="4"/>
  </si>
  <si>
    <t>必要な作業を行い、事業者に補助金を交付</t>
    <rPh sb="0" eb="2">
      <t>ヒツヨウ</t>
    </rPh>
    <rPh sb="3" eb="5">
      <t>サギョウ</t>
    </rPh>
    <rPh sb="6" eb="7">
      <t>オコナ</t>
    </rPh>
    <rPh sb="9" eb="12">
      <t>ジギョウシャ</t>
    </rPh>
    <rPh sb="13" eb="16">
      <t>ホジョキン</t>
    </rPh>
    <rPh sb="17" eb="19">
      <t>コウフ</t>
    </rPh>
    <phoneticPr fontId="4"/>
  </si>
  <si>
    <t>に対するサービス継続支援事業補助金申請書兼実績報告書</t>
    <rPh sb="14" eb="17">
      <t>ホジョキン</t>
    </rPh>
    <rPh sb="17" eb="20">
      <t>シンセイショ</t>
    </rPh>
    <rPh sb="20" eb="21">
      <t>ケン</t>
    </rPh>
    <rPh sb="21" eb="26">
      <t>ジッセキホウコクショ</t>
    </rPh>
    <phoneticPr fontId="4"/>
  </si>
  <si>
    <t>月</t>
    <rPh sb="0" eb="1">
      <t>ガツ</t>
    </rPh>
    <phoneticPr fontId="4"/>
  </si>
  <si>
    <t>←日付は空欄でお願いします。</t>
    <rPh sb="1" eb="3">
      <t>ヒヅケ</t>
    </rPh>
    <rPh sb="4" eb="6">
      <t>クウラン</t>
    </rPh>
    <rPh sb="8" eb="9">
      <t>ネガ</t>
    </rPh>
    <phoneticPr fontId="4"/>
  </si>
  <si>
    <t>　石川県知事　　　　　　　　　　　　様</t>
    <rPh sb="1" eb="4">
      <t>イシカワケン</t>
    </rPh>
    <rPh sb="4" eb="6">
      <t>チジ</t>
    </rPh>
    <rPh sb="18" eb="19">
      <t>サマ</t>
    </rPh>
    <phoneticPr fontId="4"/>
  </si>
  <si>
    <t>馳　　　浩　　様</t>
    <rPh sb="0" eb="1">
      <t>ハセ</t>
    </rPh>
    <rPh sb="4" eb="5">
      <t>ヒロシ</t>
    </rPh>
    <rPh sb="7" eb="8">
      <t>サマ</t>
    </rPh>
    <phoneticPr fontId="4"/>
  </si>
  <si>
    <t>（〒　　　</t>
    <phoneticPr fontId="4"/>
  </si>
  <si>
    <t>－</t>
    <phoneticPr fontId="4"/>
  </si>
  <si>
    <t>所　在　地：</t>
    <phoneticPr fontId="4"/>
  </si>
  <si>
    <t>名　　　称：</t>
    <phoneticPr fontId="4"/>
  </si>
  <si>
    <t>←代表者名等の必要事項を記入ください。</t>
    <rPh sb="1" eb="4">
      <t>ダイヒョウシャ</t>
    </rPh>
    <rPh sb="4" eb="5">
      <t>メイ</t>
    </rPh>
    <rPh sb="5" eb="6">
      <t>トウ</t>
    </rPh>
    <rPh sb="7" eb="9">
      <t>ヒツヨウ</t>
    </rPh>
    <rPh sb="9" eb="11">
      <t>ジコウ</t>
    </rPh>
    <rPh sb="12" eb="14">
      <t>キニュウ</t>
    </rPh>
    <phoneticPr fontId="4"/>
  </si>
  <si>
    <t>代表者職氏名：</t>
    <rPh sb="3" eb="4">
      <t>ショク</t>
    </rPh>
    <phoneticPr fontId="4"/>
  </si>
  <si>
    <t>※様式下部欄に請求書責任者・担当者（フルネーム）及び連絡先を記載いただければ押印が省略できます。</t>
    <rPh sb="1" eb="3">
      <t>ヨウシキ</t>
    </rPh>
    <rPh sb="3" eb="5">
      <t>カブ</t>
    </rPh>
    <rPh sb="5" eb="6">
      <t>ラン</t>
    </rPh>
    <rPh sb="7" eb="10">
      <t>セイキュウショ</t>
    </rPh>
    <rPh sb="10" eb="13">
      <t>セキニンシャ</t>
    </rPh>
    <rPh sb="14" eb="17">
      <t>タントウシャ</t>
    </rPh>
    <rPh sb="24" eb="25">
      <t>オヨ</t>
    </rPh>
    <rPh sb="26" eb="29">
      <t>レンラクサキ</t>
    </rPh>
    <rPh sb="30" eb="32">
      <t>キサイ</t>
    </rPh>
    <rPh sb="38" eb="40">
      <t>オウイン</t>
    </rPh>
    <rPh sb="41" eb="43">
      <t>ショウリャク</t>
    </rPh>
    <phoneticPr fontId="4"/>
  </si>
  <si>
    <t>新型コロナウイルス感染症に係る障害福祉サービス事業所等</t>
    <phoneticPr fontId="4"/>
  </si>
  <si>
    <t>に対するサービス継続支援事業補助金（精算）請求書</t>
    <phoneticPr fontId="4"/>
  </si>
  <si>
    <t>年</t>
    <phoneticPr fontId="4"/>
  </si>
  <si>
    <t>月</t>
    <phoneticPr fontId="4"/>
  </si>
  <si>
    <t>日付け障福第</t>
    <rPh sb="1" eb="2">
      <t>ツ</t>
    </rPh>
    <phoneticPr fontId="4"/>
  </si>
  <si>
    <t>←日付及び文書番号は空欄でお願いします。</t>
    <rPh sb="1" eb="3">
      <t>ヒヅケ</t>
    </rPh>
    <rPh sb="3" eb="4">
      <t>オヨ</t>
    </rPh>
    <rPh sb="5" eb="7">
      <t>ブンショ</t>
    </rPh>
    <rPh sb="7" eb="9">
      <t>バンゴウ</t>
    </rPh>
    <rPh sb="10" eb="12">
      <t>クウラン</t>
    </rPh>
    <rPh sb="14" eb="15">
      <t>ネガ</t>
    </rPh>
    <phoneticPr fontId="4"/>
  </si>
  <si>
    <t>記</t>
    <phoneticPr fontId="4"/>
  </si>
  <si>
    <t>１　請　求　額</t>
    <rPh sb="2" eb="3">
      <t>ショウ</t>
    </rPh>
    <rPh sb="4" eb="5">
      <t>モトム</t>
    </rPh>
    <rPh sb="6" eb="7">
      <t>ガク</t>
    </rPh>
    <phoneticPr fontId="4"/>
  </si>
  <si>
    <t>円</t>
    <rPh sb="0" eb="1">
      <t>エン</t>
    </rPh>
    <phoneticPr fontId="4"/>
  </si>
  <si>
    <t>（内訳）</t>
    <rPh sb="1" eb="3">
      <t>ウチワケ</t>
    </rPh>
    <phoneticPr fontId="4"/>
  </si>
  <si>
    <t>交付決定額</t>
    <rPh sb="0" eb="2">
      <t>コウフ</t>
    </rPh>
    <rPh sb="2" eb="5">
      <t>ケッテイガク</t>
    </rPh>
    <phoneticPr fontId="4"/>
  </si>
  <si>
    <t>（交付済額</t>
    <rPh sb="1" eb="3">
      <t>コウフ</t>
    </rPh>
    <rPh sb="3" eb="4">
      <t>ズ</t>
    </rPh>
    <rPh sb="4" eb="5">
      <t>ガク</t>
    </rPh>
    <phoneticPr fontId="4"/>
  </si>
  <si>
    <t>円）</t>
    <rPh sb="0" eb="1">
      <t>エン</t>
    </rPh>
    <phoneticPr fontId="4"/>
  </si>
  <si>
    <t>精算請求額</t>
    <rPh sb="0" eb="2">
      <t>セイサン</t>
    </rPh>
    <rPh sb="2" eb="5">
      <t>セイキュウガク</t>
    </rPh>
    <phoneticPr fontId="4"/>
  </si>
  <si>
    <t>残額</t>
    <rPh sb="0" eb="2">
      <t>ザンガク</t>
    </rPh>
    <phoneticPr fontId="4"/>
  </si>
  <si>
    <t>２　振　込　先</t>
    <rPh sb="2" eb="3">
      <t>オサム</t>
    </rPh>
    <rPh sb="4" eb="5">
      <t>コミ</t>
    </rPh>
    <rPh sb="6" eb="7">
      <t>サキ</t>
    </rPh>
    <phoneticPr fontId="4"/>
  </si>
  <si>
    <t>←振込先の情報を記載ください。</t>
    <rPh sb="1" eb="4">
      <t>フリコミサキ</t>
    </rPh>
    <rPh sb="5" eb="7">
      <t>ジョウホウ</t>
    </rPh>
    <rPh sb="8" eb="10">
      <t>キサイ</t>
    </rPh>
    <phoneticPr fontId="4"/>
  </si>
  <si>
    <t>（口座名義）</t>
    <rPh sb="1" eb="3">
      <t>コウザ</t>
    </rPh>
    <rPh sb="3" eb="5">
      <t>メイギ</t>
    </rPh>
    <phoneticPr fontId="4"/>
  </si>
  <si>
    <t>請求書発行責任者氏名</t>
    <rPh sb="0" eb="3">
      <t>セイキュウショ</t>
    </rPh>
    <rPh sb="3" eb="5">
      <t>ハッコウ</t>
    </rPh>
    <rPh sb="5" eb="8">
      <t>セキニンシャ</t>
    </rPh>
    <rPh sb="8" eb="10">
      <t>シメイ</t>
    </rPh>
    <phoneticPr fontId="4"/>
  </si>
  <si>
    <t>連絡先電話番号</t>
    <rPh sb="0" eb="2">
      <t>レンラク</t>
    </rPh>
    <rPh sb="2" eb="3">
      <t>サキ</t>
    </rPh>
    <rPh sb="3" eb="5">
      <t>デンワ</t>
    </rPh>
    <rPh sb="5" eb="7">
      <t>バンゴウ</t>
    </rPh>
    <phoneticPr fontId="4"/>
  </si>
  <si>
    <t>←請求書責任者・担当者（フルネーム）及び連絡先を記載ください。</t>
    <phoneticPr fontId="4"/>
  </si>
  <si>
    <t>請求書発行担当者氏名</t>
    <rPh sb="0" eb="3">
      <t>セイキュウショ</t>
    </rPh>
    <rPh sb="3" eb="5">
      <t>ハッコウ</t>
    </rPh>
    <rPh sb="5" eb="8">
      <t>タントウシャ</t>
    </rPh>
    <rPh sb="8" eb="10">
      <t>シメイ</t>
    </rPh>
    <phoneticPr fontId="4"/>
  </si>
  <si>
    <t xml:space="preserve"> ビス事業所等に対するサービス継続支援事業補助金交付要綱の規定により請求いたします。</t>
    <phoneticPr fontId="4"/>
  </si>
  <si>
    <t>号により補助金の額の確定通知があった標記補助</t>
    <rPh sb="18" eb="20">
      <t>ヒョウキ</t>
    </rPh>
    <rPh sb="20" eb="22">
      <t>ホジョ</t>
    </rPh>
    <phoneticPr fontId="4"/>
  </si>
  <si>
    <t xml:space="preserve"> 金として、下記金額を交付されるよう石川県新型コロナウイルス感染症に係る障害福祉サー</t>
    <phoneticPr fontId="4"/>
  </si>
  <si>
    <t>（様式５）</t>
    <rPh sb="1" eb="3">
      <t>ヨウシキ</t>
    </rPh>
    <phoneticPr fontId="4"/>
  </si>
  <si>
    <t>　標記について、次のとおり申請,報告します。</t>
    <rPh sb="1" eb="3">
      <t>ヒョウキ</t>
    </rPh>
    <rPh sb="8" eb="9">
      <t>ツギ</t>
    </rPh>
    <rPh sb="13" eb="15">
      <t>シンセイ</t>
    </rPh>
    <rPh sb="16" eb="18">
      <t>ホウコク</t>
    </rPh>
    <phoneticPr fontId="4"/>
  </si>
  <si>
    <t>費目（２つまで選択可）</t>
    <rPh sb="0" eb="2">
      <t>ヒモク</t>
    </rPh>
    <rPh sb="7" eb="9">
      <t>センタク</t>
    </rPh>
    <rPh sb="9" eb="10">
      <t>カ</t>
    </rPh>
    <phoneticPr fontId="4"/>
  </si>
  <si>
    <t>（支店名）</t>
    <phoneticPr fontId="4"/>
  </si>
  <si>
    <t>（金融機関名）</t>
    <rPh sb="1" eb="3">
      <t>キンユウ</t>
    </rPh>
    <rPh sb="3" eb="6">
      <t>キカンメイ</t>
    </rPh>
    <phoneticPr fontId="4"/>
  </si>
  <si>
    <t>1</t>
    <phoneticPr fontId="4"/>
  </si>
  <si>
    <t>2</t>
  </si>
  <si>
    <t>3</t>
  </si>
  <si>
    <t>4</t>
  </si>
  <si>
    <t>5</t>
  </si>
  <si>
    <t>6</t>
  </si>
  <si>
    <t>7</t>
  </si>
  <si>
    <t>8</t>
  </si>
  <si>
    <t>9</t>
  </si>
  <si>
    <t>10</t>
  </si>
  <si>
    <t>11</t>
  </si>
  <si>
    <t>12</t>
  </si>
  <si>
    <t>13</t>
  </si>
  <si>
    <t>14</t>
  </si>
  <si>
    <t>15</t>
  </si>
  <si>
    <t>16</t>
  </si>
  <si>
    <t>17</t>
  </si>
  <si>
    <t>18</t>
  </si>
  <si>
    <t>19</t>
  </si>
  <si>
    <t>20</t>
  </si>
  <si>
    <t>21</t>
  </si>
  <si>
    <t>22</t>
  </si>
  <si>
    <t>23</t>
  </si>
  <si>
    <t>24</t>
  </si>
  <si>
    <t>25</t>
  </si>
  <si>
    <t>※領収書(レシート・納品書）ごとに1行記入してください。</t>
    <rPh sb="1" eb="4">
      <t>リョウシュウショ</t>
    </rPh>
    <phoneticPr fontId="4"/>
  </si>
  <si>
    <t>26</t>
  </si>
  <si>
    <t>27</t>
  </si>
  <si>
    <t>28</t>
  </si>
  <si>
    <t>29</t>
  </si>
  <si>
    <t>30</t>
  </si>
  <si>
    <t>31</t>
  </si>
  <si>
    <t>32</t>
  </si>
  <si>
    <t>行が足りない場合は増やしてください。</t>
  </si>
  <si>
    <t>33</t>
  </si>
  <si>
    <t>34</t>
  </si>
  <si>
    <t>35</t>
  </si>
  <si>
    <t>36</t>
  </si>
  <si>
    <t>37</t>
  </si>
  <si>
    <t>38</t>
  </si>
  <si>
    <t>39</t>
  </si>
  <si>
    <t>40</t>
  </si>
  <si>
    <t>41</t>
    <phoneticPr fontId="4"/>
  </si>
  <si>
    <t>42</t>
  </si>
  <si>
    <t>43</t>
  </si>
  <si>
    <t>44</t>
  </si>
  <si>
    <t>45</t>
  </si>
  <si>
    <t>46</t>
  </si>
  <si>
    <t>47</t>
  </si>
  <si>
    <t>48</t>
  </si>
  <si>
    <t>49</t>
  </si>
  <si>
    <t>50</t>
  </si>
  <si>
    <t>51</t>
  </si>
  <si>
    <t>52</t>
  </si>
  <si>
    <t>53</t>
  </si>
  <si>
    <t>54</t>
  </si>
  <si>
    <t>55</t>
  </si>
  <si>
    <t>56</t>
  </si>
  <si>
    <t>57</t>
  </si>
  <si>
    <t>58</t>
  </si>
  <si>
    <t>59</t>
  </si>
  <si>
    <t>60</t>
    <phoneticPr fontId="4"/>
  </si>
  <si>
    <t>（口座種別)</t>
    <rPh sb="1" eb="3">
      <t>コウザ</t>
    </rPh>
    <rPh sb="3" eb="5">
      <t>シュベツ</t>
    </rPh>
    <phoneticPr fontId="4"/>
  </si>
  <si>
    <t>(口座番号）</t>
    <phoneticPr fontId="4"/>
  </si>
  <si>
    <t>普通</t>
    <rPh sb="0" eb="2">
      <t>フツウ</t>
    </rPh>
    <phoneticPr fontId="4"/>
  </si>
  <si>
    <t>当座</t>
    <rPh sb="0" eb="2">
      <t>トウザ</t>
    </rPh>
    <phoneticPr fontId="4"/>
  </si>
  <si>
    <t>令和5年度に発生した費用分</t>
    <rPh sb="0" eb="2">
      <t>レイワ</t>
    </rPh>
    <rPh sb="3" eb="5">
      <t>ネンド</t>
    </rPh>
    <rPh sb="6" eb="8">
      <t>ハッセイ</t>
    </rPh>
    <rPh sb="10" eb="12">
      <t>ヒヨウ</t>
    </rPh>
    <rPh sb="12" eb="13">
      <t>ブン</t>
    </rPh>
    <phoneticPr fontId="4"/>
  </si>
  <si>
    <t>令和4年度に発生した費用分</t>
    <rPh sb="0" eb="2">
      <t>レイワ</t>
    </rPh>
    <rPh sb="3" eb="5">
      <t>ネンド</t>
    </rPh>
    <rPh sb="6" eb="8">
      <t>ハッセイ</t>
    </rPh>
    <rPh sb="10" eb="12">
      <t>ヒヨウ</t>
    </rPh>
    <rPh sb="12" eb="13">
      <t>ブン</t>
    </rPh>
    <phoneticPr fontId="4"/>
  </si>
  <si>
    <t>品目</t>
    <rPh sb="0" eb="2">
      <t>ヒンモク</t>
    </rPh>
    <phoneticPr fontId="4"/>
  </si>
  <si>
    <t xml:space="preserve">①　利用者又は職員に新型コロナウイルスの感染者が発生した
施設・事業所・対象サービス：No.1からNo.29
②　感染者と接触があった者に対応した
施設・事業所・対象サービス：No.11からNo.25
③　感染等の疑いのある利用者又は職員に対し、一定の要件のもと、自費で検査を実施した障害者支援施設又は共同生活援助事業所
（①、②の場合を除く）
</t>
    <phoneticPr fontId="20"/>
  </si>
  <si>
    <t>④　①以外の事業所であって、居宅で生活している利用者に対して、当該事業所の職員が利用者の居宅等への訪問により、できる限りのサービスを提供した
事業所・対象サービス：No.1からNo.10</t>
    <phoneticPr fontId="20"/>
  </si>
  <si>
    <r>
      <t>① 利用者又は職員に新型コロナウイルスの感染者が発生した施設・事業所</t>
    </r>
    <r>
      <rPr>
        <sz val="8"/>
        <rFont val="ＭＳ Ｐ明朝"/>
        <family val="1"/>
        <charset val="128"/>
      </rPr>
      <t xml:space="preserve">（職員に濃厚接触者が発生し職員不足となった場合を含む）
</t>
    </r>
    <r>
      <rPr>
        <sz val="9"/>
        <rFont val="ＭＳ Ｐ明朝"/>
        <family val="1"/>
        <charset val="128"/>
      </rPr>
      <t>② 濃厚接触者に対応した施設・事業所
③ 発熱等の症状を呈する利用者又は職員に対し、一定の要件のもと、自費で検査を実施した障害者支援施設又は共同生活援助事業所（①、②を除く）
④ ①、③以外の事業所であって、居宅で生活している利用者に対して、当該事業所の職員が利用者の居宅等への訪問により、できる限りのサービスを提供した事業所</t>
    </r>
    <rPh sb="35" eb="37">
      <t>ショクイン</t>
    </rPh>
    <rPh sb="38" eb="40">
      <t>ノウコウ</t>
    </rPh>
    <rPh sb="40" eb="43">
      <t>セッショクシャ</t>
    </rPh>
    <rPh sb="44" eb="46">
      <t>ハッセイ</t>
    </rPh>
    <rPh sb="47" eb="49">
      <t>ショクイン</t>
    </rPh>
    <rPh sb="49" eb="51">
      <t>フソク</t>
    </rPh>
    <rPh sb="55" eb="57">
      <t>バアイ</t>
    </rPh>
    <rPh sb="58" eb="59">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</si>
</sst>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Red]\-#,##0\ "/>
    <numFmt numFmtId="178" formatCode="#,##0;\-#,##0;&quot;&quot;"/>
    <numFmt numFmtId="179" formatCode="#,##0&quot;千円／事業所&quot;"/>
    <numFmt numFmtId="180" formatCode="#,##0&quot;／事業所&quot;"/>
    <numFmt numFmtId="181" formatCode="#,##0&quot;千円／施設&quot;"/>
    <numFmt numFmtId="182" formatCode="[$-411]ge\.m\.d;@"/>
  </numFmts>
  <fonts count="4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
      <sz val="9"/>
      <color theme="1"/>
      <name val="ＭＳ Ｐ明朝"/>
      <family val="1"/>
      <charset val="128"/>
    </font>
    <font>
      <sz val="6"/>
      <name val="ＭＳ Ｐゴシック"/>
      <family val="2"/>
      <charset val="128"/>
      <scheme val="minor"/>
    </font>
    <font>
      <sz val="11"/>
      <color theme="1"/>
      <name val="ＭＳ Ｐゴシック"/>
      <family val="3"/>
      <charset val="128"/>
      <scheme val="minor"/>
    </font>
    <font>
      <u/>
      <sz val="11"/>
      <color theme="10"/>
      <name val="ＭＳ Ｐゴシック"/>
      <family val="3"/>
      <charset val="128"/>
    </font>
    <font>
      <sz val="12"/>
      <name val="ＭＳ 明朝"/>
      <family val="1"/>
      <charset val="128"/>
    </font>
    <font>
      <sz val="9"/>
      <name val="ＭＳ ゴシック"/>
      <family val="3"/>
      <charset val="128"/>
    </font>
    <font>
      <b/>
      <sz val="12"/>
      <name val="ＭＳ 明朝"/>
      <family val="1"/>
      <charset val="128"/>
    </font>
    <font>
      <sz val="11"/>
      <name val="ＭＳ ゴシック"/>
      <family val="3"/>
      <charset val="128"/>
    </font>
    <font>
      <sz val="14"/>
      <name val="ＭＳ Ｐゴシック"/>
      <family val="3"/>
      <charset val="128"/>
    </font>
    <font>
      <b/>
      <sz val="11"/>
      <name val="ＭＳ Ｐゴシック"/>
      <family val="3"/>
      <charset val="128"/>
    </font>
    <font>
      <sz val="11"/>
      <color rgb="FFFF0000"/>
      <name val="ＭＳ Ｐ明朝"/>
      <family val="1"/>
      <charset val="128"/>
    </font>
    <font>
      <sz val="11"/>
      <color theme="1"/>
      <name val="ＭＳ Ｐ明朝"/>
      <family val="1"/>
      <charset val="128"/>
    </font>
    <font>
      <sz val="5"/>
      <name val="ＭＳ Ｐ明朝"/>
      <family val="1"/>
      <charset val="128"/>
    </font>
    <font>
      <b/>
      <sz val="16"/>
      <color indexed="81"/>
      <name val="MS P ゴシック"/>
      <family val="3"/>
      <charset val="128"/>
    </font>
    <font>
      <sz val="11"/>
      <color theme="1"/>
      <name val="ＭＳ Ｐゴシック"/>
      <family val="2"/>
      <scheme val="minor"/>
    </font>
    <font>
      <sz val="11"/>
      <color theme="1"/>
      <name val="ＭＳ ゴシック"/>
      <family val="3"/>
      <charset val="128"/>
    </font>
    <font>
      <sz val="6"/>
      <name val="ＭＳ Ｐゴシック"/>
      <family val="3"/>
      <charset val="128"/>
      <scheme val="minor"/>
    </font>
    <font>
      <sz val="6"/>
      <name val="游ゴシック"/>
      <family val="3"/>
      <charset val="128"/>
    </font>
    <font>
      <sz val="11"/>
      <color rgb="FFFF0000"/>
      <name val="ＭＳ ゴシック"/>
      <family val="3"/>
      <charset val="128"/>
    </font>
    <font>
      <sz val="12"/>
      <color rgb="FFFF0000"/>
      <name val="ＭＳ 明朝"/>
      <family val="1"/>
      <charset val="128"/>
    </font>
    <font>
      <sz val="10"/>
      <color theme="1"/>
      <name val="ＭＳ 明朝"/>
      <family val="1"/>
      <charset val="128"/>
    </font>
    <font>
      <b/>
      <sz val="12"/>
      <color theme="1"/>
      <name val="ＭＳ 明朝"/>
      <family val="1"/>
      <charset val="128"/>
    </font>
    <font>
      <sz val="14"/>
      <color theme="1"/>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DAEEF3"/>
        <bgColor indexed="64"/>
      </patternFill>
    </fill>
    <fill>
      <patternFill patternType="solid">
        <fgColor theme="9" tint="0.79998168889431442"/>
        <bgColor indexed="64"/>
      </patternFill>
    </fill>
    <fill>
      <patternFill patternType="solid">
        <fgColor rgb="FFCCFFCC"/>
        <bgColor indexed="64"/>
      </patternFill>
    </fill>
  </fills>
  <borders count="6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ouble">
        <color indexed="64"/>
      </bottom>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s>
  <cellStyleXfs count="11">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0" fontId="21" fillId="0" borderId="0">
      <alignment vertical="center"/>
    </xf>
    <xf numFmtId="0" fontId="22" fillId="0" borderId="0" applyNumberFormat="0" applyFill="0" applyBorder="0" applyAlignment="0" applyProtection="0">
      <alignment vertical="center"/>
    </xf>
    <xf numFmtId="0" fontId="33" fillId="0" borderId="0"/>
    <xf numFmtId="0" fontId="1" fillId="0" borderId="0">
      <alignment vertical="center"/>
    </xf>
    <xf numFmtId="0" fontId="1" fillId="0" borderId="0">
      <alignment vertical="center"/>
    </xf>
  </cellStyleXfs>
  <cellXfs count="566">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0" xfId="0" applyFont="1" applyAlignment="1">
      <alignment horizontal="right" vertical="center"/>
    </xf>
    <xf numFmtId="0" fontId="6" fillId="0" borderId="1" xfId="0" applyFont="1" applyBorder="1">
      <alignment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3" xfId="0" applyFont="1" applyBorder="1">
      <alignment vertical="center"/>
    </xf>
    <xf numFmtId="0" fontId="6" fillId="0" borderId="8" xfId="0" applyFont="1" applyBorder="1" applyAlignment="1">
      <alignment horizontal="center" vertical="center"/>
    </xf>
    <xf numFmtId="0" fontId="6" fillId="0" borderId="8" xfId="0" applyFont="1" applyBorder="1">
      <alignment vertical="center"/>
    </xf>
    <xf numFmtId="0" fontId="6" fillId="0" borderId="12"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11" xfId="0" applyFont="1" applyBorder="1">
      <alignment vertical="center"/>
    </xf>
    <xf numFmtId="0" fontId="6" fillId="0" borderId="13" xfId="0" applyFont="1" applyBorder="1">
      <alignment vertical="center"/>
    </xf>
    <xf numFmtId="0" fontId="6" fillId="0" borderId="14" xfId="0" applyFont="1" applyBorder="1" applyAlignment="1">
      <alignment horizontal="center" vertical="center"/>
    </xf>
    <xf numFmtId="0" fontId="6" fillId="0" borderId="14" xfId="0" applyFont="1" applyBorder="1">
      <alignment vertical="center"/>
    </xf>
    <xf numFmtId="0" fontId="6" fillId="0" borderId="16" xfId="0" applyFont="1" applyBorder="1">
      <alignment vertical="center"/>
    </xf>
    <xf numFmtId="0" fontId="6" fillId="0" borderId="21"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15" xfId="0" applyFont="1" applyBorder="1">
      <alignment vertical="center"/>
    </xf>
    <xf numFmtId="0" fontId="6" fillId="0" borderId="7" xfId="0" applyFont="1" applyBorder="1">
      <alignment vertical="center"/>
    </xf>
    <xf numFmtId="0" fontId="7" fillId="0" borderId="16" xfId="0" applyFont="1" applyBorder="1" applyAlignment="1">
      <alignment vertical="center"/>
    </xf>
    <xf numFmtId="0" fontId="7" fillId="0" borderId="23" xfId="0" applyFont="1" applyBorder="1" applyAlignment="1">
      <alignment vertical="center"/>
    </xf>
    <xf numFmtId="0" fontId="7" fillId="0" borderId="26" xfId="0" applyFont="1" applyBorder="1" applyAlignment="1">
      <alignment vertical="center"/>
    </xf>
    <xf numFmtId="0" fontId="7" fillId="0" borderId="3" xfId="0" applyFont="1" applyBorder="1" applyAlignment="1">
      <alignment vertical="center"/>
    </xf>
    <xf numFmtId="0" fontId="7" fillId="0" borderId="29" xfId="0" applyFont="1" applyBorder="1" applyAlignment="1">
      <alignment vertical="center"/>
    </xf>
    <xf numFmtId="0" fontId="8" fillId="0" borderId="2" xfId="0" applyFont="1" applyBorder="1">
      <alignment vertical="center"/>
    </xf>
    <xf numFmtId="0" fontId="6" fillId="0" borderId="0" xfId="0" applyFont="1" applyBorder="1" applyAlignment="1">
      <alignment horizontal="center" vertical="center"/>
    </xf>
    <xf numFmtId="0" fontId="9" fillId="0" borderId="0" xfId="0" applyFont="1" applyFill="1" applyBorder="1" applyAlignment="1">
      <alignment horizontal="left" vertical="center"/>
    </xf>
    <xf numFmtId="0" fontId="7" fillId="0" borderId="0" xfId="0" applyFont="1">
      <alignment vertical="center"/>
    </xf>
    <xf numFmtId="0" fontId="10" fillId="0" borderId="0" xfId="0" applyFont="1">
      <alignment vertical="center"/>
    </xf>
    <xf numFmtId="0" fontId="7" fillId="0" borderId="3" xfId="0" applyFont="1" applyBorder="1" applyAlignment="1">
      <alignment vertical="center"/>
    </xf>
    <xf numFmtId="0" fontId="7" fillId="0" borderId="14" xfId="0" applyFont="1" applyBorder="1" applyAlignment="1">
      <alignment vertical="center"/>
    </xf>
    <xf numFmtId="176" fontId="7" fillId="0" borderId="22" xfId="0" applyNumberFormat="1" applyFont="1" applyBorder="1" applyAlignment="1">
      <alignment vertical="center"/>
    </xf>
    <xf numFmtId="176" fontId="7" fillId="0" borderId="25" xfId="0" applyNumberFormat="1" applyFont="1" applyBorder="1" applyAlignment="1">
      <alignment vertical="center"/>
    </xf>
    <xf numFmtId="176" fontId="7" fillId="0" borderId="2" xfId="0" applyNumberFormat="1" applyFont="1" applyBorder="1" applyAlignment="1">
      <alignment vertical="center"/>
    </xf>
    <xf numFmtId="0" fontId="7" fillId="0" borderId="22" xfId="0" applyFont="1" applyBorder="1" applyAlignment="1">
      <alignment vertical="center"/>
    </xf>
    <xf numFmtId="176" fontId="7" fillId="0" borderId="14" xfId="0" applyNumberFormat="1" applyFont="1" applyBorder="1" applyAlignment="1">
      <alignment vertical="center"/>
    </xf>
    <xf numFmtId="176" fontId="7" fillId="0" borderId="28" xfId="0" applyNumberFormat="1" applyFont="1" applyBorder="1" applyAlignment="1">
      <alignment vertical="center"/>
    </xf>
    <xf numFmtId="0" fontId="10" fillId="0" borderId="0" xfId="0" applyFont="1" applyAlignment="1">
      <alignment horizontal="right" vertical="center"/>
    </xf>
    <xf numFmtId="0" fontId="6" fillId="0" borderId="0" xfId="0" applyFont="1" applyAlignment="1">
      <alignment vertical="center"/>
    </xf>
    <xf numFmtId="0" fontId="11" fillId="3" borderId="37" xfId="0" applyFont="1" applyFill="1" applyBorder="1" applyAlignment="1">
      <alignment horizontal="center" vertical="center"/>
    </xf>
    <xf numFmtId="0" fontId="11" fillId="3" borderId="36" xfId="0" applyFont="1" applyFill="1" applyBorder="1" applyAlignment="1">
      <alignment horizontal="center" vertical="center"/>
    </xf>
    <xf numFmtId="0" fontId="11" fillId="3" borderId="3" xfId="0" applyFont="1" applyFill="1" applyBorder="1" applyAlignment="1">
      <alignment horizontal="center" vertical="center"/>
    </xf>
    <xf numFmtId="0" fontId="16" fillId="0" borderId="0" xfId="0" applyFont="1">
      <alignment vertical="center"/>
    </xf>
    <xf numFmtId="0" fontId="11" fillId="3" borderId="58" xfId="0" applyFont="1" applyFill="1" applyBorder="1" applyAlignment="1">
      <alignment horizontal="center" vertical="center"/>
    </xf>
    <xf numFmtId="0" fontId="11" fillId="0" borderId="0" xfId="0" applyFont="1" applyAlignment="1">
      <alignment horizontal="center" vertical="center" shrinkToFit="1"/>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7" fillId="0" borderId="0" xfId="0" applyFont="1" applyAlignment="1">
      <alignment vertical="center"/>
    </xf>
    <xf numFmtId="0" fontId="16" fillId="0" borderId="0" xfId="0" applyFont="1" applyAlignment="1">
      <alignment horizontal="left" vertical="top"/>
    </xf>
    <xf numFmtId="0" fontId="18" fillId="0" borderId="0" xfId="0" applyFont="1" applyAlignment="1">
      <alignment horizontal="left" vertical="top"/>
    </xf>
    <xf numFmtId="0" fontId="16" fillId="0" borderId="36" xfId="0" applyFont="1" applyBorder="1" applyAlignment="1">
      <alignment horizontal="center" vertical="center"/>
    </xf>
    <xf numFmtId="49" fontId="18" fillId="0" borderId="36" xfId="0" applyNumberFormat="1" applyFont="1" applyBorder="1" applyAlignment="1">
      <alignment horizontal="center" vertical="top"/>
    </xf>
    <xf numFmtId="0" fontId="18" fillId="0" borderId="36" xfId="0" applyFont="1" applyBorder="1" applyAlignment="1">
      <alignment horizontal="center" vertical="top"/>
    </xf>
    <xf numFmtId="49" fontId="18" fillId="0" borderId="36" xfId="0" applyNumberFormat="1" applyFont="1" applyBorder="1" applyAlignment="1">
      <alignment horizontal="left" vertical="top" wrapText="1"/>
    </xf>
    <xf numFmtId="0" fontId="18" fillId="0" borderId="36" xfId="0" applyFont="1" applyBorder="1" applyAlignment="1">
      <alignment horizontal="left" vertical="top" wrapText="1"/>
    </xf>
    <xf numFmtId="49" fontId="18" fillId="0" borderId="18" xfId="0" applyNumberFormat="1" applyFont="1" applyBorder="1" applyAlignment="1">
      <alignment vertical="top" wrapText="1"/>
    </xf>
    <xf numFmtId="0" fontId="18" fillId="0" borderId="18" xfId="0" applyFont="1" applyBorder="1" applyAlignment="1">
      <alignment horizontal="left" vertical="top" wrapText="1"/>
    </xf>
    <xf numFmtId="0" fontId="18" fillId="0" borderId="18" xfId="0" applyFont="1" applyBorder="1" applyAlignment="1">
      <alignment vertical="top" wrapText="1"/>
    </xf>
    <xf numFmtId="176" fontId="7" fillId="0" borderId="2" xfId="0" applyNumberFormat="1" applyFont="1" applyBorder="1" applyAlignment="1">
      <alignment vertical="center"/>
    </xf>
    <xf numFmtId="176" fontId="7" fillId="0" borderId="7" xfId="0" applyNumberFormat="1" applyFont="1" applyBorder="1" applyAlignment="1">
      <alignment vertical="center"/>
    </xf>
    <xf numFmtId="0" fontId="7" fillId="0" borderId="17" xfId="0" applyFont="1" applyBorder="1" applyAlignment="1">
      <alignment vertical="center"/>
    </xf>
    <xf numFmtId="0" fontId="6" fillId="0" borderId="28" xfId="0" applyFont="1" applyBorder="1">
      <alignment vertical="center"/>
    </xf>
    <xf numFmtId="0" fontId="6" fillId="0" borderId="36" xfId="0" applyFont="1" applyBorder="1" applyAlignment="1">
      <alignment horizontal="center" vertical="center" textRotation="255" shrinkToFit="1"/>
    </xf>
    <xf numFmtId="0" fontId="13" fillId="0" borderId="0" xfId="0" applyFont="1" applyFill="1" applyProtection="1">
      <alignment vertical="center"/>
      <protection hidden="1"/>
    </xf>
    <xf numFmtId="0" fontId="10" fillId="0" borderId="0" xfId="0" applyFont="1" applyFill="1" applyProtection="1">
      <alignment vertical="center"/>
      <protection hidden="1"/>
    </xf>
    <xf numFmtId="0" fontId="6" fillId="0" borderId="13" xfId="0" applyFont="1" applyFill="1" applyBorder="1" applyProtection="1">
      <alignment vertical="center"/>
      <protection hidden="1"/>
    </xf>
    <xf numFmtId="0" fontId="6" fillId="0" borderId="14" xfId="0" applyFont="1" applyFill="1" applyBorder="1" applyAlignment="1" applyProtection="1">
      <alignment horizontal="center" vertical="center"/>
      <protection hidden="1"/>
    </xf>
    <xf numFmtId="0" fontId="6" fillId="0" borderId="14" xfId="0" applyFont="1" applyFill="1" applyBorder="1" applyProtection="1">
      <alignment vertical="center"/>
      <protection hidden="1"/>
    </xf>
    <xf numFmtId="0" fontId="6" fillId="0" borderId="16" xfId="0" applyFont="1" applyFill="1" applyBorder="1" applyProtection="1">
      <alignment vertical="center"/>
      <protection hidden="1"/>
    </xf>
    <xf numFmtId="0" fontId="11" fillId="0" borderId="0" xfId="0" applyFont="1" applyFill="1" applyProtection="1">
      <alignment vertical="center"/>
      <protection hidden="1"/>
    </xf>
    <xf numFmtId="0" fontId="6" fillId="0" borderId="11" xfId="0" applyFont="1" applyFill="1" applyBorder="1" applyProtection="1">
      <alignment vertical="center"/>
      <protection hidden="1"/>
    </xf>
    <xf numFmtId="0" fontId="6" fillId="0" borderId="8" xfId="0" applyFont="1" applyFill="1" applyBorder="1" applyAlignment="1" applyProtection="1">
      <alignment horizontal="center" vertical="center"/>
      <protection hidden="1"/>
    </xf>
    <xf numFmtId="0" fontId="6" fillId="0" borderId="8" xfId="0" applyFont="1" applyFill="1" applyBorder="1" applyProtection="1">
      <alignment vertical="center"/>
      <protection hidden="1"/>
    </xf>
    <xf numFmtId="0" fontId="6" fillId="0" borderId="12" xfId="0" applyFont="1" applyFill="1" applyBorder="1" applyProtection="1">
      <alignment vertical="center"/>
      <protection hidden="1"/>
    </xf>
    <xf numFmtId="0" fontId="6" fillId="0" borderId="9" xfId="0" applyFont="1" applyFill="1" applyBorder="1" applyProtection="1">
      <alignment vertical="center"/>
      <protection hidden="1"/>
    </xf>
    <xf numFmtId="0" fontId="6" fillId="0" borderId="0" xfId="0" applyFont="1" applyFill="1" applyBorder="1" applyAlignment="1" applyProtection="1">
      <alignment horizontal="center" vertical="center"/>
      <protection hidden="1"/>
    </xf>
    <xf numFmtId="0" fontId="6" fillId="0" borderId="0" xfId="0" applyFont="1" applyFill="1" applyBorder="1" applyProtection="1">
      <alignment vertical="center"/>
      <protection hidden="1"/>
    </xf>
    <xf numFmtId="0" fontId="6" fillId="0" borderId="10" xfId="0" applyFont="1" applyFill="1" applyBorder="1" applyProtection="1">
      <alignment vertical="center"/>
      <protection hidden="1"/>
    </xf>
    <xf numFmtId="0" fontId="6" fillId="0" borderId="5" xfId="0" applyFont="1" applyFill="1" applyBorder="1" applyProtection="1">
      <alignment vertical="center"/>
      <protection hidden="1"/>
    </xf>
    <xf numFmtId="0" fontId="15" fillId="0" borderId="0" xfId="0" applyFont="1" applyFill="1" applyBorder="1" applyAlignment="1" applyProtection="1">
      <alignment vertical="top"/>
      <protection hidden="1"/>
    </xf>
    <xf numFmtId="0" fontId="6" fillId="0" borderId="6" xfId="0" applyFont="1" applyFill="1" applyBorder="1" applyProtection="1">
      <alignment vertical="center"/>
      <protection hidden="1"/>
    </xf>
    <xf numFmtId="0" fontId="6" fillId="0" borderId="1" xfId="0" applyFont="1" applyFill="1" applyBorder="1" applyProtection="1">
      <alignment vertical="center"/>
      <protection hidden="1"/>
    </xf>
    <xf numFmtId="0" fontId="6" fillId="0" borderId="2" xfId="0" applyFont="1" applyFill="1" applyBorder="1" applyAlignment="1" applyProtection="1">
      <alignment horizontal="center" vertical="center"/>
      <protection hidden="1"/>
    </xf>
    <xf numFmtId="0" fontId="6" fillId="0" borderId="2" xfId="0" applyFont="1" applyFill="1" applyBorder="1" applyProtection="1">
      <alignment vertical="center"/>
      <protection hidden="1"/>
    </xf>
    <xf numFmtId="0" fontId="11" fillId="4" borderId="5" xfId="0" applyFont="1" applyFill="1" applyBorder="1" applyProtection="1">
      <alignment vertical="center"/>
      <protection hidden="1"/>
    </xf>
    <xf numFmtId="0" fontId="11" fillId="0" borderId="5" xfId="0" applyFont="1" applyFill="1" applyBorder="1" applyAlignment="1" applyProtection="1">
      <alignment horizontal="left" vertical="center"/>
      <protection hidden="1"/>
    </xf>
    <xf numFmtId="0" fontId="6" fillId="0" borderId="5" xfId="0" applyFont="1" applyFill="1" applyBorder="1" applyAlignment="1" applyProtection="1">
      <alignment horizontal="center" vertical="center"/>
      <protection hidden="1"/>
    </xf>
    <xf numFmtId="0" fontId="6" fillId="0" borderId="6" xfId="0" applyFont="1" applyFill="1" applyBorder="1" applyAlignment="1" applyProtection="1">
      <alignment horizontal="center" vertical="center"/>
      <protection hidden="1"/>
    </xf>
    <xf numFmtId="0" fontId="11" fillId="4" borderId="8" xfId="0" applyFont="1" applyFill="1" applyBorder="1" applyAlignment="1" applyProtection="1">
      <alignment horizontal="left" vertical="center"/>
      <protection hidden="1"/>
    </xf>
    <xf numFmtId="0" fontId="11" fillId="0" borderId="8" xfId="0" applyFont="1" applyFill="1" applyBorder="1" applyAlignment="1" applyProtection="1">
      <alignment vertical="center"/>
      <protection locked="0" hidden="1"/>
    </xf>
    <xf numFmtId="0" fontId="6" fillId="0" borderId="12" xfId="0" applyFont="1" applyFill="1" applyBorder="1" applyAlignment="1" applyProtection="1">
      <alignment horizontal="center" vertical="center"/>
      <protection hidden="1"/>
    </xf>
    <xf numFmtId="0" fontId="11" fillId="0" borderId="5" xfId="0" applyFont="1" applyFill="1" applyBorder="1" applyAlignment="1" applyProtection="1">
      <alignment vertical="center"/>
      <protection hidden="1"/>
    </xf>
    <xf numFmtId="0" fontId="11" fillId="0" borderId="5" xfId="0" applyFont="1" applyFill="1" applyBorder="1" applyAlignment="1" applyProtection="1">
      <alignment vertical="center"/>
      <protection locked="0" hidden="1"/>
    </xf>
    <xf numFmtId="0" fontId="9" fillId="0" borderId="8" xfId="0" applyFont="1" applyFill="1" applyBorder="1" applyAlignment="1" applyProtection="1">
      <alignment horizontal="left" vertical="center"/>
      <protection hidden="1"/>
    </xf>
    <xf numFmtId="0" fontId="11" fillId="0" borderId="8" xfId="0" applyFont="1" applyFill="1" applyBorder="1" applyProtection="1">
      <alignment vertical="center"/>
      <protection hidden="1"/>
    </xf>
    <xf numFmtId="0" fontId="11" fillId="0" borderId="8" xfId="0" applyFont="1" applyFill="1" applyBorder="1" applyAlignment="1" applyProtection="1">
      <alignment vertical="center"/>
      <protection hidden="1"/>
    </xf>
    <xf numFmtId="0" fontId="11" fillId="0" borderId="8" xfId="0" applyFont="1" applyFill="1" applyBorder="1" applyAlignment="1" applyProtection="1">
      <alignment horizontal="left" vertical="center"/>
      <protection hidden="1"/>
    </xf>
    <xf numFmtId="0" fontId="11" fillId="0" borderId="4" xfId="0" applyFont="1" applyFill="1" applyBorder="1" applyAlignment="1" applyProtection="1">
      <alignment horizontal="left" vertical="center"/>
      <protection hidden="1"/>
    </xf>
    <xf numFmtId="0" fontId="11" fillId="0" borderId="2" xfId="0" applyFont="1" applyFill="1" applyBorder="1" applyAlignment="1" applyProtection="1">
      <alignment horizontal="center" vertical="center"/>
      <protection hidden="1"/>
    </xf>
    <xf numFmtId="0" fontId="11" fillId="0" borderId="2" xfId="0" applyFont="1" applyFill="1" applyBorder="1" applyAlignment="1" applyProtection="1">
      <alignment vertical="center"/>
      <protection hidden="1"/>
    </xf>
    <xf numFmtId="0" fontId="15" fillId="0" borderId="2" xfId="0" applyFont="1" applyFill="1" applyBorder="1" applyAlignment="1" applyProtection="1">
      <alignment vertical="top"/>
      <protection locked="0" hidden="1"/>
    </xf>
    <xf numFmtId="0" fontId="11" fillId="0" borderId="2" xfId="0" applyFont="1" applyFill="1" applyBorder="1" applyProtection="1">
      <alignment vertical="center"/>
      <protection hidden="1"/>
    </xf>
    <xf numFmtId="0" fontId="11" fillId="0" borderId="19" xfId="0" applyFont="1" applyFill="1" applyBorder="1" applyProtection="1">
      <alignment vertical="center"/>
      <protection hidden="1"/>
    </xf>
    <xf numFmtId="0" fontId="11" fillId="0" borderId="0" xfId="0" applyFont="1" applyFill="1" applyBorder="1" applyProtection="1">
      <alignment vertical="center"/>
      <protection hidden="1"/>
    </xf>
    <xf numFmtId="0" fontId="12" fillId="0" borderId="19" xfId="0" applyFont="1" applyFill="1" applyBorder="1" applyAlignment="1" applyProtection="1">
      <alignment vertical="center" wrapText="1"/>
      <protection hidden="1"/>
    </xf>
    <xf numFmtId="0" fontId="12" fillId="0" borderId="0" xfId="0" applyFont="1" applyFill="1" applyBorder="1" applyAlignment="1" applyProtection="1">
      <alignment vertical="center" wrapText="1"/>
      <protection hidden="1"/>
    </xf>
    <xf numFmtId="0" fontId="12" fillId="0" borderId="20" xfId="0" applyFont="1" applyFill="1" applyBorder="1" applyAlignment="1" applyProtection="1">
      <alignment vertical="center" wrapText="1"/>
      <protection hidden="1"/>
    </xf>
    <xf numFmtId="0" fontId="12" fillId="0" borderId="8" xfId="0" applyFont="1" applyFill="1" applyBorder="1" applyAlignment="1" applyProtection="1">
      <alignment vertical="center" wrapText="1"/>
      <protection hidden="1"/>
    </xf>
    <xf numFmtId="0" fontId="11" fillId="0" borderId="1" xfId="0" applyFont="1" applyFill="1" applyBorder="1" applyAlignment="1" applyProtection="1">
      <alignment vertical="center"/>
      <protection hidden="1"/>
    </xf>
    <xf numFmtId="0" fontId="12" fillId="0" borderId="2" xfId="0" applyFont="1" applyFill="1" applyBorder="1" applyAlignment="1" applyProtection="1">
      <alignment vertical="center" wrapText="1"/>
      <protection hidden="1"/>
    </xf>
    <xf numFmtId="0" fontId="12" fillId="0" borderId="3" xfId="0" applyFont="1" applyFill="1" applyBorder="1" applyAlignment="1" applyProtection="1">
      <alignment vertical="center" wrapText="1"/>
      <protection hidden="1"/>
    </xf>
    <xf numFmtId="0" fontId="11" fillId="0" borderId="4" xfId="0" applyFont="1" applyFill="1" applyBorder="1" applyAlignment="1" applyProtection="1">
      <alignment vertical="center"/>
      <protection hidden="1"/>
    </xf>
    <xf numFmtId="0" fontId="11" fillId="0" borderId="5" xfId="0" applyFont="1" applyFill="1" applyBorder="1" applyProtection="1">
      <alignment vertical="center"/>
      <protection hidden="1"/>
    </xf>
    <xf numFmtId="0" fontId="12" fillId="0" borderId="5" xfId="0" applyFont="1" applyFill="1" applyBorder="1" applyAlignment="1" applyProtection="1">
      <alignment vertical="center" wrapText="1"/>
      <protection hidden="1"/>
    </xf>
    <xf numFmtId="0" fontId="12" fillId="0" borderId="6" xfId="0" applyFont="1" applyFill="1" applyBorder="1" applyAlignment="1" applyProtection="1">
      <alignment vertical="center" wrapText="1"/>
      <protection hidden="1"/>
    </xf>
    <xf numFmtId="0" fontId="13" fillId="0" borderId="5" xfId="0" applyFont="1" applyFill="1" applyBorder="1" applyAlignment="1" applyProtection="1">
      <alignment vertical="center"/>
      <protection hidden="1"/>
    </xf>
    <xf numFmtId="0" fontId="11" fillId="0" borderId="5" xfId="0" applyFont="1" applyFill="1" applyBorder="1" applyAlignment="1" applyProtection="1">
      <alignment vertical="center" shrinkToFit="1"/>
      <protection locked="0" hidden="1"/>
    </xf>
    <xf numFmtId="0" fontId="12" fillId="4" borderId="9" xfId="0" applyFont="1" applyFill="1" applyBorder="1" applyAlignment="1" applyProtection="1">
      <alignment vertical="center" wrapText="1"/>
      <protection hidden="1"/>
    </xf>
    <xf numFmtId="0" fontId="13" fillId="0" borderId="0" xfId="0" applyFont="1" applyFill="1" applyBorder="1" applyAlignment="1" applyProtection="1">
      <alignment vertical="center"/>
      <protection hidden="1"/>
    </xf>
    <xf numFmtId="0" fontId="12" fillId="0" borderId="10" xfId="0" applyFont="1" applyFill="1" applyBorder="1" applyAlignment="1" applyProtection="1">
      <alignment vertical="center" wrapText="1"/>
      <protection hidden="1"/>
    </xf>
    <xf numFmtId="0" fontId="13" fillId="0" borderId="0" xfId="0" applyFont="1" applyFill="1" applyBorder="1" applyAlignment="1" applyProtection="1">
      <alignment vertical="center"/>
      <protection locked="0" hidden="1"/>
    </xf>
    <xf numFmtId="0" fontId="11" fillId="0" borderId="0" xfId="0" applyFont="1" applyFill="1" applyBorder="1" applyAlignment="1" applyProtection="1">
      <alignment vertical="center" shrinkToFit="1"/>
      <protection locked="0" hidden="1"/>
    </xf>
    <xf numFmtId="0" fontId="13" fillId="0" borderId="0" xfId="0" applyFont="1" applyFill="1" applyBorder="1" applyAlignment="1" applyProtection="1">
      <alignment horizontal="left" vertical="center"/>
      <protection hidden="1"/>
    </xf>
    <xf numFmtId="0" fontId="11" fillId="0" borderId="0" xfId="0" applyFont="1" applyFill="1" applyBorder="1" applyAlignment="1" applyProtection="1">
      <alignment vertical="center"/>
      <protection locked="0" hidden="1"/>
    </xf>
    <xf numFmtId="0" fontId="13" fillId="4" borderId="0" xfId="0" applyFont="1" applyFill="1" applyBorder="1" applyAlignment="1" applyProtection="1">
      <alignment vertical="center"/>
      <protection locked="0" hidden="1"/>
    </xf>
    <xf numFmtId="0" fontId="11" fillId="0" borderId="0" xfId="0" applyFont="1" applyFill="1" applyBorder="1" applyAlignment="1" applyProtection="1">
      <alignment horizontal="center" vertical="center"/>
      <protection hidden="1"/>
    </xf>
    <xf numFmtId="0" fontId="12" fillId="0" borderId="0" xfId="0" applyFont="1" applyFill="1" applyBorder="1" applyAlignment="1" applyProtection="1">
      <alignment vertical="center"/>
      <protection hidden="1"/>
    </xf>
    <xf numFmtId="0" fontId="13" fillId="0" borderId="8" xfId="0" applyFont="1" applyFill="1" applyBorder="1" applyAlignment="1" applyProtection="1">
      <alignment vertical="center"/>
      <protection hidden="1"/>
    </xf>
    <xf numFmtId="0" fontId="12" fillId="0" borderId="8" xfId="0" applyFont="1" applyFill="1" applyBorder="1" applyAlignment="1" applyProtection="1">
      <alignment vertical="center"/>
      <protection hidden="1"/>
    </xf>
    <xf numFmtId="0" fontId="12" fillId="0" borderId="5" xfId="0" applyFont="1" applyFill="1" applyBorder="1" applyAlignment="1" applyProtection="1">
      <alignment vertical="center"/>
      <protection hidden="1"/>
    </xf>
    <xf numFmtId="0" fontId="11" fillId="0" borderId="2" xfId="0" applyFont="1" applyFill="1" applyBorder="1" applyAlignment="1" applyProtection="1">
      <alignment vertical="center" shrinkToFit="1"/>
      <protection locked="0" hidden="1"/>
    </xf>
    <xf numFmtId="0" fontId="11" fillId="0" borderId="2" xfId="0" applyFont="1" applyFill="1" applyBorder="1" applyAlignment="1" applyProtection="1">
      <alignment vertical="center"/>
      <protection locked="0" hidden="1"/>
    </xf>
    <xf numFmtId="176" fontId="11" fillId="0" borderId="2" xfId="0" applyNumberFormat="1" applyFont="1" applyFill="1" applyBorder="1" applyAlignment="1" applyProtection="1">
      <alignment vertical="center"/>
      <protection hidden="1"/>
    </xf>
    <xf numFmtId="0" fontId="11" fillId="0" borderId="3" xfId="0" applyFont="1" applyFill="1" applyBorder="1" applyAlignment="1" applyProtection="1">
      <alignment vertical="center" shrinkToFit="1"/>
      <protection locked="0" hidden="1"/>
    </xf>
    <xf numFmtId="0" fontId="11" fillId="0" borderId="20" xfId="0" applyFont="1" applyFill="1" applyBorder="1" applyProtection="1">
      <alignment vertical="center"/>
      <protection hidden="1"/>
    </xf>
    <xf numFmtId="0" fontId="13" fillId="4" borderId="1" xfId="0" applyFont="1" applyFill="1" applyBorder="1" applyAlignment="1" applyProtection="1">
      <alignment vertical="center"/>
      <protection hidden="1"/>
    </xf>
    <xf numFmtId="0" fontId="19" fillId="0" borderId="2" xfId="0" applyFont="1" applyFill="1" applyBorder="1" applyAlignment="1" applyProtection="1">
      <alignment horizontal="left" vertical="center"/>
      <protection hidden="1"/>
    </xf>
    <xf numFmtId="0" fontId="12" fillId="0" borderId="2" xfId="0" applyFont="1" applyFill="1" applyBorder="1" applyAlignment="1" applyProtection="1">
      <alignment horizontal="left" vertical="center"/>
      <protection hidden="1"/>
    </xf>
    <xf numFmtId="0" fontId="19" fillId="0" borderId="2" xfId="0" applyFont="1" applyFill="1" applyBorder="1" applyProtection="1">
      <alignment vertical="center"/>
      <protection hidden="1"/>
    </xf>
    <xf numFmtId="0" fontId="11" fillId="0" borderId="8" xfId="0" applyFont="1" applyFill="1" applyBorder="1" applyAlignment="1" applyProtection="1">
      <alignment vertical="center" shrinkToFit="1"/>
      <protection locked="0" hidden="1"/>
    </xf>
    <xf numFmtId="0" fontId="11" fillId="0" borderId="8" xfId="0" applyFont="1" applyFill="1" applyBorder="1" applyAlignment="1" applyProtection="1">
      <alignment horizontal="center" vertical="center"/>
      <protection hidden="1"/>
    </xf>
    <xf numFmtId="176" fontId="11" fillId="0" borderId="8" xfId="0" applyNumberFormat="1" applyFont="1" applyFill="1" applyBorder="1" applyAlignment="1" applyProtection="1">
      <alignment vertical="center"/>
      <protection hidden="1"/>
    </xf>
    <xf numFmtId="0" fontId="11" fillId="0" borderId="12" xfId="0" applyFont="1" applyFill="1" applyBorder="1" applyProtection="1">
      <alignment vertical="center"/>
      <protection hidden="1"/>
    </xf>
    <xf numFmtId="0" fontId="11" fillId="0" borderId="0" xfId="0" applyFont="1" applyFill="1" applyBorder="1" applyAlignment="1" applyProtection="1">
      <alignment vertical="center"/>
      <protection hidden="1"/>
    </xf>
    <xf numFmtId="0" fontId="11" fillId="0" borderId="0" xfId="0" applyFont="1" applyFill="1" applyBorder="1" applyAlignment="1" applyProtection="1">
      <alignment vertical="center" textRotation="255"/>
      <protection hidden="1"/>
    </xf>
    <xf numFmtId="0" fontId="11" fillId="0" borderId="9" xfId="0" applyFont="1" applyFill="1" applyBorder="1" applyProtection="1">
      <alignment vertical="center"/>
      <protection hidden="1"/>
    </xf>
    <xf numFmtId="0" fontId="11" fillId="0" borderId="5" xfId="0" applyFont="1" applyFill="1" applyBorder="1" applyAlignment="1" applyProtection="1">
      <alignment vertical="center" textRotation="255"/>
      <protection hidden="1"/>
    </xf>
    <xf numFmtId="0" fontId="13" fillId="0" borderId="5" xfId="0" applyFont="1" applyFill="1" applyBorder="1" applyProtection="1">
      <alignment vertical="center"/>
      <protection hidden="1"/>
    </xf>
    <xf numFmtId="0" fontId="11" fillId="0" borderId="8" xfId="0" applyFont="1" applyFill="1" applyBorder="1" applyAlignment="1" applyProtection="1">
      <alignment vertical="center" textRotation="255"/>
      <protection hidden="1"/>
    </xf>
    <xf numFmtId="0" fontId="11" fillId="0" borderId="9" xfId="0" applyFont="1" applyFill="1" applyBorder="1" applyAlignment="1" applyProtection="1">
      <alignment vertical="center"/>
      <protection hidden="1"/>
    </xf>
    <xf numFmtId="0" fontId="13" fillId="0" borderId="8" xfId="0" applyFont="1" applyFill="1" applyBorder="1" applyProtection="1">
      <alignment vertical="center"/>
      <protection hidden="1"/>
    </xf>
    <xf numFmtId="0" fontId="10" fillId="0" borderId="8" xfId="0" applyFont="1" applyFill="1" applyBorder="1" applyProtection="1">
      <alignment vertical="center"/>
      <protection hidden="1"/>
    </xf>
    <xf numFmtId="0" fontId="11" fillId="0" borderId="2" xfId="0" applyFont="1" applyFill="1" applyBorder="1" applyAlignment="1" applyProtection="1">
      <alignment vertical="center" textRotation="255"/>
      <protection hidden="1"/>
    </xf>
    <xf numFmtId="176" fontId="11" fillId="0" borderId="5" xfId="0" applyNumberFormat="1" applyFont="1" applyFill="1" applyBorder="1" applyAlignment="1" applyProtection="1">
      <alignment vertical="center"/>
      <protection hidden="1"/>
    </xf>
    <xf numFmtId="0" fontId="9" fillId="0" borderId="8" xfId="0" applyFont="1" applyFill="1" applyBorder="1" applyProtection="1">
      <alignment vertical="center"/>
      <protection hidden="1"/>
    </xf>
    <xf numFmtId="0" fontId="11" fillId="0" borderId="6" xfId="0" applyFont="1" applyFill="1" applyBorder="1" applyAlignment="1" applyProtection="1">
      <alignment vertical="center" shrinkToFit="1"/>
      <protection locked="0" hidden="1"/>
    </xf>
    <xf numFmtId="0" fontId="10" fillId="0" borderId="0" xfId="0" applyFont="1" applyFill="1" applyAlignment="1" applyProtection="1">
      <alignment horizontal="center" vertical="center"/>
      <protection hidden="1"/>
    </xf>
    <xf numFmtId="0" fontId="10" fillId="0" borderId="0" xfId="0" applyFont="1" applyFill="1" applyAlignment="1" applyProtection="1">
      <alignment horizontal="left" vertical="center"/>
      <protection hidden="1"/>
    </xf>
    <xf numFmtId="0" fontId="14" fillId="0" borderId="0" xfId="0" applyFont="1" applyFill="1" applyBorder="1" applyProtection="1">
      <alignment vertical="center"/>
      <protection hidden="1"/>
    </xf>
    <xf numFmtId="0" fontId="10" fillId="2" borderId="0" xfId="0" applyFont="1" applyFill="1" applyAlignment="1" applyProtection="1">
      <alignment horizontal="center" vertical="center"/>
      <protection hidden="1"/>
    </xf>
    <xf numFmtId="0" fontId="10" fillId="2" borderId="0" xfId="0" applyFont="1" applyFill="1" applyAlignment="1" applyProtection="1">
      <alignment vertical="center"/>
      <protection hidden="1"/>
    </xf>
    <xf numFmtId="0" fontId="10" fillId="0" borderId="0" xfId="0" applyFont="1" applyFill="1" applyAlignment="1" applyProtection="1">
      <alignment vertical="center"/>
      <protection hidden="1"/>
    </xf>
    <xf numFmtId="178" fontId="10" fillId="0" borderId="36" xfId="0" applyNumberFormat="1" applyFont="1" applyBorder="1" applyAlignment="1" applyProtection="1">
      <alignment horizontal="center" vertical="center" shrinkToFit="1"/>
      <protection hidden="1"/>
    </xf>
    <xf numFmtId="178" fontId="10" fillId="0" borderId="1" xfId="0" applyNumberFormat="1" applyFont="1" applyBorder="1" applyAlignment="1" applyProtection="1">
      <alignment horizontal="center" vertical="center" shrinkToFit="1"/>
      <protection hidden="1"/>
    </xf>
    <xf numFmtId="178" fontId="10" fillId="0" borderId="36" xfId="4" applyNumberFormat="1" applyFont="1" applyBorder="1" applyAlignment="1" applyProtection="1">
      <alignment horizontal="right" vertical="center" shrinkToFit="1"/>
      <protection hidden="1"/>
    </xf>
    <xf numFmtId="178" fontId="10" fillId="0" borderId="57" xfId="4" applyNumberFormat="1" applyFont="1" applyBorder="1" applyAlignment="1" applyProtection="1">
      <alignment horizontal="right" vertical="center" shrinkToFit="1"/>
      <protection hidden="1"/>
    </xf>
    <xf numFmtId="178" fontId="10" fillId="0" borderId="3" xfId="4" applyNumberFormat="1" applyFont="1" applyBorder="1" applyAlignment="1" applyProtection="1">
      <alignment horizontal="right" vertical="center" shrinkToFit="1"/>
      <protection hidden="1"/>
    </xf>
    <xf numFmtId="178" fontId="10" fillId="0" borderId="38" xfId="4" applyNumberFormat="1" applyFont="1" applyBorder="1" applyAlignment="1" applyProtection="1">
      <alignment horizontal="right" vertical="center" shrinkToFit="1"/>
      <protection hidden="1"/>
    </xf>
    <xf numFmtId="178" fontId="10" fillId="0" borderId="47" xfId="0" applyNumberFormat="1" applyFont="1" applyBorder="1" applyAlignment="1" applyProtection="1">
      <alignment horizontal="center" vertical="center" shrinkToFit="1"/>
      <protection hidden="1"/>
    </xf>
    <xf numFmtId="178" fontId="10" fillId="0" borderId="54" xfId="0" applyNumberFormat="1" applyFont="1" applyBorder="1" applyAlignment="1" applyProtection="1">
      <alignment horizontal="center" vertical="center" shrinkToFit="1"/>
      <protection hidden="1"/>
    </xf>
    <xf numFmtId="178" fontId="10" fillId="0" borderId="47" xfId="4" applyNumberFormat="1" applyFont="1" applyBorder="1" applyAlignment="1" applyProtection="1">
      <alignment horizontal="right" vertical="center" shrinkToFit="1"/>
      <protection hidden="1"/>
    </xf>
    <xf numFmtId="178" fontId="10" fillId="0" borderId="59" xfId="4" applyNumberFormat="1" applyFont="1" applyBorder="1" applyAlignment="1" applyProtection="1">
      <alignment horizontal="right" vertical="center" shrinkToFit="1"/>
      <protection hidden="1"/>
    </xf>
    <xf numFmtId="178" fontId="10" fillId="0" borderId="55" xfId="4" applyNumberFormat="1" applyFont="1" applyBorder="1" applyAlignment="1" applyProtection="1">
      <alignment horizontal="right" vertical="center" shrinkToFit="1"/>
      <protection hidden="1"/>
    </xf>
    <xf numFmtId="178" fontId="10" fillId="0" borderId="56" xfId="4" applyNumberFormat="1" applyFont="1" applyBorder="1" applyAlignment="1" applyProtection="1">
      <alignment horizontal="right" vertical="center" shrinkToFit="1"/>
      <protection hidden="1"/>
    </xf>
    <xf numFmtId="178" fontId="10" fillId="0" borderId="49" xfId="4" applyNumberFormat="1" applyFont="1" applyBorder="1" applyAlignment="1" applyProtection="1">
      <alignment horizontal="right" vertical="center" shrinkToFit="1"/>
      <protection hidden="1"/>
    </xf>
    <xf numFmtId="178" fontId="10" fillId="0" borderId="60" xfId="4" applyNumberFormat="1" applyFont="1" applyBorder="1" applyAlignment="1" applyProtection="1">
      <alignment horizontal="right" vertical="center" shrinkToFit="1"/>
      <protection hidden="1"/>
    </xf>
    <xf numFmtId="178" fontId="10" fillId="0" borderId="48" xfId="4" applyNumberFormat="1" applyFont="1" applyBorder="1" applyAlignment="1" applyProtection="1">
      <alignment horizontal="right" vertical="center" shrinkToFit="1"/>
      <protection hidden="1"/>
    </xf>
    <xf numFmtId="178" fontId="10" fillId="0" borderId="53" xfId="4" applyNumberFormat="1" applyFont="1" applyBorder="1" applyAlignment="1" applyProtection="1">
      <alignment horizontal="right" vertical="center" shrinkToFit="1"/>
      <protection hidden="1"/>
    </xf>
    <xf numFmtId="178" fontId="10" fillId="0" borderId="61" xfId="4" applyNumberFormat="1" applyFont="1" applyBorder="1" applyAlignment="1" applyProtection="1">
      <alignment horizontal="right" vertical="center" shrinkToFit="1"/>
      <protection hidden="1"/>
    </xf>
    <xf numFmtId="0" fontId="11" fillId="0" borderId="4" xfId="0" applyFont="1" applyFill="1" applyBorder="1" applyAlignment="1" applyProtection="1">
      <alignment vertical="center"/>
      <protection hidden="1"/>
    </xf>
    <xf numFmtId="0" fontId="11" fillId="0" borderId="5" xfId="0" applyFont="1" applyFill="1" applyBorder="1" applyAlignment="1" applyProtection="1">
      <alignment vertical="center"/>
      <protection hidden="1"/>
    </xf>
    <xf numFmtId="0" fontId="11" fillId="0" borderId="4" xfId="0" applyFont="1" applyFill="1" applyBorder="1" applyProtection="1">
      <alignment vertical="center"/>
      <protection hidden="1"/>
    </xf>
    <xf numFmtId="0" fontId="13" fillId="0" borderId="5" xfId="0" applyFont="1" applyFill="1" applyBorder="1" applyAlignment="1" applyProtection="1">
      <alignment vertical="center" wrapText="1"/>
      <protection hidden="1"/>
    </xf>
    <xf numFmtId="0" fontId="13" fillId="0" borderId="0" xfId="0" applyFont="1" applyFill="1" applyBorder="1" applyAlignment="1" applyProtection="1">
      <alignment vertical="center" wrapText="1"/>
      <protection hidden="1"/>
    </xf>
    <xf numFmtId="0" fontId="13" fillId="0" borderId="0" xfId="0" applyFont="1" applyFill="1" applyBorder="1" applyProtection="1">
      <alignment vertical="center"/>
      <protection hidden="1"/>
    </xf>
    <xf numFmtId="0" fontId="13" fillId="4" borderId="0" xfId="0" applyFont="1" applyFill="1" applyBorder="1" applyAlignment="1" applyProtection="1">
      <alignment vertical="center" shrinkToFit="1"/>
      <protection locked="0" hidden="1"/>
    </xf>
    <xf numFmtId="0" fontId="13" fillId="0" borderId="0" xfId="0" applyFont="1" applyFill="1" applyBorder="1" applyAlignment="1" applyProtection="1">
      <alignment vertical="center" shrinkToFit="1"/>
      <protection locked="0" hidden="1"/>
    </xf>
    <xf numFmtId="0" fontId="13" fillId="0" borderId="0" xfId="0" applyFont="1" applyFill="1" applyBorder="1" applyAlignment="1" applyProtection="1">
      <alignment horizontal="center" vertical="center"/>
      <protection hidden="1"/>
    </xf>
    <xf numFmtId="0" fontId="13" fillId="0" borderId="0" xfId="0" applyFont="1" applyFill="1" applyBorder="1" applyAlignment="1" applyProtection="1">
      <alignment horizontal="right" vertical="center" wrapText="1"/>
      <protection hidden="1"/>
    </xf>
    <xf numFmtId="176" fontId="11" fillId="0" borderId="0" xfId="0" applyNumberFormat="1" applyFont="1" applyFill="1" applyBorder="1" applyAlignment="1" applyProtection="1">
      <alignment vertical="center"/>
      <protection hidden="1"/>
    </xf>
    <xf numFmtId="0" fontId="11" fillId="0" borderId="10" xfId="0" applyFont="1" applyFill="1" applyBorder="1" applyAlignment="1" applyProtection="1">
      <alignment vertical="center" shrinkToFit="1"/>
      <protection locked="0" hidden="1"/>
    </xf>
    <xf numFmtId="0" fontId="11" fillId="0" borderId="20" xfId="0" applyFont="1" applyFill="1" applyBorder="1" applyAlignment="1" applyProtection="1">
      <alignment vertical="center"/>
      <protection hidden="1"/>
    </xf>
    <xf numFmtId="0" fontId="9" fillId="0" borderId="2" xfId="0" applyFont="1" applyFill="1" applyBorder="1" applyAlignment="1" applyProtection="1">
      <alignment vertical="center"/>
      <protection hidden="1"/>
    </xf>
    <xf numFmtId="0" fontId="11" fillId="0" borderId="2" xfId="0" applyFont="1" applyFill="1" applyBorder="1" applyAlignment="1" applyProtection="1">
      <alignment horizontal="center" vertical="center" shrinkToFit="1"/>
      <protection locked="0" hidden="1"/>
    </xf>
    <xf numFmtId="0" fontId="11" fillId="0" borderId="3" xfId="0" applyFont="1" applyFill="1" applyBorder="1" applyAlignment="1" applyProtection="1">
      <alignment horizontal="center" vertical="center" shrinkToFit="1"/>
      <protection locked="0" hidden="1"/>
    </xf>
    <xf numFmtId="0" fontId="13" fillId="0" borderId="8" xfId="0" applyFont="1" applyFill="1" applyBorder="1" applyAlignment="1" applyProtection="1">
      <alignment vertical="center" wrapText="1"/>
      <protection hidden="1"/>
    </xf>
    <xf numFmtId="0" fontId="12" fillId="5" borderId="9" xfId="0" applyFont="1" applyFill="1" applyBorder="1" applyAlignment="1" applyProtection="1">
      <alignment vertical="center" wrapText="1"/>
      <protection hidden="1"/>
    </xf>
    <xf numFmtId="0" fontId="11" fillId="5" borderId="4" xfId="0" applyFont="1" applyFill="1" applyBorder="1" applyProtection="1">
      <alignment vertical="center"/>
      <protection hidden="1"/>
    </xf>
    <xf numFmtId="0" fontId="11" fillId="5" borderId="9" xfId="0" applyFont="1" applyFill="1" applyBorder="1" applyProtection="1">
      <alignment vertical="center"/>
      <protection hidden="1"/>
    </xf>
    <xf numFmtId="0" fontId="13" fillId="5" borderId="5" xfId="0" applyFont="1" applyFill="1" applyBorder="1" applyAlignment="1" applyProtection="1">
      <alignment vertical="center" wrapText="1"/>
      <protection hidden="1"/>
    </xf>
    <xf numFmtId="0" fontId="13" fillId="5" borderId="0" xfId="0" applyFont="1" applyFill="1" applyBorder="1" applyAlignment="1" applyProtection="1">
      <alignment vertical="center" wrapText="1"/>
      <protection hidden="1"/>
    </xf>
    <xf numFmtId="0" fontId="13" fillId="5" borderId="0" xfId="0" applyFont="1" applyFill="1" applyProtection="1">
      <alignment vertical="center"/>
      <protection hidden="1"/>
    </xf>
    <xf numFmtId="0" fontId="13" fillId="5" borderId="9" xfId="0" applyFont="1" applyFill="1" applyBorder="1" applyAlignment="1" applyProtection="1">
      <alignment vertical="center" wrapText="1"/>
      <protection hidden="1"/>
    </xf>
    <xf numFmtId="0" fontId="13" fillId="5" borderId="9" xfId="0" applyFont="1" applyFill="1" applyBorder="1" applyProtection="1">
      <alignment vertical="center"/>
      <protection hidden="1"/>
    </xf>
    <xf numFmtId="0" fontId="11" fillId="5" borderId="0" xfId="0" applyFont="1" applyFill="1" applyBorder="1" applyProtection="1">
      <alignment vertical="center"/>
      <protection hidden="1"/>
    </xf>
    <xf numFmtId="0" fontId="13" fillId="5" borderId="5" xfId="0" applyFont="1" applyFill="1" applyBorder="1" applyProtection="1">
      <alignment vertical="center"/>
      <protection hidden="1"/>
    </xf>
    <xf numFmtId="0" fontId="11" fillId="0" borderId="19" xfId="0" applyFont="1" applyFill="1" applyBorder="1" applyAlignment="1" applyProtection="1">
      <alignment vertical="center"/>
      <protection hidden="1"/>
    </xf>
    <xf numFmtId="0" fontId="11" fillId="5" borderId="11" xfId="0" applyFont="1" applyFill="1" applyBorder="1" applyProtection="1">
      <alignment vertical="center"/>
      <protection hidden="1"/>
    </xf>
    <xf numFmtId="0" fontId="13" fillId="0" borderId="8" xfId="0" applyFont="1" applyFill="1" applyBorder="1" applyAlignment="1" applyProtection="1">
      <alignment horizontal="right" vertical="center" wrapText="1"/>
      <protection hidden="1"/>
    </xf>
    <xf numFmtId="0" fontId="13" fillId="0" borderId="10" xfId="0" applyFont="1" applyFill="1" applyBorder="1" applyAlignment="1" applyProtection="1">
      <alignment vertical="center" wrapText="1"/>
      <protection hidden="1"/>
    </xf>
    <xf numFmtId="0" fontId="13" fillId="0" borderId="12" xfId="0" applyFont="1" applyFill="1" applyBorder="1" applyAlignment="1" applyProtection="1">
      <alignment vertical="center" wrapText="1"/>
      <protection hidden="1"/>
    </xf>
    <xf numFmtId="0" fontId="16" fillId="0" borderId="0" xfId="5" applyFont="1">
      <alignment vertical="center"/>
    </xf>
    <xf numFmtId="0" fontId="16" fillId="0" borderId="0" xfId="5" applyFont="1" applyAlignment="1">
      <alignment horizontal="center" vertical="center"/>
    </xf>
    <xf numFmtId="0" fontId="23" fillId="0" borderId="0" xfId="6" applyFont="1">
      <alignment vertical="center"/>
    </xf>
    <xf numFmtId="0" fontId="16" fillId="0" borderId="4" xfId="0" applyFont="1" applyBorder="1">
      <alignment vertical="center"/>
    </xf>
    <xf numFmtId="0" fontId="16" fillId="0" borderId="5" xfId="0" applyFont="1" applyBorder="1">
      <alignment vertical="center"/>
    </xf>
    <xf numFmtId="0" fontId="16" fillId="0" borderId="5" xfId="0" applyFont="1" applyBorder="1" applyAlignment="1">
      <alignment horizontal="center" vertical="center"/>
    </xf>
    <xf numFmtId="0" fontId="23" fillId="0" borderId="5" xfId="6" applyFont="1" applyBorder="1">
      <alignment vertical="center"/>
    </xf>
    <xf numFmtId="0" fontId="16" fillId="0" borderId="6" xfId="0" applyFont="1" applyBorder="1">
      <alignment vertical="center"/>
    </xf>
    <xf numFmtId="0" fontId="16" fillId="0" borderId="9" xfId="0" applyFont="1" applyBorder="1">
      <alignment vertical="center"/>
    </xf>
    <xf numFmtId="0" fontId="6" fillId="0" borderId="36" xfId="0" applyFont="1" applyBorder="1" applyAlignment="1">
      <alignment vertical="center" wrapText="1"/>
    </xf>
    <xf numFmtId="0" fontId="16" fillId="0" borderId="9" xfId="5" applyFont="1" applyBorder="1">
      <alignment vertical="center"/>
    </xf>
    <xf numFmtId="0" fontId="6" fillId="0" borderId="20" xfId="5" applyFont="1" applyBorder="1" applyAlignment="1">
      <alignment horizontal="center" vertical="center"/>
    </xf>
    <xf numFmtId="3" fontId="6" fillId="0" borderId="20" xfId="6" applyNumberFormat="1" applyFont="1" applyBorder="1">
      <alignment vertical="center"/>
    </xf>
    <xf numFmtId="179" fontId="6" fillId="0" borderId="36" xfId="5" applyNumberFormat="1" applyFont="1" applyBorder="1">
      <alignment vertical="center"/>
    </xf>
    <xf numFmtId="179" fontId="6" fillId="0" borderId="1" xfId="5" applyNumberFormat="1" applyFont="1" applyBorder="1">
      <alignment vertical="center"/>
    </xf>
    <xf numFmtId="0" fontId="6" fillId="0" borderId="36" xfId="5" applyFont="1" applyBorder="1" applyAlignment="1">
      <alignment horizontal="center" vertical="center"/>
    </xf>
    <xf numFmtId="3" fontId="6" fillId="0" borderId="36" xfId="6" applyNumberFormat="1" applyFont="1" applyBorder="1">
      <alignment vertical="center"/>
    </xf>
    <xf numFmtId="0" fontId="6" fillId="2" borderId="36" xfId="6" applyFont="1" applyFill="1" applyBorder="1">
      <alignment vertical="center"/>
    </xf>
    <xf numFmtId="0" fontId="6" fillId="0" borderId="36" xfId="5" applyFont="1" applyBorder="1">
      <alignment vertical="center"/>
    </xf>
    <xf numFmtId="180" fontId="6" fillId="0" borderId="1" xfId="5" quotePrefix="1" applyNumberFormat="1" applyFont="1" applyBorder="1" applyAlignment="1">
      <alignment horizontal="right" vertical="center"/>
    </xf>
    <xf numFmtId="181" fontId="6" fillId="0" borderId="36" xfId="5" applyNumberFormat="1" applyFont="1" applyBorder="1">
      <alignment vertical="center"/>
    </xf>
    <xf numFmtId="3" fontId="6" fillId="2" borderId="36" xfId="6" applyNumberFormat="1" applyFont="1" applyFill="1" applyBorder="1">
      <alignment vertical="center"/>
    </xf>
    <xf numFmtId="0" fontId="6" fillId="0" borderId="36" xfId="6" applyFont="1" applyBorder="1">
      <alignment vertical="center"/>
    </xf>
    <xf numFmtId="181" fontId="6" fillId="0" borderId="36" xfId="5" applyNumberFormat="1" applyFont="1" applyFill="1" applyBorder="1">
      <alignment vertical="center"/>
    </xf>
    <xf numFmtId="180" fontId="6" fillId="0" borderId="1" xfId="5" quotePrefix="1" applyNumberFormat="1" applyFont="1" applyFill="1" applyBorder="1" applyAlignment="1">
      <alignment horizontal="right" vertical="center"/>
    </xf>
    <xf numFmtId="3" fontId="6" fillId="0" borderId="36" xfId="6" applyNumberFormat="1" applyFont="1" applyFill="1" applyBorder="1">
      <alignment vertical="center"/>
    </xf>
    <xf numFmtId="179" fontId="6" fillId="0" borderId="36" xfId="5" applyNumberFormat="1" applyFont="1" applyFill="1" applyBorder="1">
      <alignment vertical="center"/>
    </xf>
    <xf numFmtId="179" fontId="6" fillId="0" borderId="1" xfId="5" applyNumberFormat="1" applyFont="1" applyFill="1" applyBorder="1">
      <alignment vertical="center"/>
    </xf>
    <xf numFmtId="0" fontId="16" fillId="0" borderId="11" xfId="5" applyFont="1" applyBorder="1">
      <alignment vertical="center"/>
    </xf>
    <xf numFmtId="0" fontId="24" fillId="0" borderId="0" xfId="0" applyFont="1">
      <alignment vertical="center"/>
    </xf>
    <xf numFmtId="0" fontId="26" fillId="0" borderId="0" xfId="0" applyFont="1">
      <alignment vertical="center"/>
    </xf>
    <xf numFmtId="0" fontId="26" fillId="0" borderId="0" xfId="0" applyFont="1" applyFill="1" applyProtection="1">
      <alignment vertical="center"/>
      <protection hidden="1"/>
    </xf>
    <xf numFmtId="0" fontId="6" fillId="0" borderId="2" xfId="0" applyFont="1" applyBorder="1">
      <alignment vertical="center"/>
    </xf>
    <xf numFmtId="0" fontId="12" fillId="4" borderId="43" xfId="0" applyFont="1" applyFill="1" applyBorder="1" applyAlignment="1" applyProtection="1">
      <alignment vertical="center" shrinkToFit="1"/>
      <protection hidden="1"/>
    </xf>
    <xf numFmtId="0" fontId="12" fillId="4" borderId="44" xfId="0" applyFont="1" applyFill="1" applyBorder="1" applyAlignment="1" applyProtection="1">
      <alignment vertical="center" shrinkToFit="1"/>
      <protection hidden="1"/>
    </xf>
    <xf numFmtId="0" fontId="12" fillId="4" borderId="45" xfId="0" applyFont="1" applyFill="1" applyBorder="1" applyAlignment="1" applyProtection="1">
      <alignment vertical="center" shrinkToFit="1"/>
      <protection hidden="1"/>
    </xf>
    <xf numFmtId="0" fontId="13" fillId="5" borderId="8" xfId="0" applyFont="1" applyFill="1" applyBorder="1" applyAlignment="1" applyProtection="1">
      <alignment horizontal="center" vertical="center" wrapText="1"/>
      <protection hidden="1"/>
    </xf>
    <xf numFmtId="0" fontId="27" fillId="0" borderId="0" xfId="0" applyFont="1">
      <alignment vertical="center"/>
    </xf>
    <xf numFmtId="0" fontId="28" fillId="0" borderId="0" xfId="0" applyFont="1">
      <alignment vertical="center"/>
    </xf>
    <xf numFmtId="0" fontId="22" fillId="0" borderId="0" xfId="7">
      <alignment vertical="center"/>
    </xf>
    <xf numFmtId="0" fontId="0" fillId="0" borderId="0" xfId="0" applyAlignment="1">
      <alignment horizontal="right" vertical="center"/>
    </xf>
    <xf numFmtId="0" fontId="29" fillId="0" borderId="0" xfId="0" applyFont="1" applyFill="1">
      <alignment vertical="center"/>
    </xf>
    <xf numFmtId="0" fontId="30" fillId="0" borderId="0" xfId="0" applyFont="1" applyFill="1">
      <alignment vertical="center"/>
    </xf>
    <xf numFmtId="0" fontId="13" fillId="5" borderId="0" xfId="0" applyFont="1" applyFill="1" applyBorder="1" applyAlignment="1" applyProtection="1">
      <alignment horizontal="center" vertical="center" wrapText="1"/>
      <protection hidden="1"/>
    </xf>
    <xf numFmtId="0" fontId="13" fillId="0" borderId="0" xfId="0" applyFont="1" applyFill="1" applyBorder="1" applyAlignment="1" applyProtection="1">
      <alignment horizontal="center" vertical="center" wrapText="1"/>
      <protection hidden="1"/>
    </xf>
    <xf numFmtId="0" fontId="19" fillId="0" borderId="0" xfId="0" applyFont="1" applyFill="1">
      <alignment vertical="center"/>
    </xf>
    <xf numFmtId="0" fontId="30" fillId="5" borderId="36" xfId="0" applyFont="1" applyFill="1" applyBorder="1" applyAlignment="1">
      <alignment horizontal="center" vertical="center" shrinkToFit="1"/>
    </xf>
    <xf numFmtId="178" fontId="10" fillId="0" borderId="38" xfId="4" applyNumberFormat="1" applyFont="1" applyFill="1" applyBorder="1" applyAlignment="1" applyProtection="1">
      <alignment horizontal="right" vertical="center" shrinkToFit="1"/>
      <protection hidden="1"/>
    </xf>
    <xf numFmtId="178" fontId="10" fillId="0" borderId="56" xfId="4" applyNumberFormat="1" applyFont="1" applyFill="1" applyBorder="1" applyAlignment="1" applyProtection="1">
      <alignment horizontal="right" vertical="center" shrinkToFit="1"/>
      <protection hidden="1"/>
    </xf>
    <xf numFmtId="0" fontId="34" fillId="0" borderId="0" xfId="8" applyFont="1" applyAlignment="1">
      <alignment vertical="center"/>
    </xf>
    <xf numFmtId="0" fontId="34" fillId="0" borderId="1" xfId="8" applyFont="1" applyBorder="1" applyAlignment="1">
      <alignment vertical="center"/>
    </xf>
    <xf numFmtId="0" fontId="34" fillId="0" borderId="36" xfId="8" applyFont="1" applyBorder="1" applyAlignment="1">
      <alignment horizontal="center" vertical="center"/>
    </xf>
    <xf numFmtId="0" fontId="34" fillId="0" borderId="36" xfId="8" applyFont="1" applyBorder="1" applyAlignment="1">
      <alignment vertical="center"/>
    </xf>
    <xf numFmtId="0" fontId="34" fillId="6" borderId="1" xfId="8" applyFont="1" applyFill="1" applyBorder="1" applyAlignment="1">
      <alignment vertical="center"/>
    </xf>
    <xf numFmtId="0" fontId="34" fillId="0" borderId="3" xfId="8" applyFont="1" applyBorder="1" applyAlignment="1">
      <alignment vertical="center"/>
    </xf>
    <xf numFmtId="182" fontId="34" fillId="6" borderId="36" xfId="8" applyNumberFormat="1" applyFont="1" applyFill="1" applyBorder="1" applyAlignment="1">
      <alignment horizontal="center" vertical="center"/>
    </xf>
    <xf numFmtId="0" fontId="10" fillId="2" borderId="0" xfId="0" applyFont="1" applyFill="1" applyAlignment="1" applyProtection="1">
      <alignment vertical="center"/>
      <protection hidden="1"/>
    </xf>
    <xf numFmtId="0" fontId="18" fillId="0" borderId="0" xfId="0" applyFont="1" applyFill="1">
      <alignment vertical="center"/>
    </xf>
    <xf numFmtId="0" fontId="18" fillId="0" borderId="0" xfId="0" applyFont="1">
      <alignment vertical="center"/>
    </xf>
    <xf numFmtId="0" fontId="23" fillId="0" borderId="0" xfId="0" applyFont="1" applyFill="1" applyAlignment="1">
      <alignment vertical="center"/>
    </xf>
    <xf numFmtId="0" fontId="23" fillId="0" borderId="0" xfId="0" applyFont="1" applyFill="1" applyAlignment="1">
      <alignment horizontal="center" vertical="center" shrinkToFit="1"/>
    </xf>
    <xf numFmtId="0" fontId="23" fillId="0" borderId="0" xfId="0" applyFont="1">
      <alignment vertical="center"/>
    </xf>
    <xf numFmtId="0" fontId="38" fillId="0" borderId="0" xfId="0" applyFont="1" applyAlignment="1">
      <alignment horizontal="left" vertical="center"/>
    </xf>
    <xf numFmtId="0" fontId="18" fillId="0" borderId="0" xfId="0" applyFont="1" applyAlignment="1">
      <alignment horizontal="distributed" vertical="center"/>
    </xf>
    <xf numFmtId="0" fontId="23" fillId="0" borderId="0" xfId="0" applyFont="1" applyFill="1">
      <alignment vertical="center"/>
    </xf>
    <xf numFmtId="0" fontId="18" fillId="0" borderId="0" xfId="0" applyFont="1" applyFill="1" applyAlignment="1">
      <alignment horizontal="distributed" vertical="center"/>
    </xf>
    <xf numFmtId="0" fontId="39" fillId="0" borderId="0" xfId="0" applyFont="1" applyFill="1">
      <alignment vertical="center"/>
    </xf>
    <xf numFmtId="0" fontId="18" fillId="0" borderId="0" xfId="0" applyFont="1" applyAlignment="1">
      <alignment horizontal="center" vertical="center"/>
    </xf>
    <xf numFmtId="0" fontId="40" fillId="0" borderId="0" xfId="0" applyFont="1" applyAlignment="1">
      <alignment vertical="center"/>
    </xf>
    <xf numFmtId="0" fontId="38" fillId="0" borderId="0" xfId="0" applyFont="1" applyAlignment="1">
      <alignment vertical="center"/>
    </xf>
    <xf numFmtId="0" fontId="40" fillId="0" borderId="0" xfId="0" applyFont="1" applyFill="1" applyAlignment="1">
      <alignment horizontal="center" vertical="center"/>
    </xf>
    <xf numFmtId="0" fontId="23" fillId="0" borderId="0" xfId="0" applyFont="1" applyAlignment="1">
      <alignment vertical="center"/>
    </xf>
    <xf numFmtId="0" fontId="18" fillId="0" borderId="0" xfId="0" applyFont="1" applyAlignment="1">
      <alignment vertical="center"/>
    </xf>
    <xf numFmtId="0" fontId="18" fillId="0" borderId="8" xfId="0" applyFont="1" applyFill="1" applyBorder="1">
      <alignment vertical="center"/>
    </xf>
    <xf numFmtId="0" fontId="18" fillId="0" borderId="8" xfId="0" applyFont="1" applyFill="1" applyBorder="1" applyAlignment="1">
      <alignment horizontal="right" vertical="center"/>
    </xf>
    <xf numFmtId="0" fontId="18" fillId="5" borderId="0" xfId="0" applyFont="1" applyFill="1">
      <alignment vertical="center"/>
    </xf>
    <xf numFmtId="0" fontId="18" fillId="0" borderId="0" xfId="0" applyFont="1" applyFill="1">
      <alignment vertical="center"/>
    </xf>
    <xf numFmtId="0" fontId="12" fillId="4" borderId="43" xfId="0" applyFont="1" applyFill="1" applyBorder="1" applyAlignment="1" applyProtection="1">
      <alignment vertical="center" shrinkToFit="1"/>
      <protection hidden="1"/>
    </xf>
    <xf numFmtId="0" fontId="12" fillId="4" borderId="44" xfId="0" applyFont="1" applyFill="1" applyBorder="1" applyAlignment="1" applyProtection="1">
      <alignment vertical="center" shrinkToFit="1"/>
      <protection hidden="1"/>
    </xf>
    <xf numFmtId="0" fontId="12" fillId="4" borderId="45" xfId="0" applyFont="1" applyFill="1" applyBorder="1" applyAlignment="1" applyProtection="1">
      <alignment vertical="center" shrinkToFit="1"/>
      <protection hidden="1"/>
    </xf>
    <xf numFmtId="0" fontId="18" fillId="5" borderId="0" xfId="0" applyFont="1" applyFill="1" applyAlignment="1">
      <alignment vertical="center"/>
    </xf>
    <xf numFmtId="0" fontId="18" fillId="0" borderId="0" xfId="0" applyFont="1" applyFill="1">
      <alignment vertical="center"/>
    </xf>
    <xf numFmtId="176" fontId="6" fillId="0" borderId="21" xfId="0" applyNumberFormat="1" applyFont="1" applyBorder="1" applyAlignment="1">
      <alignment vertical="center"/>
    </xf>
    <xf numFmtId="176" fontId="6" fillId="0" borderId="22" xfId="0" applyNumberFormat="1" applyFont="1" applyBorder="1" applyAlignment="1">
      <alignment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176" fontId="6" fillId="0" borderId="15" xfId="0" applyNumberFormat="1" applyFont="1" applyBorder="1" applyAlignment="1">
      <alignment vertical="center"/>
    </xf>
    <xf numFmtId="176" fontId="6" fillId="0" borderId="7" xfId="0" applyNumberFormat="1" applyFont="1" applyBorder="1" applyAlignment="1">
      <alignment vertical="center"/>
    </xf>
    <xf numFmtId="176" fontId="6" fillId="0" borderId="13" xfId="0" applyNumberFormat="1" applyFont="1" applyBorder="1" applyAlignment="1">
      <alignment vertical="center"/>
    </xf>
    <xf numFmtId="176" fontId="6" fillId="0" borderId="14" xfId="0" applyNumberFormat="1" applyFont="1" applyBorder="1" applyAlignment="1">
      <alignment vertical="center"/>
    </xf>
    <xf numFmtId="176" fontId="6" fillId="0" borderId="24" xfId="0" applyNumberFormat="1" applyFont="1" applyBorder="1" applyAlignment="1">
      <alignment vertical="center"/>
    </xf>
    <xf numFmtId="176" fontId="6" fillId="0" borderId="25" xfId="0" applyNumberFormat="1"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7" xfId="0" applyFont="1" applyBorder="1" applyAlignment="1">
      <alignment horizontal="center" vertical="center"/>
    </xf>
    <xf numFmtId="0" fontId="7" fillId="0" borderId="17" xfId="0" applyFont="1" applyBorder="1" applyAlignment="1">
      <alignment horizontal="center" vertical="center"/>
    </xf>
    <xf numFmtId="0" fontId="6" fillId="0" borderId="15" xfId="0" applyFont="1" applyBorder="1" applyAlignment="1">
      <alignment vertical="center"/>
    </xf>
    <xf numFmtId="0" fontId="6" fillId="0" borderId="7" xfId="0" applyFont="1" applyBorder="1" applyAlignment="1">
      <alignment vertical="center"/>
    </xf>
    <xf numFmtId="176" fontId="6" fillId="0" borderId="27" xfId="0" applyNumberFormat="1" applyFont="1" applyBorder="1" applyAlignment="1">
      <alignment vertical="center"/>
    </xf>
    <xf numFmtId="176" fontId="6" fillId="0" borderId="28" xfId="0" applyNumberFormat="1" applyFont="1" applyBorder="1" applyAlignment="1">
      <alignment vertical="center"/>
    </xf>
    <xf numFmtId="0" fontId="6" fillId="0" borderId="18"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20" xfId="0" applyFont="1" applyBorder="1" applyAlignment="1">
      <alignment horizontal="center" vertical="center" textRotation="255"/>
    </xf>
    <xf numFmtId="0" fontId="25" fillId="0" borderId="0" xfId="0" applyFont="1" applyAlignment="1">
      <alignment horizontal="center" vertical="center"/>
    </xf>
    <xf numFmtId="49" fontId="6" fillId="4" borderId="5" xfId="0" applyNumberFormat="1" applyFont="1" applyFill="1" applyBorder="1" applyAlignment="1">
      <alignment horizontal="center" vertical="center"/>
    </xf>
    <xf numFmtId="0" fontId="6" fillId="5" borderId="9" xfId="0" applyFont="1" applyFill="1" applyBorder="1" applyAlignment="1">
      <alignment vertical="center"/>
    </xf>
    <xf numFmtId="0" fontId="6" fillId="5" borderId="0" xfId="0" applyFont="1" applyFill="1" applyBorder="1" applyAlignment="1">
      <alignment vertical="center"/>
    </xf>
    <xf numFmtId="0" fontId="6" fillId="5" borderId="10" xfId="0" applyFont="1" applyFill="1" applyBorder="1" applyAlignment="1">
      <alignment vertical="center"/>
    </xf>
    <xf numFmtId="0" fontId="6" fillId="4" borderId="11" xfId="0" applyFont="1" applyFill="1" applyBorder="1" applyAlignment="1">
      <alignment vertical="center"/>
    </xf>
    <xf numFmtId="0" fontId="6" fillId="4" borderId="8" xfId="0" applyFont="1" applyFill="1" applyBorder="1" applyAlignment="1">
      <alignment vertical="center"/>
    </xf>
    <xf numFmtId="0" fontId="6" fillId="4" borderId="12" xfId="0" applyFont="1" applyFill="1" applyBorder="1" applyAlignment="1">
      <alignment vertical="center"/>
    </xf>
    <xf numFmtId="0" fontId="6" fillId="4" borderId="15" xfId="0" applyFont="1" applyFill="1" applyBorder="1" applyAlignment="1">
      <alignment vertical="center"/>
    </xf>
    <xf numFmtId="0" fontId="6" fillId="4" borderId="7" xfId="0" applyFont="1" applyFill="1" applyBorder="1" applyAlignment="1">
      <alignment vertical="center"/>
    </xf>
    <xf numFmtId="0" fontId="6" fillId="4" borderId="17" xfId="0" applyFont="1" applyFill="1" applyBorder="1" applyAlignment="1">
      <alignment vertical="center"/>
    </xf>
    <xf numFmtId="0" fontId="6" fillId="4" borderId="13" xfId="0" applyFont="1" applyFill="1" applyBorder="1" applyAlignment="1">
      <alignment vertical="center"/>
    </xf>
    <xf numFmtId="0" fontId="6" fillId="4" borderId="14" xfId="0" applyFont="1" applyFill="1" applyBorder="1" applyAlignment="1">
      <alignment vertical="center"/>
    </xf>
    <xf numFmtId="0" fontId="6" fillId="4" borderId="16" xfId="0" applyFont="1" applyFill="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8" xfId="0" applyFont="1" applyBorder="1" applyAlignment="1">
      <alignment vertical="center"/>
    </xf>
    <xf numFmtId="0" fontId="6" fillId="0" borderId="12" xfId="0" applyFont="1" applyBorder="1" applyAlignment="1">
      <alignment vertical="center"/>
    </xf>
    <xf numFmtId="0" fontId="6" fillId="4" borderId="0" xfId="0" applyFont="1" applyFill="1" applyAlignment="1">
      <alignment horizontal="center" vertical="center"/>
    </xf>
    <xf numFmtId="0" fontId="6" fillId="0" borderId="0" xfId="0" applyFont="1" applyFill="1" applyAlignment="1">
      <alignment horizontal="center" vertical="center" shrinkToFit="1"/>
    </xf>
    <xf numFmtId="0" fontId="6" fillId="5" borderId="1"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0" borderId="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2" xfId="0" applyFont="1" applyBorder="1" applyAlignment="1">
      <alignment horizontal="center" vertical="center" wrapText="1"/>
    </xf>
    <xf numFmtId="176" fontId="6" fillId="0" borderId="9" xfId="0" applyNumberFormat="1" applyFont="1" applyBorder="1" applyAlignment="1">
      <alignment vertical="center"/>
    </xf>
    <xf numFmtId="176" fontId="6" fillId="0" borderId="0" xfId="0" applyNumberFormat="1"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6" fillId="0" borderId="1" xfId="0" applyFont="1" applyBorder="1" applyAlignment="1">
      <alignment vertical="center"/>
    </xf>
    <xf numFmtId="0" fontId="6" fillId="0" borderId="2" xfId="0" applyFont="1" applyBorder="1" applyAlignment="1">
      <alignment vertical="center"/>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6" fillId="0" borderId="13" xfId="0" applyFont="1" applyBorder="1" applyAlignment="1">
      <alignment vertical="center"/>
    </xf>
    <xf numFmtId="0" fontId="6" fillId="0" borderId="14" xfId="0" applyFont="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176" fontId="6" fillId="0" borderId="4" xfId="0" applyNumberFormat="1" applyFont="1" applyBorder="1" applyAlignment="1">
      <alignment vertical="center"/>
    </xf>
    <xf numFmtId="176" fontId="6" fillId="0" borderId="5" xfId="0" applyNumberFormat="1" applyFont="1" applyBorder="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8" fillId="0" borderId="30" xfId="0" applyFont="1" applyBorder="1" applyAlignment="1">
      <alignment horizontal="left" vertical="center" wrapText="1"/>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6" fillId="0" borderId="18" xfId="0" applyFont="1" applyBorder="1" applyAlignment="1">
      <alignment horizontal="center" vertical="center" textRotation="255" shrinkToFit="1"/>
    </xf>
    <xf numFmtId="0" fontId="6" fillId="0" borderId="19" xfId="0" applyFont="1" applyBorder="1" applyAlignment="1">
      <alignment horizontal="center" vertical="center" textRotation="255" shrinkToFit="1"/>
    </xf>
    <xf numFmtId="0" fontId="6" fillId="0" borderId="27" xfId="0" applyFont="1" applyBorder="1" applyAlignment="1">
      <alignment vertical="center"/>
    </xf>
    <xf numFmtId="0" fontId="6" fillId="0" borderId="28" xfId="0" applyFont="1" applyBorder="1" applyAlignment="1">
      <alignment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178" fontId="10" fillId="0" borderId="11" xfId="0" applyNumberFormat="1" applyFont="1" applyBorder="1" applyAlignment="1" applyProtection="1">
      <alignment horizontal="center" vertical="center" shrinkToFit="1"/>
      <protection hidden="1"/>
    </xf>
    <xf numFmtId="178" fontId="10" fillId="0" borderId="8" xfId="0" applyNumberFormat="1" applyFont="1" applyBorder="1" applyAlignment="1" applyProtection="1">
      <alignment horizontal="center" vertical="center" shrinkToFit="1"/>
      <protection hidden="1"/>
    </xf>
    <xf numFmtId="0" fontId="11" fillId="3" borderId="37" xfId="0" applyFont="1" applyFill="1" applyBorder="1" applyAlignment="1">
      <alignment horizontal="center" vertical="center"/>
    </xf>
    <xf numFmtId="0" fontId="11" fillId="3" borderId="38" xfId="0" applyFont="1" applyFill="1" applyBorder="1" applyAlignment="1">
      <alignment horizontal="center" vertical="center"/>
    </xf>
    <xf numFmtId="0" fontId="10" fillId="3" borderId="36" xfId="0" applyFont="1" applyFill="1" applyBorder="1" applyAlignment="1">
      <alignment horizontal="center" vertical="center" shrinkToFit="1"/>
    </xf>
    <xf numFmtId="0" fontId="11" fillId="3" borderId="36"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36" xfId="0" applyFont="1" applyFill="1" applyBorder="1" applyAlignment="1">
      <alignment horizontal="center" vertical="center"/>
    </xf>
    <xf numFmtId="0" fontId="11" fillId="3" borderId="36"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0" fontId="13" fillId="5" borderId="43" xfId="0" applyNumberFormat="1" applyFont="1" applyFill="1" applyBorder="1" applyAlignment="1" applyProtection="1">
      <alignment horizontal="center" vertical="center" shrinkToFit="1"/>
      <protection hidden="1"/>
    </xf>
    <xf numFmtId="0" fontId="13" fillId="5" borderId="44" xfId="0" applyNumberFormat="1" applyFont="1" applyFill="1" applyBorder="1" applyAlignment="1" applyProtection="1">
      <alignment horizontal="center" vertical="center" shrinkToFit="1"/>
      <protection hidden="1"/>
    </xf>
    <xf numFmtId="0" fontId="13" fillId="5" borderId="45" xfId="0" applyNumberFormat="1" applyFont="1" applyFill="1" applyBorder="1" applyAlignment="1" applyProtection="1">
      <alignment horizontal="center" vertical="center" shrinkToFit="1"/>
      <protection hidden="1"/>
    </xf>
    <xf numFmtId="0" fontId="12" fillId="4" borderId="46" xfId="0" applyFont="1" applyFill="1" applyBorder="1" applyAlignment="1" applyProtection="1">
      <alignment vertical="center" shrinkToFit="1"/>
      <protection hidden="1"/>
    </xf>
    <xf numFmtId="177" fontId="12" fillId="4" borderId="43" xfId="4" applyNumberFormat="1" applyFont="1" applyFill="1" applyBorder="1" applyAlignment="1" applyProtection="1">
      <alignment vertical="center" shrinkToFit="1"/>
      <protection hidden="1"/>
    </xf>
    <xf numFmtId="177" fontId="12" fillId="4" borderId="44" xfId="4" applyNumberFormat="1" applyFont="1" applyFill="1" applyBorder="1" applyAlignment="1" applyProtection="1">
      <alignment vertical="center" shrinkToFit="1"/>
      <protection hidden="1"/>
    </xf>
    <xf numFmtId="49" fontId="13" fillId="0" borderId="39" xfId="0" applyNumberFormat="1" applyFont="1" applyFill="1" applyBorder="1" applyAlignment="1" applyProtection="1">
      <alignment horizontal="center" vertical="center" wrapText="1"/>
      <protection hidden="1"/>
    </xf>
    <xf numFmtId="49" fontId="13" fillId="0" borderId="40" xfId="0" applyNumberFormat="1" applyFont="1" applyFill="1" applyBorder="1" applyAlignment="1" applyProtection="1">
      <alignment horizontal="center" vertical="center" wrapText="1"/>
      <protection hidden="1"/>
    </xf>
    <xf numFmtId="49" fontId="13" fillId="5" borderId="43" xfId="0" applyNumberFormat="1" applyFont="1" applyFill="1" applyBorder="1" applyAlignment="1" applyProtection="1">
      <alignment horizontal="center" vertical="center" wrapText="1"/>
      <protection hidden="1"/>
    </xf>
    <xf numFmtId="49" fontId="13" fillId="5" borderId="44" xfId="0" applyNumberFormat="1" applyFont="1" applyFill="1" applyBorder="1" applyAlignment="1" applyProtection="1">
      <alignment horizontal="center" vertical="center" wrapText="1"/>
      <protection hidden="1"/>
    </xf>
    <xf numFmtId="49" fontId="13" fillId="5" borderId="45" xfId="0" applyNumberFormat="1" applyFont="1" applyFill="1" applyBorder="1" applyAlignment="1" applyProtection="1">
      <alignment horizontal="center" vertical="center" wrapText="1"/>
      <protection hidden="1"/>
    </xf>
    <xf numFmtId="0" fontId="12" fillId="4" borderId="43" xfId="0" applyFont="1" applyFill="1" applyBorder="1" applyAlignment="1" applyProtection="1">
      <alignment vertical="center" shrinkToFit="1"/>
      <protection hidden="1"/>
    </xf>
    <xf numFmtId="0" fontId="12" fillId="4" borderId="44" xfId="0" applyFont="1" applyFill="1" applyBorder="1" applyAlignment="1" applyProtection="1">
      <alignment vertical="center" shrinkToFit="1"/>
      <protection hidden="1"/>
    </xf>
    <xf numFmtId="0" fontId="12" fillId="4" borderId="45" xfId="0" applyFont="1" applyFill="1" applyBorder="1" applyAlignment="1" applyProtection="1">
      <alignment vertical="center" shrinkToFit="1"/>
      <protection hidden="1"/>
    </xf>
    <xf numFmtId="49" fontId="13" fillId="5" borderId="50" xfId="0" applyNumberFormat="1" applyFont="1" applyFill="1" applyBorder="1" applyAlignment="1" applyProtection="1">
      <alignment horizontal="center" vertical="center" wrapText="1"/>
      <protection hidden="1"/>
    </xf>
    <xf numFmtId="49" fontId="13" fillId="5" borderId="51" xfId="0" applyNumberFormat="1" applyFont="1" applyFill="1" applyBorder="1" applyAlignment="1" applyProtection="1">
      <alignment horizontal="center" vertical="center" wrapText="1"/>
      <protection hidden="1"/>
    </xf>
    <xf numFmtId="49" fontId="13" fillId="5" borderId="52" xfId="0" applyNumberFormat="1" applyFont="1" applyFill="1" applyBorder="1" applyAlignment="1" applyProtection="1">
      <alignment horizontal="center" vertical="center" wrapText="1"/>
      <protection hidden="1"/>
    </xf>
    <xf numFmtId="177" fontId="12" fillId="4" borderId="50" xfId="4" applyNumberFormat="1" applyFont="1" applyFill="1" applyBorder="1" applyAlignment="1" applyProtection="1">
      <alignment vertical="center" shrinkToFit="1"/>
      <protection hidden="1"/>
    </xf>
    <xf numFmtId="177" fontId="12" fillId="4" borderId="51" xfId="4" applyNumberFormat="1" applyFont="1" applyFill="1" applyBorder="1" applyAlignment="1" applyProtection="1">
      <alignment vertical="center" shrinkToFit="1"/>
      <protection hidden="1"/>
    </xf>
    <xf numFmtId="177" fontId="12" fillId="4" borderId="52" xfId="4" applyNumberFormat="1" applyFont="1" applyFill="1" applyBorder="1" applyAlignment="1" applyProtection="1">
      <alignment vertical="center" shrinkToFit="1"/>
      <protection hidden="1"/>
    </xf>
    <xf numFmtId="0" fontId="12" fillId="4" borderId="50" xfId="0" applyFont="1" applyFill="1" applyBorder="1" applyAlignment="1" applyProtection="1">
      <alignment vertical="center" shrinkToFit="1"/>
      <protection hidden="1"/>
    </xf>
    <xf numFmtId="0" fontId="12" fillId="4" borderId="51" xfId="0" applyFont="1" applyFill="1" applyBorder="1" applyAlignment="1" applyProtection="1">
      <alignment vertical="center" shrinkToFit="1"/>
      <protection hidden="1"/>
    </xf>
    <xf numFmtId="0" fontId="12" fillId="4" borderId="52" xfId="0" applyFont="1" applyFill="1" applyBorder="1" applyAlignment="1" applyProtection="1">
      <alignment vertical="center" shrinkToFit="1"/>
      <protection hidden="1"/>
    </xf>
    <xf numFmtId="49" fontId="13" fillId="0" borderId="65" xfId="0" applyNumberFormat="1" applyFont="1" applyFill="1" applyBorder="1" applyAlignment="1" applyProtection="1">
      <alignment horizontal="center" vertical="center" wrapText="1"/>
      <protection hidden="1"/>
    </xf>
    <xf numFmtId="49" fontId="13" fillId="0" borderId="66" xfId="0" applyNumberFormat="1" applyFont="1" applyFill="1" applyBorder="1" applyAlignment="1" applyProtection="1">
      <alignment horizontal="center" vertical="center" wrapText="1"/>
      <protection hidden="1"/>
    </xf>
    <xf numFmtId="49" fontId="13" fillId="0" borderId="8" xfId="0" applyNumberFormat="1" applyFont="1" applyFill="1" applyBorder="1" applyAlignment="1" applyProtection="1">
      <alignment horizontal="center" vertical="center" wrapText="1"/>
      <protection hidden="1"/>
    </xf>
    <xf numFmtId="49" fontId="13" fillId="0" borderId="12" xfId="0" applyNumberFormat="1" applyFont="1" applyFill="1" applyBorder="1" applyAlignment="1" applyProtection="1">
      <alignment horizontal="center" vertical="center" wrapText="1"/>
      <protection hidden="1"/>
    </xf>
    <xf numFmtId="38" fontId="10" fillId="0" borderId="65" xfId="4" applyFont="1" applyFill="1" applyBorder="1" applyAlignment="1" applyProtection="1">
      <alignment vertical="center" shrinkToFit="1"/>
      <protection hidden="1"/>
    </xf>
    <xf numFmtId="38" fontId="10" fillId="0" borderId="66" xfId="4" applyFont="1" applyFill="1" applyBorder="1" applyAlignment="1" applyProtection="1">
      <alignment vertical="center" shrinkToFit="1"/>
      <protection hidden="1"/>
    </xf>
    <xf numFmtId="38" fontId="10" fillId="0" borderId="67" xfId="4" applyFont="1" applyFill="1" applyBorder="1" applyAlignment="1" applyProtection="1">
      <alignment vertical="center" shrinkToFit="1"/>
      <protection hidden="1"/>
    </xf>
    <xf numFmtId="0" fontId="10" fillId="0" borderId="62" xfId="0" applyFont="1" applyFill="1" applyBorder="1" applyAlignment="1" applyProtection="1">
      <alignment vertical="center"/>
      <protection hidden="1"/>
    </xf>
    <xf numFmtId="0" fontId="10" fillId="0" borderId="63" xfId="0" applyFont="1" applyFill="1" applyBorder="1" applyAlignment="1" applyProtection="1">
      <alignment vertical="center"/>
      <protection hidden="1"/>
    </xf>
    <xf numFmtId="0" fontId="10" fillId="0" borderId="64" xfId="0" applyFont="1" applyFill="1" applyBorder="1" applyAlignment="1" applyProtection="1">
      <alignment vertical="center"/>
      <protection hidden="1"/>
    </xf>
    <xf numFmtId="177" fontId="12" fillId="4" borderId="39" xfId="4" applyNumberFormat="1" applyFont="1" applyFill="1" applyBorder="1" applyAlignment="1" applyProtection="1">
      <alignment vertical="center" shrinkToFit="1"/>
      <protection hidden="1"/>
    </xf>
    <xf numFmtId="177" fontId="12" fillId="4" borderId="40" xfId="4" applyNumberFormat="1" applyFont="1" applyFill="1" applyBorder="1" applyAlignment="1" applyProtection="1">
      <alignment vertical="center" shrinkToFit="1"/>
      <protection hidden="1"/>
    </xf>
    <xf numFmtId="0" fontId="12" fillId="4" borderId="42" xfId="0" applyFont="1" applyFill="1" applyBorder="1" applyAlignment="1" applyProtection="1">
      <alignment vertical="center" shrinkToFit="1"/>
      <protection hidden="1"/>
    </xf>
    <xf numFmtId="176" fontId="7" fillId="0" borderId="1" xfId="0" applyNumberFormat="1" applyFont="1" applyFill="1" applyBorder="1" applyAlignment="1" applyProtection="1">
      <alignment vertical="center" shrinkToFit="1"/>
      <protection hidden="1"/>
    </xf>
    <xf numFmtId="176" fontId="7" fillId="0" borderId="2" xfId="0" applyNumberFormat="1" applyFont="1" applyFill="1" applyBorder="1" applyAlignment="1" applyProtection="1">
      <alignment vertical="center" shrinkToFit="1"/>
      <protection hidden="1"/>
    </xf>
    <xf numFmtId="0" fontId="15" fillId="0" borderId="1" xfId="0" applyFont="1" applyFill="1" applyBorder="1" applyAlignment="1" applyProtection="1">
      <alignment horizontal="left" vertical="center" wrapText="1"/>
      <protection hidden="1"/>
    </xf>
    <xf numFmtId="0" fontId="15" fillId="0" borderId="2" xfId="0" applyFont="1" applyFill="1" applyBorder="1" applyAlignment="1" applyProtection="1">
      <alignment horizontal="left" vertical="center" wrapText="1"/>
      <protection hidden="1"/>
    </xf>
    <xf numFmtId="0" fontId="13" fillId="0" borderId="5" xfId="0" applyFont="1" applyFill="1" applyBorder="1" applyAlignment="1" applyProtection="1">
      <alignment horizontal="left" vertical="center" wrapText="1"/>
      <protection hidden="1"/>
    </xf>
    <xf numFmtId="0" fontId="13" fillId="0" borderId="6" xfId="0" applyFont="1" applyFill="1" applyBorder="1" applyAlignment="1" applyProtection="1">
      <alignment horizontal="left" vertical="center" wrapText="1"/>
      <protection hidden="1"/>
    </xf>
    <xf numFmtId="0" fontId="13" fillId="0" borderId="0" xfId="0" applyFont="1" applyFill="1" applyBorder="1" applyAlignment="1" applyProtection="1">
      <alignment horizontal="left" vertical="center" wrapText="1"/>
      <protection hidden="1"/>
    </xf>
    <xf numFmtId="0" fontId="13" fillId="0" borderId="10" xfId="0" applyFont="1" applyFill="1" applyBorder="1" applyAlignment="1" applyProtection="1">
      <alignment horizontal="left" vertical="center" wrapText="1"/>
      <protection hidden="1"/>
    </xf>
    <xf numFmtId="0" fontId="7" fillId="0" borderId="2" xfId="0" applyFont="1" applyFill="1" applyBorder="1" applyAlignment="1" applyProtection="1">
      <alignment horizontal="center" vertical="center"/>
      <protection hidden="1"/>
    </xf>
    <xf numFmtId="0" fontId="7" fillId="0" borderId="3" xfId="0" applyFont="1" applyFill="1" applyBorder="1" applyAlignment="1" applyProtection="1">
      <alignment horizontal="center" vertical="center"/>
      <protection hidden="1"/>
    </xf>
    <xf numFmtId="0" fontId="7" fillId="0" borderId="1" xfId="0" applyFont="1" applyFill="1" applyBorder="1" applyAlignment="1" applyProtection="1">
      <alignment horizontal="center" vertical="center"/>
      <protection hidden="1"/>
    </xf>
    <xf numFmtId="0" fontId="11" fillId="7" borderId="1" xfId="0" applyFont="1" applyFill="1" applyBorder="1" applyAlignment="1" applyProtection="1">
      <alignment horizontal="center" vertical="center" wrapText="1"/>
      <protection locked="0" hidden="1"/>
    </xf>
    <xf numFmtId="0" fontId="11" fillId="7" borderId="2" xfId="0" applyFont="1" applyFill="1" applyBorder="1" applyAlignment="1" applyProtection="1">
      <alignment horizontal="center" vertical="center" wrapText="1"/>
      <protection locked="0" hidden="1"/>
    </xf>
    <xf numFmtId="0" fontId="11" fillId="7" borderId="3" xfId="0" applyFont="1" applyFill="1" applyBorder="1" applyAlignment="1" applyProtection="1">
      <alignment horizontal="center" vertical="center" wrapText="1"/>
      <protection locked="0" hidden="1"/>
    </xf>
    <xf numFmtId="178" fontId="7" fillId="0" borderId="1" xfId="0" applyNumberFormat="1" applyFont="1" applyFill="1" applyBorder="1" applyAlignment="1" applyProtection="1">
      <alignment horizontal="center" vertical="center" shrinkToFit="1"/>
      <protection hidden="1"/>
    </xf>
    <xf numFmtId="178" fontId="7" fillId="0" borderId="2" xfId="0" applyNumberFormat="1" applyFont="1" applyFill="1" applyBorder="1" applyAlignment="1" applyProtection="1">
      <alignment horizontal="center" vertical="center" shrinkToFit="1"/>
      <protection hidden="1"/>
    </xf>
    <xf numFmtId="0" fontId="13" fillId="5" borderId="8" xfId="0" applyFont="1" applyFill="1" applyBorder="1" applyAlignment="1" applyProtection="1">
      <alignment horizontal="center" vertical="center" wrapText="1"/>
      <protection hidden="1"/>
    </xf>
    <xf numFmtId="0" fontId="31" fillId="0" borderId="2" xfId="0" applyFont="1" applyFill="1" applyBorder="1" applyAlignment="1" applyProtection="1">
      <alignment horizontal="right" vertical="top" wrapText="1"/>
      <protection locked="0" hidden="1"/>
    </xf>
    <xf numFmtId="0" fontId="31" fillId="0" borderId="3" xfId="0" applyFont="1" applyFill="1" applyBorder="1" applyAlignment="1" applyProtection="1">
      <alignment horizontal="right" vertical="top" wrapText="1"/>
      <protection locked="0" hidden="1"/>
    </xf>
    <xf numFmtId="0" fontId="7" fillId="0" borderId="1" xfId="0" applyFont="1" applyFill="1" applyBorder="1" applyAlignment="1" applyProtection="1">
      <alignment horizontal="center" vertical="center" shrinkToFit="1"/>
      <protection hidden="1"/>
    </xf>
    <xf numFmtId="0" fontId="7" fillId="0" borderId="2" xfId="0" applyFont="1" applyFill="1" applyBorder="1" applyAlignment="1" applyProtection="1">
      <alignment horizontal="center" vertical="center" shrinkToFit="1"/>
      <protection hidden="1"/>
    </xf>
    <xf numFmtId="0" fontId="7" fillId="0" borderId="3" xfId="0" applyFont="1" applyFill="1" applyBorder="1" applyAlignment="1" applyProtection="1">
      <alignment horizontal="center" vertical="center" shrinkToFit="1"/>
      <protection hidden="1"/>
    </xf>
    <xf numFmtId="49" fontId="6" fillId="4" borderId="11" xfId="0" applyNumberFormat="1" applyFont="1" applyFill="1" applyBorder="1" applyAlignment="1" applyProtection="1">
      <alignment horizontal="center" vertical="center" shrinkToFit="1"/>
      <protection hidden="1"/>
    </xf>
    <xf numFmtId="49" fontId="6" fillId="4" borderId="8" xfId="0" applyNumberFormat="1" applyFont="1" applyFill="1" applyBorder="1" applyAlignment="1" applyProtection="1">
      <alignment horizontal="center" vertical="center" shrinkToFit="1"/>
      <protection hidden="1"/>
    </xf>
    <xf numFmtId="49" fontId="6" fillId="4" borderId="12" xfId="0" applyNumberFormat="1" applyFont="1" applyFill="1" applyBorder="1" applyAlignment="1" applyProtection="1">
      <alignment horizontal="center" vertical="center" shrinkToFit="1"/>
      <protection hidden="1"/>
    </xf>
    <xf numFmtId="0" fontId="11" fillId="0" borderId="1" xfId="0" applyFont="1" applyFill="1" applyBorder="1" applyAlignment="1" applyProtection="1">
      <alignment horizontal="center" vertical="center" shrinkToFit="1"/>
      <protection hidden="1"/>
    </xf>
    <xf numFmtId="0" fontId="11" fillId="0" borderId="2" xfId="0" applyFont="1" applyFill="1" applyBorder="1" applyAlignment="1" applyProtection="1">
      <alignment horizontal="center" vertical="center" shrinkToFit="1"/>
      <protection hidden="1"/>
    </xf>
    <xf numFmtId="0" fontId="13" fillId="0" borderId="8" xfId="0" applyFont="1" applyFill="1" applyBorder="1" applyAlignment="1" applyProtection="1">
      <alignment horizontal="left" vertical="center" wrapText="1"/>
      <protection hidden="1"/>
    </xf>
    <xf numFmtId="0" fontId="13" fillId="0" borderId="12" xfId="0" applyFont="1" applyFill="1" applyBorder="1" applyAlignment="1" applyProtection="1">
      <alignment horizontal="left" vertical="center" wrapText="1"/>
      <protection hidden="1"/>
    </xf>
    <xf numFmtId="0" fontId="6" fillId="0" borderId="4" xfId="0" applyFont="1" applyFill="1" applyBorder="1" applyAlignment="1" applyProtection="1">
      <alignment vertical="center"/>
      <protection hidden="1"/>
    </xf>
    <xf numFmtId="0" fontId="6" fillId="0" borderId="5" xfId="0" applyFont="1" applyFill="1" applyBorder="1" applyAlignment="1" applyProtection="1">
      <alignment vertical="center"/>
      <protection hidden="1"/>
    </xf>
    <xf numFmtId="0" fontId="6" fillId="0" borderId="6" xfId="0" applyFont="1" applyFill="1" applyBorder="1" applyAlignment="1" applyProtection="1">
      <alignment vertical="center"/>
      <protection hidden="1"/>
    </xf>
    <xf numFmtId="0" fontId="6" fillId="0" borderId="11" xfId="0" applyFont="1" applyFill="1" applyBorder="1" applyAlignment="1" applyProtection="1">
      <alignment vertical="center"/>
      <protection hidden="1"/>
    </xf>
    <xf numFmtId="0" fontId="6" fillId="0" borderId="8" xfId="0" applyFont="1" applyFill="1" applyBorder="1" applyAlignment="1" applyProtection="1">
      <alignment vertical="center"/>
      <protection hidden="1"/>
    </xf>
    <xf numFmtId="0" fontId="6" fillId="0" borderId="12" xfId="0" applyFont="1" applyFill="1" applyBorder="1" applyAlignment="1" applyProtection="1">
      <alignment vertical="center"/>
      <protection hidden="1"/>
    </xf>
    <xf numFmtId="49" fontId="6" fillId="4" borderId="5" xfId="0" applyNumberFormat="1" applyFont="1" applyFill="1" applyBorder="1" applyAlignment="1" applyProtection="1">
      <alignment horizontal="center" vertical="center" shrinkToFit="1"/>
      <protection hidden="1"/>
    </xf>
    <xf numFmtId="0" fontId="11" fillId="0" borderId="1" xfId="0" applyFont="1" applyFill="1" applyBorder="1" applyAlignment="1" applyProtection="1">
      <alignment horizontal="center" vertical="center"/>
      <protection hidden="1"/>
    </xf>
    <xf numFmtId="0" fontId="11" fillId="0" borderId="2" xfId="0" applyFont="1" applyFill="1" applyBorder="1" applyAlignment="1" applyProtection="1">
      <alignment horizontal="center" vertical="center"/>
      <protection hidden="1"/>
    </xf>
    <xf numFmtId="0" fontId="11" fillId="0" borderId="3" xfId="0" applyFont="1" applyFill="1" applyBorder="1" applyAlignment="1" applyProtection="1">
      <alignment horizontal="center" vertical="center"/>
      <protection hidden="1"/>
    </xf>
    <xf numFmtId="0" fontId="13" fillId="5" borderId="39" xfId="0" applyNumberFormat="1" applyFont="1" applyFill="1" applyBorder="1" applyAlignment="1" applyProtection="1">
      <alignment horizontal="center" vertical="center" shrinkToFit="1"/>
      <protection hidden="1"/>
    </xf>
    <xf numFmtId="0" fontId="13" fillId="5" borderId="40" xfId="0" applyNumberFormat="1" applyFont="1" applyFill="1" applyBorder="1" applyAlignment="1" applyProtection="1">
      <alignment horizontal="center" vertical="center" shrinkToFit="1"/>
      <protection hidden="1"/>
    </xf>
    <xf numFmtId="0" fontId="13" fillId="5" borderId="41" xfId="0" applyNumberFormat="1" applyFont="1" applyFill="1" applyBorder="1" applyAlignment="1" applyProtection="1">
      <alignment horizontal="center" vertical="center" shrinkToFit="1"/>
      <protection hidden="1"/>
    </xf>
    <xf numFmtId="0" fontId="6" fillId="5" borderId="13" xfId="0" applyFont="1" applyFill="1" applyBorder="1" applyAlignment="1" applyProtection="1">
      <alignment horizontal="center" vertical="center" shrinkToFit="1"/>
      <protection hidden="1"/>
    </xf>
    <xf numFmtId="0" fontId="6" fillId="5" borderId="14" xfId="0" applyFont="1" applyFill="1" applyBorder="1" applyAlignment="1" applyProtection="1">
      <alignment horizontal="center" vertical="center" shrinkToFit="1"/>
      <protection hidden="1"/>
    </xf>
    <xf numFmtId="0" fontId="6" fillId="5" borderId="16" xfId="0" applyFont="1" applyFill="1" applyBorder="1" applyAlignment="1" applyProtection="1">
      <alignment horizontal="center" vertical="center" shrinkToFit="1"/>
      <protection hidden="1"/>
    </xf>
    <xf numFmtId="0" fontId="7" fillId="7" borderId="1" xfId="0" applyFont="1" applyFill="1" applyBorder="1" applyAlignment="1" applyProtection="1">
      <alignment vertical="center" shrinkToFit="1"/>
      <protection hidden="1"/>
    </xf>
    <xf numFmtId="0" fontId="7" fillId="7" borderId="2" xfId="0" applyFont="1" applyFill="1" applyBorder="1" applyAlignment="1" applyProtection="1">
      <alignment vertical="center" shrinkToFit="1"/>
      <protection hidden="1"/>
    </xf>
    <xf numFmtId="0" fontId="7" fillId="7" borderId="3" xfId="0" applyFont="1" applyFill="1" applyBorder="1" applyAlignment="1" applyProtection="1">
      <alignment vertical="center" shrinkToFit="1"/>
      <protection hidden="1"/>
    </xf>
    <xf numFmtId="0" fontId="6" fillId="5" borderId="11" xfId="0" applyFont="1" applyFill="1" applyBorder="1" applyAlignment="1" applyProtection="1">
      <alignment horizontal="center" vertical="center" shrinkToFit="1"/>
      <protection hidden="1"/>
    </xf>
    <xf numFmtId="0" fontId="6" fillId="5" borderId="8" xfId="0" applyFont="1" applyFill="1" applyBorder="1" applyAlignment="1" applyProtection="1">
      <alignment horizontal="center" vertical="center" shrinkToFit="1"/>
      <protection hidden="1"/>
    </xf>
    <xf numFmtId="0" fontId="6" fillId="5" borderId="12" xfId="0" applyFont="1" applyFill="1" applyBorder="1" applyAlignment="1" applyProtection="1">
      <alignment horizontal="center" vertical="center" shrinkToFit="1"/>
      <protection hidden="1"/>
    </xf>
    <xf numFmtId="177" fontId="12" fillId="4" borderId="45" xfId="4" applyNumberFormat="1" applyFont="1" applyFill="1" applyBorder="1" applyAlignment="1" applyProtection="1">
      <alignment vertical="center" shrinkToFit="1"/>
      <protection hidden="1"/>
    </xf>
    <xf numFmtId="0" fontId="6" fillId="4" borderId="11" xfId="0" applyFont="1" applyFill="1" applyBorder="1" applyAlignment="1" applyProtection="1">
      <alignment horizontal="left" vertical="center" shrinkToFit="1"/>
      <protection hidden="1"/>
    </xf>
    <xf numFmtId="0" fontId="6" fillId="4" borderId="8" xfId="0" applyFont="1" applyFill="1" applyBorder="1" applyAlignment="1" applyProtection="1">
      <alignment horizontal="left" vertical="center" shrinkToFit="1"/>
      <protection hidden="1"/>
    </xf>
    <xf numFmtId="0" fontId="6" fillId="4" borderId="12" xfId="0" applyFont="1" applyFill="1" applyBorder="1" applyAlignment="1" applyProtection="1">
      <alignment horizontal="left" vertical="center" shrinkToFit="1"/>
      <protection hidden="1"/>
    </xf>
    <xf numFmtId="0" fontId="6" fillId="4" borderId="1" xfId="0" applyFont="1" applyFill="1" applyBorder="1" applyAlignment="1" applyProtection="1">
      <alignment vertical="center" shrinkToFit="1"/>
      <protection hidden="1"/>
    </xf>
    <xf numFmtId="0" fontId="6" fillId="4" borderId="2" xfId="0" applyFont="1" applyFill="1" applyBorder="1" applyAlignment="1" applyProtection="1">
      <alignment vertical="center" shrinkToFit="1"/>
      <protection hidden="1"/>
    </xf>
    <xf numFmtId="0" fontId="6" fillId="4" borderId="3" xfId="0" applyFont="1" applyFill="1" applyBorder="1" applyAlignment="1" applyProtection="1">
      <alignment vertical="center" shrinkToFit="1"/>
      <protection hidden="1"/>
    </xf>
    <xf numFmtId="0" fontId="10" fillId="0" borderId="36" xfId="0" applyFont="1" applyFill="1" applyBorder="1" applyAlignment="1" applyProtection="1">
      <alignment horizontal="center" vertical="center"/>
      <protection hidden="1"/>
    </xf>
    <xf numFmtId="49" fontId="13" fillId="0" borderId="54" xfId="0" applyNumberFormat="1" applyFont="1" applyFill="1" applyBorder="1" applyAlignment="1" applyProtection="1">
      <alignment horizontal="center" vertical="center" wrapText="1"/>
      <protection hidden="1"/>
    </xf>
    <xf numFmtId="49" fontId="13" fillId="0" borderId="68" xfId="0" applyNumberFormat="1" applyFont="1" applyFill="1" applyBorder="1" applyAlignment="1" applyProtection="1">
      <alignment horizontal="center" vertical="center" wrapText="1"/>
      <protection hidden="1"/>
    </xf>
    <xf numFmtId="0" fontId="13" fillId="5" borderId="50" xfId="0" applyNumberFormat="1" applyFont="1" applyFill="1" applyBorder="1" applyAlignment="1" applyProtection="1">
      <alignment horizontal="center" vertical="center" shrinkToFit="1"/>
      <protection hidden="1"/>
    </xf>
    <xf numFmtId="0" fontId="13" fillId="5" borderId="51" xfId="0" applyNumberFormat="1" applyFont="1" applyFill="1" applyBorder="1" applyAlignment="1" applyProtection="1">
      <alignment horizontal="center" vertical="center" shrinkToFit="1"/>
      <protection hidden="1"/>
    </xf>
    <xf numFmtId="0" fontId="13" fillId="5" borderId="52" xfId="0" applyNumberFormat="1" applyFont="1" applyFill="1" applyBorder="1" applyAlignment="1" applyProtection="1">
      <alignment horizontal="center" vertical="center" shrinkToFit="1"/>
      <protection hidden="1"/>
    </xf>
    <xf numFmtId="0" fontId="6" fillId="4" borderId="1" xfId="0" applyFont="1" applyFill="1" applyBorder="1" applyAlignment="1" applyProtection="1">
      <alignment horizontal="center" vertical="center" shrinkToFit="1"/>
      <protection hidden="1"/>
    </xf>
    <xf numFmtId="0" fontId="6" fillId="4" borderId="2" xfId="0" applyFont="1" applyFill="1" applyBorder="1" applyAlignment="1" applyProtection="1">
      <alignment horizontal="center" vertical="center" shrinkToFit="1"/>
      <protection hidden="1"/>
    </xf>
    <xf numFmtId="0" fontId="6" fillId="4" borderId="3" xfId="0" applyFont="1" applyFill="1" applyBorder="1" applyAlignment="1" applyProtection="1">
      <alignment horizontal="center" vertical="center" shrinkToFit="1"/>
      <protection hidden="1"/>
    </xf>
    <xf numFmtId="0" fontId="22" fillId="4" borderId="1" xfId="7" applyFill="1" applyBorder="1" applyAlignment="1" applyProtection="1">
      <alignment horizontal="center" vertical="center" shrinkToFit="1"/>
      <protection hidden="1"/>
    </xf>
    <xf numFmtId="0" fontId="22" fillId="4" borderId="2" xfId="7" applyFill="1" applyBorder="1" applyAlignment="1" applyProtection="1">
      <alignment horizontal="center" vertical="center" shrinkToFit="1"/>
      <protection hidden="1"/>
    </xf>
    <xf numFmtId="0" fontId="22" fillId="4" borderId="3" xfId="7" applyFill="1" applyBorder="1" applyAlignment="1" applyProtection="1">
      <alignment horizontal="center" vertical="center" shrinkToFit="1"/>
      <protection hidden="1"/>
    </xf>
    <xf numFmtId="0" fontId="6" fillId="0" borderId="18" xfId="0" applyFont="1" applyFill="1" applyBorder="1" applyAlignment="1" applyProtection="1">
      <alignment horizontal="center" vertical="center" textRotation="255"/>
      <protection hidden="1"/>
    </xf>
    <xf numFmtId="0" fontId="6" fillId="0" borderId="19" xfId="0" applyFont="1" applyFill="1" applyBorder="1" applyAlignment="1" applyProtection="1">
      <alignment horizontal="center" vertical="center" textRotation="255"/>
      <protection hidden="1"/>
    </xf>
    <xf numFmtId="0" fontId="6" fillId="0" borderId="20" xfId="0" applyFont="1" applyFill="1" applyBorder="1" applyAlignment="1" applyProtection="1">
      <alignment horizontal="center" vertical="center" textRotation="255"/>
      <protection hidden="1"/>
    </xf>
    <xf numFmtId="0" fontId="11" fillId="0" borderId="4" xfId="0" applyFont="1" applyFill="1" applyBorder="1" applyAlignment="1" applyProtection="1">
      <alignment vertical="center"/>
      <protection hidden="1"/>
    </xf>
    <xf numFmtId="0" fontId="11" fillId="0" borderId="5" xfId="0" applyFont="1" applyFill="1" applyBorder="1" applyAlignment="1" applyProtection="1">
      <alignment vertical="center"/>
      <protection hidden="1"/>
    </xf>
    <xf numFmtId="0" fontId="11" fillId="0" borderId="6" xfId="0" applyFont="1" applyFill="1" applyBorder="1" applyAlignment="1" applyProtection="1">
      <alignment vertical="center"/>
      <protection hidden="1"/>
    </xf>
    <xf numFmtId="0" fontId="11" fillId="0" borderId="11" xfId="0" applyFont="1" applyFill="1" applyBorder="1" applyAlignment="1" applyProtection="1">
      <alignment vertical="center"/>
      <protection hidden="1"/>
    </xf>
    <xf numFmtId="0" fontId="11" fillId="0" borderId="8" xfId="0" applyFont="1" applyFill="1" applyBorder="1" applyAlignment="1" applyProtection="1">
      <alignment vertical="center"/>
      <protection hidden="1"/>
    </xf>
    <xf numFmtId="0" fontId="11" fillId="0" borderId="12" xfId="0" applyFont="1" applyFill="1" applyBorder="1" applyAlignment="1" applyProtection="1">
      <alignment vertical="center"/>
      <protection hidden="1"/>
    </xf>
    <xf numFmtId="49" fontId="13" fillId="0" borderId="11" xfId="0" applyNumberFormat="1" applyFont="1" applyFill="1" applyBorder="1" applyAlignment="1" applyProtection="1">
      <alignment horizontal="center" vertical="center" wrapText="1"/>
      <protection hidden="1"/>
    </xf>
    <xf numFmtId="49" fontId="13" fillId="5" borderId="39" xfId="0" applyNumberFormat="1" applyFont="1" applyFill="1" applyBorder="1" applyAlignment="1" applyProtection="1">
      <alignment horizontal="center" vertical="center" wrapText="1"/>
      <protection hidden="1"/>
    </xf>
    <xf numFmtId="49" fontId="13" fillId="5" borderId="40" xfId="0" applyNumberFormat="1" applyFont="1" applyFill="1" applyBorder="1" applyAlignment="1" applyProtection="1">
      <alignment horizontal="center" vertical="center" wrapText="1"/>
      <protection hidden="1"/>
    </xf>
    <xf numFmtId="49" fontId="13" fillId="5" borderId="41" xfId="0" applyNumberFormat="1" applyFont="1" applyFill="1" applyBorder="1" applyAlignment="1" applyProtection="1">
      <alignment horizontal="center" vertical="center" wrapText="1"/>
      <protection hidden="1"/>
    </xf>
    <xf numFmtId="0" fontId="40" fillId="0" borderId="0" xfId="0" applyFont="1" applyFill="1" applyAlignment="1">
      <alignment horizontal="center" vertical="center"/>
    </xf>
    <xf numFmtId="0" fontId="23" fillId="0" borderId="0" xfId="0" applyFont="1" applyAlignment="1">
      <alignment horizontal="distributed" vertical="center"/>
    </xf>
    <xf numFmtId="0" fontId="23" fillId="0" borderId="0" xfId="0" applyFont="1" applyFill="1" applyAlignment="1">
      <alignment horizontal="center" vertical="center" shrinkToFit="1"/>
    </xf>
    <xf numFmtId="0" fontId="18" fillId="5" borderId="0" xfId="0" applyFont="1" applyFill="1" applyAlignment="1">
      <alignment horizontal="center" vertical="center"/>
    </xf>
    <xf numFmtId="0" fontId="18" fillId="5" borderId="0" xfId="0" applyNumberFormat="1" applyFont="1" applyFill="1" applyAlignment="1">
      <alignment horizontal="center" vertical="center"/>
    </xf>
    <xf numFmtId="0" fontId="18" fillId="0" borderId="0" xfId="0" applyFont="1" applyFill="1" applyAlignment="1">
      <alignment horizontal="distributed" vertical="center"/>
    </xf>
    <xf numFmtId="0" fontId="18" fillId="5" borderId="0" xfId="0" applyFont="1" applyFill="1" applyAlignment="1">
      <alignment horizontal="left" vertical="center" shrinkToFit="1"/>
    </xf>
    <xf numFmtId="0" fontId="25" fillId="0" borderId="0" xfId="0" applyFont="1" applyFill="1" applyAlignment="1">
      <alignment horizontal="center" vertical="center"/>
    </xf>
    <xf numFmtId="38" fontId="41" fillId="0" borderId="8" xfId="4" applyFont="1" applyFill="1" applyBorder="1" applyAlignment="1">
      <alignment vertical="center"/>
    </xf>
    <xf numFmtId="0" fontId="23" fillId="0" borderId="0" xfId="0" applyFont="1" applyFill="1" applyAlignment="1">
      <alignment horizontal="center" vertical="center"/>
    </xf>
    <xf numFmtId="0" fontId="18" fillId="0" borderId="0" xfId="0" applyFont="1" applyFill="1">
      <alignment vertical="center"/>
    </xf>
    <xf numFmtId="0" fontId="18" fillId="0" borderId="0" xfId="0" applyFont="1" applyFill="1" applyAlignment="1">
      <alignment horizontal="center" vertical="center"/>
    </xf>
    <xf numFmtId="38" fontId="41" fillId="0" borderId="8" xfId="4" applyFont="1" applyFill="1" applyBorder="1" applyAlignment="1">
      <alignment horizontal="right" vertical="center"/>
    </xf>
    <xf numFmtId="0" fontId="18" fillId="0" borderId="36" xfId="0" applyFont="1" applyFill="1" applyBorder="1" applyAlignment="1">
      <alignment horizontal="center" vertical="center"/>
    </xf>
    <xf numFmtId="0" fontId="18" fillId="5" borderId="36" xfId="0" applyFont="1" applyFill="1" applyBorder="1" applyAlignment="1">
      <alignment horizontal="center" vertical="center"/>
    </xf>
    <xf numFmtId="0" fontId="18" fillId="4" borderId="0" xfId="0" applyFont="1" applyFill="1" applyAlignment="1">
      <alignment horizontal="center" vertical="center"/>
    </xf>
    <xf numFmtId="0" fontId="18" fillId="0" borderId="0" xfId="0" applyFont="1" applyAlignment="1">
      <alignment horizontal="left" vertical="center"/>
    </xf>
    <xf numFmtId="0" fontId="34" fillId="0" borderId="36" xfId="8" applyFont="1" applyBorder="1" applyAlignment="1">
      <alignment vertical="center"/>
    </xf>
    <xf numFmtId="0" fontId="34" fillId="6" borderId="1" xfId="8" applyFont="1" applyFill="1" applyBorder="1" applyAlignment="1">
      <alignment horizontal="center" vertical="center"/>
    </xf>
    <xf numFmtId="0" fontId="34" fillId="6" borderId="2" xfId="8" applyFont="1" applyFill="1" applyBorder="1" applyAlignment="1">
      <alignment horizontal="center" vertical="center"/>
    </xf>
    <xf numFmtId="0" fontId="34" fillId="6" borderId="3" xfId="8" applyFont="1" applyFill="1" applyBorder="1" applyAlignment="1">
      <alignment horizontal="center" vertical="center"/>
    </xf>
    <xf numFmtId="0" fontId="34" fillId="0" borderId="36" xfId="8" applyFont="1" applyBorder="1" applyAlignment="1">
      <alignment horizontal="center" vertical="center"/>
    </xf>
    <xf numFmtId="0" fontId="6" fillId="0" borderId="18" xfId="0" applyFont="1" applyBorder="1" applyAlignment="1">
      <alignment horizontal="left" vertical="top" wrapText="1"/>
    </xf>
    <xf numFmtId="0" fontId="6" fillId="0" borderId="20" xfId="0" applyFont="1" applyBorder="1" applyAlignment="1">
      <alignment horizontal="left" vertical="top" wrapText="1"/>
    </xf>
    <xf numFmtId="0" fontId="6" fillId="0" borderId="18" xfId="5" applyFont="1" applyBorder="1">
      <alignment vertical="center"/>
    </xf>
    <xf numFmtId="0" fontId="6" fillId="0" borderId="19" xfId="5" applyFont="1" applyBorder="1">
      <alignment vertical="center"/>
    </xf>
    <xf numFmtId="0" fontId="6" fillId="0" borderId="20" xfId="5" applyFont="1" applyBorder="1">
      <alignment vertical="center"/>
    </xf>
    <xf numFmtId="0" fontId="6" fillId="0" borderId="4" xfId="0" applyFont="1" applyBorder="1" applyAlignment="1">
      <alignment horizontal="right" vertical="center"/>
    </xf>
    <xf numFmtId="0" fontId="6" fillId="0" borderId="5" xfId="0" applyFont="1" applyBorder="1" applyAlignment="1">
      <alignment horizontal="right" vertical="center"/>
    </xf>
    <xf numFmtId="0" fontId="6" fillId="0" borderId="6" xfId="0" applyFont="1" applyBorder="1" applyAlignment="1">
      <alignment horizontal="right" vertical="center"/>
    </xf>
    <xf numFmtId="0" fontId="6" fillId="0" borderId="9" xfId="0" applyFont="1" applyBorder="1" applyAlignment="1">
      <alignment horizontal="right" vertical="center"/>
    </xf>
    <xf numFmtId="0" fontId="6" fillId="0" borderId="0" xfId="0" applyFont="1" applyBorder="1" applyAlignment="1">
      <alignment horizontal="right" vertical="center"/>
    </xf>
    <xf numFmtId="0" fontId="6" fillId="0" borderId="10" xfId="0" applyFont="1" applyBorder="1" applyAlignment="1">
      <alignment horizontal="right" vertical="center"/>
    </xf>
    <xf numFmtId="0" fontId="6" fillId="0" borderId="18" xfId="0" applyFont="1" applyBorder="1" applyAlignment="1">
      <alignment vertical="top" wrapText="1"/>
    </xf>
    <xf numFmtId="0" fontId="6" fillId="0" borderId="20" xfId="0" applyFont="1" applyBorder="1" applyAlignment="1">
      <alignment vertical="top" wrapText="1"/>
    </xf>
    <xf numFmtId="0" fontId="6" fillId="0" borderId="11" xfId="0" applyFont="1" applyBorder="1">
      <alignment vertical="center"/>
    </xf>
    <xf numFmtId="0" fontId="6" fillId="0" borderId="8" xfId="0" applyFont="1" applyBorder="1">
      <alignment vertical="center"/>
    </xf>
    <xf numFmtId="0" fontId="6" fillId="0" borderId="12" xfId="0" applyFont="1" applyBorder="1">
      <alignment vertical="center"/>
    </xf>
    <xf numFmtId="0" fontId="6" fillId="0" borderId="2" xfId="0" applyFont="1" applyBorder="1">
      <alignment vertical="center"/>
    </xf>
    <xf numFmtId="0" fontId="6" fillId="0" borderId="3" xfId="0" applyFont="1" applyBorder="1">
      <alignment vertical="center"/>
    </xf>
  </cellXfs>
  <cellStyles count="11">
    <cellStyle name="パーセント 2" xfId="2" xr:uid="{00000000-0005-0000-0000-000000000000}"/>
    <cellStyle name="ハイパーリンク" xfId="7" builtinId="8"/>
    <cellStyle name="桁区切り" xfId="4" builtinId="6"/>
    <cellStyle name="桁区切り 2" xfId="1" xr:uid="{00000000-0005-0000-0000-000003000000}"/>
    <cellStyle name="標準" xfId="0" builtinId="0"/>
    <cellStyle name="標準 2" xfId="3" xr:uid="{00000000-0005-0000-0000-000005000000}"/>
    <cellStyle name="標準 2 2" xfId="9" xr:uid="{00000000-0005-0000-0000-000006000000}"/>
    <cellStyle name="標準 3" xfId="5" xr:uid="{00000000-0005-0000-0000-000007000000}"/>
    <cellStyle name="標準 3 2" xfId="10" xr:uid="{00000000-0005-0000-0000-000008000000}"/>
    <cellStyle name="標準 4" xfId="6" xr:uid="{00000000-0005-0000-0000-000009000000}"/>
    <cellStyle name="標準 4 2" xfId="8" xr:uid="{00000000-0005-0000-0000-00000A000000}"/>
  </cellStyles>
  <dxfs count="0"/>
  <tableStyles count="0" defaultTableStyle="TableStyleMedium2" defaultPivotStyle="PivotStyleLight16"/>
  <colors>
    <mruColors>
      <color rgb="FFCDFFFF"/>
      <color rgb="FF00FFFF"/>
      <color rgb="FFCCFFCC"/>
      <color rgb="FFDAEEF3"/>
      <color rgb="FFEBF1D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152400</xdr:colOff>
          <xdr:row>7</xdr:row>
          <xdr:rowOff>171450</xdr:rowOff>
        </xdr:from>
        <xdr:to>
          <xdr:col>17</xdr:col>
          <xdr:colOff>47625</xdr:colOff>
          <xdr:row>9</xdr:row>
          <xdr:rowOff>66675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1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7</xdr:row>
          <xdr:rowOff>161925</xdr:rowOff>
        </xdr:from>
        <xdr:to>
          <xdr:col>28</xdr:col>
          <xdr:colOff>38100</xdr:colOff>
          <xdr:row>9</xdr:row>
          <xdr:rowOff>57150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1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28575</xdr:colOff>
          <xdr:row>9</xdr:row>
          <xdr:rowOff>9525</xdr:rowOff>
        </xdr:from>
        <xdr:to>
          <xdr:col>8</xdr:col>
          <xdr:colOff>266700</xdr:colOff>
          <xdr:row>10</xdr:row>
          <xdr:rowOff>9525</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3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238125</xdr:rowOff>
        </xdr:from>
        <xdr:to>
          <xdr:col>8</xdr:col>
          <xdr:colOff>266700</xdr:colOff>
          <xdr:row>10</xdr:row>
          <xdr:rowOff>238125</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3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22</xdr:row>
          <xdr:rowOff>0</xdr:rowOff>
        </xdr:from>
        <xdr:to>
          <xdr:col>2</xdr:col>
          <xdr:colOff>19050</xdr:colOff>
          <xdr:row>23</xdr:row>
          <xdr:rowOff>9525</xdr:rowOff>
        </xdr:to>
        <xdr:sp macro="" textlink="">
          <xdr:nvSpPr>
            <xdr:cNvPr id="24640" name="Check Box 64" hidden="1">
              <a:extLst>
                <a:ext uri="{63B3BB69-23CF-44E3-9099-C40C66FF867C}">
                  <a14:compatExt spid="_x0000_s24640"/>
                </a:ext>
                <a:ext uri="{FF2B5EF4-FFF2-40B4-BE49-F238E27FC236}">
                  <a16:creationId xmlns:a16="http://schemas.microsoft.com/office/drawing/2014/main" id="{00000000-0008-0000-03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21</xdr:row>
          <xdr:rowOff>247650</xdr:rowOff>
        </xdr:from>
        <xdr:to>
          <xdr:col>15</xdr:col>
          <xdr:colOff>28575</xdr:colOff>
          <xdr:row>23</xdr:row>
          <xdr:rowOff>9525</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3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22</xdr:row>
          <xdr:rowOff>247650</xdr:rowOff>
        </xdr:from>
        <xdr:to>
          <xdr:col>2</xdr:col>
          <xdr:colOff>19050</xdr:colOff>
          <xdr:row>24</xdr:row>
          <xdr:rowOff>9525</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3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35</xdr:row>
          <xdr:rowOff>0</xdr:rowOff>
        </xdr:from>
        <xdr:to>
          <xdr:col>2</xdr:col>
          <xdr:colOff>19050</xdr:colOff>
          <xdr:row>36</xdr:row>
          <xdr:rowOff>0</xdr:rowOff>
        </xdr:to>
        <xdr:sp macro="" textlink="">
          <xdr:nvSpPr>
            <xdr:cNvPr id="24653" name="Check Box 77" hidden="1">
              <a:extLst>
                <a:ext uri="{63B3BB69-23CF-44E3-9099-C40C66FF867C}">
                  <a14:compatExt spid="_x0000_s24653"/>
                </a:ext>
                <a:ext uri="{FF2B5EF4-FFF2-40B4-BE49-F238E27FC236}">
                  <a16:creationId xmlns:a16="http://schemas.microsoft.com/office/drawing/2014/main" id="{00000000-0008-0000-03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84364</xdr:colOff>
      <xdr:row>93</xdr:row>
      <xdr:rowOff>51708</xdr:rowOff>
    </xdr:from>
    <xdr:to>
      <xdr:col>1</xdr:col>
      <xdr:colOff>167283</xdr:colOff>
      <xdr:row>95</xdr:row>
      <xdr:rowOff>85726</xdr:rowOff>
    </xdr:to>
    <xdr:sp macro="" textlink="">
      <xdr:nvSpPr>
        <xdr:cNvPr id="48" name="左大かっこ 47">
          <a:extLst>
            <a:ext uri="{FF2B5EF4-FFF2-40B4-BE49-F238E27FC236}">
              <a16:creationId xmlns:a16="http://schemas.microsoft.com/office/drawing/2014/main" id="{00000000-0008-0000-0300-000030000000}"/>
            </a:ext>
          </a:extLst>
        </xdr:cNvPr>
        <xdr:cNvSpPr/>
      </xdr:nvSpPr>
      <xdr:spPr>
        <a:xfrm>
          <a:off x="265339" y="16301358"/>
          <a:ext cx="82919" cy="300718"/>
        </a:xfrm>
        <a:prstGeom prst="leftBracket">
          <a:avLst>
            <a:gd name="adj" fmla="val 4092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161925</xdr:colOff>
          <xdr:row>98</xdr:row>
          <xdr:rowOff>28575</xdr:rowOff>
        </xdr:from>
        <xdr:to>
          <xdr:col>2</xdr:col>
          <xdr:colOff>19050</xdr:colOff>
          <xdr:row>99</xdr:row>
          <xdr:rowOff>28575</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3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26</xdr:row>
          <xdr:rowOff>0</xdr:rowOff>
        </xdr:from>
        <xdr:to>
          <xdr:col>2</xdr:col>
          <xdr:colOff>19050</xdr:colOff>
          <xdr:row>27</xdr:row>
          <xdr:rowOff>9525</xdr:rowOff>
        </xdr:to>
        <xdr:sp macro="" textlink="">
          <xdr:nvSpPr>
            <xdr:cNvPr id="24691" name="Check Box 115" hidden="1">
              <a:extLst>
                <a:ext uri="{63B3BB69-23CF-44E3-9099-C40C66FF867C}">
                  <a14:compatExt spid="_x0000_s24691"/>
                </a:ext>
                <a:ext uri="{FF2B5EF4-FFF2-40B4-BE49-F238E27FC236}">
                  <a16:creationId xmlns:a16="http://schemas.microsoft.com/office/drawing/2014/main" id="{00000000-0008-0000-0300-00007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21</xdr:row>
          <xdr:rowOff>247650</xdr:rowOff>
        </xdr:from>
        <xdr:to>
          <xdr:col>28</xdr:col>
          <xdr:colOff>28575</xdr:colOff>
          <xdr:row>23</xdr:row>
          <xdr:rowOff>9525</xdr:rowOff>
        </xdr:to>
        <xdr:sp macro="" textlink="">
          <xdr:nvSpPr>
            <xdr:cNvPr id="24692" name="Check Box 116" hidden="1">
              <a:extLst>
                <a:ext uri="{63B3BB69-23CF-44E3-9099-C40C66FF867C}">
                  <a14:compatExt spid="_x0000_s24692"/>
                </a:ext>
                <a:ext uri="{FF2B5EF4-FFF2-40B4-BE49-F238E27FC236}">
                  <a16:creationId xmlns:a16="http://schemas.microsoft.com/office/drawing/2014/main" id="{00000000-0008-0000-0300-00007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25</xdr:row>
          <xdr:rowOff>0</xdr:rowOff>
        </xdr:from>
        <xdr:to>
          <xdr:col>2</xdr:col>
          <xdr:colOff>19050</xdr:colOff>
          <xdr:row>26</xdr:row>
          <xdr:rowOff>19050</xdr:rowOff>
        </xdr:to>
        <xdr:sp macro="" textlink="">
          <xdr:nvSpPr>
            <xdr:cNvPr id="24693" name="Check Box 117" hidden="1">
              <a:extLst>
                <a:ext uri="{63B3BB69-23CF-44E3-9099-C40C66FF867C}">
                  <a14:compatExt spid="_x0000_s24693"/>
                </a:ext>
                <a:ext uri="{FF2B5EF4-FFF2-40B4-BE49-F238E27FC236}">
                  <a16:creationId xmlns:a16="http://schemas.microsoft.com/office/drawing/2014/main" id="{00000000-0008-0000-0300-00007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25</xdr:row>
          <xdr:rowOff>247650</xdr:rowOff>
        </xdr:from>
        <xdr:to>
          <xdr:col>12</xdr:col>
          <xdr:colOff>28575</xdr:colOff>
          <xdr:row>27</xdr:row>
          <xdr:rowOff>9525</xdr:rowOff>
        </xdr:to>
        <xdr:sp macro="" textlink="">
          <xdr:nvSpPr>
            <xdr:cNvPr id="24694" name="Check Box 118" hidden="1">
              <a:extLst>
                <a:ext uri="{63B3BB69-23CF-44E3-9099-C40C66FF867C}">
                  <a14:compatExt spid="_x0000_s24694"/>
                </a:ext>
                <a:ext uri="{FF2B5EF4-FFF2-40B4-BE49-F238E27FC236}">
                  <a16:creationId xmlns:a16="http://schemas.microsoft.com/office/drawing/2014/main" id="{00000000-0008-0000-0300-00007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25</xdr:row>
          <xdr:rowOff>0</xdr:rowOff>
        </xdr:from>
        <xdr:to>
          <xdr:col>15</xdr:col>
          <xdr:colOff>28575</xdr:colOff>
          <xdr:row>26</xdr:row>
          <xdr:rowOff>9525</xdr:rowOff>
        </xdr:to>
        <xdr:sp macro="" textlink="">
          <xdr:nvSpPr>
            <xdr:cNvPr id="24695" name="Check Box 119" hidden="1">
              <a:extLst>
                <a:ext uri="{63B3BB69-23CF-44E3-9099-C40C66FF867C}">
                  <a14:compatExt spid="_x0000_s24695"/>
                </a:ext>
                <a:ext uri="{FF2B5EF4-FFF2-40B4-BE49-F238E27FC236}">
                  <a16:creationId xmlns:a16="http://schemas.microsoft.com/office/drawing/2014/main" id="{00000000-0008-0000-0300-00007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25</xdr:row>
          <xdr:rowOff>9525</xdr:rowOff>
        </xdr:from>
        <xdr:to>
          <xdr:col>26</xdr:col>
          <xdr:colOff>28575</xdr:colOff>
          <xdr:row>26</xdr:row>
          <xdr:rowOff>19050</xdr:rowOff>
        </xdr:to>
        <xdr:sp macro="" textlink="">
          <xdr:nvSpPr>
            <xdr:cNvPr id="24696" name="Check Box 120" hidden="1">
              <a:extLst>
                <a:ext uri="{63B3BB69-23CF-44E3-9099-C40C66FF867C}">
                  <a14:compatExt spid="_x0000_s24696"/>
                </a:ext>
                <a:ext uri="{FF2B5EF4-FFF2-40B4-BE49-F238E27FC236}">
                  <a16:creationId xmlns:a16="http://schemas.microsoft.com/office/drawing/2014/main" id="{00000000-0008-0000-0300-00007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25</xdr:row>
          <xdr:rowOff>0</xdr:rowOff>
        </xdr:from>
        <xdr:to>
          <xdr:col>34</xdr:col>
          <xdr:colOff>28575</xdr:colOff>
          <xdr:row>26</xdr:row>
          <xdr:rowOff>9525</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3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xdr:row>
          <xdr:rowOff>238125</xdr:rowOff>
        </xdr:from>
        <xdr:to>
          <xdr:col>15</xdr:col>
          <xdr:colOff>28575</xdr:colOff>
          <xdr:row>24</xdr:row>
          <xdr:rowOff>9525</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3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22</xdr:row>
          <xdr:rowOff>238125</xdr:rowOff>
        </xdr:from>
        <xdr:to>
          <xdr:col>28</xdr:col>
          <xdr:colOff>28575</xdr:colOff>
          <xdr:row>24</xdr:row>
          <xdr:rowOff>9525</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3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23</xdr:row>
          <xdr:rowOff>238125</xdr:rowOff>
        </xdr:from>
        <xdr:to>
          <xdr:col>2</xdr:col>
          <xdr:colOff>19050</xdr:colOff>
          <xdr:row>25</xdr:row>
          <xdr:rowOff>9525</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3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27</xdr:row>
          <xdr:rowOff>247650</xdr:rowOff>
        </xdr:from>
        <xdr:to>
          <xdr:col>18</xdr:col>
          <xdr:colOff>38100</xdr:colOff>
          <xdr:row>29</xdr:row>
          <xdr:rowOff>9525</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3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27</xdr:row>
          <xdr:rowOff>247650</xdr:rowOff>
        </xdr:from>
        <xdr:to>
          <xdr:col>33</xdr:col>
          <xdr:colOff>19050</xdr:colOff>
          <xdr:row>29</xdr:row>
          <xdr:rowOff>9525</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3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27</xdr:row>
          <xdr:rowOff>247650</xdr:rowOff>
        </xdr:from>
        <xdr:to>
          <xdr:col>2</xdr:col>
          <xdr:colOff>19050</xdr:colOff>
          <xdr:row>29</xdr:row>
          <xdr:rowOff>9525</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3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28</xdr:row>
          <xdr:rowOff>247650</xdr:rowOff>
        </xdr:from>
        <xdr:to>
          <xdr:col>2</xdr:col>
          <xdr:colOff>19050</xdr:colOff>
          <xdr:row>30</xdr:row>
          <xdr:rowOff>9525</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3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27</xdr:row>
          <xdr:rowOff>247650</xdr:rowOff>
        </xdr:from>
        <xdr:to>
          <xdr:col>26</xdr:col>
          <xdr:colOff>38100</xdr:colOff>
          <xdr:row>29</xdr:row>
          <xdr:rowOff>9525</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3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28</xdr:row>
          <xdr:rowOff>247650</xdr:rowOff>
        </xdr:from>
        <xdr:to>
          <xdr:col>13</xdr:col>
          <xdr:colOff>38100</xdr:colOff>
          <xdr:row>30</xdr:row>
          <xdr:rowOff>9525</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3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29</xdr:row>
          <xdr:rowOff>247650</xdr:rowOff>
        </xdr:from>
        <xdr:to>
          <xdr:col>2</xdr:col>
          <xdr:colOff>19050</xdr:colOff>
          <xdr:row>31</xdr:row>
          <xdr:rowOff>9525</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3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29</xdr:row>
          <xdr:rowOff>247650</xdr:rowOff>
        </xdr:from>
        <xdr:to>
          <xdr:col>24</xdr:col>
          <xdr:colOff>38100</xdr:colOff>
          <xdr:row>31</xdr:row>
          <xdr:rowOff>9525</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3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30</xdr:row>
          <xdr:rowOff>247650</xdr:rowOff>
        </xdr:from>
        <xdr:to>
          <xdr:col>2</xdr:col>
          <xdr:colOff>19050</xdr:colOff>
          <xdr:row>32</xdr:row>
          <xdr:rowOff>9525</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3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31</xdr:row>
          <xdr:rowOff>247650</xdr:rowOff>
        </xdr:from>
        <xdr:to>
          <xdr:col>2</xdr:col>
          <xdr:colOff>19050</xdr:colOff>
          <xdr:row>33</xdr:row>
          <xdr:rowOff>9525</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3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37</xdr:row>
          <xdr:rowOff>238125</xdr:rowOff>
        </xdr:from>
        <xdr:to>
          <xdr:col>18</xdr:col>
          <xdr:colOff>28575</xdr:colOff>
          <xdr:row>39</xdr:row>
          <xdr:rowOff>9525</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3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38</xdr:row>
          <xdr:rowOff>238125</xdr:rowOff>
        </xdr:from>
        <xdr:to>
          <xdr:col>2</xdr:col>
          <xdr:colOff>19050</xdr:colOff>
          <xdr:row>40</xdr:row>
          <xdr:rowOff>9525</xdr:rowOff>
        </xdr:to>
        <xdr:sp macro="" textlink="">
          <xdr:nvSpPr>
            <xdr:cNvPr id="24723" name="Check Box 147" hidden="1">
              <a:extLst>
                <a:ext uri="{63B3BB69-23CF-44E3-9099-C40C66FF867C}">
                  <a14:compatExt spid="_x0000_s24723"/>
                </a:ext>
                <a:ext uri="{FF2B5EF4-FFF2-40B4-BE49-F238E27FC236}">
                  <a16:creationId xmlns:a16="http://schemas.microsoft.com/office/drawing/2014/main" id="{00000000-0008-0000-0300-00009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37</xdr:row>
          <xdr:rowOff>238125</xdr:rowOff>
        </xdr:from>
        <xdr:to>
          <xdr:col>2</xdr:col>
          <xdr:colOff>19050</xdr:colOff>
          <xdr:row>39</xdr:row>
          <xdr:rowOff>9525</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3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38</xdr:row>
          <xdr:rowOff>238125</xdr:rowOff>
        </xdr:from>
        <xdr:to>
          <xdr:col>18</xdr:col>
          <xdr:colOff>28575</xdr:colOff>
          <xdr:row>40</xdr:row>
          <xdr:rowOff>9525</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3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37</xdr:row>
          <xdr:rowOff>238125</xdr:rowOff>
        </xdr:from>
        <xdr:to>
          <xdr:col>27</xdr:col>
          <xdr:colOff>28575</xdr:colOff>
          <xdr:row>39</xdr:row>
          <xdr:rowOff>9525</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3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39</xdr:row>
          <xdr:rowOff>238125</xdr:rowOff>
        </xdr:from>
        <xdr:to>
          <xdr:col>2</xdr:col>
          <xdr:colOff>19050</xdr:colOff>
          <xdr:row>41</xdr:row>
          <xdr:rowOff>9525</xdr:rowOff>
        </xdr:to>
        <xdr:sp macro="" textlink="">
          <xdr:nvSpPr>
            <xdr:cNvPr id="24727" name="Check Box 151" hidden="1">
              <a:extLst>
                <a:ext uri="{63B3BB69-23CF-44E3-9099-C40C66FF867C}">
                  <a14:compatExt spid="_x0000_s24727"/>
                </a:ext>
                <a:ext uri="{FF2B5EF4-FFF2-40B4-BE49-F238E27FC236}">
                  <a16:creationId xmlns:a16="http://schemas.microsoft.com/office/drawing/2014/main" id="{00000000-0008-0000-0300-00009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39</xdr:row>
          <xdr:rowOff>238125</xdr:rowOff>
        </xdr:from>
        <xdr:to>
          <xdr:col>24</xdr:col>
          <xdr:colOff>28575</xdr:colOff>
          <xdr:row>41</xdr:row>
          <xdr:rowOff>9525</xdr:rowOff>
        </xdr:to>
        <xdr:sp macro="" textlink="">
          <xdr:nvSpPr>
            <xdr:cNvPr id="24728" name="Check Box 152" hidden="1">
              <a:extLst>
                <a:ext uri="{63B3BB69-23CF-44E3-9099-C40C66FF867C}">
                  <a14:compatExt spid="_x0000_s24728"/>
                </a:ext>
                <a:ext uri="{FF2B5EF4-FFF2-40B4-BE49-F238E27FC236}">
                  <a16:creationId xmlns:a16="http://schemas.microsoft.com/office/drawing/2014/main" id="{00000000-0008-0000-0300-00009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41</xdr:row>
          <xdr:rowOff>238125</xdr:rowOff>
        </xdr:from>
        <xdr:to>
          <xdr:col>2</xdr:col>
          <xdr:colOff>19050</xdr:colOff>
          <xdr:row>43</xdr:row>
          <xdr:rowOff>9525</xdr:rowOff>
        </xdr:to>
        <xdr:sp macro="" textlink="">
          <xdr:nvSpPr>
            <xdr:cNvPr id="24731" name="Check Box 155" hidden="1">
              <a:extLst>
                <a:ext uri="{63B3BB69-23CF-44E3-9099-C40C66FF867C}">
                  <a14:compatExt spid="_x0000_s24731"/>
                </a:ext>
                <a:ext uri="{FF2B5EF4-FFF2-40B4-BE49-F238E27FC236}">
                  <a16:creationId xmlns:a16="http://schemas.microsoft.com/office/drawing/2014/main" id="{00000000-0008-0000-0300-00009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99</xdr:row>
          <xdr:rowOff>0</xdr:rowOff>
        </xdr:from>
        <xdr:to>
          <xdr:col>2</xdr:col>
          <xdr:colOff>19050</xdr:colOff>
          <xdr:row>100</xdr:row>
          <xdr:rowOff>9525</xdr:rowOff>
        </xdr:to>
        <xdr:sp macro="" textlink="">
          <xdr:nvSpPr>
            <xdr:cNvPr id="24736" name="Check Box 160" hidden="1">
              <a:extLst>
                <a:ext uri="{63B3BB69-23CF-44E3-9099-C40C66FF867C}">
                  <a14:compatExt spid="_x0000_s24736"/>
                </a:ext>
                <a:ext uri="{FF2B5EF4-FFF2-40B4-BE49-F238E27FC236}">
                  <a16:creationId xmlns:a16="http://schemas.microsoft.com/office/drawing/2014/main" id="{00000000-0008-0000-0300-0000A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98</xdr:row>
          <xdr:rowOff>9525</xdr:rowOff>
        </xdr:from>
        <xdr:to>
          <xdr:col>30</xdr:col>
          <xdr:colOff>19050</xdr:colOff>
          <xdr:row>99</xdr:row>
          <xdr:rowOff>19050</xdr:rowOff>
        </xdr:to>
        <xdr:sp macro="" textlink="">
          <xdr:nvSpPr>
            <xdr:cNvPr id="24739" name="Check Box 163" hidden="1">
              <a:extLst>
                <a:ext uri="{63B3BB69-23CF-44E3-9099-C40C66FF867C}">
                  <a14:compatExt spid="_x0000_s24739"/>
                </a:ext>
                <a:ext uri="{FF2B5EF4-FFF2-40B4-BE49-F238E27FC236}">
                  <a16:creationId xmlns:a16="http://schemas.microsoft.com/office/drawing/2014/main" id="{00000000-0008-0000-0300-0000A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98</xdr:row>
          <xdr:rowOff>257175</xdr:rowOff>
        </xdr:from>
        <xdr:to>
          <xdr:col>13</xdr:col>
          <xdr:colOff>28575</xdr:colOff>
          <xdr:row>100</xdr:row>
          <xdr:rowOff>0</xdr:rowOff>
        </xdr:to>
        <xdr:sp macro="" textlink="">
          <xdr:nvSpPr>
            <xdr:cNvPr id="24745" name="Check Box 169" hidden="1">
              <a:extLst>
                <a:ext uri="{63B3BB69-23CF-44E3-9099-C40C66FF867C}">
                  <a14:compatExt spid="_x0000_s24745"/>
                </a:ext>
                <a:ext uri="{FF2B5EF4-FFF2-40B4-BE49-F238E27FC236}">
                  <a16:creationId xmlns:a16="http://schemas.microsoft.com/office/drawing/2014/main" id="{00000000-0008-0000-0300-0000A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98</xdr:row>
          <xdr:rowOff>9525</xdr:rowOff>
        </xdr:from>
        <xdr:to>
          <xdr:col>20</xdr:col>
          <xdr:colOff>28575</xdr:colOff>
          <xdr:row>99</xdr:row>
          <xdr:rowOff>9525</xdr:rowOff>
        </xdr:to>
        <xdr:sp macro="" textlink="">
          <xdr:nvSpPr>
            <xdr:cNvPr id="24747" name="Check Box 171" hidden="1">
              <a:extLst>
                <a:ext uri="{63B3BB69-23CF-44E3-9099-C40C66FF867C}">
                  <a14:compatExt spid="_x0000_s24747"/>
                </a:ext>
                <a:ext uri="{FF2B5EF4-FFF2-40B4-BE49-F238E27FC236}">
                  <a16:creationId xmlns:a16="http://schemas.microsoft.com/office/drawing/2014/main" id="{00000000-0008-0000-0300-0000A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40</xdr:row>
          <xdr:rowOff>238125</xdr:rowOff>
        </xdr:from>
        <xdr:to>
          <xdr:col>2</xdr:col>
          <xdr:colOff>19050</xdr:colOff>
          <xdr:row>42</xdr:row>
          <xdr:rowOff>9525</xdr:rowOff>
        </xdr:to>
        <xdr:sp macro="" textlink="">
          <xdr:nvSpPr>
            <xdr:cNvPr id="24750" name="Check Box 174" hidden="1">
              <a:extLst>
                <a:ext uri="{63B3BB69-23CF-44E3-9099-C40C66FF867C}">
                  <a14:compatExt spid="_x0000_s24750"/>
                </a:ext>
                <a:ext uri="{FF2B5EF4-FFF2-40B4-BE49-F238E27FC236}">
                  <a16:creationId xmlns:a16="http://schemas.microsoft.com/office/drawing/2014/main" id="{00000000-0008-0000-0300-0000A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32</xdr:row>
          <xdr:rowOff>247650</xdr:rowOff>
        </xdr:from>
        <xdr:to>
          <xdr:col>2</xdr:col>
          <xdr:colOff>19050</xdr:colOff>
          <xdr:row>34</xdr:row>
          <xdr:rowOff>9525</xdr:rowOff>
        </xdr:to>
        <xdr:sp macro="" textlink="">
          <xdr:nvSpPr>
            <xdr:cNvPr id="24751" name="Check Box 175" hidden="1">
              <a:extLst>
                <a:ext uri="{63B3BB69-23CF-44E3-9099-C40C66FF867C}">
                  <a14:compatExt spid="_x0000_s24751"/>
                </a:ext>
                <a:ext uri="{FF2B5EF4-FFF2-40B4-BE49-F238E27FC236}">
                  <a16:creationId xmlns:a16="http://schemas.microsoft.com/office/drawing/2014/main" id="{00000000-0008-0000-0300-0000A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42</xdr:row>
          <xdr:rowOff>238125</xdr:rowOff>
        </xdr:from>
        <xdr:to>
          <xdr:col>2</xdr:col>
          <xdr:colOff>19050</xdr:colOff>
          <xdr:row>44</xdr:row>
          <xdr:rowOff>9525</xdr:rowOff>
        </xdr:to>
        <xdr:sp macro="" textlink="">
          <xdr:nvSpPr>
            <xdr:cNvPr id="24755" name="Check Box 179" hidden="1">
              <a:extLst>
                <a:ext uri="{63B3BB69-23CF-44E3-9099-C40C66FF867C}">
                  <a14:compatExt spid="_x0000_s24755"/>
                </a:ext>
                <a:ext uri="{FF2B5EF4-FFF2-40B4-BE49-F238E27FC236}">
                  <a16:creationId xmlns:a16="http://schemas.microsoft.com/office/drawing/2014/main" id="{00000000-0008-0000-0300-0000B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99</xdr:row>
          <xdr:rowOff>247650</xdr:rowOff>
        </xdr:from>
        <xdr:to>
          <xdr:col>2</xdr:col>
          <xdr:colOff>19050</xdr:colOff>
          <xdr:row>101</xdr:row>
          <xdr:rowOff>38100</xdr:rowOff>
        </xdr:to>
        <xdr:sp macro="" textlink="">
          <xdr:nvSpPr>
            <xdr:cNvPr id="24756" name="Check Box 180" hidden="1">
              <a:extLst>
                <a:ext uri="{63B3BB69-23CF-44E3-9099-C40C66FF867C}">
                  <a14:compatExt spid="_x0000_s24756"/>
                </a:ext>
                <a:ext uri="{FF2B5EF4-FFF2-40B4-BE49-F238E27FC236}">
                  <a16:creationId xmlns:a16="http://schemas.microsoft.com/office/drawing/2014/main" id="{00000000-0008-0000-03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59871</xdr:rowOff>
    </xdr:from>
    <xdr:to>
      <xdr:col>1</xdr:col>
      <xdr:colOff>172810</xdr:colOff>
      <xdr:row>19</xdr:row>
      <xdr:rowOff>114300</xdr:rowOff>
    </xdr:to>
    <xdr:sp macro="" textlink="">
      <xdr:nvSpPr>
        <xdr:cNvPr id="3" name="左大かっこ 2">
          <a:extLst>
            <a:ext uri="{FF2B5EF4-FFF2-40B4-BE49-F238E27FC236}">
              <a16:creationId xmlns:a16="http://schemas.microsoft.com/office/drawing/2014/main" id="{00000000-0008-0000-0300-000003000000}"/>
            </a:ext>
          </a:extLst>
        </xdr:cNvPr>
        <xdr:cNvSpPr/>
      </xdr:nvSpPr>
      <xdr:spPr>
        <a:xfrm>
          <a:off x="238125" y="2812596"/>
          <a:ext cx="115660" cy="959304"/>
        </a:xfrm>
        <a:prstGeom prst="leftBracket">
          <a:avLst>
            <a:gd name="adj" fmla="val 63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18949</xdr:colOff>
      <xdr:row>6</xdr:row>
      <xdr:rowOff>220579</xdr:rowOff>
    </xdr:from>
    <xdr:to>
      <xdr:col>32</xdr:col>
      <xdr:colOff>200526</xdr:colOff>
      <xdr:row>10</xdr:row>
      <xdr:rowOff>30079</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6819799" y="1601704"/>
          <a:ext cx="181577" cy="723900"/>
        </a:xfrm>
        <a:prstGeom prst="rightBrace">
          <a:avLst>
            <a:gd name="adj1" fmla="val 32060"/>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285750</xdr:colOff>
      <xdr:row>12</xdr:row>
      <xdr:rowOff>28575</xdr:rowOff>
    </xdr:from>
    <xdr:to>
      <xdr:col>10</xdr:col>
      <xdr:colOff>247650</xdr:colOff>
      <xdr:row>38</xdr:row>
      <xdr:rowOff>66675</xdr:rowOff>
    </xdr:to>
    <xdr:pic>
      <xdr:nvPicPr>
        <xdr:cNvPr id="2" name="図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90875" y="2133600"/>
          <a:ext cx="3857625" cy="449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285750</xdr:colOff>
      <xdr:row>12</xdr:row>
      <xdr:rowOff>28575</xdr:rowOff>
    </xdr:from>
    <xdr:to>
      <xdr:col>10</xdr:col>
      <xdr:colOff>247650</xdr:colOff>
      <xdr:row>38</xdr:row>
      <xdr:rowOff>66675</xdr:rowOff>
    </xdr:to>
    <xdr:sp macro="" textlink="">
      <xdr:nvSpPr>
        <xdr:cNvPr id="34817" name="AutoShape 1">
          <a:extLst>
            <a:ext uri="{FF2B5EF4-FFF2-40B4-BE49-F238E27FC236}">
              <a16:creationId xmlns:a16="http://schemas.microsoft.com/office/drawing/2014/main" id="{00000000-0008-0000-0700-000001880000}"/>
            </a:ext>
          </a:extLst>
        </xdr:cNvPr>
        <xdr:cNvSpPr>
          <a:spLocks noChangeAspect="1" noChangeArrowheads="1"/>
        </xdr:cNvSpPr>
      </xdr:nvSpPr>
      <xdr:spPr bwMode="auto">
        <a:xfrm>
          <a:off x="3190875" y="2133600"/>
          <a:ext cx="3857625" cy="4495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285750</xdr:colOff>
      <xdr:row>12</xdr:row>
      <xdr:rowOff>28575</xdr:rowOff>
    </xdr:from>
    <xdr:to>
      <xdr:col>10</xdr:col>
      <xdr:colOff>247650</xdr:colOff>
      <xdr:row>38</xdr:row>
      <xdr:rowOff>66675</xdr:rowOff>
    </xdr:to>
    <xdr:sp macro="" textlink="">
      <xdr:nvSpPr>
        <xdr:cNvPr id="34947" name="AutoShape 131">
          <a:extLst>
            <a:ext uri="{FF2B5EF4-FFF2-40B4-BE49-F238E27FC236}">
              <a16:creationId xmlns:a16="http://schemas.microsoft.com/office/drawing/2014/main" id="{00000000-0008-0000-0700-000083880000}"/>
            </a:ext>
          </a:extLst>
        </xdr:cNvPr>
        <xdr:cNvSpPr>
          <a:spLocks noChangeAspect="1" noChangeArrowheads="1"/>
        </xdr:cNvSpPr>
      </xdr:nvSpPr>
      <xdr:spPr bwMode="auto">
        <a:xfrm>
          <a:off x="3190875" y="2133600"/>
          <a:ext cx="3857625" cy="4495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285750</xdr:colOff>
      <xdr:row>12</xdr:row>
      <xdr:rowOff>28575</xdr:rowOff>
    </xdr:from>
    <xdr:to>
      <xdr:col>10</xdr:col>
      <xdr:colOff>247650</xdr:colOff>
      <xdr:row>38</xdr:row>
      <xdr:rowOff>66675</xdr:rowOff>
    </xdr:to>
    <xdr:sp macro="" textlink="">
      <xdr:nvSpPr>
        <xdr:cNvPr id="35077" name="AutoShape 261">
          <a:extLst>
            <a:ext uri="{FF2B5EF4-FFF2-40B4-BE49-F238E27FC236}">
              <a16:creationId xmlns:a16="http://schemas.microsoft.com/office/drawing/2014/main" id="{00000000-0008-0000-0700-000005890000}"/>
            </a:ext>
          </a:extLst>
        </xdr:cNvPr>
        <xdr:cNvSpPr>
          <a:spLocks noChangeAspect="1" noChangeArrowheads="1"/>
        </xdr:cNvSpPr>
      </xdr:nvSpPr>
      <xdr:spPr bwMode="auto">
        <a:xfrm>
          <a:off x="3190875" y="2133600"/>
          <a:ext cx="3857625" cy="4495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a:extLst>
            <a:ext uri="{FF2B5EF4-FFF2-40B4-BE49-F238E27FC236}">
              <a16:creationId xmlns:a16="http://schemas.microsoft.com/office/drawing/2014/main" id="{00000000-0008-0000-0900-000004000000}"/>
            </a:ext>
          </a:extLst>
        </xdr:cNvPr>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7" Type="http://schemas.openxmlformats.org/officeDocument/2006/relationships/ctrlProp" Target="../ctrlProps/ctrlProp6.xml"/><Relationship Id="rId2" Type="http://schemas.openxmlformats.org/officeDocument/2006/relationships/drawing" Target="../drawings/drawing2.xml"/><Relationship Id="rId16" Type="http://schemas.openxmlformats.org/officeDocument/2006/relationships/ctrlProp" Target="../ctrlProps/ctrlProp15.xml"/><Relationship Id="rId29" Type="http://schemas.openxmlformats.org/officeDocument/2006/relationships/ctrlProp" Target="../ctrlProps/ctrlProp28.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4" Type="http://schemas.openxmlformats.org/officeDocument/2006/relationships/ctrlProp" Target="../ctrlProps/ctrlProp43.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8" Type="http://schemas.openxmlformats.org/officeDocument/2006/relationships/ctrlProp" Target="../ctrlProps/ctrlProp7.xml"/><Relationship Id="rId3" Type="http://schemas.openxmlformats.org/officeDocument/2006/relationships/vmlDrawing" Target="../drawings/vmlDrawing3.v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20" Type="http://schemas.openxmlformats.org/officeDocument/2006/relationships/ctrlProp" Target="../ctrlProps/ctrlProp19.xml"/><Relationship Id="rId41" Type="http://schemas.openxmlformats.org/officeDocument/2006/relationships/ctrlProp" Target="../ctrlProps/ctrlProp40.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E16"/>
  <sheetViews>
    <sheetView view="pageBreakPreview" zoomScaleNormal="100" zoomScaleSheetLayoutView="100" workbookViewId="0">
      <selection activeCell="D5" sqref="D5"/>
    </sheetView>
  </sheetViews>
  <sheetFormatPr defaultColWidth="9" defaultRowHeight="13.5"/>
  <cols>
    <col min="1" max="1" width="3.125" style="48" customWidth="1"/>
    <col min="2" max="2" width="7.75" style="48" customWidth="1"/>
    <col min="3" max="3" width="27.5" style="55" customWidth="1"/>
    <col min="4" max="4" width="32.375" style="55" customWidth="1"/>
    <col min="5" max="5" width="27.5" style="55" customWidth="1"/>
    <col min="6" max="6" width="4.25" style="48" customWidth="1"/>
    <col min="7" max="16384" width="9" style="48"/>
  </cols>
  <sheetData>
    <row r="2" spans="2:5" ht="17.25">
      <c r="B2" s="54" t="s">
        <v>72</v>
      </c>
      <c r="D2" s="56"/>
    </row>
    <row r="3" spans="2:5" ht="14.25">
      <c r="C3" s="56"/>
      <c r="D3" s="56"/>
    </row>
    <row r="4" spans="2:5" ht="14.25">
      <c r="B4" s="57" t="s">
        <v>64</v>
      </c>
      <c r="C4" s="58" t="s">
        <v>63</v>
      </c>
      <c r="D4" s="59" t="s">
        <v>66</v>
      </c>
      <c r="E4" s="59" t="s">
        <v>62</v>
      </c>
    </row>
    <row r="5" spans="2:5" ht="42" customHeight="1">
      <c r="B5" s="57">
        <v>1</v>
      </c>
      <c r="C5" s="60" t="s">
        <v>65</v>
      </c>
      <c r="D5" s="61"/>
      <c r="E5" s="61"/>
    </row>
    <row r="6" spans="2:5" ht="36" customHeight="1">
      <c r="B6" s="57">
        <v>2</v>
      </c>
      <c r="C6" s="60"/>
      <c r="D6" s="61" t="s">
        <v>67</v>
      </c>
      <c r="E6" s="61"/>
    </row>
    <row r="7" spans="2:5" ht="110.25" customHeight="1">
      <c r="B7" s="57">
        <v>3</v>
      </c>
      <c r="C7" s="60"/>
      <c r="D7" s="61"/>
      <c r="E7" s="61" t="s">
        <v>74</v>
      </c>
    </row>
    <row r="8" spans="2:5" ht="39" customHeight="1">
      <c r="B8" s="57">
        <v>4</v>
      </c>
      <c r="C8" s="60"/>
      <c r="D8" s="61" t="s">
        <v>75</v>
      </c>
      <c r="E8" s="61"/>
    </row>
    <row r="9" spans="2:5" ht="48.75" customHeight="1">
      <c r="B9" s="57">
        <v>5</v>
      </c>
      <c r="C9" s="60"/>
      <c r="D9" s="61" t="s">
        <v>68</v>
      </c>
      <c r="E9" s="61"/>
    </row>
    <row r="10" spans="2:5" ht="34.5" customHeight="1">
      <c r="B10" s="57">
        <v>6</v>
      </c>
      <c r="C10" s="60"/>
      <c r="D10" s="61" t="s">
        <v>69</v>
      </c>
      <c r="E10" s="61"/>
    </row>
    <row r="11" spans="2:5" ht="93" customHeight="1">
      <c r="B11" s="57">
        <v>7</v>
      </c>
      <c r="C11" s="62"/>
      <c r="D11" s="63" t="s">
        <v>76</v>
      </c>
      <c r="E11" s="64"/>
    </row>
    <row r="12" spans="2:5" ht="81.75" customHeight="1">
      <c r="B12" s="57">
        <v>8</v>
      </c>
      <c r="C12" s="60"/>
      <c r="D12" s="61" t="s">
        <v>70</v>
      </c>
      <c r="E12" s="61"/>
    </row>
    <row r="13" spans="2:5" ht="37.5" customHeight="1">
      <c r="B13" s="57">
        <v>9</v>
      </c>
      <c r="C13" s="60"/>
      <c r="D13" s="61" t="s">
        <v>71</v>
      </c>
      <c r="E13" s="61"/>
    </row>
    <row r="14" spans="2:5" ht="39" customHeight="1">
      <c r="B14" s="57">
        <v>10</v>
      </c>
      <c r="C14" s="60" t="s">
        <v>73</v>
      </c>
      <c r="D14" s="61"/>
      <c r="E14" s="61"/>
    </row>
    <row r="15" spans="2:5" ht="39" customHeight="1">
      <c r="B15" s="57">
        <v>11</v>
      </c>
      <c r="C15" s="60" t="s">
        <v>299</v>
      </c>
      <c r="D15" s="61"/>
      <c r="E15" s="61"/>
    </row>
    <row r="16" spans="2:5" ht="54" customHeight="1"/>
  </sheetData>
  <phoneticPr fontId="4"/>
  <pageMargins left="0.7" right="0.7" top="0.75" bottom="0.75" header="0.3" footer="0.3"/>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rgb="FFFFFF00"/>
    <pageSetUpPr fitToPage="1"/>
  </sheetPr>
  <dimension ref="A1:G35"/>
  <sheetViews>
    <sheetView view="pageBreakPreview" topLeftCell="A7" zoomScale="85" zoomScaleNormal="85" zoomScaleSheetLayoutView="85" workbookViewId="0">
      <selection activeCell="E5" sqref="E5:E6"/>
    </sheetView>
  </sheetViews>
  <sheetFormatPr defaultColWidth="9" defaultRowHeight="14.25"/>
  <cols>
    <col min="1" max="1" width="4.625" style="218" customWidth="1"/>
    <col min="2" max="2" width="12.625" style="218" customWidth="1"/>
    <col min="3" max="3" width="3.5" style="219" bestFit="1" customWidth="1"/>
    <col min="4" max="4" width="30.875" style="220" customWidth="1"/>
    <col min="5" max="7" width="37.375" style="218" customWidth="1"/>
    <col min="8" max="16384" width="9" style="218"/>
  </cols>
  <sheetData>
    <row r="1" spans="1:7">
      <c r="A1" s="218" t="s">
        <v>112</v>
      </c>
    </row>
    <row r="3" spans="1:7" s="48" customFormat="1">
      <c r="A3" s="221" t="s">
        <v>113</v>
      </c>
      <c r="B3" s="222"/>
      <c r="C3" s="223"/>
      <c r="D3" s="224"/>
      <c r="E3" s="222"/>
      <c r="F3" s="222"/>
      <c r="G3" s="225"/>
    </row>
    <row r="4" spans="1:7" s="48" customFormat="1" ht="24">
      <c r="A4" s="226"/>
      <c r="B4" s="553" t="s">
        <v>114</v>
      </c>
      <c r="C4" s="554"/>
      <c r="D4" s="555"/>
      <c r="E4" s="564" t="s">
        <v>198</v>
      </c>
      <c r="F4" s="565"/>
      <c r="G4" s="227" t="s">
        <v>197</v>
      </c>
    </row>
    <row r="5" spans="1:7" s="48" customFormat="1" ht="164.25" customHeight="1">
      <c r="A5" s="226"/>
      <c r="B5" s="556"/>
      <c r="C5" s="557"/>
      <c r="D5" s="558"/>
      <c r="E5" s="548" t="s">
        <v>411</v>
      </c>
      <c r="F5" s="559" t="s">
        <v>412</v>
      </c>
      <c r="G5" s="548" t="s">
        <v>199</v>
      </c>
    </row>
    <row r="6" spans="1:7" s="48" customFormat="1" ht="13.5">
      <c r="A6" s="226"/>
      <c r="B6" s="561" t="s">
        <v>115</v>
      </c>
      <c r="C6" s="562"/>
      <c r="D6" s="563"/>
      <c r="E6" s="549"/>
      <c r="F6" s="560"/>
      <c r="G6" s="549"/>
    </row>
    <row r="7" spans="1:7" ht="13.5">
      <c r="A7" s="228"/>
      <c r="B7" s="550" t="s">
        <v>116</v>
      </c>
      <c r="C7" s="229">
        <v>1</v>
      </c>
      <c r="D7" s="230" t="s">
        <v>117</v>
      </c>
      <c r="E7" s="231">
        <v>1978</v>
      </c>
      <c r="F7" s="232">
        <v>1978</v>
      </c>
      <c r="G7" s="231">
        <v>989</v>
      </c>
    </row>
    <row r="8" spans="1:7" ht="13.5">
      <c r="A8" s="228"/>
      <c r="B8" s="551"/>
      <c r="C8" s="233">
        <v>2</v>
      </c>
      <c r="D8" s="234" t="s">
        <v>118</v>
      </c>
      <c r="E8" s="231">
        <v>631</v>
      </c>
      <c r="F8" s="232">
        <v>631</v>
      </c>
      <c r="G8" s="231">
        <v>316</v>
      </c>
    </row>
    <row r="9" spans="1:7" ht="13.5">
      <c r="A9" s="228"/>
      <c r="B9" s="551"/>
      <c r="C9" s="233">
        <v>3</v>
      </c>
      <c r="D9" s="235" t="s">
        <v>119</v>
      </c>
      <c r="E9" s="231">
        <v>288</v>
      </c>
      <c r="F9" s="232">
        <v>288</v>
      </c>
      <c r="G9" s="231">
        <v>144</v>
      </c>
    </row>
    <row r="10" spans="1:7" ht="13.5">
      <c r="A10" s="228"/>
      <c r="B10" s="551"/>
      <c r="C10" s="233">
        <v>4</v>
      </c>
      <c r="D10" s="235" t="s">
        <v>120</v>
      </c>
      <c r="E10" s="231">
        <v>228</v>
      </c>
      <c r="F10" s="232">
        <v>228</v>
      </c>
      <c r="G10" s="231">
        <v>114</v>
      </c>
    </row>
    <row r="11" spans="1:7" ht="13.5">
      <c r="A11" s="228"/>
      <c r="B11" s="551"/>
      <c r="C11" s="233">
        <v>5</v>
      </c>
      <c r="D11" s="235" t="s">
        <v>121</v>
      </c>
      <c r="E11" s="231">
        <v>221</v>
      </c>
      <c r="F11" s="232">
        <v>221</v>
      </c>
      <c r="G11" s="231">
        <v>110</v>
      </c>
    </row>
    <row r="12" spans="1:7" ht="13.5">
      <c r="A12" s="228"/>
      <c r="B12" s="551"/>
      <c r="C12" s="233">
        <v>6</v>
      </c>
      <c r="D12" s="235" t="s">
        <v>122</v>
      </c>
      <c r="E12" s="231">
        <v>279</v>
      </c>
      <c r="F12" s="232">
        <v>279</v>
      </c>
      <c r="G12" s="231">
        <v>140</v>
      </c>
    </row>
    <row r="13" spans="1:7" ht="13.5">
      <c r="A13" s="228"/>
      <c r="B13" s="551"/>
      <c r="C13" s="233">
        <v>7</v>
      </c>
      <c r="D13" s="235" t="s">
        <v>123</v>
      </c>
      <c r="E13" s="231">
        <v>294</v>
      </c>
      <c r="F13" s="232">
        <v>294</v>
      </c>
      <c r="G13" s="231">
        <v>147</v>
      </c>
    </row>
    <row r="14" spans="1:7" ht="13.5">
      <c r="A14" s="228"/>
      <c r="B14" s="551"/>
      <c r="C14" s="233">
        <v>8</v>
      </c>
      <c r="D14" s="234" t="s">
        <v>126</v>
      </c>
      <c r="E14" s="231">
        <v>271</v>
      </c>
      <c r="F14" s="232">
        <v>271</v>
      </c>
      <c r="G14" s="231">
        <v>136</v>
      </c>
    </row>
    <row r="15" spans="1:7" ht="13.5">
      <c r="A15" s="228"/>
      <c r="B15" s="551"/>
      <c r="C15" s="233">
        <v>9</v>
      </c>
      <c r="D15" s="234" t="s">
        <v>127</v>
      </c>
      <c r="E15" s="231">
        <v>172</v>
      </c>
      <c r="F15" s="232">
        <v>172</v>
      </c>
      <c r="G15" s="231">
        <v>86</v>
      </c>
    </row>
    <row r="16" spans="1:7" ht="13.5">
      <c r="A16" s="228"/>
      <c r="B16" s="552"/>
      <c r="C16" s="233">
        <v>10</v>
      </c>
      <c r="D16" s="234" t="s">
        <v>128</v>
      </c>
      <c r="E16" s="231">
        <v>257</v>
      </c>
      <c r="F16" s="232">
        <v>257</v>
      </c>
      <c r="G16" s="231">
        <v>128</v>
      </c>
    </row>
    <row r="17" spans="1:7" ht="13.5">
      <c r="A17" s="228"/>
      <c r="B17" s="236" t="s">
        <v>129</v>
      </c>
      <c r="C17" s="233">
        <v>11</v>
      </c>
      <c r="D17" s="234" t="s">
        <v>129</v>
      </c>
      <c r="E17" s="231">
        <v>146</v>
      </c>
      <c r="F17" s="237" t="s">
        <v>139</v>
      </c>
      <c r="G17" s="231">
        <v>73</v>
      </c>
    </row>
    <row r="18" spans="1:7" ht="13.5">
      <c r="A18" s="228"/>
      <c r="B18" s="550" t="s">
        <v>130</v>
      </c>
      <c r="C18" s="233">
        <v>12</v>
      </c>
      <c r="D18" s="235" t="s">
        <v>131</v>
      </c>
      <c r="E18" s="238">
        <v>1013</v>
      </c>
      <c r="F18" s="237" t="s">
        <v>139</v>
      </c>
      <c r="G18" s="238">
        <v>506</v>
      </c>
    </row>
    <row r="19" spans="1:7" ht="13.5">
      <c r="A19" s="228"/>
      <c r="B19" s="551"/>
      <c r="C19" s="233">
        <v>13</v>
      </c>
      <c r="D19" s="239" t="s">
        <v>132</v>
      </c>
      <c r="E19" s="231">
        <v>335</v>
      </c>
      <c r="F19" s="237" t="s">
        <v>139</v>
      </c>
      <c r="G19" s="231">
        <v>167</v>
      </c>
    </row>
    <row r="20" spans="1:7" ht="13.5">
      <c r="A20" s="228"/>
      <c r="B20" s="551"/>
      <c r="C20" s="233">
        <v>14</v>
      </c>
      <c r="D20" s="235" t="s">
        <v>133</v>
      </c>
      <c r="E20" s="231">
        <v>259</v>
      </c>
      <c r="F20" s="237" t="s">
        <v>139</v>
      </c>
      <c r="G20" s="231">
        <v>129</v>
      </c>
    </row>
    <row r="21" spans="1:7" ht="13.5">
      <c r="A21" s="228"/>
      <c r="B21" s="551"/>
      <c r="C21" s="233">
        <v>15</v>
      </c>
      <c r="D21" s="235" t="s">
        <v>134</v>
      </c>
      <c r="E21" s="231">
        <v>150</v>
      </c>
      <c r="F21" s="237" t="s">
        <v>139</v>
      </c>
      <c r="G21" s="231">
        <v>75</v>
      </c>
    </row>
    <row r="22" spans="1:7" ht="13.5">
      <c r="A22" s="228"/>
      <c r="B22" s="551"/>
      <c r="C22" s="233">
        <v>16</v>
      </c>
      <c r="D22" s="240" t="s">
        <v>135</v>
      </c>
      <c r="E22" s="241">
        <v>985</v>
      </c>
      <c r="F22" s="242" t="s">
        <v>139</v>
      </c>
      <c r="G22" s="241">
        <v>493</v>
      </c>
    </row>
    <row r="23" spans="1:7" ht="13.5">
      <c r="A23" s="228"/>
      <c r="B23" s="552"/>
      <c r="C23" s="233">
        <v>17</v>
      </c>
      <c r="D23" s="240" t="s">
        <v>136</v>
      </c>
      <c r="E23" s="241">
        <v>529</v>
      </c>
      <c r="F23" s="242" t="s">
        <v>139</v>
      </c>
      <c r="G23" s="241">
        <v>264</v>
      </c>
    </row>
    <row r="24" spans="1:7" ht="13.5">
      <c r="A24" s="228"/>
      <c r="B24" s="550" t="s">
        <v>137</v>
      </c>
      <c r="C24" s="233">
        <v>18</v>
      </c>
      <c r="D24" s="243" t="s">
        <v>138</v>
      </c>
      <c r="E24" s="244">
        <v>107</v>
      </c>
      <c r="F24" s="242" t="s">
        <v>139</v>
      </c>
      <c r="G24" s="244">
        <v>41</v>
      </c>
    </row>
    <row r="25" spans="1:7" ht="13.5">
      <c r="A25" s="228"/>
      <c r="B25" s="551"/>
      <c r="C25" s="233">
        <v>19</v>
      </c>
      <c r="D25" s="243" t="s">
        <v>140</v>
      </c>
      <c r="E25" s="244">
        <v>175</v>
      </c>
      <c r="F25" s="242" t="s">
        <v>141</v>
      </c>
      <c r="G25" s="244">
        <v>67</v>
      </c>
    </row>
    <row r="26" spans="1:7" ht="13.5">
      <c r="A26" s="228"/>
      <c r="B26" s="551"/>
      <c r="C26" s="233">
        <v>20</v>
      </c>
      <c r="D26" s="243" t="s">
        <v>142</v>
      </c>
      <c r="E26" s="244">
        <v>60</v>
      </c>
      <c r="F26" s="242" t="s">
        <v>143</v>
      </c>
      <c r="G26" s="244">
        <v>23</v>
      </c>
    </row>
    <row r="27" spans="1:7" ht="13.5">
      <c r="A27" s="228"/>
      <c r="B27" s="551"/>
      <c r="C27" s="233">
        <v>21</v>
      </c>
      <c r="D27" s="243" t="s">
        <v>144</v>
      </c>
      <c r="E27" s="244">
        <v>106</v>
      </c>
      <c r="F27" s="242" t="s">
        <v>139</v>
      </c>
      <c r="G27" s="244">
        <v>41</v>
      </c>
    </row>
    <row r="28" spans="1:7" ht="13.5">
      <c r="A28" s="228"/>
      <c r="B28" s="551"/>
      <c r="C28" s="233">
        <v>22</v>
      </c>
      <c r="D28" s="243" t="s">
        <v>124</v>
      </c>
      <c r="E28" s="244">
        <v>35</v>
      </c>
      <c r="F28" s="242" t="s">
        <v>139</v>
      </c>
      <c r="G28" s="245">
        <v>17</v>
      </c>
    </row>
    <row r="29" spans="1:7" ht="13.5">
      <c r="A29" s="228"/>
      <c r="B29" s="551"/>
      <c r="C29" s="233">
        <v>23</v>
      </c>
      <c r="D29" s="243" t="s">
        <v>125</v>
      </c>
      <c r="E29" s="244">
        <v>19</v>
      </c>
      <c r="F29" s="242" t="s">
        <v>139</v>
      </c>
      <c r="G29" s="245">
        <v>9</v>
      </c>
    </row>
    <row r="30" spans="1:7" ht="13.5">
      <c r="A30" s="228"/>
      <c r="B30" s="551"/>
      <c r="C30" s="233">
        <v>24</v>
      </c>
      <c r="D30" s="234" t="s">
        <v>145</v>
      </c>
      <c r="E30" s="244">
        <v>30</v>
      </c>
      <c r="F30" s="242" t="s">
        <v>141</v>
      </c>
      <c r="G30" s="244">
        <v>11</v>
      </c>
    </row>
    <row r="31" spans="1:7" ht="13.5">
      <c r="A31" s="228"/>
      <c r="B31" s="552"/>
      <c r="C31" s="233">
        <v>25</v>
      </c>
      <c r="D31" s="234" t="s">
        <v>146</v>
      </c>
      <c r="E31" s="244">
        <v>35</v>
      </c>
      <c r="F31" s="242" t="s">
        <v>143</v>
      </c>
      <c r="G31" s="244">
        <v>13</v>
      </c>
    </row>
    <row r="32" spans="1:7" ht="13.5">
      <c r="A32" s="228"/>
      <c r="B32" s="550" t="s">
        <v>147</v>
      </c>
      <c r="C32" s="233">
        <v>26</v>
      </c>
      <c r="D32" s="239" t="s">
        <v>148</v>
      </c>
      <c r="E32" s="244">
        <v>50</v>
      </c>
      <c r="F32" s="242" t="s">
        <v>141</v>
      </c>
      <c r="G32" s="244">
        <v>25</v>
      </c>
    </row>
    <row r="33" spans="1:7" ht="13.5">
      <c r="A33" s="228"/>
      <c r="B33" s="551"/>
      <c r="C33" s="233">
        <v>27</v>
      </c>
      <c r="D33" s="234" t="s">
        <v>149</v>
      </c>
      <c r="E33" s="231">
        <v>36</v>
      </c>
      <c r="F33" s="237" t="s">
        <v>143</v>
      </c>
      <c r="G33" s="231">
        <v>18</v>
      </c>
    </row>
    <row r="34" spans="1:7" ht="13.5">
      <c r="A34" s="228"/>
      <c r="B34" s="551"/>
      <c r="C34" s="233">
        <v>28</v>
      </c>
      <c r="D34" s="234" t="s">
        <v>150</v>
      </c>
      <c r="E34" s="231">
        <v>38</v>
      </c>
      <c r="F34" s="237" t="s">
        <v>143</v>
      </c>
      <c r="G34" s="231">
        <v>19</v>
      </c>
    </row>
    <row r="35" spans="1:7" ht="13.5">
      <c r="A35" s="246"/>
      <c r="B35" s="552"/>
      <c r="C35" s="233">
        <v>29</v>
      </c>
      <c r="D35" s="234" t="s">
        <v>151</v>
      </c>
      <c r="E35" s="231">
        <v>37</v>
      </c>
      <c r="F35" s="237" t="s">
        <v>141</v>
      </c>
      <c r="G35" s="231">
        <v>18</v>
      </c>
    </row>
  </sheetData>
  <mergeCells count="10">
    <mergeCell ref="G5:G6"/>
    <mergeCell ref="B24:B31"/>
    <mergeCell ref="B32:B35"/>
    <mergeCell ref="B4:D5"/>
    <mergeCell ref="F5:F6"/>
    <mergeCell ref="B6:D6"/>
    <mergeCell ref="E4:F4"/>
    <mergeCell ref="B7:B16"/>
    <mergeCell ref="B18:B23"/>
    <mergeCell ref="E5:E6"/>
  </mergeCells>
  <phoneticPr fontId="4"/>
  <printOptions horizontalCentered="1"/>
  <pageMargins left="0.70866141732283472" right="0.70866141732283472" top="0.74803149606299213" bottom="0.74803149606299213" header="0.31496062992125984" footer="0.31496062992125984"/>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O56"/>
  <sheetViews>
    <sheetView tabSelected="1" view="pageBreakPreview" zoomScale="120" zoomScaleNormal="120" zoomScaleSheetLayoutView="120" workbookViewId="0">
      <selection activeCell="J5" sqref="J5"/>
    </sheetView>
  </sheetViews>
  <sheetFormatPr defaultColWidth="2.25" defaultRowHeight="12"/>
  <cols>
    <col min="1" max="1" width="2.625" style="1" customWidth="1"/>
    <col min="2" max="16384" width="2.25" style="1"/>
  </cols>
  <sheetData>
    <row r="1" spans="1:41" ht="13.5" customHeight="1">
      <c r="A1" s="247" t="s">
        <v>26</v>
      </c>
      <c r="B1" s="3"/>
      <c r="C1" s="4"/>
      <c r="D1" s="4"/>
    </row>
    <row r="2" spans="1:41" ht="18" customHeight="1">
      <c r="A2" s="33"/>
      <c r="B2" s="3"/>
      <c r="C2" s="31"/>
      <c r="D2" s="31"/>
    </row>
    <row r="3" spans="1:41" ht="18" customHeight="1">
      <c r="A3" s="323" t="s">
        <v>200</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row>
    <row r="4" spans="1:41" ht="18" customHeight="1">
      <c r="A4" s="323" t="s">
        <v>300</v>
      </c>
      <c r="B4" s="323"/>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323"/>
      <c r="AG4" s="323"/>
      <c r="AH4" s="323"/>
      <c r="AI4" s="323"/>
      <c r="AJ4" s="323"/>
      <c r="AK4" s="323"/>
      <c r="AL4" s="323"/>
      <c r="AM4" s="323"/>
    </row>
    <row r="5" spans="1:41" ht="12"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41">
      <c r="B6" s="3"/>
      <c r="C6" s="4"/>
      <c r="D6" s="4"/>
      <c r="AB6" s="44"/>
      <c r="AC6" s="5" t="s">
        <v>61</v>
      </c>
      <c r="AD6" s="346"/>
      <c r="AE6" s="346"/>
      <c r="AF6" s="2" t="s">
        <v>4</v>
      </c>
      <c r="AG6" s="346"/>
      <c r="AH6" s="346"/>
      <c r="AI6" s="2" t="s">
        <v>3</v>
      </c>
      <c r="AJ6" s="346"/>
      <c r="AK6" s="346"/>
      <c r="AL6" s="2" t="s">
        <v>2</v>
      </c>
      <c r="AM6" s="2"/>
    </row>
    <row r="7" spans="1:41" ht="18" customHeight="1">
      <c r="A7" s="347" t="s">
        <v>210</v>
      </c>
      <c r="B7" s="347"/>
      <c r="C7" s="347"/>
      <c r="D7" s="347"/>
      <c r="E7" s="347"/>
      <c r="F7" s="347"/>
      <c r="G7" s="347"/>
      <c r="H7" s="347"/>
      <c r="I7" s="347"/>
      <c r="J7" s="347"/>
      <c r="L7" s="1" t="s">
        <v>1</v>
      </c>
    </row>
    <row r="8" spans="1:41" ht="18" customHeight="1">
      <c r="B8" s="3"/>
      <c r="C8" s="4"/>
      <c r="D8" s="4"/>
    </row>
    <row r="9" spans="1:41">
      <c r="A9" s="1" t="s">
        <v>338</v>
      </c>
      <c r="B9" s="3"/>
      <c r="C9" s="4"/>
      <c r="D9" s="4"/>
      <c r="P9" s="1" t="s">
        <v>205</v>
      </c>
      <c r="Q9" s="207"/>
      <c r="R9" s="125" t="s">
        <v>408</v>
      </c>
      <c r="S9" s="191"/>
      <c r="T9" s="190"/>
      <c r="U9" s="125"/>
      <c r="V9" s="190"/>
      <c r="W9" s="190"/>
      <c r="X9" s="190"/>
      <c r="Y9" s="190"/>
      <c r="Z9" s="190"/>
      <c r="AA9" s="1" t="s">
        <v>206</v>
      </c>
      <c r="AB9" s="207"/>
      <c r="AC9" s="125" t="s">
        <v>409</v>
      </c>
      <c r="AD9" s="191"/>
      <c r="AE9" s="190"/>
      <c r="AF9" s="125"/>
      <c r="AG9" s="190"/>
      <c r="AH9" s="190"/>
      <c r="AI9" s="190"/>
      <c r="AJ9" s="190"/>
      <c r="AK9" s="190"/>
      <c r="AL9" s="1" t="s">
        <v>207</v>
      </c>
      <c r="AN9" s="1" t="s">
        <v>208</v>
      </c>
      <c r="AO9" s="1" t="s">
        <v>209</v>
      </c>
    </row>
    <row r="10" spans="1:41" ht="11.25" customHeight="1">
      <c r="B10" s="3"/>
      <c r="C10" s="4"/>
      <c r="D10" s="4"/>
    </row>
    <row r="11" spans="1:41" ht="13.5" customHeight="1">
      <c r="A11" s="320" t="s">
        <v>33</v>
      </c>
      <c r="B11" s="16" t="s">
        <v>5</v>
      </c>
      <c r="C11" s="17"/>
      <c r="D11" s="17"/>
      <c r="E11" s="18"/>
      <c r="F11" s="18"/>
      <c r="G11" s="18"/>
      <c r="H11" s="18"/>
      <c r="I11" s="18"/>
      <c r="J11" s="18"/>
      <c r="K11" s="19"/>
      <c r="L11" s="334"/>
      <c r="M11" s="335"/>
      <c r="N11" s="335"/>
      <c r="O11" s="335"/>
      <c r="P11" s="335"/>
      <c r="Q11" s="335"/>
      <c r="R11" s="335"/>
      <c r="S11" s="335"/>
      <c r="T11" s="335"/>
      <c r="U11" s="335"/>
      <c r="V11" s="335"/>
      <c r="W11" s="335"/>
      <c r="X11" s="335"/>
      <c r="Y11" s="335"/>
      <c r="Z11" s="335"/>
      <c r="AA11" s="335"/>
      <c r="AB11" s="335"/>
      <c r="AC11" s="335"/>
      <c r="AD11" s="335"/>
      <c r="AE11" s="335"/>
      <c r="AF11" s="335"/>
      <c r="AG11" s="335"/>
      <c r="AH11" s="335"/>
      <c r="AI11" s="335"/>
      <c r="AJ11" s="335"/>
      <c r="AK11" s="335"/>
      <c r="AL11" s="335"/>
      <c r="AM11" s="336"/>
    </row>
    <row r="12" spans="1:41" ht="21" customHeight="1">
      <c r="A12" s="321"/>
      <c r="B12" s="15" t="s">
        <v>6</v>
      </c>
      <c r="C12" s="10"/>
      <c r="D12" s="10"/>
      <c r="E12" s="11"/>
      <c r="F12" s="11"/>
      <c r="G12" s="11"/>
      <c r="H12" s="11"/>
      <c r="I12" s="11"/>
      <c r="J12" s="11"/>
      <c r="K12" s="12"/>
      <c r="L12" s="331"/>
      <c r="M12" s="332"/>
      <c r="N12" s="332"/>
      <c r="O12" s="332"/>
      <c r="P12" s="332"/>
      <c r="Q12" s="332"/>
      <c r="R12" s="332"/>
      <c r="S12" s="332"/>
      <c r="T12" s="332"/>
      <c r="U12" s="332"/>
      <c r="V12" s="332"/>
      <c r="W12" s="332"/>
      <c r="X12" s="332"/>
      <c r="Y12" s="332"/>
      <c r="Z12" s="332"/>
      <c r="AA12" s="332"/>
      <c r="AB12" s="332"/>
      <c r="AC12" s="332"/>
      <c r="AD12" s="332"/>
      <c r="AE12" s="332"/>
      <c r="AF12" s="332"/>
      <c r="AG12" s="332"/>
      <c r="AH12" s="332"/>
      <c r="AI12" s="332"/>
      <c r="AJ12" s="332"/>
      <c r="AK12" s="332"/>
      <c r="AL12" s="332"/>
      <c r="AM12" s="333"/>
    </row>
    <row r="13" spans="1:41">
      <c r="A13" s="321"/>
      <c r="B13" s="337" t="s">
        <v>34</v>
      </c>
      <c r="C13" s="338"/>
      <c r="D13" s="338"/>
      <c r="E13" s="338"/>
      <c r="F13" s="338"/>
      <c r="G13" s="338"/>
      <c r="H13" s="338"/>
      <c r="I13" s="338"/>
      <c r="J13" s="338"/>
      <c r="K13" s="339"/>
      <c r="L13" s="13" t="s">
        <v>7</v>
      </c>
      <c r="M13" s="13"/>
      <c r="N13" s="13"/>
      <c r="O13" s="13"/>
      <c r="P13" s="13"/>
      <c r="Q13" s="324"/>
      <c r="R13" s="324"/>
      <c r="S13" s="13" t="s">
        <v>8</v>
      </c>
      <c r="T13" s="324"/>
      <c r="U13" s="324"/>
      <c r="V13" s="324"/>
      <c r="W13" s="13" t="s">
        <v>9</v>
      </c>
      <c r="X13" s="13"/>
      <c r="Y13" s="13"/>
      <c r="Z13" s="13"/>
      <c r="AA13" s="13"/>
      <c r="AB13" s="13"/>
      <c r="AC13" s="13"/>
      <c r="AD13" s="13"/>
      <c r="AE13" s="13"/>
      <c r="AF13" s="13"/>
      <c r="AG13" s="13"/>
      <c r="AH13" s="13"/>
      <c r="AI13" s="13"/>
      <c r="AJ13" s="13"/>
      <c r="AK13" s="13"/>
      <c r="AL13" s="13"/>
      <c r="AM13" s="14"/>
    </row>
    <row r="14" spans="1:41" ht="13.5" customHeight="1">
      <c r="A14" s="321"/>
      <c r="B14" s="340"/>
      <c r="C14" s="341"/>
      <c r="D14" s="341"/>
      <c r="E14" s="341"/>
      <c r="F14" s="341"/>
      <c r="G14" s="341"/>
      <c r="H14" s="341"/>
      <c r="I14" s="341"/>
      <c r="J14" s="341"/>
      <c r="K14" s="342"/>
      <c r="L14" s="325"/>
      <c r="M14" s="326"/>
      <c r="N14" s="326"/>
      <c r="O14" s="326"/>
      <c r="P14" s="326"/>
      <c r="Q14" s="326"/>
      <c r="R14" s="326"/>
      <c r="S14" s="326"/>
      <c r="T14" s="326"/>
      <c r="U14" s="326"/>
      <c r="V14" s="326"/>
      <c r="W14" s="326"/>
      <c r="X14" s="326"/>
      <c r="Y14" s="326"/>
      <c r="Z14" s="326"/>
      <c r="AA14" s="326"/>
      <c r="AB14" s="326"/>
      <c r="AC14" s="326"/>
      <c r="AD14" s="326"/>
      <c r="AE14" s="326"/>
      <c r="AF14" s="326"/>
      <c r="AG14" s="326"/>
      <c r="AH14" s="326"/>
      <c r="AI14" s="326"/>
      <c r="AJ14" s="326"/>
      <c r="AK14" s="326"/>
      <c r="AL14" s="326"/>
      <c r="AM14" s="327"/>
    </row>
    <row r="15" spans="1:41" ht="13.5" customHeight="1">
      <c r="A15" s="321"/>
      <c r="B15" s="343"/>
      <c r="C15" s="344"/>
      <c r="D15" s="344"/>
      <c r="E15" s="344"/>
      <c r="F15" s="344"/>
      <c r="G15" s="344"/>
      <c r="H15" s="344"/>
      <c r="I15" s="344"/>
      <c r="J15" s="344"/>
      <c r="K15" s="345"/>
      <c r="L15" s="328"/>
      <c r="M15" s="329"/>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329"/>
      <c r="AM15" s="330"/>
    </row>
    <row r="16" spans="1:41" ht="18" customHeight="1">
      <c r="A16" s="321"/>
      <c r="B16" s="6" t="s">
        <v>10</v>
      </c>
      <c r="C16" s="7"/>
      <c r="D16" s="7"/>
      <c r="E16" s="8"/>
      <c r="F16" s="8"/>
      <c r="G16" s="8"/>
      <c r="H16" s="8"/>
      <c r="I16" s="8"/>
      <c r="J16" s="8"/>
      <c r="K16" s="8"/>
      <c r="L16" s="6" t="s">
        <v>11</v>
      </c>
      <c r="M16" s="8"/>
      <c r="N16" s="8"/>
      <c r="O16" s="8"/>
      <c r="P16" s="8"/>
      <c r="Q16" s="348"/>
      <c r="R16" s="349"/>
      <c r="S16" s="349"/>
      <c r="T16" s="349"/>
      <c r="U16" s="349"/>
      <c r="V16" s="349"/>
      <c r="W16" s="349"/>
      <c r="X16" s="349"/>
      <c r="Y16" s="350"/>
      <c r="Z16" s="6" t="s">
        <v>35</v>
      </c>
      <c r="AA16" s="8"/>
      <c r="AB16" s="8"/>
      <c r="AC16" s="8"/>
      <c r="AD16" s="8"/>
      <c r="AE16" s="348"/>
      <c r="AF16" s="349"/>
      <c r="AG16" s="349"/>
      <c r="AH16" s="349"/>
      <c r="AI16" s="349"/>
      <c r="AJ16" s="349"/>
      <c r="AK16" s="349"/>
      <c r="AL16" s="349"/>
      <c r="AM16" s="350"/>
    </row>
    <row r="17" spans="1:39" ht="18" customHeight="1">
      <c r="A17" s="321"/>
      <c r="B17" s="394" t="s">
        <v>12</v>
      </c>
      <c r="C17" s="395"/>
      <c r="D17" s="395"/>
      <c r="E17" s="395"/>
      <c r="F17" s="395"/>
      <c r="G17" s="395"/>
      <c r="H17" s="395"/>
      <c r="I17" s="395"/>
      <c r="J17" s="395"/>
      <c r="K17" s="395"/>
      <c r="L17" s="395"/>
      <c r="M17" s="396"/>
      <c r="N17" s="6" t="s">
        <v>204</v>
      </c>
      <c r="O17" s="8"/>
      <c r="P17" s="8"/>
      <c r="Q17" s="348"/>
      <c r="R17" s="349"/>
      <c r="S17" s="349"/>
      <c r="T17" s="349"/>
      <c r="U17" s="349"/>
      <c r="V17" s="349"/>
      <c r="W17" s="349"/>
      <c r="X17" s="349"/>
      <c r="Y17" s="350"/>
      <c r="Z17" s="6" t="s">
        <v>13</v>
      </c>
      <c r="AA17" s="8"/>
      <c r="AB17" s="8"/>
      <c r="AC17" s="8"/>
      <c r="AD17" s="8"/>
      <c r="AE17" s="348"/>
      <c r="AF17" s="349"/>
      <c r="AG17" s="349"/>
      <c r="AH17" s="349"/>
      <c r="AI17" s="349"/>
      <c r="AJ17" s="349"/>
      <c r="AK17" s="349"/>
      <c r="AL17" s="349"/>
      <c r="AM17" s="350"/>
    </row>
    <row r="18" spans="1:39" ht="18" customHeight="1">
      <c r="A18" s="321"/>
      <c r="B18" s="351" t="s">
        <v>201</v>
      </c>
      <c r="C18" s="352"/>
      <c r="D18" s="353"/>
      <c r="E18" s="394" t="s">
        <v>202</v>
      </c>
      <c r="F18" s="395"/>
      <c r="G18" s="395"/>
      <c r="H18" s="395"/>
      <c r="I18" s="395"/>
      <c r="J18" s="395"/>
      <c r="K18" s="395"/>
      <c r="L18" s="395"/>
      <c r="M18" s="396"/>
      <c r="N18" s="6" t="s">
        <v>204</v>
      </c>
      <c r="O18" s="250"/>
      <c r="P18" s="250"/>
      <c r="Q18" s="348"/>
      <c r="R18" s="349"/>
      <c r="S18" s="349"/>
      <c r="T18" s="349"/>
      <c r="U18" s="349"/>
      <c r="V18" s="349"/>
      <c r="W18" s="349"/>
      <c r="X18" s="349"/>
      <c r="Y18" s="350"/>
      <c r="Z18" s="6" t="s">
        <v>13</v>
      </c>
      <c r="AA18" s="250"/>
      <c r="AB18" s="250"/>
      <c r="AC18" s="250"/>
      <c r="AD18" s="250"/>
      <c r="AE18" s="348"/>
      <c r="AF18" s="349"/>
      <c r="AG18" s="349"/>
      <c r="AH18" s="349"/>
      <c r="AI18" s="349"/>
      <c r="AJ18" s="349"/>
      <c r="AK18" s="349"/>
      <c r="AL18" s="349"/>
      <c r="AM18" s="350"/>
    </row>
    <row r="19" spans="1:39" ht="18.75" customHeight="1">
      <c r="A19" s="322"/>
      <c r="B19" s="354"/>
      <c r="C19" s="355"/>
      <c r="D19" s="356"/>
      <c r="E19" s="394" t="s">
        <v>203</v>
      </c>
      <c r="F19" s="395"/>
      <c r="G19" s="395"/>
      <c r="H19" s="395"/>
      <c r="I19" s="395"/>
      <c r="J19" s="395"/>
      <c r="K19" s="395"/>
      <c r="L19" s="395"/>
      <c r="M19" s="396"/>
      <c r="N19" s="6" t="s">
        <v>204</v>
      </c>
      <c r="O19" s="8"/>
      <c r="P19" s="8"/>
      <c r="Q19" s="348"/>
      <c r="R19" s="349"/>
      <c r="S19" s="349"/>
      <c r="T19" s="349"/>
      <c r="U19" s="349"/>
      <c r="V19" s="349"/>
      <c r="W19" s="349"/>
      <c r="X19" s="349"/>
      <c r="Y19" s="350"/>
      <c r="Z19" s="6" t="s">
        <v>13</v>
      </c>
      <c r="AA19" s="8"/>
      <c r="AB19" s="8"/>
      <c r="AC19" s="8"/>
      <c r="AD19" s="8"/>
      <c r="AE19" s="348"/>
      <c r="AF19" s="349"/>
      <c r="AG19" s="349"/>
      <c r="AH19" s="349"/>
      <c r="AI19" s="349"/>
      <c r="AJ19" s="349"/>
      <c r="AK19" s="349"/>
      <c r="AL19" s="349"/>
      <c r="AM19" s="350"/>
    </row>
    <row r="20" spans="1:39" ht="18" customHeight="1">
      <c r="A20" s="6" t="s">
        <v>31</v>
      </c>
      <c r="B20" s="8"/>
      <c r="C20" s="8"/>
      <c r="D20" s="8"/>
      <c r="E20" s="8"/>
      <c r="F20" s="8"/>
      <c r="G20" s="30"/>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9"/>
    </row>
    <row r="21" spans="1:39" ht="22.5" customHeight="1">
      <c r="A21" s="382" t="s">
        <v>154</v>
      </c>
      <c r="B21" s="383"/>
      <c r="C21" s="383"/>
      <c r="D21" s="383"/>
      <c r="E21" s="383"/>
      <c r="F21" s="383"/>
      <c r="G21" s="383"/>
      <c r="H21" s="383"/>
      <c r="I21" s="383"/>
      <c r="J21" s="383"/>
      <c r="K21" s="383"/>
      <c r="L21" s="383"/>
      <c r="M21" s="383"/>
      <c r="N21" s="383"/>
      <c r="O21" s="383"/>
      <c r="P21" s="383"/>
      <c r="Q21" s="383"/>
      <c r="R21" s="383"/>
      <c r="S21" s="384"/>
      <c r="T21" s="363" t="s">
        <v>193</v>
      </c>
      <c r="U21" s="364"/>
      <c r="V21" s="364"/>
      <c r="W21" s="364"/>
      <c r="X21" s="364"/>
      <c r="Y21" s="364"/>
      <c r="Z21" s="364"/>
      <c r="AA21" s="364"/>
      <c r="AB21" s="364"/>
      <c r="AC21" s="365"/>
      <c r="AD21" s="363" t="s">
        <v>194</v>
      </c>
      <c r="AE21" s="364"/>
      <c r="AF21" s="364"/>
      <c r="AG21" s="364"/>
      <c r="AH21" s="364"/>
      <c r="AI21" s="364"/>
      <c r="AJ21" s="364"/>
      <c r="AK21" s="364"/>
      <c r="AL21" s="364"/>
      <c r="AM21" s="365"/>
    </row>
    <row r="22" spans="1:39" ht="12.75" customHeight="1">
      <c r="A22" s="385"/>
      <c r="B22" s="386"/>
      <c r="C22" s="386"/>
      <c r="D22" s="386"/>
      <c r="E22" s="386"/>
      <c r="F22" s="386"/>
      <c r="G22" s="386"/>
      <c r="H22" s="386"/>
      <c r="I22" s="386"/>
      <c r="J22" s="386"/>
      <c r="K22" s="386"/>
      <c r="L22" s="386"/>
      <c r="M22" s="386"/>
      <c r="N22" s="386"/>
      <c r="O22" s="386"/>
      <c r="P22" s="386"/>
      <c r="Q22" s="386"/>
      <c r="R22" s="386"/>
      <c r="S22" s="387"/>
      <c r="T22" s="374" t="s">
        <v>36</v>
      </c>
      <c r="U22" s="375"/>
      <c r="V22" s="375"/>
      <c r="W22" s="376"/>
      <c r="X22" s="372" t="s">
        <v>14</v>
      </c>
      <c r="Y22" s="372"/>
      <c r="Z22" s="372"/>
      <c r="AA22" s="372"/>
      <c r="AB22" s="372"/>
      <c r="AC22" s="373"/>
      <c r="AD22" s="374" t="s">
        <v>36</v>
      </c>
      <c r="AE22" s="375"/>
      <c r="AF22" s="375"/>
      <c r="AG22" s="376"/>
      <c r="AH22" s="370" t="s">
        <v>14</v>
      </c>
      <c r="AI22" s="370"/>
      <c r="AJ22" s="370"/>
      <c r="AK22" s="370"/>
      <c r="AL22" s="370"/>
      <c r="AM22" s="371"/>
    </row>
    <row r="23" spans="1:39" ht="12.75" customHeight="1">
      <c r="A23" s="320" t="s">
        <v>78</v>
      </c>
      <c r="B23" s="16" t="s">
        <v>79</v>
      </c>
      <c r="C23" s="18"/>
      <c r="D23" s="18"/>
      <c r="E23" s="18"/>
      <c r="F23" s="18"/>
      <c r="G23" s="18"/>
      <c r="H23" s="18"/>
      <c r="I23" s="18"/>
      <c r="J23" s="18"/>
      <c r="K23" s="18"/>
      <c r="L23" s="18"/>
      <c r="M23" s="18"/>
      <c r="N23" s="18"/>
      <c r="O23" s="18"/>
      <c r="P23" s="18"/>
      <c r="Q23" s="18"/>
      <c r="R23" s="18"/>
      <c r="S23" s="19"/>
      <c r="T23" s="368">
        <f ca="1">COUNTIFS('申請額一覧 '!$E$6:$E$20,B23,'申請額一覧 '!$H$6:$H$20,"&gt;0")</f>
        <v>0</v>
      </c>
      <c r="U23" s="369"/>
      <c r="V23" s="366" t="s">
        <v>15</v>
      </c>
      <c r="W23" s="367"/>
      <c r="X23" s="377">
        <f ca="1">SUMIF('申請額一覧 '!$E$6:$E$20,B23,'申請額一覧 '!$H$6:$H$20)</f>
        <v>0</v>
      </c>
      <c r="Y23" s="378"/>
      <c r="Z23" s="378"/>
      <c r="AA23" s="378"/>
      <c r="AB23" s="36" t="s">
        <v>44</v>
      </c>
      <c r="AC23" s="25"/>
      <c r="AD23" s="368">
        <f ca="1">COUNTIFS('申請額一覧 '!$E$6:$E$20,B23,'申請額一覧 '!$K$6:$K$20,"&gt;0")</f>
        <v>0</v>
      </c>
      <c r="AE23" s="369"/>
      <c r="AF23" s="366" t="s">
        <v>15</v>
      </c>
      <c r="AG23" s="367"/>
      <c r="AH23" s="306">
        <f ca="1">SUMIF('申請額一覧 '!$E$6:$E$20,B23,'申請額一覧 '!$K$6:$K$20)</f>
        <v>0</v>
      </c>
      <c r="AI23" s="307"/>
      <c r="AJ23" s="307"/>
      <c r="AK23" s="307"/>
      <c r="AL23" s="36" t="s">
        <v>44</v>
      </c>
      <c r="AM23" s="25"/>
    </row>
    <row r="24" spans="1:39" ht="12.75" customHeight="1">
      <c r="A24" s="321"/>
      <c r="B24" s="20" t="s">
        <v>80</v>
      </c>
      <c r="C24" s="21"/>
      <c r="D24" s="21"/>
      <c r="E24" s="21"/>
      <c r="F24" s="21"/>
      <c r="G24" s="21"/>
      <c r="H24" s="21"/>
      <c r="I24" s="21"/>
      <c r="J24" s="21"/>
      <c r="K24" s="21"/>
      <c r="L24" s="21"/>
      <c r="M24" s="21"/>
      <c r="N24" s="21"/>
      <c r="O24" s="21"/>
      <c r="P24" s="21"/>
      <c r="Q24" s="21"/>
      <c r="R24" s="21"/>
      <c r="S24" s="22"/>
      <c r="T24" s="310">
        <f ca="1">COUNTIFS('申請額一覧 '!$E$6:$E$20,B24,'申請額一覧 '!$H$6:$H$20,"&gt;0")</f>
        <v>0</v>
      </c>
      <c r="U24" s="311"/>
      <c r="V24" s="312" t="s">
        <v>15</v>
      </c>
      <c r="W24" s="313"/>
      <c r="X24" s="300">
        <f ca="1">SUMIF('申請額一覧 '!$E$6:$E$20,B24,'申請額一覧 '!$H$6:$H$20)</f>
        <v>0</v>
      </c>
      <c r="Y24" s="301"/>
      <c r="Z24" s="301"/>
      <c r="AA24" s="301"/>
      <c r="AB24" s="37" t="s">
        <v>44</v>
      </c>
      <c r="AC24" s="26"/>
      <c r="AD24" s="310">
        <f ca="1">COUNTIFS('申請額一覧 '!$E$6:$E$20,B24,'申請額一覧 '!$K$6:$K$20,"&gt;0")</f>
        <v>0</v>
      </c>
      <c r="AE24" s="311"/>
      <c r="AF24" s="312" t="s">
        <v>15</v>
      </c>
      <c r="AG24" s="313"/>
      <c r="AH24" s="300">
        <f ca="1">SUMIF('申請額一覧 '!$E$6:$E$20,B24,'申請額一覧 '!$K$6:$K$20)</f>
        <v>0</v>
      </c>
      <c r="AI24" s="301"/>
      <c r="AJ24" s="301"/>
      <c r="AK24" s="301"/>
      <c r="AL24" s="37" t="s">
        <v>44</v>
      </c>
      <c r="AM24" s="26"/>
    </row>
    <row r="25" spans="1:39" ht="12.75" customHeight="1">
      <c r="A25" s="321"/>
      <c r="B25" s="20" t="s">
        <v>81</v>
      </c>
      <c r="C25" s="21"/>
      <c r="D25" s="21"/>
      <c r="E25" s="21"/>
      <c r="F25" s="21"/>
      <c r="G25" s="21"/>
      <c r="H25" s="21"/>
      <c r="I25" s="21"/>
      <c r="J25" s="21"/>
      <c r="K25" s="21"/>
      <c r="L25" s="21"/>
      <c r="M25" s="21"/>
      <c r="N25" s="21"/>
      <c r="O25" s="21"/>
      <c r="P25" s="21"/>
      <c r="Q25" s="21"/>
      <c r="R25" s="21"/>
      <c r="S25" s="22"/>
      <c r="T25" s="310">
        <f ca="1">COUNTIFS('申請額一覧 '!$E$6:$E$20,B25,'申請額一覧 '!$H$6:$H$20,"&gt;0")</f>
        <v>0</v>
      </c>
      <c r="U25" s="311"/>
      <c r="V25" s="312" t="s">
        <v>15</v>
      </c>
      <c r="W25" s="313"/>
      <c r="X25" s="300">
        <f ca="1">SUMIF('申請額一覧 '!$E$6:$E$20,B25,'申請額一覧 '!$H$6:$H$20)</f>
        <v>0</v>
      </c>
      <c r="Y25" s="301"/>
      <c r="Z25" s="301"/>
      <c r="AA25" s="301"/>
      <c r="AB25" s="37" t="s">
        <v>44</v>
      </c>
      <c r="AC25" s="26"/>
      <c r="AD25" s="310">
        <f ca="1">COUNTIFS('申請額一覧 '!$E$6:$E$20,B25,'申請額一覧 '!$K$6:$K$20,"&gt;0")</f>
        <v>0</v>
      </c>
      <c r="AE25" s="311"/>
      <c r="AF25" s="312" t="s">
        <v>15</v>
      </c>
      <c r="AG25" s="313"/>
      <c r="AH25" s="300">
        <f ca="1">SUMIF('申請額一覧 '!$E$6:$E$20,B25,'申請額一覧 '!$K$6:$K$20)</f>
        <v>0</v>
      </c>
      <c r="AI25" s="301"/>
      <c r="AJ25" s="301"/>
      <c r="AK25" s="301"/>
      <c r="AL25" s="37" t="s">
        <v>44</v>
      </c>
      <c r="AM25" s="26"/>
    </row>
    <row r="26" spans="1:39" ht="12.75" customHeight="1">
      <c r="A26" s="321"/>
      <c r="B26" s="20" t="s">
        <v>82</v>
      </c>
      <c r="C26" s="21"/>
      <c r="D26" s="21"/>
      <c r="E26" s="21"/>
      <c r="F26" s="21"/>
      <c r="G26" s="21"/>
      <c r="H26" s="21"/>
      <c r="I26" s="21"/>
      <c r="J26" s="21"/>
      <c r="K26" s="21"/>
      <c r="L26" s="21"/>
      <c r="M26" s="21"/>
      <c r="N26" s="21"/>
      <c r="O26" s="21"/>
      <c r="P26" s="21"/>
      <c r="Q26" s="21"/>
      <c r="R26" s="21"/>
      <c r="S26" s="21"/>
      <c r="T26" s="310">
        <f ca="1">COUNTIFS('申請額一覧 '!$E$6:$E$20,B26,'申請額一覧 '!$H$6:$H$20,"&gt;0")</f>
        <v>0</v>
      </c>
      <c r="U26" s="311"/>
      <c r="V26" s="312" t="s">
        <v>15</v>
      </c>
      <c r="W26" s="313"/>
      <c r="X26" s="300">
        <f ca="1">SUMIF('申請額一覧 '!$E$6:$E$20,B26,'申請額一覧 '!$H$6:$H$20)</f>
        <v>0</v>
      </c>
      <c r="Y26" s="301"/>
      <c r="Z26" s="301"/>
      <c r="AA26" s="301"/>
      <c r="AB26" s="40" t="s">
        <v>44</v>
      </c>
      <c r="AC26" s="26"/>
      <c r="AD26" s="310">
        <f ca="1">COUNTIFS('申請額一覧 '!$E$6:$E$20,B26,'申請額一覧 '!$K$6:$K$20,"&gt;0")</f>
        <v>0</v>
      </c>
      <c r="AE26" s="311"/>
      <c r="AF26" s="312" t="s">
        <v>15</v>
      </c>
      <c r="AG26" s="313"/>
      <c r="AH26" s="300">
        <f ca="1">SUMIF('申請額一覧 '!$E$6:$E$20,B26,'申請額一覧 '!$K$6:$K$20)</f>
        <v>0</v>
      </c>
      <c r="AI26" s="301"/>
      <c r="AJ26" s="301"/>
      <c r="AK26" s="301"/>
      <c r="AL26" s="40" t="s">
        <v>44</v>
      </c>
      <c r="AM26" s="26"/>
    </row>
    <row r="27" spans="1:39" ht="12.75" customHeight="1">
      <c r="A27" s="321"/>
      <c r="B27" s="20" t="s">
        <v>83</v>
      </c>
      <c r="C27" s="21"/>
      <c r="D27" s="21"/>
      <c r="E27" s="21"/>
      <c r="F27" s="21"/>
      <c r="G27" s="21"/>
      <c r="H27" s="21"/>
      <c r="I27" s="21"/>
      <c r="J27" s="21"/>
      <c r="K27" s="21"/>
      <c r="L27" s="21"/>
      <c r="M27" s="21"/>
      <c r="N27" s="21"/>
      <c r="O27" s="21"/>
      <c r="P27" s="21"/>
      <c r="Q27" s="21"/>
      <c r="R27" s="21"/>
      <c r="S27" s="21"/>
      <c r="T27" s="310">
        <f ca="1">COUNTIFS('申請額一覧 '!$E$6:$E$20,B27,'申請額一覧 '!$H$6:$H$20,"&gt;0")</f>
        <v>0</v>
      </c>
      <c r="U27" s="311"/>
      <c r="V27" s="312" t="s">
        <v>15</v>
      </c>
      <c r="W27" s="313"/>
      <c r="X27" s="357">
        <f ca="1">SUMIF('申請額一覧 '!$E$6:$E$20,B27,'申請額一覧 '!$H$6:$H$20)</f>
        <v>0</v>
      </c>
      <c r="Y27" s="358"/>
      <c r="Z27" s="358"/>
      <c r="AA27" s="358"/>
      <c r="AB27" s="40" t="s">
        <v>44</v>
      </c>
      <c r="AC27" s="26"/>
      <c r="AD27" s="310">
        <f ca="1">COUNTIFS('申請額一覧 '!$E$6:$E$20,B27,'申請額一覧 '!$K$6:$K$20,"&gt;0")</f>
        <v>0</v>
      </c>
      <c r="AE27" s="311"/>
      <c r="AF27" s="312" t="s">
        <v>15</v>
      </c>
      <c r="AG27" s="313"/>
      <c r="AH27" s="300">
        <f ca="1">SUMIF('申請額一覧 '!$E$6:$E$20,B27,'申請額一覧 '!$K$6:$K$20)</f>
        <v>0</v>
      </c>
      <c r="AI27" s="301"/>
      <c r="AJ27" s="301"/>
      <c r="AK27" s="301"/>
      <c r="AL27" s="40" t="s">
        <v>44</v>
      </c>
      <c r="AM27" s="26"/>
    </row>
    <row r="28" spans="1:39" ht="12.75" customHeight="1">
      <c r="A28" s="321"/>
      <c r="B28" s="20" t="s">
        <v>84</v>
      </c>
      <c r="C28" s="21"/>
      <c r="D28" s="21"/>
      <c r="E28" s="21"/>
      <c r="F28" s="21"/>
      <c r="G28" s="21"/>
      <c r="H28" s="21"/>
      <c r="I28" s="21"/>
      <c r="J28" s="21"/>
      <c r="K28" s="21"/>
      <c r="L28" s="21"/>
      <c r="M28" s="21"/>
      <c r="N28" s="21"/>
      <c r="O28" s="21"/>
      <c r="P28" s="21"/>
      <c r="Q28" s="21"/>
      <c r="R28" s="21"/>
      <c r="S28" s="21"/>
      <c r="T28" s="310">
        <f ca="1">COUNTIFS('申請額一覧 '!$E$6:$E$20,B28,'申請額一覧 '!$H$6:$H$20,"&gt;0")</f>
        <v>0</v>
      </c>
      <c r="U28" s="311"/>
      <c r="V28" s="312" t="s">
        <v>15</v>
      </c>
      <c r="W28" s="313"/>
      <c r="X28" s="308">
        <f ca="1">SUMIF('申請額一覧 '!$E$6:$E$20,B28,'申請額一覧 '!$H$6:$H$20)</f>
        <v>0</v>
      </c>
      <c r="Y28" s="309"/>
      <c r="Z28" s="309"/>
      <c r="AA28" s="309"/>
      <c r="AB28" s="37" t="s">
        <v>44</v>
      </c>
      <c r="AC28" s="26"/>
      <c r="AD28" s="310">
        <f ca="1">COUNTIFS('申請額一覧 '!$E$6:$E$20,B28,'申請額一覧 '!$K$6:$K$20,"&gt;0")</f>
        <v>0</v>
      </c>
      <c r="AE28" s="311"/>
      <c r="AF28" s="312" t="s">
        <v>15</v>
      </c>
      <c r="AG28" s="313"/>
      <c r="AH28" s="300">
        <f ca="1">SUMIF('申請額一覧 '!$E$6:$E$20,B28,'申請額一覧 '!$K$6:$K$20)</f>
        <v>0</v>
      </c>
      <c r="AI28" s="301"/>
      <c r="AJ28" s="301"/>
      <c r="AK28" s="301"/>
      <c r="AL28" s="37" t="s">
        <v>44</v>
      </c>
      <c r="AM28" s="26"/>
    </row>
    <row r="29" spans="1:39" ht="12.75" customHeight="1">
      <c r="A29" s="321"/>
      <c r="B29" s="20" t="s">
        <v>85</v>
      </c>
      <c r="C29" s="21"/>
      <c r="D29" s="21"/>
      <c r="E29" s="21"/>
      <c r="F29" s="21"/>
      <c r="G29" s="21"/>
      <c r="H29" s="21"/>
      <c r="I29" s="21"/>
      <c r="J29" s="21"/>
      <c r="K29" s="21"/>
      <c r="L29" s="21"/>
      <c r="M29" s="21"/>
      <c r="N29" s="21"/>
      <c r="O29" s="21"/>
      <c r="P29" s="21"/>
      <c r="Q29" s="21"/>
      <c r="R29" s="21"/>
      <c r="S29" s="21"/>
      <c r="T29" s="310">
        <f ca="1">COUNTIFS('申請額一覧 '!$E$6:$E$20,B29,'申請額一覧 '!$H$6:$H$20,"&gt;0")</f>
        <v>0</v>
      </c>
      <c r="U29" s="311"/>
      <c r="V29" s="312" t="s">
        <v>15</v>
      </c>
      <c r="W29" s="313"/>
      <c r="X29" s="308">
        <f ca="1">SUMIF('申請額一覧 '!$E$6:$E$20,B29,'申請額一覧 '!$H$6:$H$20)</f>
        <v>0</v>
      </c>
      <c r="Y29" s="309"/>
      <c r="Z29" s="309"/>
      <c r="AA29" s="309"/>
      <c r="AB29" s="37" t="s">
        <v>44</v>
      </c>
      <c r="AC29" s="26"/>
      <c r="AD29" s="310">
        <f ca="1">COUNTIFS('申請額一覧 '!$E$6:$E$20,B29,'申請額一覧 '!$K$6:$K$20,"&gt;0")</f>
        <v>0</v>
      </c>
      <c r="AE29" s="311"/>
      <c r="AF29" s="312" t="s">
        <v>15</v>
      </c>
      <c r="AG29" s="313"/>
      <c r="AH29" s="300">
        <f ca="1">SUMIF('申請額一覧 '!$E$6:$E$20,B29,'申請額一覧 '!$K$6:$K$20)</f>
        <v>0</v>
      </c>
      <c r="AI29" s="301"/>
      <c r="AJ29" s="301"/>
      <c r="AK29" s="301"/>
      <c r="AL29" s="37" t="s">
        <v>44</v>
      </c>
      <c r="AM29" s="26"/>
    </row>
    <row r="30" spans="1:39" ht="12.75" customHeight="1">
      <c r="A30" s="321"/>
      <c r="B30" s="20" t="s">
        <v>86</v>
      </c>
      <c r="C30" s="21"/>
      <c r="D30" s="21"/>
      <c r="E30" s="21"/>
      <c r="F30" s="21"/>
      <c r="G30" s="21"/>
      <c r="H30" s="21"/>
      <c r="I30" s="21"/>
      <c r="J30" s="21"/>
      <c r="K30" s="21"/>
      <c r="L30" s="21"/>
      <c r="M30" s="21"/>
      <c r="N30" s="21"/>
      <c r="O30" s="21"/>
      <c r="P30" s="21"/>
      <c r="Q30" s="21"/>
      <c r="R30" s="21"/>
      <c r="S30" s="21"/>
      <c r="T30" s="310">
        <f ca="1">COUNTIFS('申請額一覧 '!$E$6:$E$20,B30,'申請額一覧 '!$H$6:$H$20,"&gt;0")</f>
        <v>0</v>
      </c>
      <c r="U30" s="311"/>
      <c r="V30" s="312" t="s">
        <v>15</v>
      </c>
      <c r="W30" s="313"/>
      <c r="X30" s="300">
        <f ca="1">SUMIF('申請額一覧 '!$E$6:$E$20,B30,'申請額一覧 '!$H$6:$H$20)</f>
        <v>0</v>
      </c>
      <c r="Y30" s="301"/>
      <c r="Z30" s="301"/>
      <c r="AA30" s="301"/>
      <c r="AB30" s="37" t="s">
        <v>44</v>
      </c>
      <c r="AC30" s="26"/>
      <c r="AD30" s="310">
        <f ca="1">COUNTIFS('申請額一覧 '!$E$6:$E$20,B30,'申請額一覧 '!$K$6:$K$20,"&gt;0")</f>
        <v>0</v>
      </c>
      <c r="AE30" s="311"/>
      <c r="AF30" s="312" t="s">
        <v>15</v>
      </c>
      <c r="AG30" s="313"/>
      <c r="AH30" s="300">
        <f ca="1">SUMIF('申請額一覧 '!$E$6:$E$20,B30,'申請額一覧 '!$K$6:$K$20)</f>
        <v>0</v>
      </c>
      <c r="AI30" s="301"/>
      <c r="AJ30" s="301"/>
      <c r="AK30" s="301"/>
      <c r="AL30" s="37" t="s">
        <v>44</v>
      </c>
      <c r="AM30" s="26"/>
    </row>
    <row r="31" spans="1:39" ht="12.75" customHeight="1">
      <c r="A31" s="321"/>
      <c r="B31" s="20" t="s">
        <v>87</v>
      </c>
      <c r="C31" s="21"/>
      <c r="D31" s="21"/>
      <c r="E31" s="21"/>
      <c r="F31" s="21"/>
      <c r="G31" s="21"/>
      <c r="H31" s="21"/>
      <c r="I31" s="21"/>
      <c r="J31" s="21"/>
      <c r="K31" s="21"/>
      <c r="L31" s="21"/>
      <c r="M31" s="21"/>
      <c r="N31" s="21"/>
      <c r="O31" s="21"/>
      <c r="P31" s="21"/>
      <c r="Q31" s="21"/>
      <c r="R31" s="21"/>
      <c r="S31" s="21"/>
      <c r="T31" s="310">
        <f ca="1">COUNTIFS('申請額一覧 '!$E$6:$E$20,B31,'申請額一覧 '!$H$6:$H$20,"&gt;0")</f>
        <v>0</v>
      </c>
      <c r="U31" s="311"/>
      <c r="V31" s="312" t="s">
        <v>15</v>
      </c>
      <c r="W31" s="313"/>
      <c r="X31" s="300">
        <f ca="1">SUMIF('申請額一覧 '!$E$6:$E$20,B31,'申請額一覧 '!$H$6:$H$20)</f>
        <v>0</v>
      </c>
      <c r="Y31" s="301"/>
      <c r="Z31" s="301"/>
      <c r="AA31" s="301"/>
      <c r="AB31" s="37" t="s">
        <v>44</v>
      </c>
      <c r="AC31" s="26"/>
      <c r="AD31" s="310">
        <f ca="1">COUNTIFS('申請額一覧 '!$E$6:$E$20,B31,'申請額一覧 '!$K$6:$K$20,"&gt;0")</f>
        <v>0</v>
      </c>
      <c r="AE31" s="311"/>
      <c r="AF31" s="312" t="s">
        <v>15</v>
      </c>
      <c r="AG31" s="313"/>
      <c r="AH31" s="300">
        <f ca="1">SUMIF('申請額一覧 '!$E$6:$E$20,B31,'申請額一覧 '!$K$6:$K$20)</f>
        <v>0</v>
      </c>
      <c r="AI31" s="301"/>
      <c r="AJ31" s="301"/>
      <c r="AK31" s="301"/>
      <c r="AL31" s="37" t="s">
        <v>44</v>
      </c>
      <c r="AM31" s="26"/>
    </row>
    <row r="32" spans="1:39" ht="12.75" customHeight="1">
      <c r="A32" s="322"/>
      <c r="B32" s="23" t="s">
        <v>88</v>
      </c>
      <c r="C32" s="24"/>
      <c r="D32" s="24"/>
      <c r="E32" s="24"/>
      <c r="F32" s="24"/>
      <c r="G32" s="24"/>
      <c r="H32" s="24"/>
      <c r="I32" s="24"/>
      <c r="J32" s="24"/>
      <c r="K32" s="24"/>
      <c r="L32" s="24"/>
      <c r="M32" s="24"/>
      <c r="N32" s="24"/>
      <c r="O32" s="24"/>
      <c r="P32" s="24"/>
      <c r="Q32" s="24"/>
      <c r="R32" s="24"/>
      <c r="S32" s="24"/>
      <c r="T32" s="316">
        <f ca="1">COUNTIFS('申請額一覧 '!$E$6:$E$20,B32,'申請額一覧 '!$H$6:$H$20,"&gt;0")</f>
        <v>0</v>
      </c>
      <c r="U32" s="317"/>
      <c r="V32" s="314" t="s">
        <v>15</v>
      </c>
      <c r="W32" s="315"/>
      <c r="X32" s="304">
        <f ca="1">SUMIF('申請額一覧 '!$E$6:$E$20,B32,'申請額一覧 '!$H$6:$H$20)</f>
        <v>0</v>
      </c>
      <c r="Y32" s="305"/>
      <c r="Z32" s="305"/>
      <c r="AA32" s="305"/>
      <c r="AB32" s="38" t="s">
        <v>44</v>
      </c>
      <c r="AC32" s="27"/>
      <c r="AD32" s="316">
        <f ca="1">COUNTIFS('申請額一覧 '!$E$6:$E$20,B32,'申請額一覧 '!$K$6:$K$20,"&gt;0")</f>
        <v>0</v>
      </c>
      <c r="AE32" s="317"/>
      <c r="AF32" s="314" t="s">
        <v>15</v>
      </c>
      <c r="AG32" s="315"/>
      <c r="AH32" s="304">
        <f ca="1">SUMIF('申請額一覧 '!$E$6:$E$20,B32,'申請額一覧 '!$K$6:$K$20)</f>
        <v>0</v>
      </c>
      <c r="AI32" s="305"/>
      <c r="AJ32" s="305"/>
      <c r="AK32" s="305"/>
      <c r="AL32" s="38" t="s">
        <v>44</v>
      </c>
      <c r="AM32" s="27"/>
    </row>
    <row r="33" spans="1:39" ht="21.75" customHeight="1">
      <c r="A33" s="69" t="s">
        <v>106</v>
      </c>
      <c r="B33" s="6" t="s">
        <v>89</v>
      </c>
      <c r="C33" s="8"/>
      <c r="D33" s="8"/>
      <c r="E33" s="8"/>
      <c r="F33" s="8"/>
      <c r="G33" s="8"/>
      <c r="H33" s="8"/>
      <c r="I33" s="8"/>
      <c r="J33" s="8"/>
      <c r="K33" s="8"/>
      <c r="L33" s="8"/>
      <c r="M33" s="8"/>
      <c r="N33" s="8"/>
      <c r="O33" s="8"/>
      <c r="P33" s="8"/>
      <c r="Q33" s="8"/>
      <c r="R33" s="8"/>
      <c r="S33" s="8"/>
      <c r="T33" s="361">
        <f ca="1">COUNTIFS('申請額一覧 '!$E$6:$E$20,B33,'申請額一覧 '!$H$6:$H$20,"&gt;0")</f>
        <v>0</v>
      </c>
      <c r="U33" s="362"/>
      <c r="V33" s="359" t="s">
        <v>15</v>
      </c>
      <c r="W33" s="360"/>
      <c r="X33" s="306">
        <f ca="1">SUMIF('申請額一覧 '!$E$6:$E$20,B33,'申請額一覧 '!$H$6:$H$20)</f>
        <v>0</v>
      </c>
      <c r="Y33" s="307"/>
      <c r="Z33" s="307"/>
      <c r="AA33" s="307"/>
      <c r="AB33" s="65" t="s">
        <v>44</v>
      </c>
      <c r="AC33" s="35"/>
      <c r="AD33" s="361">
        <f ca="1">COUNTIFS('申請額一覧 '!$E$6:$E$20,B33,'申請額一覧 '!$K$6:$K$20,"&gt;0")</f>
        <v>0</v>
      </c>
      <c r="AE33" s="362"/>
      <c r="AF33" s="359" t="s">
        <v>15</v>
      </c>
      <c r="AG33" s="360"/>
      <c r="AH33" s="302">
        <f ca="1">SUMIF('申請額一覧 '!$E$6:$E$20,B33,'申請額一覧 '!$K$6:$K$20)</f>
        <v>0</v>
      </c>
      <c r="AI33" s="303"/>
      <c r="AJ33" s="303"/>
      <c r="AK33" s="303"/>
      <c r="AL33" s="65" t="s">
        <v>44</v>
      </c>
      <c r="AM33" s="35"/>
    </row>
    <row r="34" spans="1:39" ht="12.75" customHeight="1">
      <c r="A34" s="321" t="s">
        <v>90</v>
      </c>
      <c r="B34" s="68" t="s">
        <v>91</v>
      </c>
      <c r="C34" s="68"/>
      <c r="D34" s="68"/>
      <c r="E34" s="68"/>
      <c r="F34" s="68"/>
      <c r="G34" s="68"/>
      <c r="H34" s="68"/>
      <c r="I34" s="68"/>
      <c r="J34" s="68"/>
      <c r="K34" s="68"/>
      <c r="L34" s="68"/>
      <c r="M34" s="68"/>
      <c r="N34" s="68"/>
      <c r="O34" s="68"/>
      <c r="P34" s="68"/>
      <c r="Q34" s="68"/>
      <c r="R34" s="68"/>
      <c r="S34" s="68"/>
      <c r="T34" s="390">
        <f ca="1">COUNTIFS('申請額一覧 '!$E$6:$E$20,B34,'申請額一覧 '!$H$6:$H$20,"&gt;0")</f>
        <v>0</v>
      </c>
      <c r="U34" s="391"/>
      <c r="V34" s="392" t="s">
        <v>15</v>
      </c>
      <c r="W34" s="393"/>
      <c r="X34" s="377">
        <f ca="1">SUMIF('申請額一覧 '!$E$6:$E$20,B34,'申請額一覧 '!$H$6:$H$20)</f>
        <v>0</v>
      </c>
      <c r="Y34" s="378"/>
      <c r="Z34" s="378"/>
      <c r="AA34" s="378"/>
      <c r="AB34" s="42" t="s">
        <v>44</v>
      </c>
      <c r="AC34" s="29"/>
      <c r="AD34" s="390">
        <f ca="1">COUNTIFS('申請額一覧 '!$E$6:$E$20,B34,'申請額一覧 '!$K$6:$K$20,"&gt;0")</f>
        <v>0</v>
      </c>
      <c r="AE34" s="391"/>
      <c r="AF34" s="392" t="s">
        <v>15</v>
      </c>
      <c r="AG34" s="393"/>
      <c r="AH34" s="318">
        <f ca="1">SUMIF('申請額一覧 '!$E$6:$E$20,B34,'申請額一覧 '!$K$6:$K$20)</f>
        <v>0</v>
      </c>
      <c r="AI34" s="319"/>
      <c r="AJ34" s="319"/>
      <c r="AK34" s="319"/>
      <c r="AL34" s="42" t="s">
        <v>44</v>
      </c>
      <c r="AM34" s="29"/>
    </row>
    <row r="35" spans="1:39" ht="12.75" customHeight="1">
      <c r="A35" s="321"/>
      <c r="B35" s="21" t="s">
        <v>92</v>
      </c>
      <c r="C35" s="21"/>
      <c r="D35" s="21"/>
      <c r="E35" s="21"/>
      <c r="F35" s="21"/>
      <c r="G35" s="21"/>
      <c r="H35" s="21"/>
      <c r="I35" s="21"/>
      <c r="J35" s="21"/>
      <c r="K35" s="21"/>
      <c r="L35" s="21"/>
      <c r="M35" s="21"/>
      <c r="N35" s="21"/>
      <c r="O35" s="21"/>
      <c r="P35" s="21"/>
      <c r="Q35" s="21"/>
      <c r="R35" s="21"/>
      <c r="S35" s="21"/>
      <c r="T35" s="310">
        <f ca="1">COUNTIFS('申請額一覧 '!$E$6:$E$20,B35,'申請額一覧 '!$H$6:$H$20,"&gt;0")</f>
        <v>0</v>
      </c>
      <c r="U35" s="311"/>
      <c r="V35" s="312" t="s">
        <v>15</v>
      </c>
      <c r="W35" s="313"/>
      <c r="X35" s="308">
        <f ca="1">SUMIF('申請額一覧 '!$E$6:$E$20,B35,'申請額一覧 '!$H$6:$H$20)</f>
        <v>0</v>
      </c>
      <c r="Y35" s="309"/>
      <c r="Z35" s="309"/>
      <c r="AA35" s="309"/>
      <c r="AB35" s="37" t="s">
        <v>44</v>
      </c>
      <c r="AC35" s="26"/>
      <c r="AD35" s="310">
        <f ca="1">COUNTIFS('申請額一覧 '!$E$6:$E$20,B35,'申請額一覧 '!$K$6:$K$20,"&gt;0")</f>
        <v>0</v>
      </c>
      <c r="AE35" s="311"/>
      <c r="AF35" s="312" t="s">
        <v>15</v>
      </c>
      <c r="AG35" s="313"/>
      <c r="AH35" s="300">
        <f ca="1">SUMIF('申請額一覧 '!$E$6:$E$20,B35,'申請額一覧 '!$K$6:$K$20)</f>
        <v>0</v>
      </c>
      <c r="AI35" s="301"/>
      <c r="AJ35" s="301"/>
      <c r="AK35" s="301"/>
      <c r="AL35" s="37" t="s">
        <v>44</v>
      </c>
      <c r="AM35" s="26"/>
    </row>
    <row r="36" spans="1:39" ht="12.75" customHeight="1">
      <c r="A36" s="321"/>
      <c r="B36" s="21" t="s">
        <v>93</v>
      </c>
      <c r="C36" s="21"/>
      <c r="D36" s="21"/>
      <c r="E36" s="21"/>
      <c r="F36" s="21"/>
      <c r="G36" s="21"/>
      <c r="H36" s="21"/>
      <c r="I36" s="21"/>
      <c r="J36" s="21"/>
      <c r="K36" s="21"/>
      <c r="L36" s="21"/>
      <c r="M36" s="21"/>
      <c r="N36" s="21"/>
      <c r="O36" s="21"/>
      <c r="P36" s="21"/>
      <c r="Q36" s="21"/>
      <c r="R36" s="21"/>
      <c r="S36" s="21"/>
      <c r="T36" s="310">
        <f ca="1">COUNTIFS('申請額一覧 '!$E$6:$E$20,B36,'申請額一覧 '!$H$6:$H$20,"&gt;0")</f>
        <v>0</v>
      </c>
      <c r="U36" s="311"/>
      <c r="V36" s="312" t="s">
        <v>15</v>
      </c>
      <c r="W36" s="313"/>
      <c r="X36" s="308">
        <f ca="1">SUMIF('申請額一覧 '!$E$6:$E$20,B36,'申請額一覧 '!$H$6:$H$20)</f>
        <v>0</v>
      </c>
      <c r="Y36" s="309"/>
      <c r="Z36" s="309"/>
      <c r="AA36" s="309"/>
      <c r="AB36" s="37" t="s">
        <v>44</v>
      </c>
      <c r="AC36" s="26"/>
      <c r="AD36" s="310">
        <f ca="1">COUNTIFS('申請額一覧 '!$E$6:$E$20,B36,'申請額一覧 '!$K$6:$K$20,"&gt;0")</f>
        <v>0</v>
      </c>
      <c r="AE36" s="311"/>
      <c r="AF36" s="312" t="s">
        <v>15</v>
      </c>
      <c r="AG36" s="313"/>
      <c r="AH36" s="300">
        <f ca="1">SUMIF('申請額一覧 '!$E$6:$E$20,B36,'申請額一覧 '!$K$6:$K$20)</f>
        <v>0</v>
      </c>
      <c r="AI36" s="301"/>
      <c r="AJ36" s="301"/>
      <c r="AK36" s="301"/>
      <c r="AL36" s="37" t="s">
        <v>44</v>
      </c>
      <c r="AM36" s="26"/>
    </row>
    <row r="37" spans="1:39" ht="12.75" customHeight="1">
      <c r="A37" s="321"/>
      <c r="B37" s="21" t="s">
        <v>94</v>
      </c>
      <c r="C37" s="21"/>
      <c r="D37" s="21"/>
      <c r="E37" s="21"/>
      <c r="F37" s="21"/>
      <c r="G37" s="21"/>
      <c r="H37" s="21"/>
      <c r="I37" s="21"/>
      <c r="J37" s="21"/>
      <c r="K37" s="21"/>
      <c r="L37" s="21"/>
      <c r="M37" s="21"/>
      <c r="N37" s="21"/>
      <c r="O37" s="21"/>
      <c r="P37" s="21"/>
      <c r="Q37" s="21"/>
      <c r="R37" s="21"/>
      <c r="S37" s="21"/>
      <c r="T37" s="310">
        <f ca="1">COUNTIFS('申請額一覧 '!$E$6:$E$20,B37,'申請額一覧 '!$H$6:$H$20,"&gt;0")</f>
        <v>0</v>
      </c>
      <c r="U37" s="311"/>
      <c r="V37" s="312" t="s">
        <v>15</v>
      </c>
      <c r="W37" s="313"/>
      <c r="X37" s="308">
        <f ca="1">SUMIF('申請額一覧 '!$E$6:$E$20,B37,'申請額一覧 '!$H$6:$H$20)</f>
        <v>0</v>
      </c>
      <c r="Y37" s="309"/>
      <c r="Z37" s="309"/>
      <c r="AA37" s="309"/>
      <c r="AB37" s="37" t="s">
        <v>44</v>
      </c>
      <c r="AC37" s="26"/>
      <c r="AD37" s="310">
        <f ca="1">COUNTIFS('申請額一覧 '!$E$6:$E$20,B37,'申請額一覧 '!$K$6:$K$20,"&gt;0")</f>
        <v>0</v>
      </c>
      <c r="AE37" s="311"/>
      <c r="AF37" s="312" t="s">
        <v>15</v>
      </c>
      <c r="AG37" s="313"/>
      <c r="AH37" s="300">
        <f ca="1">SUMIF('申請額一覧 '!$E$6:$E$20,B37,'申請額一覧 '!$K$6:$K$20)</f>
        <v>0</v>
      </c>
      <c r="AI37" s="301"/>
      <c r="AJ37" s="301"/>
      <c r="AK37" s="301"/>
      <c r="AL37" s="37" t="s">
        <v>44</v>
      </c>
      <c r="AM37" s="26"/>
    </row>
    <row r="38" spans="1:39" ht="12.75" customHeight="1">
      <c r="A38" s="321"/>
      <c r="B38" s="21" t="s">
        <v>95</v>
      </c>
      <c r="C38" s="21"/>
      <c r="D38" s="21"/>
      <c r="E38" s="21"/>
      <c r="F38" s="21"/>
      <c r="G38" s="21"/>
      <c r="H38" s="21"/>
      <c r="I38" s="21"/>
      <c r="J38" s="21"/>
      <c r="K38" s="21"/>
      <c r="L38" s="21"/>
      <c r="M38" s="21"/>
      <c r="N38" s="21"/>
      <c r="O38" s="21"/>
      <c r="P38" s="21"/>
      <c r="Q38" s="21"/>
      <c r="R38" s="21"/>
      <c r="S38" s="21"/>
      <c r="T38" s="310">
        <f ca="1">COUNTIFS('申請額一覧 '!$E$6:$E$20,B38,'申請額一覧 '!$H$6:$H$20,"&gt;0")</f>
        <v>0</v>
      </c>
      <c r="U38" s="311"/>
      <c r="V38" s="312" t="s">
        <v>15</v>
      </c>
      <c r="W38" s="313"/>
      <c r="X38" s="300">
        <f ca="1">SUMIF('申請額一覧 '!$E$6:$E$20,B38,'申請額一覧 '!$H$6:$H$20)</f>
        <v>0</v>
      </c>
      <c r="Y38" s="301"/>
      <c r="Z38" s="301"/>
      <c r="AA38" s="301"/>
      <c r="AB38" s="37" t="s">
        <v>44</v>
      </c>
      <c r="AC38" s="26"/>
      <c r="AD38" s="310">
        <f ca="1">COUNTIFS('申請額一覧 '!$E$6:$E$20,B38,'申請額一覧 '!$K$6:$K$20,"&gt;0")</f>
        <v>0</v>
      </c>
      <c r="AE38" s="311"/>
      <c r="AF38" s="312" t="s">
        <v>15</v>
      </c>
      <c r="AG38" s="313"/>
      <c r="AH38" s="300">
        <f ca="1">SUMIF('申請額一覧 '!$E$6:$E$20,B38,'申請額一覧 '!$K$6:$K$20)</f>
        <v>0</v>
      </c>
      <c r="AI38" s="301"/>
      <c r="AJ38" s="301"/>
      <c r="AK38" s="301"/>
      <c r="AL38" s="37" t="s">
        <v>44</v>
      </c>
      <c r="AM38" s="26"/>
    </row>
    <row r="39" spans="1:39" ht="12.75" customHeight="1">
      <c r="A39" s="322"/>
      <c r="B39" s="21" t="s">
        <v>107</v>
      </c>
      <c r="C39" s="21"/>
      <c r="D39" s="21"/>
      <c r="E39" s="21"/>
      <c r="F39" s="21"/>
      <c r="G39" s="21"/>
      <c r="H39" s="21"/>
      <c r="I39" s="21"/>
      <c r="J39" s="21"/>
      <c r="K39" s="21"/>
      <c r="L39" s="21"/>
      <c r="M39" s="21"/>
      <c r="N39" s="21"/>
      <c r="O39" s="21"/>
      <c r="P39" s="21"/>
      <c r="Q39" s="21"/>
      <c r="R39" s="21"/>
      <c r="S39" s="21"/>
      <c r="T39" s="310">
        <f ca="1">COUNTIFS('申請額一覧 '!$E$6:$E$20,B39,'申請額一覧 '!$H$6:$H$20,"&gt;0")</f>
        <v>0</v>
      </c>
      <c r="U39" s="311"/>
      <c r="V39" s="312" t="s">
        <v>15</v>
      </c>
      <c r="W39" s="313"/>
      <c r="X39" s="318">
        <f ca="1">SUMIF('申請額一覧 '!$E$6:$E$20,B39,'申請額一覧 '!$H$6:$H$20)</f>
        <v>0</v>
      </c>
      <c r="Y39" s="319"/>
      <c r="Z39" s="319"/>
      <c r="AA39" s="319"/>
      <c r="AB39" s="37" t="s">
        <v>44</v>
      </c>
      <c r="AC39" s="26"/>
      <c r="AD39" s="310">
        <f ca="1">COUNTIFS('申請額一覧 '!$E$6:$E$20,B39,'申請額一覧 '!$K$6:$K$20,"&gt;0")</f>
        <v>0</v>
      </c>
      <c r="AE39" s="311"/>
      <c r="AF39" s="312" t="s">
        <v>15</v>
      </c>
      <c r="AG39" s="313"/>
      <c r="AH39" s="300">
        <f ca="1">SUMIF('申請額一覧 '!$E$6:$E$20,B39,'申請額一覧 '!$K$6:$K$20)</f>
        <v>0</v>
      </c>
      <c r="AI39" s="301"/>
      <c r="AJ39" s="301"/>
      <c r="AK39" s="301"/>
      <c r="AL39" s="37" t="s">
        <v>44</v>
      </c>
      <c r="AM39" s="26"/>
    </row>
    <row r="40" spans="1:39" ht="12.75" customHeight="1">
      <c r="A40" s="388" t="s">
        <v>16</v>
      </c>
      <c r="B40" s="16" t="s">
        <v>96</v>
      </c>
      <c r="C40" s="18"/>
      <c r="D40" s="18"/>
      <c r="E40" s="18"/>
      <c r="F40" s="18"/>
      <c r="G40" s="18"/>
      <c r="H40" s="18"/>
      <c r="I40" s="18"/>
      <c r="J40" s="18"/>
      <c r="K40" s="18"/>
      <c r="L40" s="18"/>
      <c r="M40" s="18"/>
      <c r="N40" s="18"/>
      <c r="O40" s="18"/>
      <c r="P40" s="18"/>
      <c r="Q40" s="18"/>
      <c r="R40" s="18"/>
      <c r="S40" s="18"/>
      <c r="T40" s="368">
        <f ca="1">COUNTIFS('申請額一覧 '!$E$6:$E$20,B40,'申請額一覧 '!$H$6:$H$20,"&gt;0")</f>
        <v>0</v>
      </c>
      <c r="U40" s="369"/>
      <c r="V40" s="366" t="s">
        <v>15</v>
      </c>
      <c r="W40" s="367"/>
      <c r="X40" s="306">
        <f ca="1">SUMIF('申請額一覧 '!$E$6:$E$20,B40,'申請額一覧 '!$H$6:$H$20)</f>
        <v>0</v>
      </c>
      <c r="Y40" s="307"/>
      <c r="Z40" s="307"/>
      <c r="AA40" s="307"/>
      <c r="AB40" s="41" t="s">
        <v>44</v>
      </c>
      <c r="AC40" s="25"/>
      <c r="AD40" s="368">
        <f ca="1">COUNTIFS('申請額一覧 '!$E$6:$E$20,B40,'申請額一覧 '!$K$6:$K$20,"&gt;0")</f>
        <v>0</v>
      </c>
      <c r="AE40" s="369"/>
      <c r="AF40" s="366" t="s">
        <v>15</v>
      </c>
      <c r="AG40" s="367"/>
      <c r="AH40" s="306">
        <f ca="1">SUMIF('申請額一覧 '!$E$6:$E$20,B40,'申請額一覧 '!$K$6:$K$20)</f>
        <v>0</v>
      </c>
      <c r="AI40" s="307"/>
      <c r="AJ40" s="307"/>
      <c r="AK40" s="307"/>
      <c r="AL40" s="41" t="s">
        <v>44</v>
      </c>
      <c r="AM40" s="25"/>
    </row>
    <row r="41" spans="1:39" ht="12.75" customHeight="1">
      <c r="A41" s="389"/>
      <c r="B41" s="20" t="s">
        <v>97</v>
      </c>
      <c r="C41" s="21"/>
      <c r="D41" s="21"/>
      <c r="E41" s="21"/>
      <c r="F41" s="21"/>
      <c r="G41" s="21"/>
      <c r="H41" s="21"/>
      <c r="I41" s="21"/>
      <c r="J41" s="21"/>
      <c r="K41" s="21"/>
      <c r="L41" s="21"/>
      <c r="M41" s="21"/>
      <c r="N41" s="21"/>
      <c r="O41" s="21"/>
      <c r="P41" s="21"/>
      <c r="Q41" s="21"/>
      <c r="R41" s="21"/>
      <c r="S41" s="21"/>
      <c r="T41" s="310">
        <f ca="1">COUNTIFS('申請額一覧 '!$E$6:$E$20,B41,'申請額一覧 '!$H$6:$H$20,"&gt;0")</f>
        <v>0</v>
      </c>
      <c r="U41" s="311"/>
      <c r="V41" s="312" t="s">
        <v>15</v>
      </c>
      <c r="W41" s="313"/>
      <c r="X41" s="300">
        <f ca="1">SUMIF('申請額一覧 '!$E$6:$E$20,B41,'申請額一覧 '!$H$6:$H$20)</f>
        <v>0</v>
      </c>
      <c r="Y41" s="301"/>
      <c r="Z41" s="301"/>
      <c r="AA41" s="301"/>
      <c r="AB41" s="37" t="s">
        <v>44</v>
      </c>
      <c r="AC41" s="26"/>
      <c r="AD41" s="310">
        <f ca="1">COUNTIFS('申請額一覧 '!$E$6:$E$20,B41,'申請額一覧 '!$K$6:$K$20,"&gt;0")</f>
        <v>0</v>
      </c>
      <c r="AE41" s="311"/>
      <c r="AF41" s="312" t="s">
        <v>15</v>
      </c>
      <c r="AG41" s="313"/>
      <c r="AH41" s="300">
        <f ca="1">SUMIF('申請額一覧 '!$E$6:$E$20,B41,'申請額一覧 '!$K$6:$K$20)</f>
        <v>0</v>
      </c>
      <c r="AI41" s="301"/>
      <c r="AJ41" s="301"/>
      <c r="AK41" s="301"/>
      <c r="AL41" s="37" t="s">
        <v>44</v>
      </c>
      <c r="AM41" s="26"/>
    </row>
    <row r="42" spans="1:39" ht="12.75" customHeight="1">
      <c r="A42" s="389"/>
      <c r="B42" s="20" t="s">
        <v>98</v>
      </c>
      <c r="C42" s="21"/>
      <c r="D42" s="21"/>
      <c r="E42" s="21"/>
      <c r="F42" s="21"/>
      <c r="G42" s="21"/>
      <c r="H42" s="21"/>
      <c r="I42" s="21"/>
      <c r="J42" s="21"/>
      <c r="K42" s="21"/>
      <c r="L42" s="21"/>
      <c r="M42" s="21"/>
      <c r="N42" s="21"/>
      <c r="O42" s="21"/>
      <c r="P42" s="21"/>
      <c r="Q42" s="21"/>
      <c r="R42" s="21"/>
      <c r="S42" s="21"/>
      <c r="T42" s="310">
        <f ca="1">COUNTIFS('申請額一覧 '!$E$6:$E$20,B42,'申請額一覧 '!$H$6:$H$20,"&gt;0")</f>
        <v>0</v>
      </c>
      <c r="U42" s="311"/>
      <c r="V42" s="312" t="s">
        <v>15</v>
      </c>
      <c r="W42" s="313"/>
      <c r="X42" s="300">
        <f ca="1">SUMIF('申請額一覧 '!$E$6:$E$20,B42,'申請額一覧 '!$H$6:$H$20)</f>
        <v>0</v>
      </c>
      <c r="Y42" s="301"/>
      <c r="Z42" s="301"/>
      <c r="AA42" s="301"/>
      <c r="AB42" s="37" t="s">
        <v>44</v>
      </c>
      <c r="AC42" s="26"/>
      <c r="AD42" s="310">
        <f ca="1">COUNTIFS('申請額一覧 '!$E$6:$E$20,B42,'申請額一覧 '!$K$6:$K$20,"&gt;0")</f>
        <v>0</v>
      </c>
      <c r="AE42" s="311"/>
      <c r="AF42" s="312" t="s">
        <v>15</v>
      </c>
      <c r="AG42" s="313"/>
      <c r="AH42" s="300">
        <f ca="1">SUMIF('申請額一覧 '!$E$6:$E$20,B42,'申請額一覧 '!$K$6:$K$20)</f>
        <v>0</v>
      </c>
      <c r="AI42" s="301"/>
      <c r="AJ42" s="301"/>
      <c r="AK42" s="301"/>
      <c r="AL42" s="37" t="s">
        <v>44</v>
      </c>
      <c r="AM42" s="26"/>
    </row>
    <row r="43" spans="1:39" ht="12.75" customHeight="1">
      <c r="A43" s="389"/>
      <c r="B43" s="20" t="s">
        <v>99</v>
      </c>
      <c r="C43" s="21"/>
      <c r="D43" s="21"/>
      <c r="E43" s="21"/>
      <c r="F43" s="21"/>
      <c r="G43" s="21"/>
      <c r="H43" s="21"/>
      <c r="I43" s="21"/>
      <c r="J43" s="21"/>
      <c r="K43" s="21"/>
      <c r="L43" s="21"/>
      <c r="M43" s="21"/>
      <c r="N43" s="21"/>
      <c r="O43" s="21"/>
      <c r="P43" s="21"/>
      <c r="Q43" s="21"/>
      <c r="R43" s="21"/>
      <c r="S43" s="21"/>
      <c r="T43" s="310">
        <f ca="1">COUNTIFS('申請額一覧 '!$E$6:$E$20,B43,'申請額一覧 '!$H$6:$H$20,"&gt;0")</f>
        <v>0</v>
      </c>
      <c r="U43" s="311"/>
      <c r="V43" s="312" t="s">
        <v>15</v>
      </c>
      <c r="W43" s="313"/>
      <c r="X43" s="300">
        <f ca="1">SUMIF('申請額一覧 '!$E$6:$E$20,B43,'申請額一覧 '!$H$6:$H$20)</f>
        <v>0</v>
      </c>
      <c r="Y43" s="301"/>
      <c r="Z43" s="301"/>
      <c r="AA43" s="301"/>
      <c r="AB43" s="37" t="s">
        <v>44</v>
      </c>
      <c r="AC43" s="26"/>
      <c r="AD43" s="310">
        <f ca="1">COUNTIFS('申請額一覧 '!$E$6:$E$20,B43,'申請額一覧 '!$K$6:$K$20,"&gt;0")</f>
        <v>0</v>
      </c>
      <c r="AE43" s="311"/>
      <c r="AF43" s="312" t="s">
        <v>15</v>
      </c>
      <c r="AG43" s="313"/>
      <c r="AH43" s="300">
        <f ca="1">SUMIF('申請額一覧 '!$E$6:$E$20,B43,'申請額一覧 '!$K$6:$K$20)</f>
        <v>0</v>
      </c>
      <c r="AI43" s="301"/>
      <c r="AJ43" s="301"/>
      <c r="AK43" s="301"/>
      <c r="AL43" s="37" t="s">
        <v>44</v>
      </c>
      <c r="AM43" s="26"/>
    </row>
    <row r="44" spans="1:39" ht="12.75" customHeight="1">
      <c r="A44" s="389"/>
      <c r="B44" s="20" t="s">
        <v>195</v>
      </c>
      <c r="C44" s="21"/>
      <c r="D44" s="21"/>
      <c r="E44" s="21"/>
      <c r="F44" s="21"/>
      <c r="G44" s="21"/>
      <c r="H44" s="21"/>
      <c r="I44" s="21"/>
      <c r="J44" s="21"/>
      <c r="K44" s="21"/>
      <c r="L44" s="21"/>
      <c r="M44" s="21"/>
      <c r="N44" s="21"/>
      <c r="O44" s="21"/>
      <c r="P44" s="21"/>
      <c r="Q44" s="21"/>
      <c r="R44" s="21"/>
      <c r="S44" s="21"/>
      <c r="T44" s="310">
        <f ca="1">COUNTIFS('申請額一覧 '!$E$6:$E$20,B44,'申請額一覧 '!$H$6:$H$20,"&gt;0")</f>
        <v>0</v>
      </c>
      <c r="U44" s="311"/>
      <c r="V44" s="312" t="s">
        <v>15</v>
      </c>
      <c r="W44" s="313"/>
      <c r="X44" s="300">
        <f ca="1">SUMIF('申請額一覧 '!$E$6:$E$20,B44,'申請額一覧 '!$H$6:$H$20)</f>
        <v>0</v>
      </c>
      <c r="Y44" s="301"/>
      <c r="Z44" s="301"/>
      <c r="AA44" s="301"/>
      <c r="AB44" s="37" t="s">
        <v>44</v>
      </c>
      <c r="AC44" s="26"/>
      <c r="AD44" s="310">
        <f ca="1">COUNTIFS('申請額一覧 '!$E$6:$E$20,B44,'申請額一覧 '!$K$6:$K$20,"&gt;0")</f>
        <v>0</v>
      </c>
      <c r="AE44" s="311"/>
      <c r="AF44" s="312" t="s">
        <v>15</v>
      </c>
      <c r="AG44" s="313"/>
      <c r="AH44" s="300">
        <f ca="1">SUMIF('申請額一覧 '!$E$6:$E$20,B44,'申請額一覧 '!$K$6:$K$20)</f>
        <v>0</v>
      </c>
      <c r="AI44" s="301"/>
      <c r="AJ44" s="301"/>
      <c r="AK44" s="301"/>
      <c r="AL44" s="37" t="s">
        <v>44</v>
      </c>
      <c r="AM44" s="26"/>
    </row>
    <row r="45" spans="1:39" ht="12.75" customHeight="1">
      <c r="A45" s="389"/>
      <c r="B45" s="20" t="s">
        <v>196</v>
      </c>
      <c r="C45" s="21"/>
      <c r="D45" s="21"/>
      <c r="E45" s="21"/>
      <c r="F45" s="21"/>
      <c r="G45" s="21"/>
      <c r="H45" s="21"/>
      <c r="I45" s="21"/>
      <c r="J45" s="21"/>
      <c r="K45" s="21"/>
      <c r="L45" s="21"/>
      <c r="M45" s="21"/>
      <c r="N45" s="21"/>
      <c r="O45" s="21"/>
      <c r="P45" s="21"/>
      <c r="Q45" s="21"/>
      <c r="R45" s="21"/>
      <c r="S45" s="21"/>
      <c r="T45" s="310">
        <f ca="1">COUNTIFS('申請額一覧 '!$E$6:$E$20,B45,'申請額一覧 '!$H$6:$H$20,"&gt;0")</f>
        <v>0</v>
      </c>
      <c r="U45" s="311"/>
      <c r="V45" s="312" t="s">
        <v>15</v>
      </c>
      <c r="W45" s="313"/>
      <c r="X45" s="300">
        <f ca="1">SUMIF('申請額一覧 '!$E$6:$E$20,B45,'申請額一覧 '!$H$6:$H$20)</f>
        <v>0</v>
      </c>
      <c r="Y45" s="301"/>
      <c r="Z45" s="301"/>
      <c r="AA45" s="301"/>
      <c r="AB45" s="37" t="s">
        <v>44</v>
      </c>
      <c r="AC45" s="26"/>
      <c r="AD45" s="310">
        <f ca="1">COUNTIFS('申請額一覧 '!$E$6:$E$20,B45,'申請額一覧 '!$K$6:$K$20,"&gt;0")</f>
        <v>0</v>
      </c>
      <c r="AE45" s="311"/>
      <c r="AF45" s="312" t="s">
        <v>15</v>
      </c>
      <c r="AG45" s="313"/>
      <c r="AH45" s="300">
        <f ca="1">SUMIF('申請額一覧 '!$E$6:$E$20,B45,'申請額一覧 '!$K$6:$K$20)</f>
        <v>0</v>
      </c>
      <c r="AI45" s="301"/>
      <c r="AJ45" s="301"/>
      <c r="AK45" s="301"/>
      <c r="AL45" s="37" t="s">
        <v>44</v>
      </c>
      <c r="AM45" s="26"/>
    </row>
    <row r="46" spans="1:39" ht="12.75" customHeight="1">
      <c r="A46" s="389"/>
      <c r="B46" s="20" t="s">
        <v>100</v>
      </c>
      <c r="C46" s="21"/>
      <c r="D46" s="21"/>
      <c r="E46" s="21"/>
      <c r="F46" s="21"/>
      <c r="G46" s="21"/>
      <c r="H46" s="21"/>
      <c r="I46" s="21"/>
      <c r="J46" s="21"/>
      <c r="K46" s="21"/>
      <c r="L46" s="21"/>
      <c r="M46" s="21"/>
      <c r="N46" s="21"/>
      <c r="O46" s="21"/>
      <c r="P46" s="21"/>
      <c r="Q46" s="21"/>
      <c r="R46" s="21"/>
      <c r="S46" s="21"/>
      <c r="T46" s="310">
        <f ca="1">COUNTIFS('申請額一覧 '!$E$6:$E$20,B46,'申請額一覧 '!$H$6:$H$20,"&gt;0")</f>
        <v>0</v>
      </c>
      <c r="U46" s="311"/>
      <c r="V46" s="312" t="s">
        <v>15</v>
      </c>
      <c r="W46" s="313"/>
      <c r="X46" s="300">
        <f ca="1">SUMIF('申請額一覧 '!$E$6:$E$20,B46,'申請額一覧 '!$H$6:$H$20)</f>
        <v>0</v>
      </c>
      <c r="Y46" s="301"/>
      <c r="Z46" s="301"/>
      <c r="AA46" s="301"/>
      <c r="AB46" s="37" t="s">
        <v>44</v>
      </c>
      <c r="AC46" s="26"/>
      <c r="AD46" s="310">
        <f ca="1">COUNTIFS('申請額一覧 '!$E$6:$E$20,B46,'申請額一覧 '!$K$6:$K$20,"&gt;0")</f>
        <v>0</v>
      </c>
      <c r="AE46" s="311"/>
      <c r="AF46" s="312" t="s">
        <v>15</v>
      </c>
      <c r="AG46" s="313"/>
      <c r="AH46" s="300">
        <f ca="1">SUMIF('申請額一覧 '!$E$6:$E$20,B46,'申請額一覧 '!$K$6:$K$20)</f>
        <v>0</v>
      </c>
      <c r="AI46" s="301"/>
      <c r="AJ46" s="301"/>
      <c r="AK46" s="301"/>
      <c r="AL46" s="37" t="s">
        <v>44</v>
      </c>
      <c r="AM46" s="26"/>
    </row>
    <row r="47" spans="1:39" ht="12.75" customHeight="1">
      <c r="A47" s="389"/>
      <c r="B47" s="23" t="s">
        <v>101</v>
      </c>
      <c r="C47" s="24"/>
      <c r="D47" s="24"/>
      <c r="E47" s="24"/>
      <c r="F47" s="24"/>
      <c r="G47" s="24"/>
      <c r="H47" s="24"/>
      <c r="I47" s="24"/>
      <c r="J47" s="24"/>
      <c r="K47" s="24"/>
      <c r="L47" s="24"/>
      <c r="M47" s="24"/>
      <c r="N47" s="24"/>
      <c r="O47" s="24"/>
      <c r="P47" s="24"/>
      <c r="Q47" s="24"/>
      <c r="R47" s="24"/>
      <c r="S47" s="24"/>
      <c r="T47" s="316">
        <f ca="1">COUNTIFS('申請額一覧 '!$E$6:$E$20,B47,'申請額一覧 '!$H$6:$H$20,"&gt;0")</f>
        <v>0</v>
      </c>
      <c r="U47" s="317"/>
      <c r="V47" s="314" t="s">
        <v>15</v>
      </c>
      <c r="W47" s="315"/>
      <c r="X47" s="304">
        <f ca="1">SUMIF('申請額一覧 '!$E$6:$E$20,B47,'申請額一覧 '!$H$6:$H$20)</f>
        <v>0</v>
      </c>
      <c r="Y47" s="305"/>
      <c r="Z47" s="305"/>
      <c r="AA47" s="305"/>
      <c r="AB47" s="66" t="s">
        <v>44</v>
      </c>
      <c r="AC47" s="67"/>
      <c r="AD47" s="316">
        <f ca="1">COUNTIFS('申請額一覧 '!$E$6:$E$20,B47,'申請額一覧 '!$K$6:$K$20,"&gt;0")</f>
        <v>0</v>
      </c>
      <c r="AE47" s="317"/>
      <c r="AF47" s="314" t="s">
        <v>15</v>
      </c>
      <c r="AG47" s="315"/>
      <c r="AH47" s="304">
        <f ca="1">SUMIF('申請額一覧 '!$E$6:$E$20,B47,'申請額一覧 '!$K$6:$K$20)</f>
        <v>0</v>
      </c>
      <c r="AI47" s="305"/>
      <c r="AJ47" s="305"/>
      <c r="AK47" s="305"/>
      <c r="AL47" s="66" t="s">
        <v>44</v>
      </c>
      <c r="AM47" s="67"/>
    </row>
    <row r="48" spans="1:39" ht="12.75" customHeight="1">
      <c r="A48" s="320" t="s">
        <v>108</v>
      </c>
      <c r="B48" s="16" t="s">
        <v>102</v>
      </c>
      <c r="C48" s="18"/>
      <c r="D48" s="18"/>
      <c r="E48" s="18"/>
      <c r="F48" s="18"/>
      <c r="G48" s="18"/>
      <c r="H48" s="18"/>
      <c r="I48" s="18"/>
      <c r="J48" s="18"/>
      <c r="K48" s="18"/>
      <c r="L48" s="18"/>
      <c r="M48" s="18"/>
      <c r="N48" s="18"/>
      <c r="O48" s="18"/>
      <c r="P48" s="18"/>
      <c r="Q48" s="18"/>
      <c r="R48" s="18"/>
      <c r="S48" s="18"/>
      <c r="T48" s="368">
        <f ca="1">COUNTIFS('申請額一覧 '!$E$6:$E$20,B48,'申請額一覧 '!$H$6:$H$20,"&gt;0")</f>
        <v>0</v>
      </c>
      <c r="U48" s="369"/>
      <c r="V48" s="366" t="s">
        <v>15</v>
      </c>
      <c r="W48" s="367"/>
      <c r="X48" s="377">
        <f ca="1">SUMIF('申請額一覧 '!$E$6:$E$20,B48,'申請額一覧 '!$H$6:$H$20)</f>
        <v>0</v>
      </c>
      <c r="Y48" s="378"/>
      <c r="Z48" s="378"/>
      <c r="AA48" s="378"/>
      <c r="AB48" s="41" t="s">
        <v>44</v>
      </c>
      <c r="AC48" s="25"/>
      <c r="AD48" s="368">
        <f ca="1">COUNTIFS('申請額一覧 '!$E$6:$E$20,B48,'申請額一覧 '!$K$6:$K$20,"&gt;0")</f>
        <v>0</v>
      </c>
      <c r="AE48" s="369"/>
      <c r="AF48" s="366" t="s">
        <v>15</v>
      </c>
      <c r="AG48" s="367"/>
      <c r="AH48" s="306">
        <f ca="1">SUMIF('申請額一覧 '!$E$6:$E$20,B48,'申請額一覧 '!$K$6:$K$20)</f>
        <v>0</v>
      </c>
      <c r="AI48" s="307"/>
      <c r="AJ48" s="307"/>
      <c r="AK48" s="307"/>
      <c r="AL48" s="41" t="s">
        <v>44</v>
      </c>
      <c r="AM48" s="25"/>
    </row>
    <row r="49" spans="1:39" ht="12.75" customHeight="1">
      <c r="A49" s="321"/>
      <c r="B49" s="20" t="s">
        <v>103</v>
      </c>
      <c r="C49" s="21"/>
      <c r="D49" s="21"/>
      <c r="E49" s="21"/>
      <c r="F49" s="21"/>
      <c r="G49" s="21"/>
      <c r="H49" s="21"/>
      <c r="I49" s="21"/>
      <c r="J49" s="21"/>
      <c r="K49" s="21"/>
      <c r="L49" s="21"/>
      <c r="M49" s="21"/>
      <c r="N49" s="21"/>
      <c r="O49" s="21"/>
      <c r="P49" s="21"/>
      <c r="Q49" s="21"/>
      <c r="R49" s="21"/>
      <c r="S49" s="21"/>
      <c r="T49" s="310">
        <f ca="1">COUNTIFS('申請額一覧 '!$E$6:$E$20,B49,'申請額一覧 '!$H$6:$H$20,"&gt;0")</f>
        <v>0</v>
      </c>
      <c r="U49" s="311"/>
      <c r="V49" s="312" t="s">
        <v>15</v>
      </c>
      <c r="W49" s="313"/>
      <c r="X49" s="308">
        <f ca="1">SUMIF('申請額一覧 '!$E$6:$E$20,B49,'申請額一覧 '!$H$6:$H$20)</f>
        <v>0</v>
      </c>
      <c r="Y49" s="309"/>
      <c r="Z49" s="309"/>
      <c r="AA49" s="309"/>
      <c r="AB49" s="37" t="s">
        <v>44</v>
      </c>
      <c r="AC49" s="26"/>
      <c r="AD49" s="310">
        <f ca="1">COUNTIFS('申請額一覧 '!$E$6:$E$20,B49,'申請額一覧 '!$K$6:$K$20,"&gt;0")</f>
        <v>0</v>
      </c>
      <c r="AE49" s="311"/>
      <c r="AF49" s="312" t="s">
        <v>15</v>
      </c>
      <c r="AG49" s="313"/>
      <c r="AH49" s="300">
        <f ca="1">SUMIF('申請額一覧 '!$E$6:$E$20,B49,'申請額一覧 '!$K$6:$K$20)</f>
        <v>0</v>
      </c>
      <c r="AI49" s="301"/>
      <c r="AJ49" s="301"/>
      <c r="AK49" s="301"/>
      <c r="AL49" s="37" t="s">
        <v>44</v>
      </c>
      <c r="AM49" s="26"/>
    </row>
    <row r="50" spans="1:39" ht="12.75" customHeight="1">
      <c r="A50" s="321"/>
      <c r="B50" s="20" t="s">
        <v>104</v>
      </c>
      <c r="C50" s="21"/>
      <c r="D50" s="21"/>
      <c r="E50" s="21"/>
      <c r="F50" s="21"/>
      <c r="G50" s="21"/>
      <c r="H50" s="21"/>
      <c r="I50" s="21"/>
      <c r="J50" s="21"/>
      <c r="K50" s="21"/>
      <c r="L50" s="21"/>
      <c r="M50" s="21"/>
      <c r="N50" s="21"/>
      <c r="O50" s="21"/>
      <c r="P50" s="21"/>
      <c r="Q50" s="21"/>
      <c r="R50" s="21"/>
      <c r="S50" s="21"/>
      <c r="T50" s="310">
        <f ca="1">COUNTIFS('申請額一覧 '!$E$6:$E$20,B50,'申請額一覧 '!$H$6:$H$20,"&gt;0")</f>
        <v>0</v>
      </c>
      <c r="U50" s="311"/>
      <c r="V50" s="312" t="s">
        <v>15</v>
      </c>
      <c r="W50" s="313"/>
      <c r="X50" s="308">
        <f ca="1">SUMIF('申請額一覧 '!$E$6:$E$20,B50,'申請額一覧 '!$H$6:$H$20)</f>
        <v>0</v>
      </c>
      <c r="Y50" s="309"/>
      <c r="Z50" s="309"/>
      <c r="AA50" s="309"/>
      <c r="AB50" s="37" t="s">
        <v>44</v>
      </c>
      <c r="AC50" s="26"/>
      <c r="AD50" s="310">
        <f ca="1">COUNTIFS('申請額一覧 '!$E$6:$E$20,B50,'申請額一覧 '!$K$6:$K$20,"&gt;0")</f>
        <v>0</v>
      </c>
      <c r="AE50" s="311"/>
      <c r="AF50" s="312" t="s">
        <v>15</v>
      </c>
      <c r="AG50" s="313"/>
      <c r="AH50" s="300">
        <f ca="1">SUMIF('申請額一覧 '!$E$6:$E$20,B50,'申請額一覧 '!$K$6:$K$20)</f>
        <v>0</v>
      </c>
      <c r="AI50" s="301"/>
      <c r="AJ50" s="301"/>
      <c r="AK50" s="301"/>
      <c r="AL50" s="37" t="s">
        <v>44</v>
      </c>
      <c r="AM50" s="26"/>
    </row>
    <row r="51" spans="1:39" ht="12.75" customHeight="1">
      <c r="A51" s="322"/>
      <c r="B51" s="23" t="s">
        <v>105</v>
      </c>
      <c r="C51" s="24"/>
      <c r="D51" s="24"/>
      <c r="E51" s="24"/>
      <c r="F51" s="24"/>
      <c r="G51" s="24"/>
      <c r="H51" s="24"/>
      <c r="I51" s="24"/>
      <c r="J51" s="24"/>
      <c r="K51" s="24"/>
      <c r="L51" s="24"/>
      <c r="M51" s="24"/>
      <c r="N51" s="24"/>
      <c r="O51" s="24"/>
      <c r="P51" s="24"/>
      <c r="Q51" s="24"/>
      <c r="R51" s="24"/>
      <c r="S51" s="24"/>
      <c r="T51" s="316">
        <f ca="1">COUNTIFS('申請額一覧 '!$E$6:$E$20,B51,'申請額一覧 '!$H$6:$H$20,"&gt;0")</f>
        <v>0</v>
      </c>
      <c r="U51" s="317"/>
      <c r="V51" s="314" t="s">
        <v>15</v>
      </c>
      <c r="W51" s="315"/>
      <c r="X51" s="304">
        <f ca="1">SUMIF('申請額一覧 '!$E$6:$E$20,B51,'申請額一覧 '!$H$6:$H$20)</f>
        <v>0</v>
      </c>
      <c r="Y51" s="305"/>
      <c r="Z51" s="305"/>
      <c r="AA51" s="305"/>
      <c r="AB51" s="66" t="s">
        <v>44</v>
      </c>
      <c r="AC51" s="67"/>
      <c r="AD51" s="316">
        <f ca="1">COUNTIFS('申請額一覧 '!$E$6:$E$20,B51,'申請額一覧 '!$K$6:$K$20,"&gt;0")</f>
        <v>0</v>
      </c>
      <c r="AE51" s="317"/>
      <c r="AF51" s="314" t="s">
        <v>15</v>
      </c>
      <c r="AG51" s="315"/>
      <c r="AH51" s="304">
        <f ca="1">SUMIF('申請額一覧 '!$E$6:$E$20,B51,'申請額一覧 '!$K$6:$K$20)</f>
        <v>0</v>
      </c>
      <c r="AI51" s="305"/>
      <c r="AJ51" s="305"/>
      <c r="AK51" s="305"/>
      <c r="AL51" s="66" t="s">
        <v>44</v>
      </c>
      <c r="AM51" s="67"/>
    </row>
    <row r="52" spans="1:39" ht="15.75" customHeight="1">
      <c r="A52" s="379" t="s">
        <v>17</v>
      </c>
      <c r="B52" s="380"/>
      <c r="C52" s="380"/>
      <c r="D52" s="380"/>
      <c r="E52" s="380"/>
      <c r="F52" s="380"/>
      <c r="G52" s="380"/>
      <c r="H52" s="380"/>
      <c r="I52" s="380"/>
      <c r="J52" s="380"/>
      <c r="K52" s="380"/>
      <c r="L52" s="380"/>
      <c r="M52" s="380"/>
      <c r="N52" s="380"/>
      <c r="O52" s="380"/>
      <c r="P52" s="380"/>
      <c r="Q52" s="380"/>
      <c r="R52" s="380"/>
      <c r="S52" s="381"/>
      <c r="T52" s="361">
        <f ca="1">SUM(T23:U51)</f>
        <v>0</v>
      </c>
      <c r="U52" s="362"/>
      <c r="V52" s="359" t="s">
        <v>15</v>
      </c>
      <c r="W52" s="360"/>
      <c r="X52" s="306">
        <f ca="1">SUM(X23:AA51)</f>
        <v>0</v>
      </c>
      <c r="Y52" s="307"/>
      <c r="Z52" s="307"/>
      <c r="AA52" s="307"/>
      <c r="AB52" s="39" t="s">
        <v>44</v>
      </c>
      <c r="AC52" s="35"/>
      <c r="AD52" s="361">
        <f ca="1">SUM(AD23:AE51)</f>
        <v>0</v>
      </c>
      <c r="AE52" s="362"/>
      <c r="AF52" s="359" t="s">
        <v>15</v>
      </c>
      <c r="AG52" s="360"/>
      <c r="AH52" s="302">
        <f ca="1">SUM(AH23:AK51)</f>
        <v>0</v>
      </c>
      <c r="AI52" s="303"/>
      <c r="AJ52" s="303"/>
      <c r="AK52" s="303"/>
      <c r="AL52" s="39" t="s">
        <v>44</v>
      </c>
      <c r="AM52" s="35"/>
    </row>
    <row r="53" spans="1:39" ht="15.75" customHeight="1">
      <c r="A53" s="379" t="s">
        <v>111</v>
      </c>
      <c r="B53" s="380"/>
      <c r="C53" s="380"/>
      <c r="D53" s="380"/>
      <c r="E53" s="380"/>
      <c r="F53" s="380"/>
      <c r="G53" s="380"/>
      <c r="H53" s="380"/>
      <c r="I53" s="380"/>
      <c r="J53" s="380"/>
      <c r="K53" s="380"/>
      <c r="L53" s="380"/>
      <c r="M53" s="380"/>
      <c r="N53" s="380"/>
      <c r="O53" s="380"/>
      <c r="P53" s="380"/>
      <c r="Q53" s="380"/>
      <c r="R53" s="380"/>
      <c r="S53" s="381"/>
      <c r="T53" s="302">
        <f ca="1">X52+AH52</f>
        <v>0</v>
      </c>
      <c r="U53" s="303"/>
      <c r="V53" s="303"/>
      <c r="W53" s="303"/>
      <c r="X53" s="303"/>
      <c r="Y53" s="303"/>
      <c r="Z53" s="303"/>
      <c r="AA53" s="303"/>
      <c r="AB53" s="303"/>
      <c r="AC53" s="303"/>
      <c r="AD53" s="303"/>
      <c r="AE53" s="303"/>
      <c r="AF53" s="303"/>
      <c r="AG53" s="303"/>
      <c r="AH53" s="303"/>
      <c r="AI53" s="303"/>
      <c r="AJ53" s="303"/>
      <c r="AK53" s="303"/>
      <c r="AL53" s="39" t="s">
        <v>44</v>
      </c>
      <c r="AM53" s="28"/>
    </row>
    <row r="54" spans="1:39" s="168" customFormat="1" ht="13.5">
      <c r="A54" s="165" t="s">
        <v>152</v>
      </c>
      <c r="B54" s="167"/>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7"/>
      <c r="AB54" s="167"/>
      <c r="AC54" s="167"/>
      <c r="AD54" s="167"/>
      <c r="AE54" s="167"/>
      <c r="AF54" s="167"/>
      <c r="AG54" s="167"/>
      <c r="AH54" s="167"/>
      <c r="AI54" s="167"/>
      <c r="AJ54" s="167"/>
    </row>
    <row r="55" spans="1:39" s="168" customFormat="1" ht="13.5">
      <c r="A55" s="274" t="s">
        <v>153</v>
      </c>
      <c r="B55" s="167"/>
      <c r="C55" s="167"/>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7"/>
      <c r="AB55" s="167"/>
      <c r="AC55" s="167"/>
      <c r="AD55" s="167"/>
      <c r="AE55" s="167"/>
      <c r="AF55" s="167"/>
      <c r="AG55" s="167"/>
      <c r="AH55" s="167"/>
      <c r="AI55" s="167"/>
      <c r="AJ55" s="167"/>
    </row>
    <row r="56" spans="1:39" s="71" customFormat="1" ht="13.5">
      <c r="A56" s="274" t="s">
        <v>298</v>
      </c>
      <c r="B56" s="166"/>
      <c r="C56" s="166"/>
      <c r="D56" s="166"/>
      <c r="E56" s="166"/>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66"/>
    </row>
  </sheetData>
  <mergeCells count="220">
    <mergeCell ref="AH44:AK44"/>
    <mergeCell ref="AD28:AE28"/>
    <mergeCell ref="AF28:AG28"/>
    <mergeCell ref="X34:AA34"/>
    <mergeCell ref="X35:AA35"/>
    <mergeCell ref="T38:U38"/>
    <mergeCell ref="V38:W38"/>
    <mergeCell ref="AD38:AE38"/>
    <mergeCell ref="AF38:AG38"/>
    <mergeCell ref="T37:U37"/>
    <mergeCell ref="V37:W37"/>
    <mergeCell ref="AD37:AE37"/>
    <mergeCell ref="AF37:AG37"/>
    <mergeCell ref="T36:U36"/>
    <mergeCell ref="V36:W36"/>
    <mergeCell ref="AD36:AE36"/>
    <mergeCell ref="AF36:AG36"/>
    <mergeCell ref="X36:AA36"/>
    <mergeCell ref="X43:AA43"/>
    <mergeCell ref="V28:W28"/>
    <mergeCell ref="AF43:AG43"/>
    <mergeCell ref="AH38:AK38"/>
    <mergeCell ref="AH39:AK39"/>
    <mergeCell ref="AH40:AK40"/>
    <mergeCell ref="T27:U27"/>
    <mergeCell ref="T28:U28"/>
    <mergeCell ref="V24:W24"/>
    <mergeCell ref="V26:W26"/>
    <mergeCell ref="E18:M18"/>
    <mergeCell ref="B17:M17"/>
    <mergeCell ref="E19:M19"/>
    <mergeCell ref="AF41:AG41"/>
    <mergeCell ref="T42:U42"/>
    <mergeCell ref="V42:W42"/>
    <mergeCell ref="X42:AA42"/>
    <mergeCell ref="AD42:AE42"/>
    <mergeCell ref="AF42:AG42"/>
    <mergeCell ref="X40:AA40"/>
    <mergeCell ref="T39:U39"/>
    <mergeCell ref="V39:W39"/>
    <mergeCell ref="AD39:AE39"/>
    <mergeCell ref="AF39:AG39"/>
    <mergeCell ref="X39:AA39"/>
    <mergeCell ref="T41:U41"/>
    <mergeCell ref="V41:W41"/>
    <mergeCell ref="AF40:AG40"/>
    <mergeCell ref="T40:U40"/>
    <mergeCell ref="T29:U29"/>
    <mergeCell ref="X52:AA52"/>
    <mergeCell ref="V40:W40"/>
    <mergeCell ref="AD40:AE40"/>
    <mergeCell ref="AH52:AK52"/>
    <mergeCell ref="AD48:AE48"/>
    <mergeCell ref="AF48:AG48"/>
    <mergeCell ref="T47:U47"/>
    <mergeCell ref="V47:W47"/>
    <mergeCell ref="AD47:AE47"/>
    <mergeCell ref="AF47:AG47"/>
    <mergeCell ref="T46:U46"/>
    <mergeCell ref="V46:W46"/>
    <mergeCell ref="AD46:AE46"/>
    <mergeCell ref="AF46:AG46"/>
    <mergeCell ref="X46:AA46"/>
    <mergeCell ref="AF50:AG50"/>
    <mergeCell ref="T49:U49"/>
    <mergeCell ref="V49:W49"/>
    <mergeCell ref="AD49:AE49"/>
    <mergeCell ref="AF49:AG49"/>
    <mergeCell ref="T48:U48"/>
    <mergeCell ref="V48:W48"/>
    <mergeCell ref="AF52:AG52"/>
    <mergeCell ref="T51:U51"/>
    <mergeCell ref="T50:U50"/>
    <mergeCell ref="V50:W50"/>
    <mergeCell ref="AD50:AE50"/>
    <mergeCell ref="X47:AA47"/>
    <mergeCell ref="X48:AA48"/>
    <mergeCell ref="AD30:AE30"/>
    <mergeCell ref="T33:U33"/>
    <mergeCell ref="AF35:AG35"/>
    <mergeCell ref="T34:U34"/>
    <mergeCell ref="V34:W34"/>
    <mergeCell ref="AD34:AE34"/>
    <mergeCell ref="AF34:AG34"/>
    <mergeCell ref="AF31:AG31"/>
    <mergeCell ref="AF32:AG32"/>
    <mergeCell ref="X32:AA32"/>
    <mergeCell ref="X44:AA44"/>
    <mergeCell ref="AD44:AE44"/>
    <mergeCell ref="AF44:AG44"/>
    <mergeCell ref="A52:S52"/>
    <mergeCell ref="A21:S22"/>
    <mergeCell ref="A53:S53"/>
    <mergeCell ref="T52:U52"/>
    <mergeCell ref="V52:W52"/>
    <mergeCell ref="AD52:AE52"/>
    <mergeCell ref="T43:U43"/>
    <mergeCell ref="V43:W43"/>
    <mergeCell ref="AD43:AE43"/>
    <mergeCell ref="AD32:AE32"/>
    <mergeCell ref="X41:AA41"/>
    <mergeCell ref="AD41:AE41"/>
    <mergeCell ref="X37:AA37"/>
    <mergeCell ref="X38:AA38"/>
    <mergeCell ref="T31:U31"/>
    <mergeCell ref="A40:A47"/>
    <mergeCell ref="A23:A32"/>
    <mergeCell ref="A34:A39"/>
    <mergeCell ref="A48:A51"/>
    <mergeCell ref="T32:U32"/>
    <mergeCell ref="V32:W32"/>
    <mergeCell ref="T35:U35"/>
    <mergeCell ref="V35:W35"/>
    <mergeCell ref="AD35:AE35"/>
    <mergeCell ref="T21:AC21"/>
    <mergeCell ref="AD21:AM21"/>
    <mergeCell ref="AF24:AG24"/>
    <mergeCell ref="AD24:AE24"/>
    <mergeCell ref="AF23:AG23"/>
    <mergeCell ref="AD23:AE23"/>
    <mergeCell ref="T23:U23"/>
    <mergeCell ref="V23:W23"/>
    <mergeCell ref="T26:U26"/>
    <mergeCell ref="AH26:AK26"/>
    <mergeCell ref="V25:W25"/>
    <mergeCell ref="AD25:AE25"/>
    <mergeCell ref="AF25:AG25"/>
    <mergeCell ref="T24:U24"/>
    <mergeCell ref="AH22:AM22"/>
    <mergeCell ref="X22:AC22"/>
    <mergeCell ref="T22:W22"/>
    <mergeCell ref="X23:AA23"/>
    <mergeCell ref="X24:AA24"/>
    <mergeCell ref="X25:AA25"/>
    <mergeCell ref="AH23:AK23"/>
    <mergeCell ref="AH24:AK24"/>
    <mergeCell ref="AH25:AK25"/>
    <mergeCell ref="AD22:AG22"/>
    <mergeCell ref="AD26:AE26"/>
    <mergeCell ref="AF26:AG26"/>
    <mergeCell ref="T25:U25"/>
    <mergeCell ref="X26:AA26"/>
    <mergeCell ref="X27:AA27"/>
    <mergeCell ref="X28:AA28"/>
    <mergeCell ref="X29:AA29"/>
    <mergeCell ref="X33:AA33"/>
    <mergeCell ref="V27:W27"/>
    <mergeCell ref="AD27:AE27"/>
    <mergeCell ref="AF27:AG27"/>
    <mergeCell ref="V33:W33"/>
    <mergeCell ref="AD33:AE33"/>
    <mergeCell ref="AF33:AG33"/>
    <mergeCell ref="AF30:AG30"/>
    <mergeCell ref="V31:W31"/>
    <mergeCell ref="X31:AA31"/>
    <mergeCell ref="AD31:AE31"/>
    <mergeCell ref="V29:W29"/>
    <mergeCell ref="AD29:AE29"/>
    <mergeCell ref="AF29:AG29"/>
    <mergeCell ref="T30:U30"/>
    <mergeCell ref="V30:W30"/>
    <mergeCell ref="X30:AA30"/>
    <mergeCell ref="A11:A19"/>
    <mergeCell ref="A3:AM3"/>
    <mergeCell ref="A4:AM4"/>
    <mergeCell ref="Q13:R13"/>
    <mergeCell ref="T13:V13"/>
    <mergeCell ref="L14:AM14"/>
    <mergeCell ref="L15:AM15"/>
    <mergeCell ref="L12:AM12"/>
    <mergeCell ref="L11:AM11"/>
    <mergeCell ref="B13:K15"/>
    <mergeCell ref="AJ6:AK6"/>
    <mergeCell ref="AG6:AH6"/>
    <mergeCell ref="AD6:AE6"/>
    <mergeCell ref="A7:J7"/>
    <mergeCell ref="AE19:AM19"/>
    <mergeCell ref="AE17:AM17"/>
    <mergeCell ref="AE16:AM16"/>
    <mergeCell ref="Q19:Y19"/>
    <mergeCell ref="Q17:Y17"/>
    <mergeCell ref="Q16:Y16"/>
    <mergeCell ref="B18:D19"/>
    <mergeCell ref="Q18:Y18"/>
    <mergeCell ref="AE18:AM18"/>
    <mergeCell ref="AH27:AK27"/>
    <mergeCell ref="AH28:AK28"/>
    <mergeCell ref="AH29:AK29"/>
    <mergeCell ref="AH33:AK33"/>
    <mergeCell ref="AH34:AK34"/>
    <mergeCell ref="AH35:AK35"/>
    <mergeCell ref="AH36:AK36"/>
    <mergeCell ref="AH37:AK37"/>
    <mergeCell ref="AH32:AK32"/>
    <mergeCell ref="AH31:AK31"/>
    <mergeCell ref="AH30:AK30"/>
    <mergeCell ref="AH43:AK43"/>
    <mergeCell ref="AH41:AK41"/>
    <mergeCell ref="AH42:AK42"/>
    <mergeCell ref="T53:AK53"/>
    <mergeCell ref="AH46:AK46"/>
    <mergeCell ref="AH47:AK47"/>
    <mergeCell ref="AH48:AK48"/>
    <mergeCell ref="AH49:AK49"/>
    <mergeCell ref="AH50:AK50"/>
    <mergeCell ref="AH51:AK51"/>
    <mergeCell ref="X49:AA49"/>
    <mergeCell ref="X50:AA50"/>
    <mergeCell ref="X51:AA51"/>
    <mergeCell ref="T45:U45"/>
    <mergeCell ref="V45:W45"/>
    <mergeCell ref="X45:AA45"/>
    <mergeCell ref="AD45:AE45"/>
    <mergeCell ref="AF45:AG45"/>
    <mergeCell ref="AH45:AK45"/>
    <mergeCell ref="T44:U44"/>
    <mergeCell ref="V44:W44"/>
    <mergeCell ref="V51:W51"/>
    <mergeCell ref="AD51:AE51"/>
    <mergeCell ref="AF51:AG51"/>
  </mergeCells>
  <phoneticPr fontId="4"/>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15</xdr:col>
                    <xdr:colOff>152400</xdr:colOff>
                    <xdr:row>7</xdr:row>
                    <xdr:rowOff>171450</xdr:rowOff>
                  </from>
                  <to>
                    <xdr:col>17</xdr:col>
                    <xdr:colOff>47625</xdr:colOff>
                    <xdr:row>9</xdr:row>
                    <xdr:rowOff>66675</xdr:rowOff>
                  </to>
                </anchor>
              </controlPr>
            </control>
          </mc:Choice>
        </mc:AlternateContent>
        <mc:AlternateContent xmlns:mc="http://schemas.openxmlformats.org/markup-compatibility/2006">
          <mc:Choice Requires="x14">
            <control shapeId="26627" r:id="rId5" name="Check Box 3">
              <controlPr defaultSize="0" autoFill="0" autoLine="0" autoPict="0">
                <anchor moveWithCells="1">
                  <from>
                    <xdr:col>26</xdr:col>
                    <xdr:colOff>142875</xdr:colOff>
                    <xdr:row>7</xdr:row>
                    <xdr:rowOff>161925</xdr:rowOff>
                  </from>
                  <to>
                    <xdr:col>28</xdr:col>
                    <xdr:colOff>38100</xdr:colOff>
                    <xdr:row>9</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M39"/>
  <sheetViews>
    <sheetView view="pageBreakPreview" zoomScaleNormal="140" zoomScaleSheetLayoutView="100" workbookViewId="0">
      <selection activeCell="L6" sqref="L6"/>
    </sheetView>
  </sheetViews>
  <sheetFormatPr defaultColWidth="2.25" defaultRowHeight="13.5"/>
  <cols>
    <col min="1" max="1" width="2.25" style="34"/>
    <col min="2" max="2" width="3.125" style="34" customWidth="1"/>
    <col min="3" max="3" width="11.625" style="34" customWidth="1"/>
    <col min="4" max="4" width="16.875" style="34" customWidth="1"/>
    <col min="5" max="5" width="22.375" style="34" customWidth="1"/>
    <col min="6" max="12" width="10.75" style="34" customWidth="1"/>
    <col min="13" max="13" width="18.75" style="34" customWidth="1"/>
    <col min="14" max="16384" width="2.25" style="34"/>
  </cols>
  <sheetData>
    <row r="1" spans="1:13">
      <c r="A1" s="248" t="s">
        <v>47</v>
      </c>
    </row>
    <row r="3" spans="1:13" ht="18" customHeight="1" thickBot="1">
      <c r="B3" s="32"/>
      <c r="M3" s="43" t="s">
        <v>60</v>
      </c>
    </row>
    <row r="4" spans="1:13" ht="32.25" customHeight="1" thickBot="1">
      <c r="B4" s="401" t="s">
        <v>49</v>
      </c>
      <c r="C4" s="402" t="s">
        <v>77</v>
      </c>
      <c r="D4" s="403" t="s">
        <v>39</v>
      </c>
      <c r="E4" s="404" t="s">
        <v>45</v>
      </c>
      <c r="F4" s="405" t="s">
        <v>191</v>
      </c>
      <c r="G4" s="405"/>
      <c r="H4" s="406"/>
      <c r="I4" s="405" t="s">
        <v>192</v>
      </c>
      <c r="J4" s="405"/>
      <c r="K4" s="406"/>
      <c r="L4" s="399" t="s">
        <v>55</v>
      </c>
      <c r="M4" s="400" t="s">
        <v>58</v>
      </c>
    </row>
    <row r="5" spans="1:13" ht="27.75" customHeight="1">
      <c r="B5" s="401"/>
      <c r="C5" s="402"/>
      <c r="D5" s="403"/>
      <c r="E5" s="404"/>
      <c r="F5" s="46" t="s">
        <v>41</v>
      </c>
      <c r="G5" s="46" t="s">
        <v>42</v>
      </c>
      <c r="H5" s="49" t="s">
        <v>43</v>
      </c>
      <c r="I5" s="47" t="s">
        <v>51</v>
      </c>
      <c r="J5" s="46" t="s">
        <v>52</v>
      </c>
      <c r="K5" s="45" t="s">
        <v>53</v>
      </c>
      <c r="L5" s="400"/>
      <c r="M5" s="400"/>
    </row>
    <row r="6" spans="1:13" ht="22.5" customHeight="1">
      <c r="B6" s="169">
        <v>1</v>
      </c>
      <c r="C6" s="170">
        <f ca="1">IFERROR(INDIRECT("個票"&amp;$B6&amp;"！$AG$4"),"")</f>
        <v>0</v>
      </c>
      <c r="D6" s="170">
        <f ca="1">IFERROR(INDIRECT("個票"&amp;$B6&amp;"！$L$4"),"")</f>
        <v>0</v>
      </c>
      <c r="E6" s="169">
        <f ca="1">IFERROR(INDIRECT("個票"&amp;$B6&amp;"！$L$5"),"")</f>
        <v>0</v>
      </c>
      <c r="F6" s="171">
        <f ca="1">IF(G6&lt;&gt;0,IFERROR(INDIRECT("個票"&amp;$B6&amp;"！$Ab$13"),""),0)</f>
        <v>0</v>
      </c>
      <c r="G6" s="171">
        <f ca="1">IFERROR(INDIRECT("個票"&amp;$B6&amp;"！$Aj$13"),"")</f>
        <v>0</v>
      </c>
      <c r="H6" s="172">
        <f ca="1">MIN(F6:G6)</f>
        <v>0</v>
      </c>
      <c r="I6" s="173">
        <f ca="1">IF(J6&lt;&gt;0,IFERROR(INDIRECT("個票"&amp;$B6&amp;"！$AB$92"),""),0)</f>
        <v>0</v>
      </c>
      <c r="J6" s="171">
        <f ca="1">IFERROR(INDIRECT("個票"&amp;$B6&amp;"！$Aj$92"),"")</f>
        <v>0</v>
      </c>
      <c r="K6" s="174">
        <f ca="1">MIN(I6:J6)</f>
        <v>0</v>
      </c>
      <c r="L6" s="174">
        <f ca="1">SUM(H6,K6)</f>
        <v>0</v>
      </c>
      <c r="M6" s="265" t="str">
        <f ca="1">IF(L6&lt;&gt;0,IF(INDIRECT("個票"&amp;$B6&amp;"！$AB$67")="","","令和"&amp;INDIRECT("個票"&amp;$B6&amp;"！$AF$1")&amp;"年度に発生した費用分"),"")</f>
        <v/>
      </c>
    </row>
    <row r="7" spans="1:13" ht="22.5" customHeight="1">
      <c r="B7" s="169">
        <v>2</v>
      </c>
      <c r="C7" s="170" t="str">
        <f t="shared" ref="C7:C20" ca="1" si="0">IFERROR(INDIRECT("個票"&amp;$B7&amp;"！$AG$4"),"")</f>
        <v/>
      </c>
      <c r="D7" s="170" t="str">
        <f t="shared" ref="D7:D20" ca="1" si="1">IFERROR(INDIRECT("個票"&amp;$B7&amp;"！$L$4"),"")</f>
        <v/>
      </c>
      <c r="E7" s="169" t="str">
        <f t="shared" ref="E7:E20" ca="1" si="2">IFERROR(INDIRECT("個票"&amp;$B7&amp;"！$L$5"),"")</f>
        <v/>
      </c>
      <c r="F7" s="171" t="str">
        <f t="shared" ref="F7:F20" ca="1" si="3">IF(G7&lt;&gt;0,IFERROR(INDIRECT("個票"&amp;$B7&amp;"！$Ab$13"),""),0)</f>
        <v/>
      </c>
      <c r="G7" s="171" t="str">
        <f t="shared" ref="G7:G20" ca="1" si="4">IFERROR(INDIRECT("個票"&amp;$B7&amp;"！$Aj$13"),"")</f>
        <v/>
      </c>
      <c r="H7" s="172">
        <f ca="1">MIN(F7:G7)</f>
        <v>0</v>
      </c>
      <c r="I7" s="173" t="str">
        <f ca="1">IF(J7&lt;&gt;0,IFERROR(INDIRECT("個票"&amp;$B7&amp;"！$AB$92"),""),0)</f>
        <v/>
      </c>
      <c r="J7" s="171" t="str">
        <f ca="1">IFERROR(INDIRECT("個票"&amp;$B7&amp;"！$Aj$92"),"")</f>
        <v/>
      </c>
      <c r="K7" s="174">
        <f t="shared" ref="K7:K20" ca="1" si="5">MIN(I7:J7)</f>
        <v>0</v>
      </c>
      <c r="L7" s="174">
        <f t="shared" ref="L7:L20" ca="1" si="6">SUM(H7,K7)</f>
        <v>0</v>
      </c>
      <c r="M7" s="265" t="str">
        <f t="shared" ref="M7:M20" ca="1" si="7">IF(L7&lt;&gt;0,IF(INDIRECT("個票"&amp;$B7&amp;"！$AB$67")="","","令和"&amp;INDIRECT("個票"&amp;$B7&amp;"！$AF$1")&amp;"年度に発生した費用分"),"")</f>
        <v/>
      </c>
    </row>
    <row r="8" spans="1:13" ht="22.5" customHeight="1">
      <c r="B8" s="169">
        <v>3</v>
      </c>
      <c r="C8" s="170" t="str">
        <f t="shared" ca="1" si="0"/>
        <v/>
      </c>
      <c r="D8" s="170" t="str">
        <f t="shared" ca="1" si="1"/>
        <v/>
      </c>
      <c r="E8" s="169" t="str">
        <f t="shared" ca="1" si="2"/>
        <v/>
      </c>
      <c r="F8" s="171" t="str">
        <f t="shared" ca="1" si="3"/>
        <v/>
      </c>
      <c r="G8" s="171" t="str">
        <f t="shared" ca="1" si="4"/>
        <v/>
      </c>
      <c r="H8" s="172">
        <f t="shared" ref="H8:H20" ca="1" si="8">MIN(F8:G8)</f>
        <v>0</v>
      </c>
      <c r="I8" s="173" t="str">
        <f ca="1">IF(J8&lt;&gt;0,IFERROR(INDIRECT("個票"&amp;$B8&amp;"！$AB$92"),""),0)</f>
        <v/>
      </c>
      <c r="J8" s="171" t="str">
        <f ca="1">IFERROR(INDIRECT("個票"&amp;$B8&amp;"！$Aj$92"),"")</f>
        <v/>
      </c>
      <c r="K8" s="174">
        <f t="shared" ca="1" si="5"/>
        <v>0</v>
      </c>
      <c r="L8" s="174">
        <f t="shared" ca="1" si="6"/>
        <v>0</v>
      </c>
      <c r="M8" s="265" t="str">
        <f t="shared" ca="1" si="7"/>
        <v/>
      </c>
    </row>
    <row r="9" spans="1:13" ht="22.5" customHeight="1">
      <c r="B9" s="169">
        <v>4</v>
      </c>
      <c r="C9" s="170" t="str">
        <f t="shared" ca="1" si="0"/>
        <v/>
      </c>
      <c r="D9" s="170" t="str">
        <f t="shared" ca="1" si="1"/>
        <v/>
      </c>
      <c r="E9" s="169" t="str">
        <f t="shared" ca="1" si="2"/>
        <v/>
      </c>
      <c r="F9" s="171" t="str">
        <f t="shared" ca="1" si="3"/>
        <v/>
      </c>
      <c r="G9" s="171" t="str">
        <f t="shared" ca="1" si="4"/>
        <v/>
      </c>
      <c r="H9" s="172">
        <f t="shared" ca="1" si="8"/>
        <v>0</v>
      </c>
      <c r="I9" s="173" t="str">
        <f ca="1">IF(J9&lt;&gt;0,IFERROR(INDIRECT("個票"&amp;$B9&amp;"！$AB$92"),""),0)</f>
        <v/>
      </c>
      <c r="J9" s="171" t="str">
        <f ca="1">IFERROR(INDIRECT("個票"&amp;$B9&amp;"！$Aj$92"),"")</f>
        <v/>
      </c>
      <c r="K9" s="174">
        <f t="shared" ca="1" si="5"/>
        <v>0</v>
      </c>
      <c r="L9" s="174">
        <f t="shared" ca="1" si="6"/>
        <v>0</v>
      </c>
      <c r="M9" s="265" t="str">
        <f t="shared" ca="1" si="7"/>
        <v/>
      </c>
    </row>
    <row r="10" spans="1:13" ht="22.5" customHeight="1">
      <c r="B10" s="169">
        <v>5</v>
      </c>
      <c r="C10" s="170" t="str">
        <f t="shared" ca="1" si="0"/>
        <v/>
      </c>
      <c r="D10" s="170" t="str">
        <f t="shared" ca="1" si="1"/>
        <v/>
      </c>
      <c r="E10" s="169" t="str">
        <f t="shared" ca="1" si="2"/>
        <v/>
      </c>
      <c r="F10" s="171" t="str">
        <f t="shared" ca="1" si="3"/>
        <v/>
      </c>
      <c r="G10" s="171" t="str">
        <f t="shared" ca="1" si="4"/>
        <v/>
      </c>
      <c r="H10" s="172">
        <f t="shared" ca="1" si="8"/>
        <v>0</v>
      </c>
      <c r="I10" s="173" t="str">
        <f ca="1">IF(J10&lt;&gt;0,IFERROR(INDIRECT("個票"&amp;$B10&amp;"！$AB$92"),""),0)</f>
        <v/>
      </c>
      <c r="J10" s="171" t="str">
        <f ca="1">IFERROR(INDIRECT("個票"&amp;$B10&amp;"！$Aj$92"),"")</f>
        <v/>
      </c>
      <c r="K10" s="174">
        <f t="shared" ca="1" si="5"/>
        <v>0</v>
      </c>
      <c r="L10" s="174">
        <f t="shared" ca="1" si="6"/>
        <v>0</v>
      </c>
      <c r="M10" s="265" t="str">
        <f t="shared" ca="1" si="7"/>
        <v/>
      </c>
    </row>
    <row r="11" spans="1:13" ht="22.5" customHeight="1">
      <c r="B11" s="169">
        <v>6</v>
      </c>
      <c r="C11" s="170" t="str">
        <f t="shared" ca="1" si="0"/>
        <v/>
      </c>
      <c r="D11" s="170" t="str">
        <f t="shared" ca="1" si="1"/>
        <v/>
      </c>
      <c r="E11" s="169" t="str">
        <f t="shared" ca="1" si="2"/>
        <v/>
      </c>
      <c r="F11" s="171" t="str">
        <f t="shared" ca="1" si="3"/>
        <v/>
      </c>
      <c r="G11" s="171" t="str">
        <f t="shared" ca="1" si="4"/>
        <v/>
      </c>
      <c r="H11" s="172">
        <f t="shared" ca="1" si="8"/>
        <v>0</v>
      </c>
      <c r="I11" s="173" t="str">
        <f ca="1">IF(J11&lt;&gt;0,IFERROR(INDIRECT("個票"&amp;$B11&amp;"！$AB$92"),""),0)</f>
        <v/>
      </c>
      <c r="J11" s="171" t="str">
        <f ca="1">IFERROR(INDIRECT("個票"&amp;$B11&amp;"！$Aj$92"),"")</f>
        <v/>
      </c>
      <c r="K11" s="174">
        <f t="shared" ca="1" si="5"/>
        <v>0</v>
      </c>
      <c r="L11" s="174">
        <f t="shared" ca="1" si="6"/>
        <v>0</v>
      </c>
      <c r="M11" s="265" t="str">
        <f t="shared" ca="1" si="7"/>
        <v/>
      </c>
    </row>
    <row r="12" spans="1:13" ht="22.5" customHeight="1">
      <c r="B12" s="169">
        <v>7</v>
      </c>
      <c r="C12" s="170" t="str">
        <f t="shared" ca="1" si="0"/>
        <v/>
      </c>
      <c r="D12" s="170" t="str">
        <f t="shared" ca="1" si="1"/>
        <v/>
      </c>
      <c r="E12" s="169" t="str">
        <f t="shared" ca="1" si="2"/>
        <v/>
      </c>
      <c r="F12" s="171" t="str">
        <f t="shared" ca="1" si="3"/>
        <v/>
      </c>
      <c r="G12" s="171" t="str">
        <f t="shared" ca="1" si="4"/>
        <v/>
      </c>
      <c r="H12" s="172">
        <f ca="1">MIN(F12:G12)</f>
        <v>0</v>
      </c>
      <c r="I12" s="173" t="str">
        <f ca="1">IF(J12&lt;&gt;0,IFERROR(INDIRECT("個票"&amp;$B12&amp;"！$AB$92"),""),0)</f>
        <v/>
      </c>
      <c r="J12" s="171" t="str">
        <f ca="1">IFERROR(INDIRECT("個票"&amp;$B12&amp;"！$Aj$92"),"")</f>
        <v/>
      </c>
      <c r="K12" s="174">
        <f t="shared" ca="1" si="5"/>
        <v>0</v>
      </c>
      <c r="L12" s="174">
        <f t="shared" ca="1" si="6"/>
        <v>0</v>
      </c>
      <c r="M12" s="265" t="str">
        <f t="shared" ca="1" si="7"/>
        <v/>
      </c>
    </row>
    <row r="13" spans="1:13" ht="22.5" customHeight="1">
      <c r="B13" s="169">
        <v>8</v>
      </c>
      <c r="C13" s="170" t="str">
        <f t="shared" ca="1" si="0"/>
        <v/>
      </c>
      <c r="D13" s="170" t="str">
        <f t="shared" ca="1" si="1"/>
        <v/>
      </c>
      <c r="E13" s="169" t="str">
        <f t="shared" ca="1" si="2"/>
        <v/>
      </c>
      <c r="F13" s="171" t="str">
        <f t="shared" ca="1" si="3"/>
        <v/>
      </c>
      <c r="G13" s="171" t="str">
        <f t="shared" ca="1" si="4"/>
        <v/>
      </c>
      <c r="H13" s="172">
        <f t="shared" ca="1" si="8"/>
        <v>0</v>
      </c>
      <c r="I13" s="173" t="str">
        <f ca="1">IF(J13&lt;&gt;0,IFERROR(INDIRECT("個票"&amp;$B13&amp;"！$AB$92"),""),0)</f>
        <v/>
      </c>
      <c r="J13" s="171" t="str">
        <f ca="1">IFERROR(INDIRECT("個票"&amp;$B13&amp;"！$Aj$92"),"")</f>
        <v/>
      </c>
      <c r="K13" s="174">
        <f t="shared" ca="1" si="5"/>
        <v>0</v>
      </c>
      <c r="L13" s="174">
        <f t="shared" ca="1" si="6"/>
        <v>0</v>
      </c>
      <c r="M13" s="265" t="str">
        <f t="shared" ca="1" si="7"/>
        <v/>
      </c>
    </row>
    <row r="14" spans="1:13" ht="22.5" customHeight="1">
      <c r="B14" s="169">
        <v>9</v>
      </c>
      <c r="C14" s="170" t="str">
        <f t="shared" ca="1" si="0"/>
        <v/>
      </c>
      <c r="D14" s="170" t="str">
        <f t="shared" ca="1" si="1"/>
        <v/>
      </c>
      <c r="E14" s="169" t="str">
        <f t="shared" ca="1" si="2"/>
        <v/>
      </c>
      <c r="F14" s="171" t="str">
        <f t="shared" ca="1" si="3"/>
        <v/>
      </c>
      <c r="G14" s="171" t="str">
        <f t="shared" ca="1" si="4"/>
        <v/>
      </c>
      <c r="H14" s="172">
        <f t="shared" ca="1" si="8"/>
        <v>0</v>
      </c>
      <c r="I14" s="173" t="str">
        <f ca="1">IF(J14&lt;&gt;0,IFERROR(INDIRECT("個票"&amp;$B14&amp;"！$AB$92"),""),0)</f>
        <v/>
      </c>
      <c r="J14" s="171" t="str">
        <f ca="1">IFERROR(INDIRECT("個票"&amp;$B14&amp;"！$Aj$92"),"")</f>
        <v/>
      </c>
      <c r="K14" s="174">
        <f t="shared" ca="1" si="5"/>
        <v>0</v>
      </c>
      <c r="L14" s="174">
        <f t="shared" ca="1" si="6"/>
        <v>0</v>
      </c>
      <c r="M14" s="265" t="str">
        <f t="shared" ca="1" si="7"/>
        <v/>
      </c>
    </row>
    <row r="15" spans="1:13" ht="22.5" customHeight="1">
      <c r="B15" s="169">
        <v>10</v>
      </c>
      <c r="C15" s="170" t="str">
        <f t="shared" ca="1" si="0"/>
        <v/>
      </c>
      <c r="D15" s="170" t="str">
        <f t="shared" ca="1" si="1"/>
        <v/>
      </c>
      <c r="E15" s="169" t="str">
        <f t="shared" ca="1" si="2"/>
        <v/>
      </c>
      <c r="F15" s="171" t="str">
        <f t="shared" ca="1" si="3"/>
        <v/>
      </c>
      <c r="G15" s="171" t="str">
        <f t="shared" ca="1" si="4"/>
        <v/>
      </c>
      <c r="H15" s="172">
        <f t="shared" ca="1" si="8"/>
        <v>0</v>
      </c>
      <c r="I15" s="173" t="str">
        <f ca="1">IF(J15&lt;&gt;0,IFERROR(INDIRECT("個票"&amp;$B15&amp;"！$AB$92"),""),0)</f>
        <v/>
      </c>
      <c r="J15" s="171" t="str">
        <f ca="1">IFERROR(INDIRECT("個票"&amp;$B15&amp;"！$Aj$92"),"")</f>
        <v/>
      </c>
      <c r="K15" s="174">
        <f t="shared" ca="1" si="5"/>
        <v>0</v>
      </c>
      <c r="L15" s="174">
        <f t="shared" ca="1" si="6"/>
        <v>0</v>
      </c>
      <c r="M15" s="265" t="str">
        <f t="shared" ca="1" si="7"/>
        <v/>
      </c>
    </row>
    <row r="16" spans="1:13" ht="22.5" customHeight="1">
      <c r="B16" s="169">
        <v>11</v>
      </c>
      <c r="C16" s="170" t="str">
        <f t="shared" ca="1" si="0"/>
        <v/>
      </c>
      <c r="D16" s="170" t="str">
        <f t="shared" ca="1" si="1"/>
        <v/>
      </c>
      <c r="E16" s="169" t="str">
        <f t="shared" ca="1" si="2"/>
        <v/>
      </c>
      <c r="F16" s="171" t="str">
        <f t="shared" ca="1" si="3"/>
        <v/>
      </c>
      <c r="G16" s="171" t="str">
        <f t="shared" ca="1" si="4"/>
        <v/>
      </c>
      <c r="H16" s="172">
        <f t="shared" ca="1" si="8"/>
        <v>0</v>
      </c>
      <c r="I16" s="173" t="str">
        <f ca="1">IF(J16&lt;&gt;0,IFERROR(INDIRECT("個票"&amp;$B16&amp;"！$AB$92"),""),0)</f>
        <v/>
      </c>
      <c r="J16" s="171" t="str">
        <f ca="1">IFERROR(INDIRECT("個票"&amp;$B16&amp;"！$Aj$92"),"")</f>
        <v/>
      </c>
      <c r="K16" s="174">
        <f t="shared" ca="1" si="5"/>
        <v>0</v>
      </c>
      <c r="L16" s="174">
        <f t="shared" ca="1" si="6"/>
        <v>0</v>
      </c>
      <c r="M16" s="265" t="str">
        <f t="shared" ca="1" si="7"/>
        <v/>
      </c>
    </row>
    <row r="17" spans="1:13" ht="22.5" customHeight="1">
      <c r="B17" s="169">
        <v>12</v>
      </c>
      <c r="C17" s="170" t="str">
        <f t="shared" ca="1" si="0"/>
        <v/>
      </c>
      <c r="D17" s="170" t="str">
        <f t="shared" ca="1" si="1"/>
        <v/>
      </c>
      <c r="E17" s="169" t="str">
        <f t="shared" ca="1" si="2"/>
        <v/>
      </c>
      <c r="F17" s="171" t="str">
        <f t="shared" ca="1" si="3"/>
        <v/>
      </c>
      <c r="G17" s="171" t="str">
        <f t="shared" ca="1" si="4"/>
        <v/>
      </c>
      <c r="H17" s="172">
        <f t="shared" ca="1" si="8"/>
        <v>0</v>
      </c>
      <c r="I17" s="173" t="str">
        <f ca="1">IF(J17&lt;&gt;0,IFERROR(INDIRECT("個票"&amp;$B17&amp;"！$AB$92"),""),0)</f>
        <v/>
      </c>
      <c r="J17" s="171" t="str">
        <f ca="1">IFERROR(INDIRECT("個票"&amp;$B17&amp;"！$Aj$92"),"")</f>
        <v/>
      </c>
      <c r="K17" s="174">
        <f t="shared" ca="1" si="5"/>
        <v>0</v>
      </c>
      <c r="L17" s="174">
        <f t="shared" ca="1" si="6"/>
        <v>0</v>
      </c>
      <c r="M17" s="265" t="str">
        <f t="shared" ca="1" si="7"/>
        <v/>
      </c>
    </row>
    <row r="18" spans="1:13" ht="22.5" customHeight="1">
      <c r="B18" s="169">
        <v>13</v>
      </c>
      <c r="C18" s="170" t="str">
        <f t="shared" ca="1" si="0"/>
        <v/>
      </c>
      <c r="D18" s="170" t="str">
        <f t="shared" ca="1" si="1"/>
        <v/>
      </c>
      <c r="E18" s="169" t="str">
        <f t="shared" ca="1" si="2"/>
        <v/>
      </c>
      <c r="F18" s="171" t="str">
        <f t="shared" ca="1" si="3"/>
        <v/>
      </c>
      <c r="G18" s="171" t="str">
        <f t="shared" ca="1" si="4"/>
        <v/>
      </c>
      <c r="H18" s="172">
        <f t="shared" ca="1" si="8"/>
        <v>0</v>
      </c>
      <c r="I18" s="173" t="str">
        <f ca="1">IF(J18&lt;&gt;0,IFERROR(INDIRECT("個票"&amp;$B18&amp;"！$AB$92"),""),0)</f>
        <v/>
      </c>
      <c r="J18" s="171" t="str">
        <f ca="1">IFERROR(INDIRECT("個票"&amp;$B18&amp;"！$Aj$92"),"")</f>
        <v/>
      </c>
      <c r="K18" s="174">
        <f t="shared" ca="1" si="5"/>
        <v>0</v>
      </c>
      <c r="L18" s="174">
        <f t="shared" ca="1" si="6"/>
        <v>0</v>
      </c>
      <c r="M18" s="265" t="str">
        <f t="shared" ca="1" si="7"/>
        <v/>
      </c>
    </row>
    <row r="19" spans="1:13" ht="22.5" customHeight="1">
      <c r="B19" s="169">
        <v>14</v>
      </c>
      <c r="C19" s="170" t="str">
        <f t="shared" ca="1" si="0"/>
        <v/>
      </c>
      <c r="D19" s="170" t="str">
        <f t="shared" ca="1" si="1"/>
        <v/>
      </c>
      <c r="E19" s="169" t="str">
        <f t="shared" ca="1" si="2"/>
        <v/>
      </c>
      <c r="F19" s="171" t="str">
        <f t="shared" ca="1" si="3"/>
        <v/>
      </c>
      <c r="G19" s="171" t="str">
        <f t="shared" ca="1" si="4"/>
        <v/>
      </c>
      <c r="H19" s="172">
        <f t="shared" ca="1" si="8"/>
        <v>0</v>
      </c>
      <c r="I19" s="173" t="str">
        <f ca="1">IF(J19&lt;&gt;0,IFERROR(INDIRECT("個票"&amp;$B19&amp;"！$AB$92"),""),0)</f>
        <v/>
      </c>
      <c r="J19" s="171" t="str">
        <f ca="1">IFERROR(INDIRECT("個票"&amp;$B19&amp;"！$Aj$92"),"")</f>
        <v/>
      </c>
      <c r="K19" s="174">
        <f t="shared" ca="1" si="5"/>
        <v>0</v>
      </c>
      <c r="L19" s="174">
        <f t="shared" ca="1" si="6"/>
        <v>0</v>
      </c>
      <c r="M19" s="265" t="str">
        <f t="shared" ca="1" si="7"/>
        <v/>
      </c>
    </row>
    <row r="20" spans="1:13" ht="22.5" customHeight="1" thickBot="1">
      <c r="B20" s="175">
        <v>15</v>
      </c>
      <c r="C20" s="176" t="str">
        <f t="shared" ca="1" si="0"/>
        <v/>
      </c>
      <c r="D20" s="176" t="str">
        <f t="shared" ca="1" si="1"/>
        <v/>
      </c>
      <c r="E20" s="175" t="str">
        <f t="shared" ca="1" si="2"/>
        <v/>
      </c>
      <c r="F20" s="177" t="str">
        <f t="shared" ca="1" si="3"/>
        <v/>
      </c>
      <c r="G20" s="177" t="str">
        <f t="shared" ca="1" si="4"/>
        <v/>
      </c>
      <c r="H20" s="178">
        <f t="shared" ca="1" si="8"/>
        <v>0</v>
      </c>
      <c r="I20" s="179" t="str">
        <f ca="1">IF(J20&lt;&gt;0,IFERROR(INDIRECT("個票"&amp;$B20&amp;"！$AB$92"),""),0)</f>
        <v/>
      </c>
      <c r="J20" s="177" t="str">
        <f ca="1">IFERROR(INDIRECT("個票"&amp;$B20&amp;"！$Aj$92"),"")</f>
        <v/>
      </c>
      <c r="K20" s="180">
        <f t="shared" ca="1" si="5"/>
        <v>0</v>
      </c>
      <c r="L20" s="180">
        <f t="shared" ca="1" si="6"/>
        <v>0</v>
      </c>
      <c r="M20" s="266" t="str">
        <f t="shared" ca="1" si="7"/>
        <v/>
      </c>
    </row>
    <row r="21" spans="1:13" ht="22.5" customHeight="1" thickTop="1" thickBot="1">
      <c r="B21" s="397" t="s">
        <v>54</v>
      </c>
      <c r="C21" s="398"/>
      <c r="D21" s="398"/>
      <c r="E21" s="398"/>
      <c r="F21" s="181"/>
      <c r="G21" s="181"/>
      <c r="H21" s="182">
        <f ca="1">SUM(H6:H20)</f>
        <v>0</v>
      </c>
      <c r="I21" s="183"/>
      <c r="J21" s="181"/>
      <c r="K21" s="184">
        <f ca="1">SUM(K6:K20)</f>
        <v>0</v>
      </c>
      <c r="L21" s="184">
        <f ca="1">SUM(H21,K21)</f>
        <v>0</v>
      </c>
      <c r="M21" s="185"/>
    </row>
    <row r="22" spans="1:13" ht="19.5" customHeight="1"/>
    <row r="23" spans="1:13" customFormat="1" ht="18" customHeight="1">
      <c r="A23" s="34" t="s">
        <v>50</v>
      </c>
      <c r="B23" s="34"/>
      <c r="C23" s="34"/>
      <c r="D23" s="34"/>
    </row>
    <row r="24" spans="1:13" customFormat="1" ht="16.5" customHeight="1">
      <c r="A24" s="34"/>
      <c r="B24" s="50">
        <v>1</v>
      </c>
      <c r="C24" s="51" t="s">
        <v>59</v>
      </c>
      <c r="D24" s="34"/>
    </row>
    <row r="25" spans="1:13" customFormat="1" ht="16.5" customHeight="1">
      <c r="A25" s="34"/>
      <c r="B25" s="50">
        <v>2</v>
      </c>
      <c r="C25" s="51" t="s">
        <v>109</v>
      </c>
      <c r="D25" s="34"/>
    </row>
    <row r="26" spans="1:13" customFormat="1" ht="16.5" customHeight="1">
      <c r="A26" s="34"/>
      <c r="B26" s="50">
        <v>3</v>
      </c>
      <c r="C26" s="51" t="s">
        <v>56</v>
      </c>
      <c r="D26" s="34"/>
    </row>
    <row r="27" spans="1:13" customFormat="1" ht="16.5" customHeight="1">
      <c r="A27" s="34"/>
      <c r="B27" s="52">
        <v>4</v>
      </c>
      <c r="C27" s="53" t="s">
        <v>57</v>
      </c>
      <c r="D27" s="34"/>
    </row>
    <row r="28" spans="1:13" customFormat="1" ht="16.5" customHeight="1">
      <c r="A28" s="34"/>
      <c r="B28" s="52"/>
      <c r="C28" s="53"/>
      <c r="D28" s="34"/>
    </row>
    <row r="29" spans="1:13" customFormat="1" ht="22.5" customHeight="1"/>
    <row r="30" spans="1:13" customFormat="1" ht="22.5" customHeight="1"/>
    <row r="31" spans="1:13" customFormat="1" ht="22.5" customHeight="1"/>
    <row r="32" spans="1:13" customFormat="1" ht="22.5" customHeight="1"/>
    <row r="33" customFormat="1" ht="22.5" customHeight="1"/>
    <row r="34" customFormat="1" ht="22.5" customHeight="1"/>
    <row r="35" customFormat="1" ht="22.5" customHeight="1"/>
    <row r="36" customFormat="1" ht="22.5" customHeight="1"/>
    <row r="37" customFormat="1" ht="22.5" customHeight="1"/>
    <row r="38" customFormat="1" ht="22.5" customHeight="1"/>
    <row r="39" customFormat="1" ht="22.5" customHeight="1"/>
  </sheetData>
  <sheetProtection formatCells="0"/>
  <mergeCells count="9">
    <mergeCell ref="B21:E21"/>
    <mergeCell ref="L4:L5"/>
    <mergeCell ref="M4:M5"/>
    <mergeCell ref="B4:B5"/>
    <mergeCell ref="C4:C5"/>
    <mergeCell ref="D4:D5"/>
    <mergeCell ref="E4:E5"/>
    <mergeCell ref="F4:H4"/>
    <mergeCell ref="I4:K4"/>
  </mergeCells>
  <phoneticPr fontId="4"/>
  <dataValidations count="1">
    <dataValidation type="list" errorStyle="warning" allowBlank="1" showDropDown="1" showInputMessage="1" showErrorMessage="1" sqref="E6:E20" xr:uid="{00000000-0002-0000-0200-000000000000}">
      <formula1>#REF!</formula1>
    </dataValidation>
  </dataValidations>
  <pageMargins left="0.19685039370078741" right="0.19685039370078741" top="0.39370078740157483" bottom="0.39370078740157483" header="0" footer="0"/>
  <pageSetup paperSize="9" scale="97"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F125"/>
  <sheetViews>
    <sheetView view="pageBreakPreview" zoomScale="120" zoomScaleNormal="120" zoomScaleSheetLayoutView="120" workbookViewId="0">
      <selection activeCell="C21" sqref="C21"/>
    </sheetView>
  </sheetViews>
  <sheetFormatPr defaultColWidth="2.25" defaultRowHeight="13.5"/>
  <cols>
    <col min="1" max="1" width="2.375" style="71" customWidth="1"/>
    <col min="2" max="2" width="2.625" style="71" customWidth="1"/>
    <col min="3" max="3" width="2.75" style="71" customWidth="1"/>
    <col min="4" max="6" width="3.875" style="71" customWidth="1"/>
    <col min="7" max="9" width="3.75" style="71" customWidth="1"/>
    <col min="10" max="40" width="2.375" style="71" customWidth="1"/>
    <col min="41" max="42" width="2.25" style="71" customWidth="1"/>
    <col min="43" max="16384" width="2.25" style="71"/>
  </cols>
  <sheetData>
    <row r="1" spans="1:41" ht="20.25" customHeight="1">
      <c r="A1" s="249" t="s">
        <v>48</v>
      </c>
      <c r="AD1" s="259" t="s">
        <v>252</v>
      </c>
      <c r="AE1" s="260"/>
      <c r="AF1" s="264"/>
      <c r="AG1" s="259" t="s">
        <v>253</v>
      </c>
      <c r="AH1" s="260"/>
      <c r="AI1" s="260"/>
      <c r="AJ1" s="260"/>
      <c r="AK1" s="260"/>
      <c r="AL1" s="260"/>
      <c r="AM1" s="260"/>
      <c r="AN1" s="260"/>
      <c r="AO1" s="260"/>
    </row>
    <row r="2" spans="1:41" ht="4.5" customHeight="1"/>
    <row r="3" spans="1:41" s="76" customFormat="1" ht="15" customHeight="1">
      <c r="A3" s="513" t="s">
        <v>22</v>
      </c>
      <c r="B3" s="72" t="s">
        <v>0</v>
      </c>
      <c r="C3" s="73"/>
      <c r="D3" s="73"/>
      <c r="E3" s="74"/>
      <c r="F3" s="74"/>
      <c r="G3" s="74"/>
      <c r="H3" s="74"/>
      <c r="I3" s="74"/>
      <c r="J3" s="74"/>
      <c r="K3" s="75"/>
      <c r="L3" s="485"/>
      <c r="M3" s="486"/>
      <c r="N3" s="486"/>
      <c r="O3" s="486"/>
      <c r="P3" s="486"/>
      <c r="Q3" s="486"/>
      <c r="R3" s="486"/>
      <c r="S3" s="486"/>
      <c r="T3" s="486"/>
      <c r="U3" s="486"/>
      <c r="V3" s="486"/>
      <c r="W3" s="486"/>
      <c r="X3" s="486"/>
      <c r="Y3" s="486"/>
      <c r="Z3" s="486"/>
      <c r="AA3" s="486"/>
      <c r="AB3" s="486"/>
      <c r="AC3" s="486"/>
      <c r="AD3" s="486"/>
      <c r="AE3" s="486"/>
      <c r="AF3" s="487"/>
      <c r="AG3" s="462" t="s">
        <v>110</v>
      </c>
      <c r="AH3" s="463"/>
      <c r="AI3" s="463"/>
      <c r="AJ3" s="463"/>
      <c r="AK3" s="463"/>
      <c r="AL3" s="463"/>
      <c r="AM3" s="463"/>
      <c r="AN3" s="464"/>
    </row>
    <row r="4" spans="1:41" s="76" customFormat="1" ht="20.25" customHeight="1">
      <c r="A4" s="514"/>
      <c r="B4" s="77" t="s">
        <v>18</v>
      </c>
      <c r="C4" s="78"/>
      <c r="D4" s="78"/>
      <c r="E4" s="79"/>
      <c r="F4" s="79"/>
      <c r="G4" s="79"/>
      <c r="H4" s="79"/>
      <c r="I4" s="79"/>
      <c r="J4" s="79"/>
      <c r="K4" s="80"/>
      <c r="L4" s="491"/>
      <c r="M4" s="492"/>
      <c r="N4" s="492"/>
      <c r="O4" s="492"/>
      <c r="P4" s="492"/>
      <c r="Q4" s="492"/>
      <c r="R4" s="492"/>
      <c r="S4" s="492"/>
      <c r="T4" s="492"/>
      <c r="U4" s="492"/>
      <c r="V4" s="492"/>
      <c r="W4" s="492"/>
      <c r="X4" s="492"/>
      <c r="Y4" s="492"/>
      <c r="Z4" s="492"/>
      <c r="AA4" s="492"/>
      <c r="AB4" s="492"/>
      <c r="AC4" s="492"/>
      <c r="AD4" s="492"/>
      <c r="AE4" s="492"/>
      <c r="AF4" s="493"/>
      <c r="AG4" s="465"/>
      <c r="AH4" s="466"/>
      <c r="AI4" s="466"/>
      <c r="AJ4" s="466"/>
      <c r="AK4" s="466"/>
      <c r="AL4" s="466"/>
      <c r="AM4" s="466"/>
      <c r="AN4" s="467"/>
    </row>
    <row r="5" spans="1:41" s="76" customFormat="1" ht="20.25" customHeight="1">
      <c r="A5" s="514"/>
      <c r="B5" s="81" t="s">
        <v>37</v>
      </c>
      <c r="C5" s="82"/>
      <c r="D5" s="82"/>
      <c r="E5" s="83"/>
      <c r="F5" s="83"/>
      <c r="G5" s="83"/>
      <c r="H5" s="83"/>
      <c r="I5" s="83"/>
      <c r="J5" s="83"/>
      <c r="K5" s="84"/>
      <c r="L5" s="488"/>
      <c r="M5" s="489"/>
      <c r="N5" s="489"/>
      <c r="O5" s="489"/>
      <c r="P5" s="489"/>
      <c r="Q5" s="489"/>
      <c r="R5" s="489"/>
      <c r="S5" s="489"/>
      <c r="T5" s="489"/>
      <c r="U5" s="489"/>
      <c r="V5" s="489"/>
      <c r="W5" s="489"/>
      <c r="X5" s="489"/>
      <c r="Y5" s="489"/>
      <c r="Z5" s="489"/>
      <c r="AA5" s="489"/>
      <c r="AB5" s="489"/>
      <c r="AC5" s="489"/>
      <c r="AD5" s="489"/>
      <c r="AE5" s="489"/>
      <c r="AF5" s="489"/>
      <c r="AG5" s="489"/>
      <c r="AH5" s="489"/>
      <c r="AI5" s="489"/>
      <c r="AJ5" s="489"/>
      <c r="AK5" s="489"/>
      <c r="AL5" s="489"/>
      <c r="AM5" s="489"/>
      <c r="AN5" s="490"/>
    </row>
    <row r="6" spans="1:41" s="76" customFormat="1" ht="20.25" customHeight="1">
      <c r="A6" s="514"/>
      <c r="B6" s="472" t="s">
        <v>38</v>
      </c>
      <c r="C6" s="473"/>
      <c r="D6" s="473"/>
      <c r="E6" s="473"/>
      <c r="F6" s="473"/>
      <c r="G6" s="473"/>
      <c r="H6" s="473"/>
      <c r="I6" s="473"/>
      <c r="J6" s="473"/>
      <c r="K6" s="474"/>
      <c r="L6" s="85" t="s">
        <v>7</v>
      </c>
      <c r="M6" s="85"/>
      <c r="N6" s="85"/>
      <c r="O6" s="85"/>
      <c r="P6" s="85"/>
      <c r="Q6" s="478"/>
      <c r="R6" s="478"/>
      <c r="S6" s="85" t="s">
        <v>8</v>
      </c>
      <c r="T6" s="478"/>
      <c r="U6" s="478"/>
      <c r="V6" s="478"/>
      <c r="W6" s="85" t="s">
        <v>9</v>
      </c>
      <c r="X6" s="85"/>
      <c r="Y6" s="85"/>
      <c r="Z6" s="85"/>
      <c r="AA6" s="85"/>
      <c r="AB6" s="85"/>
      <c r="AC6" s="86"/>
      <c r="AD6" s="85"/>
      <c r="AE6" s="85"/>
      <c r="AF6" s="85"/>
      <c r="AG6" s="85"/>
      <c r="AH6" s="85"/>
      <c r="AI6" s="85"/>
      <c r="AJ6" s="85"/>
      <c r="AK6" s="85"/>
      <c r="AL6" s="85"/>
      <c r="AM6" s="85"/>
      <c r="AN6" s="87"/>
    </row>
    <row r="7" spans="1:41" s="76" customFormat="1" ht="20.25" customHeight="1">
      <c r="A7" s="514"/>
      <c r="B7" s="475"/>
      <c r="C7" s="476"/>
      <c r="D7" s="476"/>
      <c r="E7" s="476"/>
      <c r="F7" s="476"/>
      <c r="G7" s="476"/>
      <c r="H7" s="476"/>
      <c r="I7" s="476"/>
      <c r="J7" s="476"/>
      <c r="K7" s="477"/>
      <c r="L7" s="495"/>
      <c r="M7" s="496"/>
      <c r="N7" s="496"/>
      <c r="O7" s="496"/>
      <c r="P7" s="496"/>
      <c r="Q7" s="496"/>
      <c r="R7" s="496"/>
      <c r="S7" s="496"/>
      <c r="T7" s="496"/>
      <c r="U7" s="496"/>
      <c r="V7" s="496"/>
      <c r="W7" s="496"/>
      <c r="X7" s="496"/>
      <c r="Y7" s="496"/>
      <c r="Z7" s="496"/>
      <c r="AA7" s="496"/>
      <c r="AB7" s="496"/>
      <c r="AC7" s="496"/>
      <c r="AD7" s="496"/>
      <c r="AE7" s="496"/>
      <c r="AF7" s="496"/>
      <c r="AG7" s="496"/>
      <c r="AH7" s="496"/>
      <c r="AI7" s="496"/>
      <c r="AJ7" s="496"/>
      <c r="AK7" s="496"/>
      <c r="AL7" s="496"/>
      <c r="AM7" s="496"/>
      <c r="AN7" s="497"/>
    </row>
    <row r="8" spans="1:41" s="76" customFormat="1" ht="20.25" customHeight="1">
      <c r="A8" s="514"/>
      <c r="B8" s="88" t="s">
        <v>10</v>
      </c>
      <c r="C8" s="89"/>
      <c r="D8" s="89"/>
      <c r="E8" s="90"/>
      <c r="F8" s="90"/>
      <c r="G8" s="90"/>
      <c r="H8" s="90"/>
      <c r="I8" s="90"/>
      <c r="J8" s="90"/>
      <c r="K8" s="90"/>
      <c r="L8" s="88" t="s">
        <v>11</v>
      </c>
      <c r="M8" s="90"/>
      <c r="N8" s="90"/>
      <c r="O8" s="90"/>
      <c r="P8" s="90"/>
      <c r="Q8" s="507"/>
      <c r="R8" s="508"/>
      <c r="S8" s="508"/>
      <c r="T8" s="508"/>
      <c r="U8" s="508"/>
      <c r="V8" s="508"/>
      <c r="W8" s="508"/>
      <c r="X8" s="508"/>
      <c r="Y8" s="509"/>
      <c r="Z8" s="88" t="s">
        <v>35</v>
      </c>
      <c r="AA8" s="90"/>
      <c r="AB8" s="90"/>
      <c r="AC8" s="90"/>
      <c r="AD8" s="90"/>
      <c r="AE8" s="510"/>
      <c r="AF8" s="511"/>
      <c r="AG8" s="511"/>
      <c r="AH8" s="511"/>
      <c r="AI8" s="511"/>
      <c r="AJ8" s="511"/>
      <c r="AK8" s="511"/>
      <c r="AL8" s="511"/>
      <c r="AM8" s="511"/>
      <c r="AN8" s="512"/>
    </row>
    <row r="9" spans="1:41" s="76" customFormat="1" ht="20.25" customHeight="1">
      <c r="A9" s="515"/>
      <c r="B9" s="88" t="s">
        <v>19</v>
      </c>
      <c r="C9" s="89"/>
      <c r="D9" s="89"/>
      <c r="E9" s="90"/>
      <c r="F9" s="90"/>
      <c r="G9" s="90"/>
      <c r="H9" s="90"/>
      <c r="I9" s="90"/>
      <c r="J9" s="90"/>
      <c r="K9" s="90"/>
      <c r="L9" s="498"/>
      <c r="M9" s="499"/>
      <c r="N9" s="499"/>
      <c r="O9" s="499"/>
      <c r="P9" s="499"/>
      <c r="Q9" s="499"/>
      <c r="R9" s="499"/>
      <c r="S9" s="499"/>
      <c r="T9" s="499"/>
      <c r="U9" s="499"/>
      <c r="V9" s="499"/>
      <c r="W9" s="499"/>
      <c r="X9" s="499"/>
      <c r="Y9" s="499"/>
      <c r="Z9" s="499"/>
      <c r="AA9" s="499"/>
      <c r="AB9" s="499"/>
      <c r="AC9" s="499"/>
      <c r="AD9" s="499"/>
      <c r="AE9" s="499"/>
      <c r="AF9" s="499"/>
      <c r="AG9" s="499"/>
      <c r="AH9" s="499"/>
      <c r="AI9" s="499"/>
      <c r="AJ9" s="499"/>
      <c r="AK9" s="499"/>
      <c r="AL9" s="499"/>
      <c r="AM9" s="499"/>
      <c r="AN9" s="500"/>
    </row>
    <row r="10" spans="1:41" s="76" customFormat="1" ht="20.25" customHeight="1">
      <c r="A10" s="516" t="s">
        <v>23</v>
      </c>
      <c r="B10" s="517"/>
      <c r="C10" s="517"/>
      <c r="D10" s="517"/>
      <c r="E10" s="517"/>
      <c r="F10" s="517"/>
      <c r="G10" s="517"/>
      <c r="H10" s="518"/>
      <c r="I10" s="91"/>
      <c r="J10" s="92" t="s">
        <v>156</v>
      </c>
      <c r="K10" s="85"/>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4"/>
    </row>
    <row r="11" spans="1:41" s="76" customFormat="1" ht="20.25" customHeight="1">
      <c r="A11" s="519"/>
      <c r="B11" s="520"/>
      <c r="C11" s="520"/>
      <c r="D11" s="520"/>
      <c r="E11" s="520"/>
      <c r="F11" s="520"/>
      <c r="G11" s="520"/>
      <c r="H11" s="521"/>
      <c r="I11" s="95"/>
      <c r="J11" s="96" t="s">
        <v>157</v>
      </c>
      <c r="K11" s="79"/>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97"/>
    </row>
    <row r="12" spans="1:41" s="76" customFormat="1" ht="12">
      <c r="A12" s="98"/>
      <c r="B12" s="98"/>
      <c r="C12" s="98"/>
      <c r="D12" s="98"/>
      <c r="E12" s="98"/>
      <c r="F12" s="98"/>
      <c r="G12" s="98"/>
      <c r="H12" s="98"/>
      <c r="I12" s="92"/>
      <c r="J12" s="99"/>
      <c r="K12" s="85"/>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row>
    <row r="13" spans="1:41" s="76" customFormat="1" ht="20.25" customHeight="1">
      <c r="A13" s="100" t="s">
        <v>187</v>
      </c>
      <c r="B13" s="101"/>
      <c r="C13" s="102"/>
      <c r="D13" s="102"/>
      <c r="E13" s="102"/>
      <c r="F13" s="102"/>
      <c r="G13" s="102"/>
      <c r="H13" s="102"/>
      <c r="I13" s="103"/>
      <c r="J13" s="96"/>
      <c r="K13" s="79"/>
      <c r="L13" s="78"/>
      <c r="M13" s="78"/>
      <c r="N13" s="78"/>
      <c r="O13" s="78"/>
      <c r="P13" s="78"/>
      <c r="Q13" s="78"/>
      <c r="R13" s="78"/>
      <c r="S13" s="78"/>
      <c r="T13" s="78"/>
      <c r="U13" s="78"/>
      <c r="V13" s="78"/>
      <c r="X13" s="453" t="s">
        <v>40</v>
      </c>
      <c r="Y13" s="451"/>
      <c r="Z13" s="451"/>
      <c r="AA13" s="452"/>
      <c r="AB13" s="443" t="str">
        <f>IF($L$5="","",IF(SUM(J62:N88)=0,VLOOKUP($L$5,基準単価!$D$7:$E$35,2,0),IF(SUM(J49:N61)=0,VLOOKUP($L$5,基準単価!$D$7:$F$35,3,0),VLOOKUP($L$5,基準単価!$D$7:$E$35,2,0)+VLOOKUP($L$5,基準単価!$D$7:$F$35,3,0))))</f>
        <v/>
      </c>
      <c r="AC13" s="444"/>
      <c r="AD13" s="444"/>
      <c r="AE13" s="451" t="s">
        <v>32</v>
      </c>
      <c r="AF13" s="452"/>
      <c r="AG13" s="453" t="s">
        <v>29</v>
      </c>
      <c r="AH13" s="451"/>
      <c r="AI13" s="452"/>
      <c r="AJ13" s="457">
        <f>ROUNDDOWN(J89,-3)/1000</f>
        <v>0</v>
      </c>
      <c r="AK13" s="458"/>
      <c r="AL13" s="458"/>
      <c r="AM13" s="451" t="s">
        <v>32</v>
      </c>
      <c r="AN13" s="452"/>
    </row>
    <row r="14" spans="1:41" s="76" customFormat="1" ht="20.25" customHeight="1">
      <c r="A14" s="104" t="s">
        <v>155</v>
      </c>
      <c r="B14" s="105"/>
      <c r="C14" s="106"/>
      <c r="D14" s="106"/>
      <c r="E14" s="106"/>
      <c r="F14" s="106"/>
      <c r="G14" s="106"/>
      <c r="H14" s="454"/>
      <c r="I14" s="455"/>
      <c r="J14" s="456"/>
      <c r="K14" s="445" t="s">
        <v>46</v>
      </c>
      <c r="L14" s="446"/>
      <c r="M14" s="446"/>
      <c r="N14" s="446"/>
      <c r="O14" s="446"/>
      <c r="P14" s="446"/>
      <c r="Q14" s="446"/>
      <c r="R14" s="446"/>
      <c r="S14" s="446"/>
      <c r="T14" s="446"/>
      <c r="U14" s="446"/>
      <c r="V14" s="446"/>
      <c r="W14" s="446"/>
      <c r="X14" s="446"/>
      <c r="Y14" s="446"/>
      <c r="Z14" s="446"/>
      <c r="AA14" s="446"/>
      <c r="AB14" s="446"/>
      <c r="AC14" s="446"/>
      <c r="AD14" s="446"/>
      <c r="AE14" s="446"/>
      <c r="AF14" s="107"/>
      <c r="AG14" s="460" t="s">
        <v>280</v>
      </c>
      <c r="AH14" s="460"/>
      <c r="AI14" s="460"/>
      <c r="AJ14" s="460"/>
      <c r="AK14" s="460"/>
      <c r="AL14" s="460"/>
      <c r="AM14" s="460"/>
      <c r="AN14" s="461"/>
    </row>
    <row r="15" spans="1:41" s="76" customFormat="1" ht="15.75" customHeight="1">
      <c r="A15" s="109"/>
      <c r="B15" s="110"/>
      <c r="C15" s="449" t="s">
        <v>413</v>
      </c>
      <c r="D15" s="449"/>
      <c r="E15" s="449"/>
      <c r="F15" s="449"/>
      <c r="G15" s="449"/>
      <c r="H15" s="449"/>
      <c r="I15" s="449"/>
      <c r="J15" s="449"/>
      <c r="K15" s="449"/>
      <c r="L15" s="449"/>
      <c r="M15" s="449"/>
      <c r="N15" s="449"/>
      <c r="O15" s="449"/>
      <c r="P15" s="449"/>
      <c r="Q15" s="449"/>
      <c r="R15" s="449"/>
      <c r="S15" s="449"/>
      <c r="T15" s="449"/>
      <c r="U15" s="449"/>
      <c r="V15" s="449"/>
      <c r="W15" s="449"/>
      <c r="X15" s="449"/>
      <c r="Y15" s="449"/>
      <c r="Z15" s="449"/>
      <c r="AA15" s="449"/>
      <c r="AB15" s="449"/>
      <c r="AC15" s="449"/>
      <c r="AD15" s="449"/>
      <c r="AE15" s="449"/>
      <c r="AF15" s="449"/>
      <c r="AG15" s="449"/>
      <c r="AH15" s="449"/>
      <c r="AI15" s="449"/>
      <c r="AJ15" s="449"/>
      <c r="AK15" s="449"/>
      <c r="AL15" s="449"/>
      <c r="AM15" s="449"/>
      <c r="AN15" s="450"/>
    </row>
    <row r="16" spans="1:41" s="76" customFormat="1" ht="15.75" customHeight="1">
      <c r="A16" s="111"/>
      <c r="B16" s="112"/>
      <c r="C16" s="449"/>
      <c r="D16" s="449"/>
      <c r="E16" s="449"/>
      <c r="F16" s="449"/>
      <c r="G16" s="449"/>
      <c r="H16" s="449"/>
      <c r="I16" s="449"/>
      <c r="J16" s="449"/>
      <c r="K16" s="449"/>
      <c r="L16" s="449"/>
      <c r="M16" s="449"/>
      <c r="N16" s="449"/>
      <c r="O16" s="449"/>
      <c r="P16" s="449"/>
      <c r="Q16" s="449"/>
      <c r="R16" s="449"/>
      <c r="S16" s="449"/>
      <c r="T16" s="449"/>
      <c r="U16" s="449"/>
      <c r="V16" s="449"/>
      <c r="W16" s="449"/>
      <c r="X16" s="449"/>
      <c r="Y16" s="449"/>
      <c r="Z16" s="449"/>
      <c r="AA16" s="449"/>
      <c r="AB16" s="449"/>
      <c r="AC16" s="449"/>
      <c r="AD16" s="449"/>
      <c r="AE16" s="449"/>
      <c r="AF16" s="449"/>
      <c r="AG16" s="449"/>
      <c r="AH16" s="449"/>
      <c r="AI16" s="449"/>
      <c r="AJ16" s="449"/>
      <c r="AK16" s="449"/>
      <c r="AL16" s="449"/>
      <c r="AM16" s="449"/>
      <c r="AN16" s="450"/>
    </row>
    <row r="17" spans="1:40" s="76" customFormat="1" ht="15.75" customHeight="1">
      <c r="A17" s="111"/>
      <c r="B17" s="112"/>
      <c r="C17" s="449"/>
      <c r="D17" s="449"/>
      <c r="E17" s="449"/>
      <c r="F17" s="449"/>
      <c r="G17" s="449"/>
      <c r="H17" s="449"/>
      <c r="I17" s="449"/>
      <c r="J17" s="449"/>
      <c r="K17" s="449"/>
      <c r="L17" s="449"/>
      <c r="M17" s="449"/>
      <c r="N17" s="449"/>
      <c r="O17" s="449"/>
      <c r="P17" s="449"/>
      <c r="Q17" s="449"/>
      <c r="R17" s="449"/>
      <c r="S17" s="449"/>
      <c r="T17" s="449"/>
      <c r="U17" s="449"/>
      <c r="V17" s="449"/>
      <c r="W17" s="449"/>
      <c r="X17" s="449"/>
      <c r="Y17" s="449"/>
      <c r="Z17" s="449"/>
      <c r="AA17" s="449"/>
      <c r="AB17" s="449"/>
      <c r="AC17" s="449"/>
      <c r="AD17" s="449"/>
      <c r="AE17" s="449"/>
      <c r="AF17" s="449"/>
      <c r="AG17" s="449"/>
      <c r="AH17" s="449"/>
      <c r="AI17" s="449"/>
      <c r="AJ17" s="449"/>
      <c r="AK17" s="449"/>
      <c r="AL17" s="449"/>
      <c r="AM17" s="449"/>
      <c r="AN17" s="450"/>
    </row>
    <row r="18" spans="1:40" s="76" customFormat="1" ht="15.75" customHeight="1">
      <c r="A18" s="111"/>
      <c r="B18" s="112"/>
      <c r="C18" s="449"/>
      <c r="D18" s="449"/>
      <c r="E18" s="449"/>
      <c r="F18" s="449"/>
      <c r="G18" s="449"/>
      <c r="H18" s="449"/>
      <c r="I18" s="449"/>
      <c r="J18" s="449"/>
      <c r="K18" s="449"/>
      <c r="L18" s="449"/>
      <c r="M18" s="449"/>
      <c r="N18" s="449"/>
      <c r="O18" s="449"/>
      <c r="P18" s="449"/>
      <c r="Q18" s="449"/>
      <c r="R18" s="449"/>
      <c r="S18" s="449"/>
      <c r="T18" s="449"/>
      <c r="U18" s="449"/>
      <c r="V18" s="449"/>
      <c r="W18" s="449"/>
      <c r="X18" s="449"/>
      <c r="Y18" s="449"/>
      <c r="Z18" s="449"/>
      <c r="AA18" s="449"/>
      <c r="AB18" s="449"/>
      <c r="AC18" s="449"/>
      <c r="AD18" s="449"/>
      <c r="AE18" s="449"/>
      <c r="AF18" s="449"/>
      <c r="AG18" s="449"/>
      <c r="AH18" s="449"/>
      <c r="AI18" s="449"/>
      <c r="AJ18" s="449"/>
      <c r="AK18" s="449"/>
      <c r="AL18" s="449"/>
      <c r="AM18" s="449"/>
      <c r="AN18" s="450"/>
    </row>
    <row r="19" spans="1:40" s="76" customFormat="1" ht="15.75" customHeight="1">
      <c r="A19" s="111"/>
      <c r="B19" s="112"/>
      <c r="C19" s="449"/>
      <c r="D19" s="449"/>
      <c r="E19" s="449"/>
      <c r="F19" s="449"/>
      <c r="G19" s="449"/>
      <c r="H19" s="449"/>
      <c r="I19" s="449"/>
      <c r="J19" s="449"/>
      <c r="K19" s="449"/>
      <c r="L19" s="449"/>
      <c r="M19" s="449"/>
      <c r="N19" s="449"/>
      <c r="O19" s="449"/>
      <c r="P19" s="449"/>
      <c r="Q19" s="449"/>
      <c r="R19" s="449"/>
      <c r="S19" s="449"/>
      <c r="T19" s="449"/>
      <c r="U19" s="449"/>
      <c r="V19" s="449"/>
      <c r="W19" s="449"/>
      <c r="X19" s="449"/>
      <c r="Y19" s="449"/>
      <c r="Z19" s="449"/>
      <c r="AA19" s="449"/>
      <c r="AB19" s="449"/>
      <c r="AC19" s="449"/>
      <c r="AD19" s="449"/>
      <c r="AE19" s="449"/>
      <c r="AF19" s="449"/>
      <c r="AG19" s="449"/>
      <c r="AH19" s="449"/>
      <c r="AI19" s="449"/>
      <c r="AJ19" s="449"/>
      <c r="AK19" s="449"/>
      <c r="AL19" s="449"/>
      <c r="AM19" s="449"/>
      <c r="AN19" s="450"/>
    </row>
    <row r="20" spans="1:40" s="76" customFormat="1" ht="15.75" customHeight="1">
      <c r="A20" s="113"/>
      <c r="B20" s="114"/>
      <c r="C20" s="470"/>
      <c r="D20" s="470"/>
      <c r="E20" s="470"/>
      <c r="F20" s="470"/>
      <c r="G20" s="470"/>
      <c r="H20" s="470"/>
      <c r="I20" s="470"/>
      <c r="J20" s="470"/>
      <c r="K20" s="470"/>
      <c r="L20" s="470"/>
      <c r="M20" s="470"/>
      <c r="N20" s="470"/>
      <c r="O20" s="470"/>
      <c r="P20" s="470"/>
      <c r="Q20" s="470"/>
      <c r="R20" s="470"/>
      <c r="S20" s="470"/>
      <c r="T20" s="470"/>
      <c r="U20" s="470"/>
      <c r="V20" s="470"/>
      <c r="W20" s="470"/>
      <c r="X20" s="470"/>
      <c r="Y20" s="470"/>
      <c r="Z20" s="470"/>
      <c r="AA20" s="470"/>
      <c r="AB20" s="470"/>
      <c r="AC20" s="470"/>
      <c r="AD20" s="470"/>
      <c r="AE20" s="470"/>
      <c r="AF20" s="470"/>
      <c r="AG20" s="470"/>
      <c r="AH20" s="470"/>
      <c r="AI20" s="470"/>
      <c r="AJ20" s="470"/>
      <c r="AK20" s="470"/>
      <c r="AL20" s="470"/>
      <c r="AM20" s="470"/>
      <c r="AN20" s="471"/>
    </row>
    <row r="21" spans="1:40" s="76" customFormat="1" ht="20.25" customHeight="1">
      <c r="A21" s="115" t="s">
        <v>166</v>
      </c>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7"/>
    </row>
    <row r="22" spans="1:40" s="76" customFormat="1" ht="20.25" customHeight="1">
      <c r="A22" s="118" t="s">
        <v>158</v>
      </c>
      <c r="B22" s="119"/>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1"/>
    </row>
    <row r="23" spans="1:40" s="76" customFormat="1" ht="20.25" customHeight="1">
      <c r="A23" s="156"/>
      <c r="B23" s="204"/>
      <c r="C23" s="122" t="s">
        <v>169</v>
      </c>
      <c r="D23" s="189"/>
      <c r="E23" s="189"/>
      <c r="F23" s="189"/>
      <c r="G23" s="189"/>
      <c r="H23" s="189"/>
      <c r="I23" s="189"/>
      <c r="J23" s="189"/>
      <c r="K23" s="189"/>
      <c r="L23" s="189"/>
      <c r="M23" s="189"/>
      <c r="N23" s="189"/>
      <c r="O23" s="206"/>
      <c r="P23" s="122" t="s">
        <v>170</v>
      </c>
      <c r="Q23" s="154"/>
      <c r="R23" s="154"/>
      <c r="S23" s="154"/>
      <c r="T23" s="154"/>
      <c r="U23" s="154"/>
      <c r="V23" s="189"/>
      <c r="W23" s="189"/>
      <c r="X23" s="189"/>
      <c r="Y23" s="189"/>
      <c r="Z23" s="189"/>
      <c r="AA23" s="189"/>
      <c r="AB23" s="206"/>
      <c r="AC23" s="122" t="s">
        <v>168</v>
      </c>
      <c r="AD23" s="154"/>
      <c r="AE23" s="154"/>
      <c r="AF23" s="154"/>
      <c r="AG23" s="189"/>
      <c r="AH23" s="189"/>
      <c r="AI23" s="189"/>
      <c r="AJ23" s="189"/>
      <c r="AK23" s="189"/>
      <c r="AL23" s="189"/>
      <c r="AM23" s="189"/>
      <c r="AN23" s="121"/>
    </row>
    <row r="24" spans="1:40" s="76" customFormat="1" ht="20.25" customHeight="1">
      <c r="A24" s="156"/>
      <c r="B24" s="205"/>
      <c r="C24" s="125" t="s">
        <v>159</v>
      </c>
      <c r="D24" s="190"/>
      <c r="E24" s="190"/>
      <c r="F24" s="190"/>
      <c r="G24" s="190"/>
      <c r="H24" s="190"/>
      <c r="I24" s="190"/>
      <c r="J24" s="190"/>
      <c r="K24" s="190"/>
      <c r="L24" s="190"/>
      <c r="M24" s="190"/>
      <c r="N24" s="190"/>
      <c r="O24" s="207"/>
      <c r="P24" s="125" t="s">
        <v>160</v>
      </c>
      <c r="Q24" s="191"/>
      <c r="R24" s="70"/>
      <c r="S24" s="191"/>
      <c r="T24" s="190"/>
      <c r="U24" s="125"/>
      <c r="V24" s="190"/>
      <c r="W24" s="190"/>
      <c r="X24" s="190"/>
      <c r="Y24" s="190"/>
      <c r="Z24" s="190"/>
      <c r="AA24" s="70"/>
      <c r="AB24" s="207"/>
      <c r="AC24" s="125" t="s">
        <v>161</v>
      </c>
      <c r="AD24" s="191"/>
      <c r="AE24" s="190"/>
      <c r="AF24" s="125"/>
      <c r="AG24" s="190"/>
      <c r="AH24" s="190"/>
      <c r="AI24" s="190"/>
      <c r="AJ24" s="190"/>
      <c r="AK24" s="190"/>
      <c r="AL24" s="190"/>
      <c r="AM24" s="190"/>
      <c r="AN24" s="126"/>
    </row>
    <row r="25" spans="1:40" s="76" customFormat="1" ht="20.25" customHeight="1">
      <c r="A25" s="156"/>
      <c r="B25" s="203"/>
      <c r="C25" s="125" t="s">
        <v>162</v>
      </c>
      <c r="D25" s="190"/>
      <c r="E25" s="190"/>
      <c r="F25" s="190"/>
      <c r="G25" s="190"/>
      <c r="H25" s="190"/>
      <c r="I25" s="190"/>
      <c r="J25" s="190"/>
      <c r="K25" s="190"/>
      <c r="L25" s="70"/>
      <c r="M25" s="190"/>
      <c r="N25" s="70"/>
      <c r="O25" s="190"/>
      <c r="P25" s="190"/>
      <c r="Q25" s="190"/>
      <c r="R25" s="190"/>
      <c r="S25" s="190"/>
      <c r="T25" s="190"/>
      <c r="U25" s="190"/>
      <c r="V25" s="70"/>
      <c r="W25" s="70"/>
      <c r="X25" s="70"/>
      <c r="Y25" s="70"/>
      <c r="Z25" s="70"/>
      <c r="AA25" s="190"/>
      <c r="AB25" s="190"/>
      <c r="AC25" s="70"/>
      <c r="AD25" s="190"/>
      <c r="AE25" s="190"/>
      <c r="AF25" s="190"/>
      <c r="AG25" s="190"/>
      <c r="AH25" s="190"/>
      <c r="AI25" s="190"/>
      <c r="AJ25" s="190"/>
      <c r="AK25" s="190"/>
      <c r="AL25" s="190"/>
      <c r="AM25" s="190"/>
      <c r="AN25" s="126"/>
    </row>
    <row r="26" spans="1:40" s="76" customFormat="1" ht="20.25" customHeight="1">
      <c r="A26" s="156"/>
      <c r="B26" s="124"/>
      <c r="C26" s="125" t="s">
        <v>188</v>
      </c>
      <c r="D26" s="190"/>
      <c r="E26" s="190"/>
      <c r="F26" s="190"/>
      <c r="G26" s="190"/>
      <c r="H26" s="190"/>
      <c r="I26" s="190"/>
      <c r="J26" s="190"/>
      <c r="K26" s="190"/>
      <c r="L26" s="191"/>
      <c r="M26" s="191"/>
      <c r="N26" s="195" t="s">
        <v>25</v>
      </c>
      <c r="O26" s="192"/>
      <c r="P26" s="127" t="s">
        <v>21</v>
      </c>
      <c r="Q26" s="193"/>
      <c r="R26" s="193"/>
      <c r="S26" s="129"/>
      <c r="T26" s="191"/>
      <c r="U26" s="191"/>
      <c r="V26" s="191"/>
      <c r="W26" s="193"/>
      <c r="X26" s="127"/>
      <c r="Y26" s="127"/>
      <c r="Z26" s="131"/>
      <c r="AA26" s="127" t="s">
        <v>20</v>
      </c>
      <c r="AB26" s="127"/>
      <c r="AC26" s="194"/>
      <c r="AD26" s="194"/>
      <c r="AE26" s="194"/>
      <c r="AF26" s="194"/>
      <c r="AG26" s="127"/>
      <c r="AH26" s="131"/>
      <c r="AI26" s="127" t="s">
        <v>24</v>
      </c>
      <c r="AJ26" s="190"/>
      <c r="AK26" s="190"/>
      <c r="AL26" s="190"/>
      <c r="AM26" s="190"/>
      <c r="AN26" s="126"/>
    </row>
    <row r="27" spans="1:40" s="76" customFormat="1" ht="20.25" customHeight="1">
      <c r="A27" s="156"/>
      <c r="B27" s="203"/>
      <c r="C27" s="125" t="s">
        <v>163</v>
      </c>
      <c r="D27" s="190"/>
      <c r="E27" s="190"/>
      <c r="F27" s="190"/>
      <c r="G27" s="190"/>
      <c r="H27" s="190"/>
      <c r="I27" s="190"/>
      <c r="J27" s="190"/>
      <c r="K27" s="70"/>
      <c r="L27" s="208"/>
      <c r="M27" s="125" t="s">
        <v>164</v>
      </c>
      <c r="N27" s="70"/>
      <c r="O27" s="70"/>
      <c r="P27" s="190"/>
      <c r="Q27" s="190"/>
      <c r="R27" s="190"/>
      <c r="S27" s="70"/>
      <c r="T27" s="70"/>
      <c r="U27" s="70"/>
      <c r="V27" s="190"/>
      <c r="W27" s="190"/>
      <c r="X27" s="190"/>
      <c r="Y27" s="190"/>
      <c r="Z27" s="190"/>
      <c r="AA27" s="190"/>
      <c r="AB27" s="190"/>
      <c r="AC27" s="190"/>
      <c r="AD27" s="190"/>
      <c r="AE27" s="190"/>
      <c r="AF27" s="190"/>
      <c r="AG27" s="190"/>
      <c r="AH27" s="190"/>
      <c r="AI27" s="190"/>
      <c r="AJ27" s="190"/>
      <c r="AK27" s="190"/>
      <c r="AL27" s="190"/>
      <c r="AM27" s="190"/>
      <c r="AN27" s="126"/>
    </row>
    <row r="28" spans="1:40" s="76" customFormat="1" ht="20.25" customHeight="1">
      <c r="A28" s="156"/>
      <c r="B28" s="152" t="s">
        <v>165</v>
      </c>
      <c r="C28" s="190"/>
      <c r="D28" s="190"/>
      <c r="E28" s="190"/>
      <c r="F28" s="190"/>
      <c r="G28" s="190"/>
      <c r="H28" s="190"/>
      <c r="I28" s="190"/>
      <c r="J28" s="190"/>
      <c r="K28" s="190"/>
      <c r="L28" s="70"/>
      <c r="M28" s="70"/>
      <c r="N28" s="70"/>
      <c r="O28" s="70"/>
      <c r="P28" s="70"/>
      <c r="Q28" s="70"/>
      <c r="R28" s="70"/>
      <c r="S28" s="70"/>
      <c r="T28" s="70"/>
      <c r="U28" s="70"/>
      <c r="V28" s="190"/>
      <c r="W28" s="190"/>
      <c r="X28" s="190"/>
      <c r="Y28" s="190"/>
      <c r="Z28" s="190"/>
      <c r="AA28" s="190"/>
      <c r="AB28" s="190"/>
      <c r="AC28" s="190"/>
      <c r="AD28" s="190"/>
      <c r="AE28" s="190"/>
      <c r="AF28" s="190"/>
      <c r="AG28" s="190"/>
      <c r="AH28" s="190"/>
      <c r="AI28" s="190"/>
      <c r="AJ28" s="190"/>
      <c r="AK28" s="190"/>
      <c r="AL28" s="190"/>
      <c r="AM28" s="190"/>
      <c r="AN28" s="126"/>
    </row>
    <row r="29" spans="1:40" s="76" customFormat="1" ht="20.25" customHeight="1">
      <c r="A29" s="156"/>
      <c r="B29" s="205"/>
      <c r="C29" s="125" t="s">
        <v>171</v>
      </c>
      <c r="D29" s="190"/>
      <c r="E29" s="190"/>
      <c r="F29" s="190"/>
      <c r="G29" s="190"/>
      <c r="H29" s="190"/>
      <c r="I29" s="190"/>
      <c r="J29" s="190"/>
      <c r="K29" s="190"/>
      <c r="L29" s="190"/>
      <c r="M29" s="70"/>
      <c r="N29" s="70"/>
      <c r="O29" s="70"/>
      <c r="P29" s="70"/>
      <c r="R29" s="208"/>
      <c r="S29" s="70" t="s">
        <v>172</v>
      </c>
      <c r="T29" s="70"/>
      <c r="U29" s="70"/>
      <c r="V29" s="70"/>
      <c r="W29" s="190"/>
      <c r="X29" s="190"/>
      <c r="Z29" s="207"/>
      <c r="AA29" s="70" t="s">
        <v>167</v>
      </c>
      <c r="AB29" s="190"/>
      <c r="AC29" s="70"/>
      <c r="AD29" s="70"/>
      <c r="AE29" s="70"/>
      <c r="AF29" s="70"/>
      <c r="AG29" s="207"/>
      <c r="AH29" s="70" t="s">
        <v>173</v>
      </c>
      <c r="AI29" s="190"/>
      <c r="AJ29" s="190"/>
      <c r="AK29" s="190"/>
      <c r="AL29" s="190"/>
      <c r="AM29" s="190"/>
      <c r="AN29" s="126"/>
    </row>
    <row r="30" spans="1:40" s="76" customFormat="1" ht="20.25" customHeight="1">
      <c r="A30" s="156"/>
      <c r="B30" s="205"/>
      <c r="C30" s="125" t="s">
        <v>159</v>
      </c>
      <c r="D30" s="190"/>
      <c r="E30" s="190"/>
      <c r="F30" s="190"/>
      <c r="G30" s="190"/>
      <c r="H30" s="190"/>
      <c r="I30" s="190"/>
      <c r="J30" s="190"/>
      <c r="K30" s="190"/>
      <c r="L30" s="190"/>
      <c r="M30" s="208"/>
      <c r="N30" s="70" t="s">
        <v>174</v>
      </c>
      <c r="O30" s="70"/>
      <c r="P30" s="70"/>
      <c r="Q30" s="70"/>
      <c r="R30" s="70"/>
      <c r="S30" s="70"/>
      <c r="T30" s="70"/>
      <c r="U30" s="70"/>
      <c r="V30" s="190"/>
      <c r="W30" s="190"/>
      <c r="X30" s="70"/>
      <c r="Y30" s="190"/>
      <c r="Z30" s="190"/>
      <c r="AA30" s="190"/>
      <c r="AB30" s="190"/>
      <c r="AC30" s="190"/>
      <c r="AD30" s="190"/>
      <c r="AE30" s="190"/>
      <c r="AF30" s="190"/>
      <c r="AG30" s="190"/>
      <c r="AH30" s="190"/>
      <c r="AI30" s="190"/>
      <c r="AJ30" s="190"/>
      <c r="AK30" s="190"/>
      <c r="AL30" s="190"/>
      <c r="AM30" s="190"/>
      <c r="AN30" s="126"/>
    </row>
    <row r="31" spans="1:40" s="76" customFormat="1" ht="20.25" customHeight="1">
      <c r="A31" s="156"/>
      <c r="B31" s="205"/>
      <c r="C31" s="125" t="s">
        <v>175</v>
      </c>
      <c r="D31" s="190"/>
      <c r="E31" s="190"/>
      <c r="F31" s="190"/>
      <c r="G31" s="190"/>
      <c r="H31" s="190"/>
      <c r="I31" s="190"/>
      <c r="J31" s="190"/>
      <c r="K31" s="190"/>
      <c r="L31" s="190"/>
      <c r="M31" s="70"/>
      <c r="N31" s="70"/>
      <c r="O31" s="70"/>
      <c r="P31" s="70"/>
      <c r="Q31" s="70"/>
      <c r="R31" s="70"/>
      <c r="S31" s="70"/>
      <c r="T31" s="70"/>
      <c r="U31" s="70"/>
      <c r="V31" s="70"/>
      <c r="W31" s="70"/>
      <c r="X31" s="208"/>
      <c r="Y31" s="70" t="s">
        <v>176</v>
      </c>
      <c r="Z31" s="70"/>
      <c r="AA31" s="70"/>
      <c r="AB31" s="70"/>
      <c r="AC31" s="70"/>
      <c r="AD31" s="70"/>
      <c r="AE31" s="70"/>
      <c r="AF31" s="70"/>
      <c r="AG31" s="190"/>
      <c r="AH31" s="190"/>
      <c r="AI31" s="190"/>
      <c r="AJ31" s="190"/>
      <c r="AK31" s="190"/>
      <c r="AL31" s="190"/>
      <c r="AM31" s="190"/>
      <c r="AN31" s="126"/>
    </row>
    <row r="32" spans="1:40" s="76" customFormat="1" ht="20.25" customHeight="1">
      <c r="A32" s="156"/>
      <c r="B32" s="205"/>
      <c r="C32" s="125" t="s">
        <v>177</v>
      </c>
      <c r="D32" s="190"/>
      <c r="E32" s="190"/>
      <c r="F32" s="190"/>
      <c r="G32" s="190"/>
      <c r="H32" s="190"/>
      <c r="I32" s="190"/>
      <c r="J32" s="190"/>
      <c r="K32" s="190"/>
      <c r="L32" s="190"/>
      <c r="M32" s="70"/>
      <c r="N32" s="70"/>
      <c r="O32" s="70"/>
      <c r="P32" s="70"/>
      <c r="Q32" s="70"/>
      <c r="R32" s="70"/>
      <c r="S32" s="70"/>
      <c r="T32" s="70"/>
      <c r="U32" s="70"/>
      <c r="V32" s="190"/>
      <c r="W32" s="190"/>
      <c r="X32" s="190"/>
      <c r="Y32" s="190"/>
      <c r="Z32" s="190"/>
      <c r="AA32" s="190"/>
      <c r="AB32" s="190"/>
      <c r="AC32" s="190"/>
      <c r="AD32" s="190"/>
      <c r="AE32" s="190"/>
      <c r="AF32" s="190"/>
      <c r="AG32" s="190"/>
      <c r="AH32" s="190"/>
      <c r="AI32" s="190"/>
      <c r="AJ32" s="190"/>
      <c r="AK32" s="190"/>
      <c r="AL32" s="190"/>
      <c r="AM32" s="190"/>
      <c r="AN32" s="126"/>
    </row>
    <row r="33" spans="1:40" s="76" customFormat="1" ht="20.25" customHeight="1">
      <c r="A33" s="156"/>
      <c r="B33" s="205"/>
      <c r="C33" s="125" t="s">
        <v>178</v>
      </c>
      <c r="D33" s="190"/>
      <c r="E33" s="190"/>
      <c r="F33" s="190"/>
      <c r="G33" s="190"/>
      <c r="H33" s="190"/>
      <c r="I33" s="190"/>
      <c r="J33" s="190"/>
      <c r="K33" s="190"/>
      <c r="L33" s="190"/>
      <c r="M33" s="70"/>
      <c r="N33" s="70"/>
      <c r="O33" s="70"/>
      <c r="P33" s="70"/>
      <c r="Q33" s="70"/>
      <c r="R33" s="70"/>
      <c r="S33" s="70"/>
      <c r="T33" s="70"/>
      <c r="U33" s="70"/>
      <c r="V33" s="190"/>
      <c r="W33" s="190"/>
      <c r="X33" s="190"/>
      <c r="Y33" s="190"/>
      <c r="Z33" s="190"/>
      <c r="AA33" s="190"/>
      <c r="AB33" s="190"/>
      <c r="AC33" s="190"/>
      <c r="AD33" s="190"/>
      <c r="AE33" s="190"/>
      <c r="AF33" s="190"/>
      <c r="AG33" s="190"/>
      <c r="AH33" s="190"/>
      <c r="AI33" s="190"/>
      <c r="AJ33" s="190"/>
      <c r="AK33" s="190"/>
      <c r="AL33" s="190"/>
      <c r="AM33" s="190"/>
      <c r="AN33" s="126"/>
    </row>
    <row r="34" spans="1:40" s="76" customFormat="1" ht="20.25" customHeight="1">
      <c r="A34" s="156"/>
      <c r="B34" s="205"/>
      <c r="C34" s="125" t="s">
        <v>186</v>
      </c>
      <c r="D34" s="190"/>
      <c r="E34" s="195"/>
      <c r="F34" s="459"/>
      <c r="G34" s="459"/>
      <c r="H34" s="459"/>
      <c r="I34" s="459"/>
      <c r="J34" s="459"/>
      <c r="K34" s="459"/>
      <c r="L34" s="459"/>
      <c r="M34" s="459"/>
      <c r="N34" s="459"/>
      <c r="O34" s="459"/>
      <c r="P34" s="459"/>
      <c r="Q34" s="459"/>
      <c r="R34" s="459"/>
      <c r="S34" s="459"/>
      <c r="T34" s="459"/>
      <c r="U34" s="459"/>
      <c r="V34" s="459"/>
      <c r="W34" s="459"/>
      <c r="X34" s="459"/>
      <c r="Y34" s="459"/>
      <c r="Z34" s="459"/>
      <c r="AA34" s="459"/>
      <c r="AB34" s="459"/>
      <c r="AC34" s="459"/>
      <c r="AD34" s="459"/>
      <c r="AE34" s="459"/>
      <c r="AF34" s="459"/>
      <c r="AG34" s="459"/>
      <c r="AH34" s="459"/>
      <c r="AI34" s="459"/>
      <c r="AJ34" s="459"/>
      <c r="AK34" s="459"/>
      <c r="AL34" s="459"/>
      <c r="AM34" s="261"/>
      <c r="AN34" s="216" t="s">
        <v>185</v>
      </c>
    </row>
    <row r="35" spans="1:40" s="76" customFormat="1" ht="20.25" customHeight="1">
      <c r="A35" s="186" t="s">
        <v>179</v>
      </c>
      <c r="B35" s="119"/>
      <c r="C35" s="98"/>
      <c r="D35" s="98"/>
      <c r="E35" s="136"/>
      <c r="F35" s="98"/>
      <c r="G35" s="98"/>
      <c r="H35" s="98"/>
      <c r="I35" s="98"/>
      <c r="J35" s="123"/>
      <c r="K35" s="123"/>
      <c r="L35" s="123"/>
      <c r="M35" s="123"/>
      <c r="N35" s="123"/>
      <c r="O35" s="92"/>
      <c r="P35" s="119"/>
      <c r="Q35" s="119"/>
      <c r="R35" s="119"/>
      <c r="S35" s="137"/>
      <c r="T35" s="138"/>
      <c r="U35" s="137"/>
      <c r="V35" s="137"/>
      <c r="W35" s="137"/>
      <c r="X35" s="137"/>
      <c r="Y35" s="106"/>
      <c r="Z35" s="106"/>
      <c r="AA35" s="106"/>
      <c r="AB35" s="106"/>
      <c r="AC35" s="137"/>
      <c r="AD35" s="137"/>
      <c r="AE35" s="137"/>
      <c r="AF35" s="137"/>
      <c r="AG35" s="137"/>
      <c r="AH35" s="137"/>
      <c r="AI35" s="139"/>
      <c r="AJ35" s="139"/>
      <c r="AK35" s="139"/>
      <c r="AL35" s="139"/>
      <c r="AM35" s="139"/>
      <c r="AN35" s="140"/>
    </row>
    <row r="36" spans="1:40" s="76" customFormat="1" ht="20.25" customHeight="1">
      <c r="A36" s="141"/>
      <c r="B36" s="142"/>
      <c r="C36" s="143" t="s">
        <v>180</v>
      </c>
      <c r="D36" s="105"/>
      <c r="E36" s="144"/>
      <c r="F36" s="105"/>
      <c r="G36" s="105"/>
      <c r="H36" s="105"/>
      <c r="I36" s="105"/>
      <c r="J36" s="137"/>
      <c r="K36" s="137"/>
      <c r="L36" s="137"/>
      <c r="M36" s="137"/>
      <c r="N36" s="137"/>
      <c r="O36" s="159"/>
      <c r="P36" s="145"/>
      <c r="Q36" s="108"/>
      <c r="R36" s="108"/>
      <c r="S36" s="146"/>
      <c r="T36" s="96"/>
      <c r="U36" s="96"/>
      <c r="V36" s="96"/>
      <c r="W36" s="96"/>
      <c r="X36" s="96"/>
      <c r="Y36" s="147"/>
      <c r="Z36" s="147"/>
      <c r="AA36" s="147"/>
      <c r="AB36" s="147"/>
      <c r="AC36" s="96"/>
      <c r="AD36" s="96"/>
      <c r="AE36" s="96"/>
      <c r="AF36" s="96"/>
      <c r="AG36" s="96"/>
      <c r="AH36" s="146"/>
      <c r="AI36" s="148"/>
      <c r="AJ36" s="148"/>
      <c r="AK36" s="148"/>
      <c r="AL36" s="148"/>
      <c r="AM36" s="148"/>
      <c r="AN36" s="149"/>
    </row>
    <row r="37" spans="1:40" s="76" customFormat="1" ht="20.25" customHeight="1">
      <c r="A37" s="186" t="s">
        <v>181</v>
      </c>
      <c r="B37" s="132"/>
      <c r="C37" s="150"/>
      <c r="D37" s="150"/>
      <c r="E37" s="133"/>
      <c r="F37" s="150"/>
      <c r="G37" s="150"/>
      <c r="H37" s="150"/>
      <c r="I37" s="150"/>
      <c r="J37" s="128"/>
      <c r="K37" s="128"/>
      <c r="L37" s="128"/>
      <c r="M37" s="128"/>
      <c r="N37" s="128"/>
      <c r="O37" s="151"/>
      <c r="P37" s="110"/>
      <c r="Q37" s="110"/>
      <c r="R37" s="110"/>
      <c r="S37" s="128"/>
      <c r="T37" s="130"/>
      <c r="U37" s="130"/>
      <c r="V37" s="130"/>
      <c r="W37" s="130"/>
      <c r="X37" s="130"/>
      <c r="Y37" s="150"/>
      <c r="Z37" s="150"/>
      <c r="AA37" s="150"/>
      <c r="AB37" s="150"/>
      <c r="AC37" s="130"/>
      <c r="AD37" s="130"/>
      <c r="AE37" s="130"/>
      <c r="AF37" s="130"/>
      <c r="AG37" s="130"/>
      <c r="AH37" s="128"/>
      <c r="AI37" s="196"/>
      <c r="AJ37" s="196"/>
      <c r="AK37" s="196"/>
      <c r="AL37" s="196"/>
      <c r="AM37" s="196"/>
      <c r="AN37" s="197"/>
    </row>
    <row r="38" spans="1:40" s="76" customFormat="1" ht="20.25" customHeight="1">
      <c r="A38" s="156"/>
      <c r="B38" s="188" t="s">
        <v>165</v>
      </c>
      <c r="C38" s="187"/>
      <c r="D38" s="119"/>
      <c r="E38" s="136"/>
      <c r="F38" s="187"/>
      <c r="G38" s="187"/>
      <c r="H38" s="187"/>
      <c r="I38" s="187"/>
      <c r="J38" s="123"/>
      <c r="K38" s="123"/>
      <c r="L38" s="123"/>
      <c r="M38" s="123"/>
      <c r="N38" s="123"/>
      <c r="O38" s="153"/>
      <c r="P38" s="119"/>
      <c r="Q38" s="119"/>
      <c r="R38" s="119"/>
      <c r="S38" s="123"/>
      <c r="T38" s="99"/>
      <c r="U38" s="99"/>
      <c r="V38" s="99"/>
      <c r="W38" s="99"/>
      <c r="X38" s="99"/>
      <c r="Y38" s="187"/>
      <c r="Z38" s="187"/>
      <c r="AA38" s="187"/>
      <c r="AB38" s="187"/>
      <c r="AC38" s="99"/>
      <c r="AD38" s="99"/>
      <c r="AE38" s="99"/>
      <c r="AF38" s="99"/>
      <c r="AG38" s="99"/>
      <c r="AH38" s="123"/>
      <c r="AI38" s="160"/>
      <c r="AJ38" s="160"/>
      <c r="AK38" s="160"/>
      <c r="AL38" s="160"/>
      <c r="AM38" s="160"/>
      <c r="AN38" s="162"/>
    </row>
    <row r="39" spans="1:40" s="76" customFormat="1" ht="20.25" customHeight="1">
      <c r="A39" s="156"/>
      <c r="B39" s="205"/>
      <c r="C39" s="125" t="s">
        <v>171</v>
      </c>
      <c r="D39" s="190"/>
      <c r="E39" s="190"/>
      <c r="F39" s="190"/>
      <c r="G39" s="190"/>
      <c r="H39" s="190"/>
      <c r="I39" s="190"/>
      <c r="J39" s="190"/>
      <c r="K39" s="190"/>
      <c r="L39" s="190"/>
      <c r="M39" s="70"/>
      <c r="N39" s="70"/>
      <c r="O39" s="70"/>
      <c r="P39" s="70"/>
      <c r="R39" s="208"/>
      <c r="S39" s="70" t="s">
        <v>172</v>
      </c>
      <c r="T39" s="70"/>
      <c r="U39" s="70"/>
      <c r="V39" s="70"/>
      <c r="W39" s="190"/>
      <c r="X39" s="190"/>
      <c r="AA39" s="207"/>
      <c r="AB39" s="70" t="s">
        <v>167</v>
      </c>
      <c r="AC39" s="70"/>
      <c r="AG39" s="190"/>
      <c r="AH39" s="190"/>
      <c r="AI39" s="190"/>
      <c r="AJ39" s="190"/>
      <c r="AK39" s="190"/>
      <c r="AL39" s="190"/>
      <c r="AM39" s="190"/>
      <c r="AN39" s="126"/>
    </row>
    <row r="40" spans="1:40" s="76" customFormat="1" ht="20.25" customHeight="1">
      <c r="A40" s="156"/>
      <c r="B40" s="209"/>
      <c r="C40" s="125" t="s">
        <v>159</v>
      </c>
      <c r="D40" s="190"/>
      <c r="E40" s="190"/>
      <c r="F40" s="190"/>
      <c r="G40" s="190"/>
      <c r="H40" s="190"/>
      <c r="I40" s="190"/>
      <c r="J40" s="190"/>
      <c r="K40" s="190"/>
      <c r="L40" s="190"/>
      <c r="O40" s="70"/>
      <c r="P40" s="70"/>
      <c r="Q40" s="70"/>
      <c r="R40" s="207"/>
      <c r="S40" s="70" t="s">
        <v>174</v>
      </c>
      <c r="T40" s="70"/>
      <c r="U40" s="70"/>
      <c r="V40" s="190"/>
      <c r="W40" s="110"/>
      <c r="X40" s="110"/>
      <c r="Y40" s="190"/>
      <c r="Z40" s="190"/>
      <c r="AA40" s="190"/>
      <c r="AB40" s="190"/>
      <c r="AC40" s="190"/>
      <c r="AD40" s="190"/>
      <c r="AE40" s="190"/>
      <c r="AF40" s="190"/>
      <c r="AG40" s="190"/>
      <c r="AH40" s="190"/>
      <c r="AI40" s="190"/>
      <c r="AJ40" s="190"/>
      <c r="AK40" s="190"/>
      <c r="AL40" s="190"/>
      <c r="AM40" s="190"/>
      <c r="AN40" s="126"/>
    </row>
    <row r="41" spans="1:40" s="76" customFormat="1" ht="20.25" customHeight="1">
      <c r="A41" s="156"/>
      <c r="B41" s="210"/>
      <c r="C41" s="125" t="s">
        <v>175</v>
      </c>
      <c r="D41" s="190"/>
      <c r="E41" s="190"/>
      <c r="F41" s="190"/>
      <c r="G41" s="190"/>
      <c r="H41" s="190"/>
      <c r="I41" s="190"/>
      <c r="J41" s="190"/>
      <c r="K41" s="190"/>
      <c r="L41" s="190"/>
      <c r="M41" s="70"/>
      <c r="N41" s="70"/>
      <c r="O41" s="70"/>
      <c r="P41" s="70"/>
      <c r="Q41" s="70"/>
      <c r="R41" s="70"/>
      <c r="S41" s="70"/>
      <c r="T41" s="70"/>
      <c r="U41" s="70"/>
      <c r="V41" s="191"/>
      <c r="X41" s="211"/>
      <c r="Y41" s="191" t="s">
        <v>176</v>
      </c>
      <c r="Z41" s="191"/>
      <c r="AA41" s="70"/>
      <c r="AD41" s="70"/>
      <c r="AE41" s="70"/>
      <c r="AF41" s="70"/>
      <c r="AG41" s="190"/>
      <c r="AH41" s="190"/>
      <c r="AI41" s="190"/>
      <c r="AJ41" s="190"/>
      <c r="AK41" s="190"/>
      <c r="AL41" s="190"/>
      <c r="AM41" s="190"/>
      <c r="AN41" s="126"/>
    </row>
    <row r="42" spans="1:40" s="76" customFormat="1" ht="20.25" customHeight="1">
      <c r="A42" s="156"/>
      <c r="B42" s="205"/>
      <c r="C42" s="125" t="s">
        <v>177</v>
      </c>
      <c r="D42" s="190"/>
      <c r="E42" s="190"/>
      <c r="F42" s="190"/>
      <c r="G42" s="190"/>
      <c r="H42" s="190"/>
      <c r="I42" s="190"/>
      <c r="J42" s="190"/>
      <c r="K42" s="190"/>
      <c r="L42" s="190"/>
      <c r="M42" s="70"/>
      <c r="N42" s="70"/>
      <c r="O42" s="70"/>
      <c r="P42" s="70"/>
      <c r="Q42" s="70"/>
      <c r="R42" s="70"/>
      <c r="S42" s="70"/>
      <c r="T42" s="70"/>
      <c r="U42" s="70"/>
      <c r="V42" s="190"/>
      <c r="W42" s="190"/>
      <c r="X42" s="190"/>
      <c r="Y42" s="190"/>
      <c r="Z42" s="190"/>
      <c r="AA42" s="190"/>
      <c r="AB42" s="190"/>
      <c r="AC42" s="190"/>
      <c r="AD42" s="190"/>
      <c r="AE42" s="190"/>
      <c r="AF42" s="190"/>
      <c r="AG42" s="190"/>
      <c r="AH42" s="190"/>
      <c r="AI42" s="190"/>
      <c r="AJ42" s="190"/>
      <c r="AK42" s="190"/>
      <c r="AL42" s="190"/>
      <c r="AM42" s="190"/>
      <c r="AN42" s="126"/>
    </row>
    <row r="43" spans="1:40" s="76" customFormat="1" ht="20.25" customHeight="1">
      <c r="A43" s="213"/>
      <c r="B43" s="205"/>
      <c r="C43" s="125" t="s">
        <v>178</v>
      </c>
      <c r="D43" s="190"/>
      <c r="E43" s="190"/>
      <c r="F43" s="190"/>
      <c r="G43" s="190"/>
      <c r="H43" s="190"/>
      <c r="I43" s="190"/>
      <c r="J43" s="190"/>
      <c r="K43" s="190"/>
      <c r="L43" s="190"/>
      <c r="M43" s="70"/>
      <c r="N43" s="70"/>
      <c r="O43" s="70"/>
      <c r="P43" s="70"/>
      <c r="Q43" s="70"/>
      <c r="R43" s="70"/>
      <c r="S43" s="70"/>
      <c r="T43" s="70"/>
      <c r="U43" s="70"/>
      <c r="V43" s="190"/>
      <c r="W43" s="190"/>
      <c r="X43" s="190"/>
      <c r="Y43" s="190"/>
      <c r="Z43" s="190"/>
      <c r="AA43" s="190"/>
      <c r="AB43" s="190"/>
      <c r="AC43" s="190"/>
      <c r="AD43" s="190"/>
      <c r="AE43" s="190"/>
      <c r="AF43" s="190"/>
      <c r="AG43" s="190"/>
      <c r="AH43" s="190"/>
      <c r="AI43" s="190"/>
      <c r="AJ43" s="190"/>
      <c r="AK43" s="190"/>
      <c r="AL43" s="190"/>
      <c r="AM43" s="190"/>
      <c r="AN43" s="126"/>
    </row>
    <row r="44" spans="1:40" s="76" customFormat="1" ht="20.25" customHeight="1">
      <c r="A44" s="198"/>
      <c r="B44" s="205"/>
      <c r="C44" s="125" t="s">
        <v>186</v>
      </c>
      <c r="D44" s="190"/>
      <c r="E44" s="195"/>
      <c r="F44" s="459"/>
      <c r="G44" s="459"/>
      <c r="H44" s="459"/>
      <c r="I44" s="459"/>
      <c r="J44" s="459"/>
      <c r="K44" s="459"/>
      <c r="L44" s="459"/>
      <c r="M44" s="459"/>
      <c r="N44" s="459"/>
      <c r="O44" s="459"/>
      <c r="P44" s="459"/>
      <c r="Q44" s="459"/>
      <c r="R44" s="459"/>
      <c r="S44" s="459"/>
      <c r="T44" s="459"/>
      <c r="U44" s="459"/>
      <c r="V44" s="459"/>
      <c r="W44" s="459"/>
      <c r="X44" s="459"/>
      <c r="Y44" s="459"/>
      <c r="Z44" s="459"/>
      <c r="AA44" s="459"/>
      <c r="AB44" s="459"/>
      <c r="AC44" s="459"/>
      <c r="AD44" s="459"/>
      <c r="AE44" s="459"/>
      <c r="AF44" s="459"/>
      <c r="AG44" s="459"/>
      <c r="AH44" s="459"/>
      <c r="AI44" s="459"/>
      <c r="AJ44" s="459"/>
      <c r="AK44" s="459"/>
      <c r="AL44" s="459"/>
      <c r="AM44" s="254"/>
      <c r="AN44" s="217" t="s">
        <v>185</v>
      </c>
    </row>
    <row r="45" spans="1:40" s="76" customFormat="1" ht="9.75" customHeight="1">
      <c r="A45" s="119"/>
      <c r="B45" s="187"/>
      <c r="C45" s="122"/>
      <c r="D45" s="187"/>
      <c r="E45" s="136"/>
      <c r="F45" s="187"/>
      <c r="G45" s="187"/>
      <c r="H45" s="187"/>
      <c r="I45" s="187"/>
      <c r="J45" s="123"/>
      <c r="K45" s="123"/>
      <c r="L45" s="123"/>
      <c r="M45" s="123"/>
      <c r="N45" s="123"/>
      <c r="O45" s="153"/>
      <c r="P45" s="154"/>
      <c r="Q45" s="119"/>
      <c r="R45" s="119"/>
      <c r="S45" s="99"/>
      <c r="T45" s="99"/>
      <c r="U45" s="99"/>
      <c r="V45" s="99"/>
      <c r="W45" s="99"/>
      <c r="X45" s="99"/>
      <c r="Y45" s="187"/>
      <c r="Z45" s="187"/>
      <c r="AA45" s="187"/>
      <c r="AB45" s="187"/>
      <c r="AC45" s="99"/>
      <c r="AD45" s="99"/>
      <c r="AE45" s="99"/>
      <c r="AF45" s="99"/>
      <c r="AG45" s="99"/>
      <c r="AH45" s="123"/>
      <c r="AI45" s="160"/>
      <c r="AJ45" s="160"/>
      <c r="AK45" s="160"/>
      <c r="AL45" s="160"/>
      <c r="AM45" s="160"/>
      <c r="AN45" s="123"/>
    </row>
    <row r="46" spans="1:40" s="76" customFormat="1" ht="15" customHeight="1">
      <c r="A46" s="110"/>
      <c r="B46" s="150" t="s">
        <v>279</v>
      </c>
      <c r="C46" s="125"/>
      <c r="D46" s="150"/>
      <c r="E46" s="133"/>
      <c r="F46" s="150"/>
      <c r="G46" s="150"/>
      <c r="H46" s="150"/>
      <c r="I46" s="150"/>
      <c r="J46" s="128"/>
      <c r="K46" s="128"/>
      <c r="L46" s="128"/>
      <c r="M46" s="128"/>
      <c r="N46" s="128"/>
      <c r="O46" s="151"/>
      <c r="P46" s="191"/>
      <c r="Q46" s="110"/>
      <c r="R46" s="110"/>
      <c r="S46" s="130"/>
      <c r="T46" s="130"/>
      <c r="U46" s="130"/>
      <c r="V46" s="130"/>
      <c r="W46" s="130"/>
      <c r="X46" s="130"/>
      <c r="Y46" s="150"/>
      <c r="Z46" s="150"/>
      <c r="AA46" s="150"/>
      <c r="AB46" s="150"/>
      <c r="AC46" s="130"/>
      <c r="AD46" s="130"/>
      <c r="AE46" s="130"/>
      <c r="AF46" s="130"/>
      <c r="AG46" s="130"/>
      <c r="AH46" s="128"/>
      <c r="AI46" s="196"/>
      <c r="AJ46" s="196"/>
      <c r="AK46" s="196"/>
      <c r="AL46" s="196"/>
      <c r="AM46" s="196"/>
      <c r="AN46" s="128"/>
    </row>
    <row r="47" spans="1:40" ht="20.25" customHeight="1">
      <c r="A47" s="164" t="s">
        <v>277</v>
      </c>
      <c r="B47" s="163"/>
      <c r="C47" s="163"/>
      <c r="D47" s="163"/>
      <c r="E47" s="163"/>
      <c r="F47" s="168" t="s">
        <v>367</v>
      </c>
      <c r="G47" s="163"/>
      <c r="H47" s="163"/>
      <c r="I47" s="163"/>
      <c r="J47" s="163"/>
      <c r="K47" s="163"/>
      <c r="L47" s="163"/>
      <c r="M47" s="163"/>
      <c r="N47" s="163"/>
      <c r="O47" s="163"/>
      <c r="P47" s="163"/>
      <c r="Q47" s="163"/>
      <c r="R47" s="163"/>
      <c r="S47" s="163"/>
      <c r="T47" s="163"/>
      <c r="U47" s="163"/>
      <c r="W47" s="163"/>
      <c r="X47" s="168" t="s">
        <v>375</v>
      </c>
      <c r="Y47" s="163"/>
      <c r="Z47" s="163"/>
      <c r="AA47" s="163"/>
      <c r="AB47" s="163"/>
      <c r="AC47" s="163"/>
      <c r="AD47" s="163"/>
      <c r="AE47" s="163"/>
      <c r="AF47" s="163"/>
      <c r="AG47" s="163"/>
      <c r="AH47" s="163"/>
      <c r="AI47" s="163"/>
      <c r="AJ47" s="163"/>
    </row>
    <row r="48" spans="1:40" ht="20.25" customHeight="1">
      <c r="A48" s="468" t="s">
        <v>256</v>
      </c>
      <c r="B48" s="469"/>
      <c r="C48" s="469"/>
      <c r="D48" s="479" t="s">
        <v>339</v>
      </c>
      <c r="E48" s="480"/>
      <c r="F48" s="480"/>
      <c r="G48" s="480"/>
      <c r="H48" s="480"/>
      <c r="I48" s="481"/>
      <c r="J48" s="479" t="s">
        <v>30</v>
      </c>
      <c r="K48" s="480"/>
      <c r="L48" s="480"/>
      <c r="M48" s="480"/>
      <c r="N48" s="480"/>
      <c r="O48" s="501" t="s">
        <v>410</v>
      </c>
      <c r="P48" s="501"/>
      <c r="Q48" s="501"/>
      <c r="R48" s="501"/>
      <c r="S48" s="501"/>
      <c r="T48" s="501"/>
      <c r="U48" s="501"/>
      <c r="V48" s="501"/>
      <c r="W48" s="501"/>
      <c r="X48" s="501"/>
      <c r="Y48" s="501"/>
      <c r="Z48" s="501"/>
      <c r="AA48" s="501"/>
      <c r="AB48" s="501"/>
      <c r="AC48" s="501"/>
      <c r="AD48" s="501"/>
      <c r="AE48" s="501"/>
      <c r="AF48" s="501"/>
      <c r="AG48" s="501"/>
      <c r="AH48" s="501"/>
      <c r="AI48" s="501"/>
      <c r="AJ48" s="501"/>
      <c r="AK48" s="501"/>
      <c r="AL48" s="501"/>
      <c r="AM48" s="501"/>
      <c r="AN48" s="501"/>
    </row>
    <row r="49" spans="1:43" ht="18.75" customHeight="1">
      <c r="A49" s="413" t="s">
        <v>342</v>
      </c>
      <c r="B49" s="414"/>
      <c r="C49" s="414"/>
      <c r="D49" s="482"/>
      <c r="E49" s="483"/>
      <c r="F49" s="484"/>
      <c r="G49" s="483"/>
      <c r="H49" s="483"/>
      <c r="I49" s="484"/>
      <c r="J49" s="440"/>
      <c r="K49" s="441"/>
      <c r="L49" s="441"/>
      <c r="M49" s="441"/>
      <c r="N49" s="441"/>
      <c r="O49" s="442"/>
      <c r="P49" s="442"/>
      <c r="Q49" s="442"/>
      <c r="R49" s="442"/>
      <c r="S49" s="442"/>
      <c r="T49" s="442"/>
      <c r="U49" s="442"/>
      <c r="V49" s="442"/>
      <c r="W49" s="442"/>
      <c r="X49" s="442"/>
      <c r="Y49" s="442"/>
      <c r="Z49" s="442"/>
      <c r="AA49" s="442"/>
      <c r="AB49" s="442"/>
      <c r="AC49" s="442"/>
      <c r="AD49" s="442"/>
      <c r="AE49" s="442"/>
      <c r="AF49" s="442"/>
      <c r="AG49" s="442"/>
      <c r="AH49" s="442"/>
      <c r="AI49" s="442"/>
      <c r="AJ49" s="442"/>
      <c r="AK49" s="442"/>
      <c r="AL49" s="442"/>
      <c r="AM49" s="442"/>
      <c r="AN49" s="442"/>
      <c r="AQ49" s="263" t="s">
        <v>259</v>
      </c>
    </row>
    <row r="50" spans="1:43" ht="18.75" customHeight="1">
      <c r="A50" s="413" t="s">
        <v>343</v>
      </c>
      <c r="B50" s="414"/>
      <c r="C50" s="414"/>
      <c r="D50" s="407"/>
      <c r="E50" s="408"/>
      <c r="F50" s="409"/>
      <c r="G50" s="407"/>
      <c r="H50" s="408"/>
      <c r="I50" s="409"/>
      <c r="J50" s="411"/>
      <c r="K50" s="412"/>
      <c r="L50" s="412"/>
      <c r="M50" s="412"/>
      <c r="N50" s="412"/>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L50" s="410"/>
      <c r="AM50" s="410"/>
      <c r="AN50" s="410"/>
      <c r="AQ50" s="263" t="s">
        <v>170</v>
      </c>
    </row>
    <row r="51" spans="1:43" ht="18.75" customHeight="1">
      <c r="A51" s="413" t="s">
        <v>344</v>
      </c>
      <c r="B51" s="414"/>
      <c r="C51" s="414"/>
      <c r="D51" s="407"/>
      <c r="E51" s="408"/>
      <c r="F51" s="409"/>
      <c r="G51" s="407"/>
      <c r="H51" s="408"/>
      <c r="I51" s="409"/>
      <c r="J51" s="411"/>
      <c r="K51" s="412"/>
      <c r="L51" s="412"/>
      <c r="M51" s="412"/>
      <c r="N51" s="412"/>
      <c r="O51" s="251"/>
      <c r="P51" s="252"/>
      <c r="Q51" s="252"/>
      <c r="R51" s="252"/>
      <c r="S51" s="252"/>
      <c r="T51" s="252"/>
      <c r="U51" s="252"/>
      <c r="V51" s="252"/>
      <c r="W51" s="252"/>
      <c r="X51" s="252"/>
      <c r="Y51" s="252"/>
      <c r="Z51" s="252"/>
      <c r="AA51" s="252"/>
      <c r="AB51" s="252"/>
      <c r="AC51" s="252"/>
      <c r="AD51" s="252"/>
      <c r="AE51" s="252"/>
      <c r="AF51" s="252"/>
      <c r="AG51" s="252"/>
      <c r="AH51" s="252"/>
      <c r="AI51" s="252"/>
      <c r="AJ51" s="252"/>
      <c r="AK51" s="252"/>
      <c r="AL51" s="252"/>
      <c r="AM51" s="252"/>
      <c r="AN51" s="253"/>
      <c r="AQ51" s="263" t="s">
        <v>167</v>
      </c>
    </row>
    <row r="52" spans="1:43" ht="18.75" customHeight="1">
      <c r="A52" s="413" t="s">
        <v>345</v>
      </c>
      <c r="B52" s="414"/>
      <c r="C52" s="414"/>
      <c r="D52" s="407"/>
      <c r="E52" s="408"/>
      <c r="F52" s="409"/>
      <c r="G52" s="407"/>
      <c r="H52" s="408"/>
      <c r="I52" s="409"/>
      <c r="J52" s="411"/>
      <c r="K52" s="412"/>
      <c r="L52" s="412"/>
      <c r="M52" s="412"/>
      <c r="N52" s="412"/>
      <c r="O52" s="251"/>
      <c r="P52" s="252"/>
      <c r="Q52" s="252"/>
      <c r="R52" s="252"/>
      <c r="S52" s="252"/>
      <c r="T52" s="252"/>
      <c r="U52" s="252"/>
      <c r="V52" s="252"/>
      <c r="W52" s="252"/>
      <c r="X52" s="252"/>
      <c r="Y52" s="252"/>
      <c r="Z52" s="252"/>
      <c r="AA52" s="252"/>
      <c r="AB52" s="252"/>
      <c r="AC52" s="252"/>
      <c r="AD52" s="252"/>
      <c r="AE52" s="252"/>
      <c r="AF52" s="252"/>
      <c r="AG52" s="252"/>
      <c r="AH52" s="252"/>
      <c r="AI52" s="252"/>
      <c r="AJ52" s="252"/>
      <c r="AK52" s="252"/>
      <c r="AL52" s="252"/>
      <c r="AM52" s="252"/>
      <c r="AN52" s="253"/>
      <c r="AQ52" s="263" t="s">
        <v>260</v>
      </c>
    </row>
    <row r="53" spans="1:43" ht="18.75" customHeight="1">
      <c r="A53" s="413" t="s">
        <v>346</v>
      </c>
      <c r="B53" s="414"/>
      <c r="C53" s="414"/>
      <c r="D53" s="407"/>
      <c r="E53" s="408"/>
      <c r="F53" s="409"/>
      <c r="G53" s="407"/>
      <c r="H53" s="408"/>
      <c r="I53" s="409"/>
      <c r="J53" s="411"/>
      <c r="K53" s="412"/>
      <c r="L53" s="412"/>
      <c r="M53" s="412"/>
      <c r="N53" s="412"/>
      <c r="O53" s="251"/>
      <c r="P53" s="252"/>
      <c r="Q53" s="252"/>
      <c r="R53" s="252"/>
      <c r="S53" s="252"/>
      <c r="T53" s="252"/>
      <c r="U53" s="252"/>
      <c r="V53" s="252"/>
      <c r="W53" s="252"/>
      <c r="X53" s="252"/>
      <c r="Y53" s="252"/>
      <c r="Z53" s="252"/>
      <c r="AA53" s="252"/>
      <c r="AB53" s="252"/>
      <c r="AC53" s="252"/>
      <c r="AD53" s="252"/>
      <c r="AE53" s="252"/>
      <c r="AF53" s="252"/>
      <c r="AG53" s="252"/>
      <c r="AH53" s="252"/>
      <c r="AI53" s="252"/>
      <c r="AJ53" s="252"/>
      <c r="AK53" s="252"/>
      <c r="AL53" s="252"/>
      <c r="AM53" s="252"/>
      <c r="AN53" s="253"/>
      <c r="AQ53" s="263" t="s">
        <v>261</v>
      </c>
    </row>
    <row r="54" spans="1:43" ht="18.75" customHeight="1">
      <c r="A54" s="413" t="s">
        <v>347</v>
      </c>
      <c r="B54" s="414"/>
      <c r="C54" s="414"/>
      <c r="D54" s="407"/>
      <c r="E54" s="408"/>
      <c r="F54" s="409"/>
      <c r="G54" s="407"/>
      <c r="H54" s="408"/>
      <c r="I54" s="409"/>
      <c r="J54" s="411"/>
      <c r="K54" s="412"/>
      <c r="L54" s="412"/>
      <c r="M54" s="412"/>
      <c r="N54" s="412"/>
      <c r="O54" s="251"/>
      <c r="P54" s="252"/>
      <c r="Q54" s="252"/>
      <c r="R54" s="252"/>
      <c r="S54" s="252"/>
      <c r="T54" s="252"/>
      <c r="U54" s="252"/>
      <c r="V54" s="252"/>
      <c r="W54" s="252"/>
      <c r="X54" s="252"/>
      <c r="Y54" s="252"/>
      <c r="Z54" s="252"/>
      <c r="AA54" s="252"/>
      <c r="AB54" s="252"/>
      <c r="AC54" s="252"/>
      <c r="AD54" s="252"/>
      <c r="AE54" s="252"/>
      <c r="AF54" s="252"/>
      <c r="AG54" s="252"/>
      <c r="AH54" s="252"/>
      <c r="AI54" s="252"/>
      <c r="AJ54" s="252"/>
      <c r="AK54" s="252"/>
      <c r="AL54" s="252"/>
      <c r="AM54" s="252"/>
      <c r="AN54" s="253"/>
      <c r="AQ54" s="263" t="s">
        <v>262</v>
      </c>
    </row>
    <row r="55" spans="1:43" ht="18.75" customHeight="1">
      <c r="A55" s="413" t="s">
        <v>348</v>
      </c>
      <c r="B55" s="414"/>
      <c r="C55" s="414"/>
      <c r="D55" s="407"/>
      <c r="E55" s="408"/>
      <c r="F55" s="409"/>
      <c r="G55" s="407"/>
      <c r="H55" s="408"/>
      <c r="I55" s="409"/>
      <c r="J55" s="411"/>
      <c r="K55" s="412"/>
      <c r="L55" s="412"/>
      <c r="M55" s="412"/>
      <c r="N55" s="412"/>
      <c r="O55" s="251"/>
      <c r="P55" s="252"/>
      <c r="Q55" s="252"/>
      <c r="R55" s="252"/>
      <c r="S55" s="252"/>
      <c r="T55" s="252"/>
      <c r="U55" s="252"/>
      <c r="V55" s="252"/>
      <c r="W55" s="252"/>
      <c r="X55" s="252"/>
      <c r="Y55" s="252"/>
      <c r="Z55" s="252"/>
      <c r="AA55" s="252"/>
      <c r="AB55" s="252"/>
      <c r="AC55" s="252"/>
      <c r="AD55" s="252"/>
      <c r="AE55" s="252"/>
      <c r="AF55" s="252"/>
      <c r="AG55" s="252"/>
      <c r="AH55" s="252"/>
      <c r="AI55" s="252"/>
      <c r="AJ55" s="252"/>
      <c r="AK55" s="252"/>
      <c r="AL55" s="252"/>
      <c r="AM55" s="252"/>
      <c r="AN55" s="253"/>
      <c r="AQ55" s="263" t="s">
        <v>263</v>
      </c>
    </row>
    <row r="56" spans="1:43" ht="18.75" customHeight="1">
      <c r="A56" s="413" t="s">
        <v>349</v>
      </c>
      <c r="B56" s="414"/>
      <c r="C56" s="414"/>
      <c r="D56" s="407"/>
      <c r="E56" s="408"/>
      <c r="F56" s="409"/>
      <c r="G56" s="407"/>
      <c r="H56" s="408"/>
      <c r="I56" s="409"/>
      <c r="J56" s="411"/>
      <c r="K56" s="412"/>
      <c r="L56" s="412"/>
      <c r="M56" s="412"/>
      <c r="N56" s="412"/>
      <c r="O56" s="410"/>
      <c r="P56" s="410"/>
      <c r="Q56" s="410"/>
      <c r="R56" s="410"/>
      <c r="S56" s="410"/>
      <c r="T56" s="410"/>
      <c r="U56" s="410"/>
      <c r="V56" s="410"/>
      <c r="W56" s="410"/>
      <c r="X56" s="410"/>
      <c r="Y56" s="410"/>
      <c r="Z56" s="410"/>
      <c r="AA56" s="410"/>
      <c r="AB56" s="410"/>
      <c r="AC56" s="410"/>
      <c r="AD56" s="410"/>
      <c r="AE56" s="410"/>
      <c r="AF56" s="410"/>
      <c r="AG56" s="410"/>
      <c r="AH56" s="410"/>
      <c r="AI56" s="410"/>
      <c r="AJ56" s="410"/>
      <c r="AK56" s="410"/>
      <c r="AL56" s="410"/>
      <c r="AM56" s="410"/>
      <c r="AN56" s="410"/>
      <c r="AQ56" s="263" t="s">
        <v>264</v>
      </c>
    </row>
    <row r="57" spans="1:43" ht="18.75" customHeight="1">
      <c r="A57" s="413" t="s">
        <v>350</v>
      </c>
      <c r="B57" s="414"/>
      <c r="C57" s="414"/>
      <c r="D57" s="407"/>
      <c r="E57" s="408"/>
      <c r="F57" s="409"/>
      <c r="G57" s="407"/>
      <c r="H57" s="408"/>
      <c r="I57" s="409"/>
      <c r="J57" s="411"/>
      <c r="K57" s="412"/>
      <c r="L57" s="412"/>
      <c r="M57" s="412"/>
      <c r="N57" s="412"/>
      <c r="O57" s="410"/>
      <c r="P57" s="410"/>
      <c r="Q57" s="410"/>
      <c r="R57" s="410"/>
      <c r="S57" s="410"/>
      <c r="T57" s="410"/>
      <c r="U57" s="410"/>
      <c r="V57" s="410"/>
      <c r="W57" s="410"/>
      <c r="X57" s="410"/>
      <c r="Y57" s="410"/>
      <c r="Z57" s="410"/>
      <c r="AA57" s="410"/>
      <c r="AB57" s="410"/>
      <c r="AC57" s="410"/>
      <c r="AD57" s="410"/>
      <c r="AE57" s="410"/>
      <c r="AF57" s="410"/>
      <c r="AG57" s="410"/>
      <c r="AH57" s="410"/>
      <c r="AI57" s="410"/>
      <c r="AJ57" s="410"/>
      <c r="AK57" s="410"/>
      <c r="AL57" s="410"/>
      <c r="AM57" s="410"/>
      <c r="AN57" s="410"/>
      <c r="AQ57" s="263" t="s">
        <v>265</v>
      </c>
    </row>
    <row r="58" spans="1:43" ht="18.75" customHeight="1">
      <c r="A58" s="413" t="s">
        <v>351</v>
      </c>
      <c r="B58" s="414"/>
      <c r="C58" s="414"/>
      <c r="D58" s="407"/>
      <c r="E58" s="408"/>
      <c r="F58" s="409"/>
      <c r="G58" s="407"/>
      <c r="H58" s="408"/>
      <c r="I58" s="409"/>
      <c r="J58" s="411"/>
      <c r="K58" s="412"/>
      <c r="L58" s="412"/>
      <c r="M58" s="412"/>
      <c r="N58" s="412"/>
      <c r="O58" s="410"/>
      <c r="P58" s="410"/>
      <c r="Q58" s="410"/>
      <c r="R58" s="410"/>
      <c r="S58" s="410"/>
      <c r="T58" s="410"/>
      <c r="U58" s="410"/>
      <c r="V58" s="410"/>
      <c r="W58" s="410"/>
      <c r="X58" s="410"/>
      <c r="Y58" s="410"/>
      <c r="Z58" s="410"/>
      <c r="AA58" s="410"/>
      <c r="AB58" s="410"/>
      <c r="AC58" s="410"/>
      <c r="AD58" s="410"/>
      <c r="AE58" s="410"/>
      <c r="AF58" s="410"/>
      <c r="AG58" s="410"/>
      <c r="AH58" s="410"/>
      <c r="AI58" s="410"/>
      <c r="AJ58" s="410"/>
      <c r="AK58" s="410"/>
      <c r="AL58" s="410"/>
      <c r="AM58" s="410"/>
      <c r="AN58" s="410"/>
      <c r="AQ58" s="263" t="s">
        <v>266</v>
      </c>
    </row>
    <row r="59" spans="1:43" ht="18.75" customHeight="1">
      <c r="A59" s="413" t="s">
        <v>352</v>
      </c>
      <c r="B59" s="414"/>
      <c r="C59" s="414"/>
      <c r="D59" s="407"/>
      <c r="E59" s="408"/>
      <c r="F59" s="409"/>
      <c r="G59" s="407"/>
      <c r="H59" s="408"/>
      <c r="I59" s="409"/>
      <c r="J59" s="411"/>
      <c r="K59" s="412"/>
      <c r="L59" s="412"/>
      <c r="M59" s="412"/>
      <c r="N59" s="412"/>
      <c r="O59" s="410"/>
      <c r="P59" s="410"/>
      <c r="Q59" s="410"/>
      <c r="R59" s="410"/>
      <c r="S59" s="410"/>
      <c r="T59" s="410"/>
      <c r="U59" s="410"/>
      <c r="V59" s="410"/>
      <c r="W59" s="410"/>
      <c r="X59" s="410"/>
      <c r="Y59" s="410"/>
      <c r="Z59" s="410"/>
      <c r="AA59" s="410"/>
      <c r="AB59" s="410"/>
      <c r="AC59" s="410"/>
      <c r="AD59" s="410"/>
      <c r="AE59" s="410"/>
      <c r="AF59" s="410"/>
      <c r="AG59" s="410"/>
      <c r="AH59" s="410"/>
      <c r="AI59" s="410"/>
      <c r="AJ59" s="410"/>
      <c r="AK59" s="410"/>
      <c r="AL59" s="410"/>
      <c r="AM59" s="410"/>
      <c r="AN59" s="410"/>
      <c r="AQ59" s="263" t="s">
        <v>267</v>
      </c>
    </row>
    <row r="60" spans="1:43" ht="18.75" customHeight="1">
      <c r="A60" s="413" t="s">
        <v>353</v>
      </c>
      <c r="B60" s="414"/>
      <c r="C60" s="414"/>
      <c r="D60" s="407"/>
      <c r="E60" s="408"/>
      <c r="F60" s="409"/>
      <c r="G60" s="407"/>
      <c r="H60" s="408"/>
      <c r="I60" s="409"/>
      <c r="J60" s="411"/>
      <c r="K60" s="412"/>
      <c r="L60" s="412"/>
      <c r="M60" s="412"/>
      <c r="N60" s="412"/>
      <c r="O60" s="410"/>
      <c r="P60" s="410"/>
      <c r="Q60" s="410"/>
      <c r="R60" s="410"/>
      <c r="S60" s="410"/>
      <c r="T60" s="410"/>
      <c r="U60" s="410"/>
      <c r="V60" s="410"/>
      <c r="W60" s="410"/>
      <c r="X60" s="410"/>
      <c r="Y60" s="410"/>
      <c r="Z60" s="410"/>
      <c r="AA60" s="410"/>
      <c r="AB60" s="410"/>
      <c r="AC60" s="410"/>
      <c r="AD60" s="410"/>
      <c r="AE60" s="410"/>
      <c r="AF60" s="410"/>
      <c r="AG60" s="410"/>
      <c r="AH60" s="410"/>
      <c r="AI60" s="410"/>
      <c r="AJ60" s="410"/>
      <c r="AK60" s="410"/>
      <c r="AL60" s="410"/>
      <c r="AM60" s="410"/>
      <c r="AN60" s="410"/>
      <c r="AQ60" s="263" t="s">
        <v>268</v>
      </c>
    </row>
    <row r="61" spans="1:43" ht="18.75" customHeight="1">
      <c r="A61" s="413" t="s">
        <v>354</v>
      </c>
      <c r="B61" s="414"/>
      <c r="C61" s="414"/>
      <c r="D61" s="407"/>
      <c r="E61" s="408"/>
      <c r="F61" s="409"/>
      <c r="G61" s="407"/>
      <c r="H61" s="408"/>
      <c r="I61" s="409"/>
      <c r="J61" s="411"/>
      <c r="K61" s="412"/>
      <c r="L61" s="412"/>
      <c r="M61" s="412"/>
      <c r="N61" s="412"/>
      <c r="O61" s="410"/>
      <c r="P61" s="410"/>
      <c r="Q61" s="410"/>
      <c r="R61" s="410"/>
      <c r="S61" s="410"/>
      <c r="T61" s="410"/>
      <c r="U61" s="410"/>
      <c r="V61" s="410"/>
      <c r="W61" s="410"/>
      <c r="X61" s="410"/>
      <c r="Y61" s="410"/>
      <c r="Z61" s="410"/>
      <c r="AA61" s="410"/>
      <c r="AB61" s="410"/>
      <c r="AC61" s="410"/>
      <c r="AD61" s="410"/>
      <c r="AE61" s="410"/>
      <c r="AF61" s="410"/>
      <c r="AG61" s="410"/>
      <c r="AH61" s="410"/>
      <c r="AI61" s="410"/>
      <c r="AJ61" s="410"/>
      <c r="AK61" s="410"/>
      <c r="AL61" s="410"/>
      <c r="AM61" s="410"/>
      <c r="AN61" s="410"/>
      <c r="AQ61" s="263" t="s">
        <v>269</v>
      </c>
    </row>
    <row r="62" spans="1:43" ht="18.75" customHeight="1">
      <c r="A62" s="413" t="s">
        <v>355</v>
      </c>
      <c r="B62" s="414"/>
      <c r="C62" s="414"/>
      <c r="D62" s="407"/>
      <c r="E62" s="408"/>
      <c r="F62" s="409"/>
      <c r="G62" s="407"/>
      <c r="H62" s="408"/>
      <c r="I62" s="409"/>
      <c r="J62" s="411"/>
      <c r="K62" s="412"/>
      <c r="L62" s="412"/>
      <c r="M62" s="412"/>
      <c r="N62" s="494"/>
      <c r="O62" s="418"/>
      <c r="P62" s="419"/>
      <c r="Q62" s="419"/>
      <c r="R62" s="419"/>
      <c r="S62" s="419"/>
      <c r="T62" s="419"/>
      <c r="U62" s="419"/>
      <c r="V62" s="419"/>
      <c r="W62" s="419"/>
      <c r="X62" s="419"/>
      <c r="Y62" s="419"/>
      <c r="Z62" s="419"/>
      <c r="AA62" s="419"/>
      <c r="AB62" s="419"/>
      <c r="AC62" s="419"/>
      <c r="AD62" s="419"/>
      <c r="AE62" s="419"/>
      <c r="AF62" s="419"/>
      <c r="AG62" s="419"/>
      <c r="AH62" s="419"/>
      <c r="AI62" s="419"/>
      <c r="AJ62" s="419"/>
      <c r="AK62" s="419"/>
      <c r="AL62" s="419"/>
      <c r="AM62" s="419"/>
      <c r="AN62" s="420"/>
      <c r="AQ62" s="263" t="s">
        <v>270</v>
      </c>
    </row>
    <row r="63" spans="1:43" ht="18.75" customHeight="1">
      <c r="A63" s="413" t="s">
        <v>356</v>
      </c>
      <c r="B63" s="414"/>
      <c r="C63" s="414"/>
      <c r="D63" s="407"/>
      <c r="E63" s="408"/>
      <c r="F63" s="409"/>
      <c r="G63" s="407"/>
      <c r="H63" s="408"/>
      <c r="I63" s="409"/>
      <c r="J63" s="411"/>
      <c r="K63" s="412"/>
      <c r="L63" s="412"/>
      <c r="M63" s="412"/>
      <c r="N63" s="494"/>
      <c r="O63" s="418"/>
      <c r="P63" s="419"/>
      <c r="Q63" s="419"/>
      <c r="R63" s="419"/>
      <c r="S63" s="419"/>
      <c r="T63" s="419"/>
      <c r="U63" s="419"/>
      <c r="V63" s="419"/>
      <c r="W63" s="419"/>
      <c r="X63" s="419"/>
      <c r="Y63" s="419"/>
      <c r="Z63" s="419"/>
      <c r="AA63" s="419"/>
      <c r="AB63" s="419"/>
      <c r="AC63" s="419"/>
      <c r="AD63" s="419"/>
      <c r="AE63" s="419"/>
      <c r="AF63" s="419"/>
      <c r="AG63" s="419"/>
      <c r="AH63" s="419"/>
      <c r="AI63" s="419"/>
      <c r="AJ63" s="419"/>
      <c r="AK63" s="419"/>
      <c r="AL63" s="419"/>
      <c r="AM63" s="419"/>
      <c r="AN63" s="420"/>
      <c r="AQ63" s="263" t="s">
        <v>271</v>
      </c>
    </row>
    <row r="64" spans="1:43" ht="18.75" customHeight="1">
      <c r="A64" s="413" t="s">
        <v>357</v>
      </c>
      <c r="B64" s="414"/>
      <c r="C64" s="414"/>
      <c r="D64" s="407"/>
      <c r="E64" s="408"/>
      <c r="F64" s="409"/>
      <c r="G64" s="407"/>
      <c r="H64" s="408"/>
      <c r="I64" s="409"/>
      <c r="J64" s="411"/>
      <c r="K64" s="412"/>
      <c r="L64" s="412"/>
      <c r="M64" s="412"/>
      <c r="N64" s="494"/>
      <c r="O64" s="418"/>
      <c r="P64" s="419"/>
      <c r="Q64" s="419"/>
      <c r="R64" s="419"/>
      <c r="S64" s="419"/>
      <c r="T64" s="419"/>
      <c r="U64" s="419"/>
      <c r="V64" s="419"/>
      <c r="W64" s="419"/>
      <c r="X64" s="419"/>
      <c r="Y64" s="419"/>
      <c r="Z64" s="419"/>
      <c r="AA64" s="419"/>
      <c r="AB64" s="419"/>
      <c r="AC64" s="419"/>
      <c r="AD64" s="419"/>
      <c r="AE64" s="419"/>
      <c r="AF64" s="419"/>
      <c r="AG64" s="419"/>
      <c r="AH64" s="419"/>
      <c r="AI64" s="419"/>
      <c r="AJ64" s="419"/>
      <c r="AK64" s="419"/>
      <c r="AL64" s="419"/>
      <c r="AM64" s="419"/>
      <c r="AN64" s="420"/>
      <c r="AQ64" s="263"/>
    </row>
    <row r="65" spans="1:43" ht="18.75" customHeight="1">
      <c r="A65" s="413" t="s">
        <v>358</v>
      </c>
      <c r="B65" s="414"/>
      <c r="C65" s="414"/>
      <c r="D65" s="407"/>
      <c r="E65" s="408"/>
      <c r="F65" s="409"/>
      <c r="G65" s="407"/>
      <c r="H65" s="408"/>
      <c r="I65" s="409"/>
      <c r="J65" s="411"/>
      <c r="K65" s="412"/>
      <c r="L65" s="412"/>
      <c r="M65" s="412"/>
      <c r="N65" s="494"/>
      <c r="O65" s="418"/>
      <c r="P65" s="419"/>
      <c r="Q65" s="419"/>
      <c r="R65" s="419"/>
      <c r="S65" s="419"/>
      <c r="T65" s="419"/>
      <c r="U65" s="419"/>
      <c r="V65" s="419"/>
      <c r="W65" s="419"/>
      <c r="X65" s="419"/>
      <c r="Y65" s="419"/>
      <c r="Z65" s="419"/>
      <c r="AA65" s="419"/>
      <c r="AB65" s="419"/>
      <c r="AC65" s="419"/>
      <c r="AD65" s="419"/>
      <c r="AE65" s="419"/>
      <c r="AF65" s="419"/>
      <c r="AG65" s="419"/>
      <c r="AH65" s="419"/>
      <c r="AI65" s="419"/>
      <c r="AJ65" s="419"/>
      <c r="AK65" s="419"/>
      <c r="AL65" s="419"/>
      <c r="AM65" s="419"/>
      <c r="AN65" s="420"/>
      <c r="AQ65" s="263"/>
    </row>
    <row r="66" spans="1:43" ht="18.75" customHeight="1">
      <c r="A66" s="413" t="s">
        <v>359</v>
      </c>
      <c r="B66" s="414"/>
      <c r="C66" s="414"/>
      <c r="D66" s="407"/>
      <c r="E66" s="408"/>
      <c r="F66" s="409"/>
      <c r="G66" s="407"/>
      <c r="H66" s="408"/>
      <c r="I66" s="409"/>
      <c r="J66" s="411"/>
      <c r="K66" s="412"/>
      <c r="L66" s="412"/>
      <c r="M66" s="412"/>
      <c r="N66" s="494"/>
      <c r="O66" s="418"/>
      <c r="P66" s="419"/>
      <c r="Q66" s="419"/>
      <c r="R66" s="419"/>
      <c r="S66" s="419"/>
      <c r="T66" s="419"/>
      <c r="U66" s="419"/>
      <c r="V66" s="419"/>
      <c r="W66" s="419"/>
      <c r="X66" s="419"/>
      <c r="Y66" s="419"/>
      <c r="Z66" s="419"/>
      <c r="AA66" s="419"/>
      <c r="AB66" s="419"/>
      <c r="AC66" s="419"/>
      <c r="AD66" s="419"/>
      <c r="AE66" s="419"/>
      <c r="AF66" s="419"/>
      <c r="AG66" s="419"/>
      <c r="AH66" s="419"/>
      <c r="AI66" s="419"/>
      <c r="AJ66" s="419"/>
      <c r="AK66" s="419"/>
      <c r="AL66" s="419"/>
      <c r="AM66" s="419"/>
      <c r="AN66" s="420"/>
      <c r="AQ66" s="263"/>
    </row>
    <row r="67" spans="1:43" ht="18.75" customHeight="1">
      <c r="A67" s="413" t="s">
        <v>360</v>
      </c>
      <c r="B67" s="414"/>
      <c r="C67" s="414"/>
      <c r="D67" s="407"/>
      <c r="E67" s="408"/>
      <c r="F67" s="409"/>
      <c r="G67" s="407"/>
      <c r="H67" s="408"/>
      <c r="I67" s="409"/>
      <c r="J67" s="411"/>
      <c r="K67" s="412"/>
      <c r="L67" s="412"/>
      <c r="M67" s="412"/>
      <c r="N67" s="494"/>
      <c r="O67" s="418"/>
      <c r="P67" s="419"/>
      <c r="Q67" s="419"/>
      <c r="R67" s="419"/>
      <c r="S67" s="419"/>
      <c r="T67" s="419"/>
      <c r="U67" s="419"/>
      <c r="V67" s="419"/>
      <c r="W67" s="419"/>
      <c r="X67" s="419"/>
      <c r="Y67" s="419"/>
      <c r="Z67" s="419"/>
      <c r="AA67" s="419"/>
      <c r="AB67" s="419"/>
      <c r="AC67" s="419"/>
      <c r="AD67" s="419"/>
      <c r="AE67" s="419"/>
      <c r="AF67" s="419"/>
      <c r="AG67" s="419"/>
      <c r="AH67" s="419"/>
      <c r="AI67" s="419"/>
      <c r="AJ67" s="419"/>
      <c r="AK67" s="419"/>
      <c r="AL67" s="419"/>
      <c r="AM67" s="419"/>
      <c r="AN67" s="420"/>
      <c r="AQ67" s="263"/>
    </row>
    <row r="68" spans="1:43" ht="18.75" customHeight="1">
      <c r="A68" s="413" t="s">
        <v>361</v>
      </c>
      <c r="B68" s="414"/>
      <c r="C68" s="414"/>
      <c r="D68" s="407"/>
      <c r="E68" s="408"/>
      <c r="F68" s="409"/>
      <c r="G68" s="407"/>
      <c r="H68" s="408"/>
      <c r="I68" s="409"/>
      <c r="J68" s="411"/>
      <c r="K68" s="412"/>
      <c r="L68" s="412"/>
      <c r="M68" s="412"/>
      <c r="N68" s="412"/>
      <c r="O68" s="410"/>
      <c r="P68" s="410"/>
      <c r="Q68" s="410"/>
      <c r="R68" s="410"/>
      <c r="S68" s="410"/>
      <c r="T68" s="410"/>
      <c r="U68" s="410"/>
      <c r="V68" s="410"/>
      <c r="W68" s="410"/>
      <c r="X68" s="410"/>
      <c r="Y68" s="410"/>
      <c r="Z68" s="410"/>
      <c r="AA68" s="410"/>
      <c r="AB68" s="410"/>
      <c r="AC68" s="410"/>
      <c r="AD68" s="410"/>
      <c r="AE68" s="410"/>
      <c r="AF68" s="410"/>
      <c r="AG68" s="410"/>
      <c r="AH68" s="410"/>
      <c r="AI68" s="410"/>
      <c r="AJ68" s="410"/>
      <c r="AK68" s="410"/>
      <c r="AL68" s="410"/>
      <c r="AM68" s="410"/>
      <c r="AN68" s="410"/>
      <c r="AQ68" s="263"/>
    </row>
    <row r="69" spans="1:43" ht="18.75" customHeight="1">
      <c r="A69" s="413" t="s">
        <v>362</v>
      </c>
      <c r="B69" s="414"/>
      <c r="C69" s="414"/>
      <c r="D69" s="407"/>
      <c r="E69" s="408"/>
      <c r="F69" s="409"/>
      <c r="G69" s="407"/>
      <c r="H69" s="408"/>
      <c r="I69" s="409"/>
      <c r="J69" s="411"/>
      <c r="K69" s="412"/>
      <c r="L69" s="412"/>
      <c r="M69" s="412"/>
      <c r="N69" s="494"/>
      <c r="O69" s="418"/>
      <c r="P69" s="419"/>
      <c r="Q69" s="419"/>
      <c r="R69" s="419"/>
      <c r="S69" s="419"/>
      <c r="T69" s="419"/>
      <c r="U69" s="419"/>
      <c r="V69" s="419"/>
      <c r="W69" s="419"/>
      <c r="X69" s="419"/>
      <c r="Y69" s="419"/>
      <c r="Z69" s="419"/>
      <c r="AA69" s="419"/>
      <c r="AB69" s="419"/>
      <c r="AC69" s="419"/>
      <c r="AD69" s="419"/>
      <c r="AE69" s="419"/>
      <c r="AF69" s="419"/>
      <c r="AG69" s="419"/>
      <c r="AH69" s="419"/>
      <c r="AI69" s="419"/>
      <c r="AJ69" s="419"/>
      <c r="AK69" s="419"/>
      <c r="AL69" s="419"/>
      <c r="AM69" s="419"/>
      <c r="AN69" s="420"/>
      <c r="AQ69" s="263"/>
    </row>
    <row r="70" spans="1:43" ht="18.75" customHeight="1">
      <c r="A70" s="413" t="s">
        <v>363</v>
      </c>
      <c r="B70" s="414"/>
      <c r="C70" s="414"/>
      <c r="D70" s="407"/>
      <c r="E70" s="408"/>
      <c r="F70" s="409"/>
      <c r="G70" s="407"/>
      <c r="H70" s="408"/>
      <c r="I70" s="409"/>
      <c r="J70" s="411"/>
      <c r="K70" s="412"/>
      <c r="L70" s="412"/>
      <c r="M70" s="412"/>
      <c r="N70" s="494"/>
      <c r="O70" s="418"/>
      <c r="P70" s="419"/>
      <c r="Q70" s="419"/>
      <c r="R70" s="419"/>
      <c r="S70" s="419"/>
      <c r="T70" s="419"/>
      <c r="U70" s="419"/>
      <c r="V70" s="419"/>
      <c r="W70" s="419"/>
      <c r="X70" s="419"/>
      <c r="Y70" s="419"/>
      <c r="Z70" s="419"/>
      <c r="AA70" s="419"/>
      <c r="AB70" s="419"/>
      <c r="AC70" s="419"/>
      <c r="AD70" s="419"/>
      <c r="AE70" s="419"/>
      <c r="AF70" s="419"/>
      <c r="AG70" s="419"/>
      <c r="AH70" s="419"/>
      <c r="AI70" s="419"/>
      <c r="AJ70" s="419"/>
      <c r="AK70" s="419"/>
      <c r="AL70" s="419"/>
      <c r="AM70" s="419"/>
      <c r="AN70" s="420"/>
      <c r="AQ70" s="263"/>
    </row>
    <row r="71" spans="1:43" ht="18.75" customHeight="1">
      <c r="A71" s="413" t="s">
        <v>364</v>
      </c>
      <c r="B71" s="414"/>
      <c r="C71" s="414"/>
      <c r="D71" s="407"/>
      <c r="E71" s="408"/>
      <c r="F71" s="409"/>
      <c r="G71" s="407"/>
      <c r="H71" s="408"/>
      <c r="I71" s="409"/>
      <c r="J71" s="411"/>
      <c r="K71" s="412"/>
      <c r="L71" s="412"/>
      <c r="M71" s="412"/>
      <c r="N71" s="494"/>
      <c r="O71" s="418"/>
      <c r="P71" s="419"/>
      <c r="Q71" s="419"/>
      <c r="R71" s="419"/>
      <c r="S71" s="419"/>
      <c r="T71" s="419"/>
      <c r="U71" s="419"/>
      <c r="V71" s="419"/>
      <c r="W71" s="419"/>
      <c r="X71" s="419"/>
      <c r="Y71" s="419"/>
      <c r="Z71" s="419"/>
      <c r="AA71" s="419"/>
      <c r="AB71" s="419"/>
      <c r="AC71" s="419"/>
      <c r="AD71" s="419"/>
      <c r="AE71" s="419"/>
      <c r="AF71" s="419"/>
      <c r="AG71" s="419"/>
      <c r="AH71" s="419"/>
      <c r="AI71" s="419"/>
      <c r="AJ71" s="419"/>
      <c r="AK71" s="419"/>
      <c r="AL71" s="419"/>
      <c r="AM71" s="419"/>
      <c r="AN71" s="420"/>
      <c r="AQ71" s="263"/>
    </row>
    <row r="72" spans="1:43" ht="18.75" customHeight="1">
      <c r="A72" s="413" t="s">
        <v>365</v>
      </c>
      <c r="B72" s="414"/>
      <c r="C72" s="414"/>
      <c r="D72" s="407"/>
      <c r="E72" s="408"/>
      <c r="F72" s="409"/>
      <c r="G72" s="407"/>
      <c r="H72" s="408"/>
      <c r="I72" s="409"/>
      <c r="J72" s="411"/>
      <c r="K72" s="412"/>
      <c r="L72" s="412"/>
      <c r="M72" s="412"/>
      <c r="N72" s="494"/>
      <c r="O72" s="418"/>
      <c r="P72" s="419"/>
      <c r="Q72" s="419"/>
      <c r="R72" s="419"/>
      <c r="S72" s="419"/>
      <c r="T72" s="419"/>
      <c r="U72" s="419"/>
      <c r="V72" s="419"/>
      <c r="W72" s="419"/>
      <c r="X72" s="419"/>
      <c r="Y72" s="419"/>
      <c r="Z72" s="419"/>
      <c r="AA72" s="419"/>
      <c r="AB72" s="419"/>
      <c r="AC72" s="419"/>
      <c r="AD72" s="419"/>
      <c r="AE72" s="419"/>
      <c r="AF72" s="419"/>
      <c r="AG72" s="419"/>
      <c r="AH72" s="419"/>
      <c r="AI72" s="419"/>
      <c r="AJ72" s="419"/>
      <c r="AK72" s="419"/>
      <c r="AL72" s="419"/>
      <c r="AM72" s="419"/>
      <c r="AN72" s="420"/>
      <c r="AQ72" s="263"/>
    </row>
    <row r="73" spans="1:43" ht="18.75" customHeight="1">
      <c r="A73" s="413" t="s">
        <v>366</v>
      </c>
      <c r="B73" s="414"/>
      <c r="C73" s="414"/>
      <c r="D73" s="407"/>
      <c r="E73" s="408"/>
      <c r="F73" s="409"/>
      <c r="G73" s="407"/>
      <c r="H73" s="408"/>
      <c r="I73" s="409"/>
      <c r="J73" s="411"/>
      <c r="K73" s="412"/>
      <c r="L73" s="412"/>
      <c r="M73" s="412"/>
      <c r="N73" s="494"/>
      <c r="O73" s="418"/>
      <c r="P73" s="419"/>
      <c r="Q73" s="419"/>
      <c r="R73" s="419"/>
      <c r="S73" s="419"/>
      <c r="T73" s="419"/>
      <c r="U73" s="419"/>
      <c r="V73" s="419"/>
      <c r="W73" s="419"/>
      <c r="X73" s="419"/>
      <c r="Y73" s="419"/>
      <c r="Z73" s="419"/>
      <c r="AA73" s="419"/>
      <c r="AB73" s="419"/>
      <c r="AC73" s="419"/>
      <c r="AD73" s="419"/>
      <c r="AE73" s="419"/>
      <c r="AF73" s="419"/>
      <c r="AG73" s="419"/>
      <c r="AH73" s="419"/>
      <c r="AI73" s="419"/>
      <c r="AJ73" s="419"/>
      <c r="AK73" s="419"/>
      <c r="AL73" s="419"/>
      <c r="AM73" s="419"/>
      <c r="AN73" s="420"/>
      <c r="AQ73" s="263"/>
    </row>
    <row r="74" spans="1:43" ht="18.75" customHeight="1">
      <c r="A74" s="413" t="s">
        <v>368</v>
      </c>
      <c r="B74" s="414"/>
      <c r="C74" s="414"/>
      <c r="D74" s="407"/>
      <c r="E74" s="408"/>
      <c r="F74" s="409"/>
      <c r="G74" s="407"/>
      <c r="H74" s="408"/>
      <c r="I74" s="409"/>
      <c r="J74" s="411"/>
      <c r="K74" s="412"/>
      <c r="L74" s="412"/>
      <c r="M74" s="412"/>
      <c r="N74" s="494"/>
      <c r="O74" s="418"/>
      <c r="P74" s="419"/>
      <c r="Q74" s="419"/>
      <c r="R74" s="419"/>
      <c r="S74" s="419"/>
      <c r="T74" s="419"/>
      <c r="U74" s="419"/>
      <c r="V74" s="419"/>
      <c r="W74" s="419"/>
      <c r="X74" s="419"/>
      <c r="Y74" s="419"/>
      <c r="Z74" s="419"/>
      <c r="AA74" s="419"/>
      <c r="AB74" s="419"/>
      <c r="AC74" s="419"/>
      <c r="AD74" s="419"/>
      <c r="AE74" s="419"/>
      <c r="AF74" s="419"/>
      <c r="AG74" s="419"/>
      <c r="AH74" s="419"/>
      <c r="AI74" s="419"/>
      <c r="AJ74" s="419"/>
      <c r="AK74" s="419"/>
      <c r="AL74" s="419"/>
      <c r="AM74" s="419"/>
      <c r="AN74" s="420"/>
      <c r="AQ74" s="263"/>
    </row>
    <row r="75" spans="1:43" ht="18.75" customHeight="1">
      <c r="A75" s="413" t="s">
        <v>369</v>
      </c>
      <c r="B75" s="414"/>
      <c r="C75" s="414"/>
      <c r="D75" s="407"/>
      <c r="E75" s="408"/>
      <c r="F75" s="409"/>
      <c r="G75" s="407"/>
      <c r="H75" s="408"/>
      <c r="I75" s="409"/>
      <c r="J75" s="411"/>
      <c r="K75" s="412"/>
      <c r="L75" s="412"/>
      <c r="M75" s="412"/>
      <c r="N75" s="494"/>
      <c r="O75" s="418"/>
      <c r="P75" s="419"/>
      <c r="Q75" s="419"/>
      <c r="R75" s="419"/>
      <c r="S75" s="419"/>
      <c r="T75" s="419"/>
      <c r="U75" s="419"/>
      <c r="V75" s="419"/>
      <c r="W75" s="419"/>
      <c r="X75" s="419"/>
      <c r="Y75" s="419"/>
      <c r="Z75" s="419"/>
      <c r="AA75" s="419"/>
      <c r="AB75" s="419"/>
      <c r="AC75" s="419"/>
      <c r="AD75" s="419"/>
      <c r="AE75" s="419"/>
      <c r="AF75" s="419"/>
      <c r="AG75" s="419"/>
      <c r="AH75" s="419"/>
      <c r="AI75" s="419"/>
      <c r="AJ75" s="419"/>
      <c r="AK75" s="419"/>
      <c r="AL75" s="419"/>
      <c r="AM75" s="419"/>
      <c r="AN75" s="420"/>
      <c r="AQ75" s="263"/>
    </row>
    <row r="76" spans="1:43" ht="18.75" customHeight="1">
      <c r="A76" s="413" t="s">
        <v>370</v>
      </c>
      <c r="B76" s="414"/>
      <c r="C76" s="414"/>
      <c r="D76" s="407"/>
      <c r="E76" s="408"/>
      <c r="F76" s="409"/>
      <c r="G76" s="407"/>
      <c r="H76" s="408"/>
      <c r="I76" s="409"/>
      <c r="J76" s="411"/>
      <c r="K76" s="412"/>
      <c r="L76" s="412"/>
      <c r="M76" s="412"/>
      <c r="N76" s="412"/>
      <c r="O76" s="410"/>
      <c r="P76" s="410"/>
      <c r="Q76" s="410"/>
      <c r="R76" s="410"/>
      <c r="S76" s="410"/>
      <c r="T76" s="410"/>
      <c r="U76" s="410"/>
      <c r="V76" s="410"/>
      <c r="W76" s="410"/>
      <c r="X76" s="410"/>
      <c r="Y76" s="410"/>
      <c r="Z76" s="410"/>
      <c r="AA76" s="410"/>
      <c r="AB76" s="410"/>
      <c r="AC76" s="410"/>
      <c r="AD76" s="410"/>
      <c r="AE76" s="410"/>
      <c r="AF76" s="410"/>
      <c r="AG76" s="410"/>
      <c r="AH76" s="410"/>
      <c r="AI76" s="410"/>
      <c r="AJ76" s="410"/>
      <c r="AK76" s="410"/>
      <c r="AL76" s="410"/>
      <c r="AM76" s="410"/>
      <c r="AN76" s="410"/>
      <c r="AQ76" s="263"/>
    </row>
    <row r="77" spans="1:43" ht="18.75" customHeight="1">
      <c r="A77" s="413" t="s">
        <v>371</v>
      </c>
      <c r="B77" s="414"/>
      <c r="C77" s="414"/>
      <c r="D77" s="407"/>
      <c r="E77" s="408"/>
      <c r="F77" s="409"/>
      <c r="G77" s="407"/>
      <c r="H77" s="408"/>
      <c r="I77" s="409"/>
      <c r="J77" s="411"/>
      <c r="K77" s="412"/>
      <c r="L77" s="412"/>
      <c r="M77" s="412"/>
      <c r="N77" s="494"/>
      <c r="O77" s="418"/>
      <c r="P77" s="419"/>
      <c r="Q77" s="419"/>
      <c r="R77" s="419"/>
      <c r="S77" s="419"/>
      <c r="T77" s="419"/>
      <c r="U77" s="419"/>
      <c r="V77" s="419"/>
      <c r="W77" s="419"/>
      <c r="X77" s="419"/>
      <c r="Y77" s="419"/>
      <c r="Z77" s="419"/>
      <c r="AA77" s="419"/>
      <c r="AB77" s="419"/>
      <c r="AC77" s="419"/>
      <c r="AD77" s="419"/>
      <c r="AE77" s="419"/>
      <c r="AF77" s="419"/>
      <c r="AG77" s="419"/>
      <c r="AH77" s="419"/>
      <c r="AI77" s="419"/>
      <c r="AJ77" s="419"/>
      <c r="AK77" s="419"/>
      <c r="AL77" s="419"/>
      <c r="AM77" s="419"/>
      <c r="AN77" s="420"/>
      <c r="AQ77" s="263"/>
    </row>
    <row r="78" spans="1:43" ht="18.75" customHeight="1">
      <c r="A78" s="413" t="s">
        <v>372</v>
      </c>
      <c r="B78" s="414"/>
      <c r="C78" s="414"/>
      <c r="D78" s="407"/>
      <c r="E78" s="408"/>
      <c r="F78" s="409"/>
      <c r="G78" s="407"/>
      <c r="H78" s="408"/>
      <c r="I78" s="409"/>
      <c r="J78" s="411"/>
      <c r="K78" s="412"/>
      <c r="L78" s="412"/>
      <c r="M78" s="412"/>
      <c r="N78" s="494"/>
      <c r="O78" s="418"/>
      <c r="P78" s="419"/>
      <c r="Q78" s="419"/>
      <c r="R78" s="419"/>
      <c r="S78" s="419"/>
      <c r="T78" s="419"/>
      <c r="U78" s="419"/>
      <c r="V78" s="419"/>
      <c r="W78" s="419"/>
      <c r="X78" s="419"/>
      <c r="Y78" s="419"/>
      <c r="Z78" s="419"/>
      <c r="AA78" s="419"/>
      <c r="AB78" s="419"/>
      <c r="AC78" s="419"/>
      <c r="AD78" s="419"/>
      <c r="AE78" s="419"/>
      <c r="AF78" s="419"/>
      <c r="AG78" s="419"/>
      <c r="AH78" s="419"/>
      <c r="AI78" s="419"/>
      <c r="AJ78" s="419"/>
      <c r="AK78" s="419"/>
      <c r="AL78" s="419"/>
      <c r="AM78" s="419"/>
      <c r="AN78" s="420"/>
      <c r="AQ78" s="263"/>
    </row>
    <row r="79" spans="1:43" ht="18.75" customHeight="1">
      <c r="A79" s="413" t="s">
        <v>373</v>
      </c>
      <c r="B79" s="414"/>
      <c r="C79" s="414"/>
      <c r="D79" s="407"/>
      <c r="E79" s="408"/>
      <c r="F79" s="409"/>
      <c r="G79" s="407"/>
      <c r="H79" s="408"/>
      <c r="I79" s="409"/>
      <c r="J79" s="411"/>
      <c r="K79" s="412"/>
      <c r="L79" s="412"/>
      <c r="M79" s="412"/>
      <c r="N79" s="494"/>
      <c r="O79" s="418"/>
      <c r="P79" s="419"/>
      <c r="Q79" s="419"/>
      <c r="R79" s="419"/>
      <c r="S79" s="419"/>
      <c r="T79" s="419"/>
      <c r="U79" s="419"/>
      <c r="V79" s="419"/>
      <c r="W79" s="419"/>
      <c r="X79" s="419"/>
      <c r="Y79" s="419"/>
      <c r="Z79" s="419"/>
      <c r="AA79" s="419"/>
      <c r="AB79" s="419"/>
      <c r="AC79" s="419"/>
      <c r="AD79" s="419"/>
      <c r="AE79" s="419"/>
      <c r="AF79" s="419"/>
      <c r="AG79" s="419"/>
      <c r="AH79" s="419"/>
      <c r="AI79" s="419"/>
      <c r="AJ79" s="419"/>
      <c r="AK79" s="419"/>
      <c r="AL79" s="419"/>
      <c r="AM79" s="419"/>
      <c r="AN79" s="420"/>
      <c r="AQ79" s="263"/>
    </row>
    <row r="80" spans="1:43" ht="18.75" customHeight="1">
      <c r="A80" s="413" t="s">
        <v>374</v>
      </c>
      <c r="B80" s="414"/>
      <c r="C80" s="414"/>
      <c r="D80" s="407"/>
      <c r="E80" s="408"/>
      <c r="F80" s="409"/>
      <c r="G80" s="407"/>
      <c r="H80" s="408"/>
      <c r="I80" s="409"/>
      <c r="J80" s="411"/>
      <c r="K80" s="412"/>
      <c r="L80" s="412"/>
      <c r="M80" s="412"/>
      <c r="N80" s="494"/>
      <c r="O80" s="418"/>
      <c r="P80" s="419"/>
      <c r="Q80" s="419"/>
      <c r="R80" s="419"/>
      <c r="S80" s="419"/>
      <c r="T80" s="419"/>
      <c r="U80" s="419"/>
      <c r="V80" s="419"/>
      <c r="W80" s="419"/>
      <c r="X80" s="419"/>
      <c r="Y80" s="419"/>
      <c r="Z80" s="419"/>
      <c r="AA80" s="419"/>
      <c r="AB80" s="419"/>
      <c r="AC80" s="419"/>
      <c r="AD80" s="419"/>
      <c r="AE80" s="419"/>
      <c r="AF80" s="419"/>
      <c r="AG80" s="419"/>
      <c r="AH80" s="419"/>
      <c r="AI80" s="419"/>
      <c r="AJ80" s="419"/>
      <c r="AK80" s="419"/>
      <c r="AL80" s="419"/>
      <c r="AM80" s="419"/>
      <c r="AN80" s="420"/>
      <c r="AQ80" s="263"/>
    </row>
    <row r="81" spans="1:43" ht="18.75" customHeight="1">
      <c r="A81" s="413" t="s">
        <v>376</v>
      </c>
      <c r="B81" s="414"/>
      <c r="C81" s="414"/>
      <c r="D81" s="407"/>
      <c r="E81" s="408"/>
      <c r="F81" s="409"/>
      <c r="G81" s="407"/>
      <c r="H81" s="408"/>
      <c r="I81" s="409"/>
      <c r="J81" s="411"/>
      <c r="K81" s="412"/>
      <c r="L81" s="412"/>
      <c r="M81" s="412"/>
      <c r="N81" s="494"/>
      <c r="O81" s="418"/>
      <c r="P81" s="419"/>
      <c r="Q81" s="419"/>
      <c r="R81" s="419"/>
      <c r="S81" s="419"/>
      <c r="T81" s="419"/>
      <c r="U81" s="419"/>
      <c r="V81" s="419"/>
      <c r="W81" s="419"/>
      <c r="X81" s="419"/>
      <c r="Y81" s="419"/>
      <c r="Z81" s="419"/>
      <c r="AA81" s="419"/>
      <c r="AB81" s="419"/>
      <c r="AC81" s="419"/>
      <c r="AD81" s="419"/>
      <c r="AE81" s="419"/>
      <c r="AF81" s="419"/>
      <c r="AG81" s="419"/>
      <c r="AH81" s="419"/>
      <c r="AI81" s="419"/>
      <c r="AJ81" s="419"/>
      <c r="AK81" s="419"/>
      <c r="AL81" s="419"/>
      <c r="AM81" s="419"/>
      <c r="AN81" s="420"/>
      <c r="AQ81" s="263"/>
    </row>
    <row r="82" spans="1:43" ht="18.75" customHeight="1">
      <c r="A82" s="413" t="s">
        <v>377</v>
      </c>
      <c r="B82" s="414"/>
      <c r="C82" s="414"/>
      <c r="D82" s="407"/>
      <c r="E82" s="408"/>
      <c r="F82" s="409"/>
      <c r="G82" s="407"/>
      <c r="H82" s="408"/>
      <c r="I82" s="409"/>
      <c r="J82" s="411"/>
      <c r="K82" s="412"/>
      <c r="L82" s="412"/>
      <c r="M82" s="412"/>
      <c r="N82" s="494"/>
      <c r="O82" s="418"/>
      <c r="P82" s="419"/>
      <c r="Q82" s="419"/>
      <c r="R82" s="419"/>
      <c r="S82" s="419"/>
      <c r="T82" s="419"/>
      <c r="U82" s="419"/>
      <c r="V82" s="419"/>
      <c r="W82" s="419"/>
      <c r="X82" s="419"/>
      <c r="Y82" s="419"/>
      <c r="Z82" s="419"/>
      <c r="AA82" s="419"/>
      <c r="AB82" s="419"/>
      <c r="AC82" s="419"/>
      <c r="AD82" s="419"/>
      <c r="AE82" s="419"/>
      <c r="AF82" s="419"/>
      <c r="AG82" s="419"/>
      <c r="AH82" s="419"/>
      <c r="AI82" s="419"/>
      <c r="AJ82" s="419"/>
      <c r="AK82" s="419"/>
      <c r="AL82" s="419"/>
      <c r="AM82" s="419"/>
      <c r="AN82" s="420"/>
      <c r="AQ82" s="263"/>
    </row>
    <row r="83" spans="1:43" ht="18.75" customHeight="1">
      <c r="A83" s="413" t="s">
        <v>378</v>
      </c>
      <c r="B83" s="414"/>
      <c r="C83" s="414"/>
      <c r="D83" s="407"/>
      <c r="E83" s="408"/>
      <c r="F83" s="409"/>
      <c r="G83" s="407"/>
      <c r="H83" s="408"/>
      <c r="I83" s="409"/>
      <c r="J83" s="411"/>
      <c r="K83" s="412"/>
      <c r="L83" s="412"/>
      <c r="M83" s="412"/>
      <c r="N83" s="494"/>
      <c r="O83" s="418"/>
      <c r="P83" s="419"/>
      <c r="Q83" s="419"/>
      <c r="R83" s="419"/>
      <c r="S83" s="419"/>
      <c r="T83" s="419"/>
      <c r="U83" s="419"/>
      <c r="V83" s="419"/>
      <c r="W83" s="419"/>
      <c r="X83" s="419"/>
      <c r="Y83" s="419"/>
      <c r="Z83" s="419"/>
      <c r="AA83" s="419"/>
      <c r="AB83" s="419"/>
      <c r="AC83" s="419"/>
      <c r="AD83" s="419"/>
      <c r="AE83" s="419"/>
      <c r="AF83" s="419"/>
      <c r="AG83" s="419"/>
      <c r="AH83" s="419"/>
      <c r="AI83" s="419"/>
      <c r="AJ83" s="419"/>
      <c r="AK83" s="419"/>
      <c r="AL83" s="419"/>
      <c r="AM83" s="419"/>
      <c r="AN83" s="420"/>
      <c r="AQ83" s="263"/>
    </row>
    <row r="84" spans="1:43" ht="18.75" customHeight="1">
      <c r="A84" s="413" t="s">
        <v>379</v>
      </c>
      <c r="B84" s="414"/>
      <c r="C84" s="414"/>
      <c r="D84" s="407"/>
      <c r="E84" s="408"/>
      <c r="F84" s="409"/>
      <c r="G84" s="407"/>
      <c r="H84" s="408"/>
      <c r="I84" s="409"/>
      <c r="J84" s="411"/>
      <c r="K84" s="412"/>
      <c r="L84" s="412"/>
      <c r="M84" s="412"/>
      <c r="N84" s="494"/>
      <c r="O84" s="418"/>
      <c r="P84" s="419"/>
      <c r="Q84" s="419"/>
      <c r="R84" s="419"/>
      <c r="S84" s="419"/>
      <c r="T84" s="419"/>
      <c r="U84" s="419"/>
      <c r="V84" s="419"/>
      <c r="W84" s="419"/>
      <c r="X84" s="419"/>
      <c r="Y84" s="419"/>
      <c r="Z84" s="419"/>
      <c r="AA84" s="419"/>
      <c r="AB84" s="419"/>
      <c r="AC84" s="419"/>
      <c r="AD84" s="419"/>
      <c r="AE84" s="419"/>
      <c r="AF84" s="419"/>
      <c r="AG84" s="419"/>
      <c r="AH84" s="419"/>
      <c r="AI84" s="419"/>
      <c r="AJ84" s="419"/>
      <c r="AK84" s="419"/>
      <c r="AL84" s="419"/>
      <c r="AM84" s="419"/>
      <c r="AN84" s="420"/>
      <c r="AQ84" s="263"/>
    </row>
    <row r="85" spans="1:43" ht="18.75" customHeight="1">
      <c r="A85" s="413" t="s">
        <v>380</v>
      </c>
      <c r="B85" s="414"/>
      <c r="C85" s="414"/>
      <c r="D85" s="407"/>
      <c r="E85" s="408"/>
      <c r="F85" s="409"/>
      <c r="G85" s="407"/>
      <c r="H85" s="408"/>
      <c r="I85" s="409"/>
      <c r="J85" s="411"/>
      <c r="K85" s="412"/>
      <c r="L85" s="412"/>
      <c r="M85" s="412"/>
      <c r="N85" s="494"/>
      <c r="O85" s="418"/>
      <c r="P85" s="419"/>
      <c r="Q85" s="419"/>
      <c r="R85" s="419"/>
      <c r="S85" s="419"/>
      <c r="T85" s="419"/>
      <c r="U85" s="419"/>
      <c r="V85" s="419"/>
      <c r="W85" s="419"/>
      <c r="X85" s="419"/>
      <c r="Y85" s="419"/>
      <c r="Z85" s="419"/>
      <c r="AA85" s="419"/>
      <c r="AB85" s="419"/>
      <c r="AC85" s="419"/>
      <c r="AD85" s="419"/>
      <c r="AE85" s="419"/>
      <c r="AF85" s="419"/>
      <c r="AG85" s="419"/>
      <c r="AH85" s="419"/>
      <c r="AI85" s="419"/>
      <c r="AJ85" s="419"/>
      <c r="AK85" s="419"/>
      <c r="AL85" s="419"/>
      <c r="AM85" s="419"/>
      <c r="AN85" s="420"/>
      <c r="AQ85" s="263"/>
    </row>
    <row r="86" spans="1:43" ht="18.75" customHeight="1">
      <c r="A86" s="413" t="s">
        <v>381</v>
      </c>
      <c r="B86" s="414"/>
      <c r="C86" s="414"/>
      <c r="D86" s="407"/>
      <c r="E86" s="408"/>
      <c r="F86" s="409"/>
      <c r="G86" s="407"/>
      <c r="H86" s="408"/>
      <c r="I86" s="409"/>
      <c r="J86" s="411"/>
      <c r="K86" s="412"/>
      <c r="L86" s="412"/>
      <c r="M86" s="412"/>
      <c r="N86" s="494"/>
      <c r="O86" s="418"/>
      <c r="P86" s="419"/>
      <c r="Q86" s="419"/>
      <c r="R86" s="419"/>
      <c r="S86" s="419"/>
      <c r="T86" s="419"/>
      <c r="U86" s="419"/>
      <c r="V86" s="419"/>
      <c r="W86" s="419"/>
      <c r="X86" s="419"/>
      <c r="Y86" s="419"/>
      <c r="Z86" s="419"/>
      <c r="AA86" s="419"/>
      <c r="AB86" s="419"/>
      <c r="AC86" s="419"/>
      <c r="AD86" s="419"/>
      <c r="AE86" s="419"/>
      <c r="AF86" s="419"/>
      <c r="AG86" s="419"/>
      <c r="AH86" s="419"/>
      <c r="AI86" s="419"/>
      <c r="AJ86" s="419"/>
      <c r="AK86" s="419"/>
      <c r="AL86" s="419"/>
      <c r="AM86" s="419"/>
      <c r="AN86" s="420"/>
      <c r="AQ86" s="263"/>
    </row>
    <row r="87" spans="1:43" ht="18.75" customHeight="1">
      <c r="A87" s="413" t="s">
        <v>382</v>
      </c>
      <c r="B87" s="414"/>
      <c r="C87" s="414"/>
      <c r="D87" s="407"/>
      <c r="E87" s="408"/>
      <c r="F87" s="409"/>
      <c r="G87" s="407"/>
      <c r="H87" s="408"/>
      <c r="I87" s="409"/>
      <c r="J87" s="411"/>
      <c r="K87" s="412"/>
      <c r="L87" s="412"/>
      <c r="M87" s="412"/>
      <c r="N87" s="494"/>
      <c r="O87" s="418"/>
      <c r="P87" s="419"/>
      <c r="Q87" s="419"/>
      <c r="R87" s="419"/>
      <c r="S87" s="419"/>
      <c r="T87" s="419"/>
      <c r="U87" s="419"/>
      <c r="V87" s="419"/>
      <c r="W87" s="419"/>
      <c r="X87" s="419"/>
      <c r="Y87" s="419"/>
      <c r="Z87" s="419"/>
      <c r="AA87" s="419"/>
      <c r="AB87" s="419"/>
      <c r="AC87" s="419"/>
      <c r="AD87" s="419"/>
      <c r="AE87" s="419"/>
      <c r="AF87" s="419"/>
      <c r="AG87" s="419"/>
      <c r="AH87" s="419"/>
      <c r="AI87" s="419"/>
      <c r="AJ87" s="419"/>
      <c r="AK87" s="419"/>
      <c r="AL87" s="419"/>
      <c r="AM87" s="419"/>
      <c r="AN87" s="420"/>
      <c r="AQ87" s="263"/>
    </row>
    <row r="88" spans="1:43" ht="18.75" customHeight="1" thickBot="1">
      <c r="A88" s="502" t="s">
        <v>383</v>
      </c>
      <c r="B88" s="503"/>
      <c r="C88" s="503"/>
      <c r="D88" s="504"/>
      <c r="E88" s="505"/>
      <c r="F88" s="506"/>
      <c r="G88" s="504"/>
      <c r="H88" s="505"/>
      <c r="I88" s="506"/>
      <c r="J88" s="411"/>
      <c r="K88" s="412"/>
      <c r="L88" s="412"/>
      <c r="M88" s="412"/>
      <c r="N88" s="494"/>
      <c r="O88" s="418"/>
      <c r="P88" s="419"/>
      <c r="Q88" s="419"/>
      <c r="R88" s="419"/>
      <c r="S88" s="419"/>
      <c r="T88" s="419"/>
      <c r="U88" s="419"/>
      <c r="V88" s="419"/>
      <c r="W88" s="419"/>
      <c r="X88" s="419"/>
      <c r="Y88" s="419"/>
      <c r="Z88" s="419"/>
      <c r="AA88" s="419"/>
      <c r="AB88" s="419"/>
      <c r="AC88" s="419"/>
      <c r="AD88" s="419"/>
      <c r="AE88" s="419"/>
      <c r="AF88" s="419"/>
      <c r="AG88" s="419"/>
      <c r="AH88" s="419"/>
      <c r="AI88" s="419"/>
      <c r="AJ88" s="419"/>
      <c r="AK88" s="419"/>
      <c r="AL88" s="419"/>
      <c r="AM88" s="419"/>
      <c r="AN88" s="420"/>
      <c r="AQ88" s="263"/>
    </row>
    <row r="89" spans="1:43" ht="15" customHeight="1" thickTop="1">
      <c r="A89" s="522" t="s">
        <v>257</v>
      </c>
      <c r="B89" s="432"/>
      <c r="C89" s="432"/>
      <c r="D89" s="432"/>
      <c r="E89" s="432"/>
      <c r="F89" s="432"/>
      <c r="G89" s="432"/>
      <c r="H89" s="432"/>
      <c r="I89" s="433"/>
      <c r="J89" s="434">
        <f>SUM(J49:N88)</f>
        <v>0</v>
      </c>
      <c r="K89" s="435"/>
      <c r="L89" s="435"/>
      <c r="M89" s="435"/>
      <c r="N89" s="436"/>
      <c r="O89" s="437"/>
      <c r="P89" s="438"/>
      <c r="Q89" s="438"/>
      <c r="R89" s="438"/>
      <c r="S89" s="438"/>
      <c r="T89" s="438"/>
      <c r="U89" s="438"/>
      <c r="V89" s="438"/>
      <c r="W89" s="438"/>
      <c r="X89" s="438"/>
      <c r="Y89" s="438"/>
      <c r="Z89" s="438"/>
      <c r="AA89" s="438"/>
      <c r="AB89" s="438"/>
      <c r="AC89" s="438"/>
      <c r="AD89" s="438"/>
      <c r="AE89" s="438"/>
      <c r="AF89" s="438"/>
      <c r="AG89" s="438"/>
      <c r="AH89" s="438"/>
      <c r="AI89" s="438"/>
      <c r="AJ89" s="438"/>
      <c r="AK89" s="438"/>
      <c r="AL89" s="438"/>
      <c r="AM89" s="438"/>
      <c r="AN89" s="439"/>
    </row>
    <row r="90" spans="1:43" ht="15" customHeight="1">
      <c r="A90" s="163"/>
      <c r="B90" s="163"/>
      <c r="C90" s="163"/>
      <c r="D90" s="163"/>
      <c r="E90" s="163"/>
      <c r="F90" s="163"/>
      <c r="G90" s="163"/>
      <c r="H90" s="163"/>
      <c r="I90" s="163"/>
      <c r="J90" s="163"/>
      <c r="K90" s="163"/>
      <c r="L90" s="163"/>
      <c r="M90" s="163"/>
      <c r="N90" s="163"/>
      <c r="O90" s="163"/>
      <c r="P90" s="163"/>
      <c r="Q90" s="163"/>
      <c r="R90" s="163"/>
      <c r="S90" s="163"/>
      <c r="T90" s="163"/>
      <c r="U90" s="163"/>
      <c r="V90" s="163"/>
      <c r="W90" s="163"/>
      <c r="X90" s="163"/>
      <c r="Y90" s="163"/>
      <c r="Z90" s="163"/>
      <c r="AA90" s="163"/>
      <c r="AB90" s="163"/>
      <c r="AC90" s="163"/>
      <c r="AD90" s="163"/>
      <c r="AE90" s="163"/>
      <c r="AF90" s="163"/>
      <c r="AG90" s="163"/>
      <c r="AH90" s="163"/>
      <c r="AI90" s="163"/>
      <c r="AJ90" s="163"/>
    </row>
    <row r="91" spans="1:43" ht="20.25" customHeight="1">
      <c r="A91" s="163"/>
      <c r="B91" s="163"/>
      <c r="C91" s="163"/>
      <c r="D91" s="163"/>
      <c r="E91" s="163"/>
      <c r="F91" s="163"/>
      <c r="G91" s="163"/>
      <c r="H91" s="163"/>
      <c r="I91" s="163"/>
      <c r="J91" s="163"/>
      <c r="K91" s="163"/>
      <c r="L91" s="163"/>
      <c r="M91" s="163"/>
      <c r="N91" s="163"/>
      <c r="O91" s="163"/>
      <c r="P91" s="163"/>
      <c r="Q91" s="163"/>
      <c r="R91" s="163"/>
      <c r="S91" s="163"/>
      <c r="T91" s="163"/>
      <c r="U91" s="163"/>
      <c r="V91" s="163"/>
      <c r="W91" s="163"/>
      <c r="X91" s="163"/>
      <c r="Y91" s="163"/>
      <c r="Z91" s="163"/>
      <c r="AA91" s="163"/>
      <c r="AB91" s="163"/>
      <c r="AC91" s="163"/>
      <c r="AD91" s="163"/>
      <c r="AE91" s="163"/>
      <c r="AF91" s="163"/>
      <c r="AG91" s="163"/>
      <c r="AH91" s="163"/>
      <c r="AI91" s="163"/>
      <c r="AJ91" s="163"/>
    </row>
    <row r="92" spans="1:43" ht="20.25" customHeight="1">
      <c r="A92" s="161" t="s">
        <v>189</v>
      </c>
      <c r="B92" s="102"/>
      <c r="C92" s="134"/>
      <c r="D92" s="102"/>
      <c r="E92" s="135"/>
      <c r="F92" s="102"/>
      <c r="G92" s="102"/>
      <c r="H92" s="102"/>
      <c r="I92" s="102"/>
      <c r="J92" s="146"/>
      <c r="K92" s="146"/>
      <c r="L92" s="146"/>
      <c r="M92" s="146"/>
      <c r="N92" s="146"/>
      <c r="O92" s="155"/>
      <c r="P92" s="157"/>
      <c r="Q92" s="158"/>
      <c r="R92" s="158"/>
      <c r="S92" s="146"/>
      <c r="T92" s="96"/>
      <c r="U92" s="146"/>
      <c r="V92" s="146"/>
      <c r="X92" s="453" t="s">
        <v>40</v>
      </c>
      <c r="Y92" s="451"/>
      <c r="Z92" s="451"/>
      <c r="AA92" s="452"/>
      <c r="AB92" s="443" t="str">
        <f>IF($L$5="","",VLOOKUP($L$5,基準単価!$D$7:$G$35,4,0))</f>
        <v/>
      </c>
      <c r="AC92" s="444"/>
      <c r="AD92" s="444"/>
      <c r="AE92" s="451" t="s">
        <v>32</v>
      </c>
      <c r="AF92" s="452"/>
      <c r="AG92" s="453" t="s">
        <v>29</v>
      </c>
      <c r="AH92" s="451"/>
      <c r="AI92" s="452"/>
      <c r="AJ92" s="457">
        <f>ROUNDDOWN(J125,-3)/1000</f>
        <v>0</v>
      </c>
      <c r="AK92" s="458"/>
      <c r="AL92" s="458"/>
      <c r="AM92" s="451" t="s">
        <v>32</v>
      </c>
      <c r="AN92" s="452"/>
    </row>
    <row r="93" spans="1:43" ht="23.25" customHeight="1">
      <c r="A93" s="104" t="s">
        <v>155</v>
      </c>
      <c r="B93" s="105"/>
      <c r="C93" s="106"/>
      <c r="D93" s="106"/>
      <c r="E93" s="106"/>
      <c r="F93" s="106"/>
      <c r="G93" s="106"/>
      <c r="H93" s="454"/>
      <c r="I93" s="455"/>
      <c r="J93" s="456"/>
      <c r="K93" s="445" t="s">
        <v>46</v>
      </c>
      <c r="L93" s="446"/>
      <c r="M93" s="446"/>
      <c r="N93" s="446"/>
      <c r="O93" s="446"/>
      <c r="P93" s="446"/>
      <c r="Q93" s="446"/>
      <c r="R93" s="446"/>
      <c r="S93" s="446"/>
      <c r="T93" s="446"/>
      <c r="U93" s="446"/>
      <c r="V93" s="446"/>
      <c r="W93" s="446"/>
      <c r="X93" s="446"/>
      <c r="Y93" s="446"/>
      <c r="Z93" s="446"/>
      <c r="AA93" s="446"/>
      <c r="AB93" s="446"/>
      <c r="AC93" s="446"/>
      <c r="AD93" s="446"/>
      <c r="AE93" s="446"/>
      <c r="AF93" s="107"/>
      <c r="AG93" s="460" t="s">
        <v>281</v>
      </c>
      <c r="AH93" s="460"/>
      <c r="AI93" s="460"/>
      <c r="AJ93" s="460"/>
      <c r="AK93" s="460"/>
      <c r="AL93" s="460"/>
      <c r="AM93" s="460"/>
      <c r="AN93" s="461"/>
    </row>
    <row r="94" spans="1:43" ht="10.5" customHeight="1">
      <c r="A94" s="109"/>
      <c r="B94" s="110"/>
      <c r="C94" s="447" t="s">
        <v>182</v>
      </c>
      <c r="D94" s="447"/>
      <c r="E94" s="447"/>
      <c r="F94" s="447"/>
      <c r="G94" s="447"/>
      <c r="H94" s="447"/>
      <c r="I94" s="447"/>
      <c r="J94" s="447"/>
      <c r="K94" s="447"/>
      <c r="L94" s="447"/>
      <c r="M94" s="447"/>
      <c r="N94" s="447"/>
      <c r="O94" s="447"/>
      <c r="P94" s="447"/>
      <c r="Q94" s="447"/>
      <c r="R94" s="447"/>
      <c r="S94" s="447"/>
      <c r="T94" s="447"/>
      <c r="U94" s="447"/>
      <c r="V94" s="447"/>
      <c r="W94" s="447"/>
      <c r="X94" s="447"/>
      <c r="Y94" s="447"/>
      <c r="Z94" s="447"/>
      <c r="AA94" s="447"/>
      <c r="AB94" s="447"/>
      <c r="AC94" s="447"/>
      <c r="AD94" s="447"/>
      <c r="AE94" s="447"/>
      <c r="AF94" s="447"/>
      <c r="AG94" s="447"/>
      <c r="AH94" s="447"/>
      <c r="AI94" s="447"/>
      <c r="AJ94" s="447"/>
      <c r="AK94" s="447"/>
      <c r="AL94" s="447"/>
      <c r="AM94" s="447"/>
      <c r="AN94" s="448"/>
    </row>
    <row r="95" spans="1:43" ht="10.5" customHeight="1">
      <c r="A95" s="109"/>
      <c r="B95" s="110"/>
      <c r="C95" s="449"/>
      <c r="D95" s="449"/>
      <c r="E95" s="449"/>
      <c r="F95" s="449"/>
      <c r="G95" s="449"/>
      <c r="H95" s="449"/>
      <c r="I95" s="449"/>
      <c r="J95" s="449"/>
      <c r="K95" s="449"/>
      <c r="L95" s="449"/>
      <c r="M95" s="449"/>
      <c r="N95" s="449"/>
      <c r="O95" s="449"/>
      <c r="P95" s="449"/>
      <c r="Q95" s="449"/>
      <c r="R95" s="449"/>
      <c r="S95" s="449"/>
      <c r="T95" s="449"/>
      <c r="U95" s="449"/>
      <c r="V95" s="449"/>
      <c r="W95" s="449"/>
      <c r="X95" s="449"/>
      <c r="Y95" s="449"/>
      <c r="Z95" s="449"/>
      <c r="AA95" s="449"/>
      <c r="AB95" s="449"/>
      <c r="AC95" s="449"/>
      <c r="AD95" s="449"/>
      <c r="AE95" s="449"/>
      <c r="AF95" s="449"/>
      <c r="AG95" s="449"/>
      <c r="AH95" s="449"/>
      <c r="AI95" s="449"/>
      <c r="AJ95" s="449"/>
      <c r="AK95" s="449"/>
      <c r="AL95" s="449"/>
      <c r="AM95" s="449"/>
      <c r="AN95" s="450"/>
    </row>
    <row r="96" spans="1:43" s="76" customFormat="1" ht="20.25" customHeight="1">
      <c r="A96" s="111"/>
      <c r="B96" s="112"/>
      <c r="C96" s="449"/>
      <c r="D96" s="449"/>
      <c r="E96" s="449"/>
      <c r="F96" s="449"/>
      <c r="G96" s="449"/>
      <c r="H96" s="449"/>
      <c r="I96" s="449"/>
      <c r="J96" s="449"/>
      <c r="K96" s="449"/>
      <c r="L96" s="449"/>
      <c r="M96" s="449"/>
      <c r="N96" s="449"/>
      <c r="O96" s="449"/>
      <c r="P96" s="449"/>
      <c r="Q96" s="449"/>
      <c r="R96" s="449"/>
      <c r="S96" s="449"/>
      <c r="T96" s="449"/>
      <c r="U96" s="449"/>
      <c r="V96" s="449"/>
      <c r="W96" s="449"/>
      <c r="X96" s="449"/>
      <c r="Y96" s="449"/>
      <c r="Z96" s="449"/>
      <c r="AA96" s="449"/>
      <c r="AB96" s="449"/>
      <c r="AC96" s="449"/>
      <c r="AD96" s="449"/>
      <c r="AE96" s="449"/>
      <c r="AF96" s="449"/>
      <c r="AG96" s="449"/>
      <c r="AH96" s="449"/>
      <c r="AI96" s="449"/>
      <c r="AJ96" s="449"/>
      <c r="AK96" s="449"/>
      <c r="AL96" s="449"/>
      <c r="AM96" s="449"/>
      <c r="AN96" s="450"/>
    </row>
    <row r="97" spans="1:58" s="76" customFormat="1" ht="20.25" customHeight="1">
      <c r="A97" s="115" t="s">
        <v>166</v>
      </c>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6"/>
      <c r="AN97" s="117"/>
    </row>
    <row r="98" spans="1:58" s="76" customFormat="1" ht="20.25" customHeight="1">
      <c r="A98" s="186" t="s">
        <v>190</v>
      </c>
      <c r="B98" s="199"/>
      <c r="C98" s="199"/>
      <c r="D98" s="199"/>
      <c r="E98" s="199"/>
      <c r="F98" s="199"/>
      <c r="G98" s="199"/>
      <c r="H98" s="199"/>
      <c r="I98" s="199"/>
      <c r="J98" s="199"/>
      <c r="K98" s="199"/>
      <c r="L98" s="199"/>
      <c r="M98" s="199"/>
      <c r="N98" s="199"/>
      <c r="O98" s="199"/>
      <c r="P98" s="199"/>
      <c r="Q98" s="199"/>
      <c r="R98" s="199"/>
      <c r="S98" s="200"/>
      <c r="T98" s="200"/>
      <c r="U98" s="200"/>
      <c r="V98" s="200"/>
      <c r="W98" s="200"/>
      <c r="X98" s="200"/>
      <c r="Y98" s="200"/>
      <c r="Z98" s="200"/>
      <c r="AA98" s="200"/>
      <c r="AB98" s="200"/>
      <c r="AC98" s="200"/>
      <c r="AD98" s="200"/>
      <c r="AE98" s="200"/>
      <c r="AF98" s="200"/>
      <c r="AG98" s="200"/>
      <c r="AH98" s="200"/>
      <c r="AI98" s="200"/>
      <c r="AJ98" s="200"/>
      <c r="AK98" s="200"/>
      <c r="AL98" s="200"/>
      <c r="AM98" s="200"/>
      <c r="AN98" s="201"/>
    </row>
    <row r="99" spans="1:58" s="76" customFormat="1" ht="20.25" customHeight="1">
      <c r="A99" s="156"/>
      <c r="B99" s="204"/>
      <c r="C99" s="122" t="s">
        <v>183</v>
      </c>
      <c r="D99" s="189"/>
      <c r="E99" s="189"/>
      <c r="F99" s="189"/>
      <c r="G99" s="189"/>
      <c r="H99" s="189"/>
      <c r="I99" s="189"/>
      <c r="J99" s="189"/>
      <c r="K99" s="189"/>
      <c r="L99" s="189"/>
      <c r="M99" s="154"/>
      <c r="N99" s="154"/>
      <c r="O99" s="154"/>
      <c r="P99" s="154"/>
      <c r="Q99" s="119"/>
      <c r="R99" s="119"/>
      <c r="S99" s="119"/>
      <c r="T99" s="212"/>
      <c r="U99" s="154" t="s">
        <v>172</v>
      </c>
      <c r="V99" s="154"/>
      <c r="W99" s="119"/>
      <c r="X99" s="119"/>
      <c r="Y99" s="154"/>
      <c r="Z99" s="154"/>
      <c r="AA99" s="189"/>
      <c r="AB99" s="189"/>
      <c r="AC99" s="119"/>
      <c r="AD99" s="206"/>
      <c r="AE99" s="154" t="s">
        <v>167</v>
      </c>
      <c r="AF99" s="189"/>
      <c r="AG99" s="154"/>
      <c r="AH99" s="119"/>
      <c r="AI99" s="189"/>
      <c r="AJ99" s="189"/>
      <c r="AK99" s="189"/>
      <c r="AL99" s="189"/>
      <c r="AM99" s="189"/>
      <c r="AN99" s="121"/>
      <c r="AX99" s="190"/>
      <c r="AY99" s="70"/>
      <c r="AZ99" s="70"/>
      <c r="BA99" s="70"/>
      <c r="BB99" s="70"/>
      <c r="BC99" s="70"/>
      <c r="BD99" s="70"/>
      <c r="BE99" s="70"/>
      <c r="BF99" s="70"/>
    </row>
    <row r="100" spans="1:58" s="76" customFormat="1" ht="20.25" customHeight="1">
      <c r="A100" s="213"/>
      <c r="B100" s="209"/>
      <c r="C100" s="191" t="s">
        <v>184</v>
      </c>
      <c r="D100" s="190"/>
      <c r="E100" s="190"/>
      <c r="F100" s="190"/>
      <c r="G100" s="190"/>
      <c r="H100" s="190"/>
      <c r="I100" s="190"/>
      <c r="J100" s="190"/>
      <c r="K100" s="190"/>
      <c r="L100" s="110"/>
      <c r="M100" s="211"/>
      <c r="N100" s="125" t="s">
        <v>159</v>
      </c>
      <c r="O100" s="191"/>
      <c r="P100" s="110"/>
      <c r="Q100" s="110"/>
      <c r="R100" s="110"/>
      <c r="S100" s="110"/>
      <c r="T100" s="110"/>
      <c r="U100" s="110"/>
      <c r="V100" s="110"/>
      <c r="W100" s="110"/>
      <c r="X100" s="110"/>
      <c r="Y100" s="190"/>
      <c r="Z100" s="190"/>
      <c r="AA100" s="190"/>
      <c r="AB100" s="190"/>
      <c r="AC100" s="190"/>
      <c r="AD100" s="190"/>
      <c r="AE100" s="190"/>
      <c r="AF100" s="190"/>
      <c r="AG100" s="190"/>
      <c r="AH100" s="190"/>
      <c r="AI100" s="190"/>
      <c r="AJ100" s="190"/>
      <c r="AK100" s="190"/>
      <c r="AL100" s="190"/>
      <c r="AM100" s="190"/>
      <c r="AN100" s="126"/>
    </row>
    <row r="101" spans="1:58" s="76" customFormat="1" ht="18" customHeight="1">
      <c r="A101" s="198"/>
      <c r="B101" s="214"/>
      <c r="C101" s="134" t="s">
        <v>186</v>
      </c>
      <c r="D101" s="202"/>
      <c r="E101" s="215"/>
      <c r="F101" s="459"/>
      <c r="G101" s="459"/>
      <c r="H101" s="459"/>
      <c r="I101" s="459"/>
      <c r="J101" s="459"/>
      <c r="K101" s="459"/>
      <c r="L101" s="459"/>
      <c r="M101" s="459"/>
      <c r="N101" s="459"/>
      <c r="O101" s="459"/>
      <c r="P101" s="459"/>
      <c r="Q101" s="459"/>
      <c r="R101" s="459"/>
      <c r="S101" s="459"/>
      <c r="T101" s="459"/>
      <c r="U101" s="459"/>
      <c r="V101" s="459"/>
      <c r="W101" s="459"/>
      <c r="X101" s="459"/>
      <c r="Y101" s="459"/>
      <c r="Z101" s="459"/>
      <c r="AA101" s="459"/>
      <c r="AB101" s="459"/>
      <c r="AC101" s="459"/>
      <c r="AD101" s="459"/>
      <c r="AE101" s="459"/>
      <c r="AF101" s="459"/>
      <c r="AG101" s="459"/>
      <c r="AH101" s="459"/>
      <c r="AI101" s="459"/>
      <c r="AJ101" s="459"/>
      <c r="AK101" s="459"/>
      <c r="AL101" s="459"/>
      <c r="AM101" s="254"/>
      <c r="AN101" s="217" t="s">
        <v>185</v>
      </c>
    </row>
    <row r="102" spans="1:58" ht="20.25" customHeight="1">
      <c r="A102" s="150"/>
      <c r="B102" s="110"/>
      <c r="C102" s="125"/>
      <c r="D102" s="190"/>
      <c r="E102" s="195"/>
      <c r="F102" s="262"/>
      <c r="G102" s="262"/>
      <c r="H102" s="262"/>
      <c r="I102" s="262"/>
      <c r="J102" s="262"/>
      <c r="K102" s="262"/>
      <c r="L102" s="262"/>
      <c r="M102" s="262"/>
      <c r="N102" s="262"/>
      <c r="O102" s="262"/>
      <c r="P102" s="262"/>
      <c r="Q102" s="262"/>
      <c r="R102" s="262"/>
      <c r="S102" s="262"/>
      <c r="T102" s="262"/>
      <c r="U102" s="262"/>
      <c r="V102" s="262"/>
      <c r="W102" s="262"/>
      <c r="X102" s="262"/>
      <c r="Y102" s="262"/>
      <c r="Z102" s="262"/>
      <c r="AA102" s="262"/>
      <c r="AB102" s="262"/>
      <c r="AC102" s="262"/>
      <c r="AD102" s="262"/>
      <c r="AE102" s="262"/>
      <c r="AF102" s="262"/>
      <c r="AG102" s="262"/>
      <c r="AH102" s="262"/>
      <c r="AI102" s="262"/>
      <c r="AJ102" s="262"/>
      <c r="AK102" s="262"/>
      <c r="AL102" s="262"/>
      <c r="AM102" s="262"/>
      <c r="AN102" s="190"/>
    </row>
    <row r="103" spans="1:58" ht="20.25" customHeight="1">
      <c r="A103" s="164" t="s">
        <v>278</v>
      </c>
      <c r="B103" s="163"/>
      <c r="C103" s="163"/>
      <c r="D103" s="163"/>
      <c r="E103" s="163"/>
      <c r="F103" s="168" t="s">
        <v>367</v>
      </c>
      <c r="G103" s="163"/>
      <c r="H103" s="163"/>
      <c r="I103" s="163"/>
      <c r="J103" s="163"/>
      <c r="K103" s="163"/>
      <c r="L103" s="163"/>
      <c r="M103" s="163"/>
      <c r="N103" s="163"/>
      <c r="O103" s="163"/>
      <c r="P103" s="163"/>
      <c r="Q103" s="163"/>
      <c r="R103" s="163"/>
      <c r="S103" s="163"/>
      <c r="T103" s="163"/>
      <c r="U103" s="163"/>
      <c r="W103" s="163"/>
      <c r="X103" s="168" t="s">
        <v>375</v>
      </c>
      <c r="Y103" s="163"/>
      <c r="Z103" s="163"/>
      <c r="AA103" s="163"/>
      <c r="AB103" s="163"/>
      <c r="AC103" s="163"/>
      <c r="AD103" s="163"/>
      <c r="AE103" s="163"/>
      <c r="AF103" s="163"/>
      <c r="AG103" s="163"/>
      <c r="AH103" s="163"/>
      <c r="AI103" s="163"/>
      <c r="AJ103" s="163"/>
    </row>
    <row r="104" spans="1:58" ht="18.75" customHeight="1">
      <c r="A104" s="468" t="s">
        <v>256</v>
      </c>
      <c r="B104" s="469"/>
      <c r="C104" s="469"/>
      <c r="D104" s="479" t="s">
        <v>27</v>
      </c>
      <c r="E104" s="480"/>
      <c r="F104" s="480"/>
      <c r="G104" s="480"/>
      <c r="H104" s="480"/>
      <c r="I104" s="481"/>
      <c r="J104" s="479" t="s">
        <v>30</v>
      </c>
      <c r="K104" s="480"/>
      <c r="L104" s="480"/>
      <c r="M104" s="480"/>
      <c r="N104" s="480"/>
      <c r="O104" s="501" t="s">
        <v>28</v>
      </c>
      <c r="P104" s="501"/>
      <c r="Q104" s="501"/>
      <c r="R104" s="501"/>
      <c r="S104" s="501"/>
      <c r="T104" s="501"/>
      <c r="U104" s="501"/>
      <c r="V104" s="501"/>
      <c r="W104" s="501"/>
      <c r="X104" s="501"/>
      <c r="Y104" s="501"/>
      <c r="Z104" s="501"/>
      <c r="AA104" s="501"/>
      <c r="AB104" s="501"/>
      <c r="AC104" s="501"/>
      <c r="AD104" s="501"/>
      <c r="AE104" s="501"/>
      <c r="AF104" s="501"/>
      <c r="AG104" s="501"/>
      <c r="AH104" s="501"/>
      <c r="AI104" s="501"/>
      <c r="AJ104" s="501"/>
      <c r="AK104" s="501"/>
      <c r="AL104" s="501"/>
      <c r="AM104" s="501"/>
      <c r="AN104" s="501"/>
      <c r="AP104" s="263" t="s">
        <v>272</v>
      </c>
    </row>
    <row r="105" spans="1:58" ht="18.75" customHeight="1">
      <c r="A105" s="413" t="s">
        <v>384</v>
      </c>
      <c r="B105" s="414"/>
      <c r="C105" s="414"/>
      <c r="D105" s="523"/>
      <c r="E105" s="524"/>
      <c r="F105" s="524"/>
      <c r="G105" s="524"/>
      <c r="H105" s="524"/>
      <c r="I105" s="525"/>
      <c r="J105" s="440"/>
      <c r="K105" s="441"/>
      <c r="L105" s="441"/>
      <c r="M105" s="441"/>
      <c r="N105" s="441"/>
      <c r="O105" s="442"/>
      <c r="P105" s="442"/>
      <c r="Q105" s="442"/>
      <c r="R105" s="442"/>
      <c r="S105" s="442"/>
      <c r="T105" s="442"/>
      <c r="U105" s="442"/>
      <c r="V105" s="442"/>
      <c r="W105" s="442"/>
      <c r="X105" s="442"/>
      <c r="Y105" s="442"/>
      <c r="Z105" s="442"/>
      <c r="AA105" s="442"/>
      <c r="AB105" s="442"/>
      <c r="AC105" s="442"/>
      <c r="AD105" s="442"/>
      <c r="AE105" s="442"/>
      <c r="AF105" s="442"/>
      <c r="AG105" s="442"/>
      <c r="AH105" s="442"/>
      <c r="AI105" s="442"/>
      <c r="AJ105" s="442"/>
      <c r="AK105" s="442"/>
      <c r="AL105" s="442"/>
      <c r="AM105" s="442"/>
      <c r="AN105" s="442"/>
      <c r="AP105" s="263" t="s">
        <v>273</v>
      </c>
    </row>
    <row r="106" spans="1:58" ht="18.75" customHeight="1">
      <c r="A106" s="413" t="s">
        <v>385</v>
      </c>
      <c r="B106" s="414"/>
      <c r="C106" s="414"/>
      <c r="D106" s="415"/>
      <c r="E106" s="416"/>
      <c r="F106" s="416"/>
      <c r="G106" s="416"/>
      <c r="H106" s="416"/>
      <c r="I106" s="417"/>
      <c r="J106" s="411"/>
      <c r="K106" s="412"/>
      <c r="L106" s="412"/>
      <c r="M106" s="412"/>
      <c r="N106" s="412"/>
      <c r="O106" s="410"/>
      <c r="P106" s="410"/>
      <c r="Q106" s="410"/>
      <c r="R106" s="410"/>
      <c r="S106" s="410"/>
      <c r="T106" s="410"/>
      <c r="U106" s="410"/>
      <c r="V106" s="410"/>
      <c r="W106" s="410"/>
      <c r="X106" s="410"/>
      <c r="Y106" s="410"/>
      <c r="Z106" s="410"/>
      <c r="AA106" s="410"/>
      <c r="AB106" s="410"/>
      <c r="AC106" s="410"/>
      <c r="AD106" s="410"/>
      <c r="AE106" s="410"/>
      <c r="AF106" s="410"/>
      <c r="AG106" s="410"/>
      <c r="AH106" s="410"/>
      <c r="AI106" s="410"/>
      <c r="AJ106" s="410"/>
      <c r="AK106" s="410"/>
      <c r="AL106" s="410"/>
      <c r="AM106" s="410"/>
      <c r="AN106" s="410"/>
      <c r="AP106" s="263" t="s">
        <v>274</v>
      </c>
    </row>
    <row r="107" spans="1:58" ht="18.75" customHeight="1">
      <c r="A107" s="413" t="s">
        <v>386</v>
      </c>
      <c r="B107" s="414"/>
      <c r="C107" s="414"/>
      <c r="D107" s="415"/>
      <c r="E107" s="416"/>
      <c r="F107" s="416"/>
      <c r="G107" s="416"/>
      <c r="H107" s="416"/>
      <c r="I107" s="417"/>
      <c r="J107" s="411"/>
      <c r="K107" s="412"/>
      <c r="L107" s="412"/>
      <c r="M107" s="412"/>
      <c r="N107" s="412"/>
      <c r="O107" s="410"/>
      <c r="P107" s="410"/>
      <c r="Q107" s="410"/>
      <c r="R107" s="410"/>
      <c r="S107" s="410"/>
      <c r="T107" s="410"/>
      <c r="U107" s="410"/>
      <c r="V107" s="410"/>
      <c r="W107" s="410"/>
      <c r="X107" s="410"/>
      <c r="Y107" s="410"/>
      <c r="Z107" s="410"/>
      <c r="AA107" s="410"/>
      <c r="AB107" s="410"/>
      <c r="AC107" s="410"/>
      <c r="AD107" s="410"/>
      <c r="AE107" s="410"/>
      <c r="AF107" s="410"/>
      <c r="AG107" s="410"/>
      <c r="AH107" s="410"/>
      <c r="AI107" s="410"/>
      <c r="AJ107" s="410"/>
      <c r="AK107" s="410"/>
      <c r="AL107" s="410"/>
      <c r="AM107" s="410"/>
      <c r="AN107" s="410"/>
      <c r="AP107" s="263" t="s">
        <v>275</v>
      </c>
    </row>
    <row r="108" spans="1:58" ht="18.75" customHeight="1">
      <c r="A108" s="413" t="s">
        <v>387</v>
      </c>
      <c r="B108" s="414"/>
      <c r="C108" s="414"/>
      <c r="D108" s="415"/>
      <c r="E108" s="416"/>
      <c r="F108" s="416"/>
      <c r="G108" s="416"/>
      <c r="H108" s="416"/>
      <c r="I108" s="417"/>
      <c r="J108" s="411"/>
      <c r="K108" s="412"/>
      <c r="L108" s="412"/>
      <c r="M108" s="412"/>
      <c r="N108" s="412"/>
      <c r="O108" s="410"/>
      <c r="P108" s="410"/>
      <c r="Q108" s="410"/>
      <c r="R108" s="410"/>
      <c r="S108" s="410"/>
      <c r="T108" s="410"/>
      <c r="U108" s="410"/>
      <c r="V108" s="410"/>
      <c r="W108" s="410"/>
      <c r="X108" s="410"/>
      <c r="Y108" s="410"/>
      <c r="Z108" s="410"/>
      <c r="AA108" s="410"/>
      <c r="AB108" s="410"/>
      <c r="AC108" s="410"/>
      <c r="AD108" s="410"/>
      <c r="AE108" s="410"/>
      <c r="AF108" s="410"/>
      <c r="AG108" s="410"/>
      <c r="AH108" s="410"/>
      <c r="AI108" s="410"/>
      <c r="AJ108" s="410"/>
      <c r="AK108" s="410"/>
      <c r="AL108" s="410"/>
      <c r="AM108" s="410"/>
      <c r="AN108" s="410"/>
      <c r="AP108" s="263" t="s">
        <v>276</v>
      </c>
    </row>
    <row r="109" spans="1:58" ht="18.75" customHeight="1">
      <c r="A109" s="413" t="s">
        <v>388</v>
      </c>
      <c r="B109" s="414"/>
      <c r="C109" s="414"/>
      <c r="D109" s="415"/>
      <c r="E109" s="416"/>
      <c r="F109" s="416"/>
      <c r="G109" s="416"/>
      <c r="H109" s="416"/>
      <c r="I109" s="417"/>
      <c r="J109" s="411"/>
      <c r="K109" s="412"/>
      <c r="L109" s="412"/>
      <c r="M109" s="412"/>
      <c r="N109" s="412"/>
      <c r="O109" s="410"/>
      <c r="P109" s="410"/>
      <c r="Q109" s="410"/>
      <c r="R109" s="410"/>
      <c r="S109" s="410"/>
      <c r="T109" s="410"/>
      <c r="U109" s="410"/>
      <c r="V109" s="410"/>
      <c r="W109" s="410"/>
      <c r="X109" s="410"/>
      <c r="Y109" s="410"/>
      <c r="Z109" s="410"/>
      <c r="AA109" s="410"/>
      <c r="AB109" s="410"/>
      <c r="AC109" s="410"/>
      <c r="AD109" s="410"/>
      <c r="AE109" s="410"/>
      <c r="AF109" s="410"/>
      <c r="AG109" s="410"/>
      <c r="AH109" s="410"/>
      <c r="AI109" s="410"/>
      <c r="AJ109" s="410"/>
      <c r="AK109" s="410"/>
      <c r="AL109" s="410"/>
      <c r="AM109" s="410"/>
      <c r="AN109" s="410"/>
    </row>
    <row r="110" spans="1:58" ht="18.75" customHeight="1">
      <c r="A110" s="413" t="s">
        <v>389</v>
      </c>
      <c r="B110" s="414"/>
      <c r="C110" s="414"/>
      <c r="D110" s="415"/>
      <c r="E110" s="416"/>
      <c r="F110" s="416"/>
      <c r="G110" s="416"/>
      <c r="H110" s="416"/>
      <c r="I110" s="417"/>
      <c r="J110" s="411"/>
      <c r="K110" s="412"/>
      <c r="L110" s="412"/>
      <c r="M110" s="412"/>
      <c r="N110" s="412"/>
      <c r="O110" s="410"/>
      <c r="P110" s="410"/>
      <c r="Q110" s="410"/>
      <c r="R110" s="410"/>
      <c r="S110" s="410"/>
      <c r="T110" s="410"/>
      <c r="U110" s="410"/>
      <c r="V110" s="410"/>
      <c r="W110" s="410"/>
      <c r="X110" s="410"/>
      <c r="Y110" s="410"/>
      <c r="Z110" s="410"/>
      <c r="AA110" s="410"/>
      <c r="AB110" s="410"/>
      <c r="AC110" s="410"/>
      <c r="AD110" s="410"/>
      <c r="AE110" s="410"/>
      <c r="AF110" s="410"/>
      <c r="AG110" s="410"/>
      <c r="AH110" s="410"/>
      <c r="AI110" s="410"/>
      <c r="AJ110" s="410"/>
      <c r="AK110" s="410"/>
      <c r="AL110" s="410"/>
      <c r="AM110" s="410"/>
      <c r="AN110" s="410"/>
    </row>
    <row r="111" spans="1:58" ht="18.75" customHeight="1">
      <c r="A111" s="413" t="s">
        <v>390</v>
      </c>
      <c r="B111" s="414"/>
      <c r="C111" s="414"/>
      <c r="D111" s="415"/>
      <c r="E111" s="416"/>
      <c r="F111" s="416"/>
      <c r="G111" s="416"/>
      <c r="H111" s="416"/>
      <c r="I111" s="417"/>
      <c r="J111" s="411"/>
      <c r="K111" s="412"/>
      <c r="L111" s="412"/>
      <c r="M111" s="412"/>
      <c r="N111" s="412"/>
      <c r="O111" s="410"/>
      <c r="P111" s="410"/>
      <c r="Q111" s="410"/>
      <c r="R111" s="410"/>
      <c r="S111" s="410"/>
      <c r="T111" s="410"/>
      <c r="U111" s="410"/>
      <c r="V111" s="410"/>
      <c r="W111" s="410"/>
      <c r="X111" s="410"/>
      <c r="Y111" s="410"/>
      <c r="Z111" s="410"/>
      <c r="AA111" s="410"/>
      <c r="AB111" s="410"/>
      <c r="AC111" s="410"/>
      <c r="AD111" s="410"/>
      <c r="AE111" s="410"/>
      <c r="AF111" s="410"/>
      <c r="AG111" s="410"/>
      <c r="AH111" s="410"/>
      <c r="AI111" s="410"/>
      <c r="AJ111" s="410"/>
      <c r="AK111" s="410"/>
      <c r="AL111" s="410"/>
      <c r="AM111" s="410"/>
      <c r="AN111" s="410"/>
    </row>
    <row r="112" spans="1:58" ht="18.75" customHeight="1">
      <c r="A112" s="413" t="s">
        <v>391</v>
      </c>
      <c r="B112" s="414"/>
      <c r="C112" s="414"/>
      <c r="D112" s="415"/>
      <c r="E112" s="416"/>
      <c r="F112" s="416"/>
      <c r="G112" s="416"/>
      <c r="H112" s="416"/>
      <c r="I112" s="417"/>
      <c r="J112" s="411"/>
      <c r="K112" s="412"/>
      <c r="L112" s="412"/>
      <c r="M112" s="412"/>
      <c r="N112" s="412"/>
      <c r="O112" s="251"/>
      <c r="P112" s="252"/>
      <c r="Q112" s="252"/>
      <c r="R112" s="252"/>
      <c r="S112" s="252"/>
      <c r="T112" s="252"/>
      <c r="U112" s="252"/>
      <c r="V112" s="252"/>
      <c r="W112" s="252"/>
      <c r="X112" s="252"/>
      <c r="Y112" s="252"/>
      <c r="Z112" s="252"/>
      <c r="AA112" s="252"/>
      <c r="AB112" s="252"/>
      <c r="AC112" s="252"/>
      <c r="AD112" s="252"/>
      <c r="AE112" s="252"/>
      <c r="AF112" s="252"/>
      <c r="AG112" s="252"/>
      <c r="AH112" s="252"/>
      <c r="AI112" s="252"/>
      <c r="AJ112" s="252"/>
      <c r="AK112" s="252"/>
      <c r="AL112" s="252"/>
      <c r="AM112" s="252"/>
      <c r="AN112" s="253"/>
    </row>
    <row r="113" spans="1:40" ht="18.75" customHeight="1">
      <c r="A113" s="413" t="s">
        <v>392</v>
      </c>
      <c r="B113" s="414"/>
      <c r="C113" s="414"/>
      <c r="D113" s="415"/>
      <c r="E113" s="416"/>
      <c r="F113" s="416"/>
      <c r="G113" s="416"/>
      <c r="H113" s="416"/>
      <c r="I113" s="417"/>
      <c r="J113" s="411"/>
      <c r="K113" s="412"/>
      <c r="L113" s="412"/>
      <c r="M113" s="412"/>
      <c r="N113" s="412"/>
      <c r="O113" s="418"/>
      <c r="P113" s="419"/>
      <c r="Q113" s="419"/>
      <c r="R113" s="419"/>
      <c r="S113" s="419"/>
      <c r="T113" s="419"/>
      <c r="U113" s="419"/>
      <c r="V113" s="419"/>
      <c r="W113" s="419"/>
      <c r="X113" s="419"/>
      <c r="Y113" s="419"/>
      <c r="Z113" s="419"/>
      <c r="AA113" s="419"/>
      <c r="AB113" s="419"/>
      <c r="AC113" s="419"/>
      <c r="AD113" s="419"/>
      <c r="AE113" s="419"/>
      <c r="AF113" s="419"/>
      <c r="AG113" s="419"/>
      <c r="AH113" s="419"/>
      <c r="AI113" s="419"/>
      <c r="AJ113" s="419"/>
      <c r="AK113" s="419"/>
      <c r="AL113" s="419"/>
      <c r="AM113" s="419"/>
      <c r="AN113" s="420"/>
    </row>
    <row r="114" spans="1:40" ht="18.75" customHeight="1">
      <c r="A114" s="413" t="s">
        <v>393</v>
      </c>
      <c r="B114" s="414"/>
      <c r="C114" s="414"/>
      <c r="D114" s="415"/>
      <c r="E114" s="416"/>
      <c r="F114" s="416"/>
      <c r="G114" s="416"/>
      <c r="H114" s="416"/>
      <c r="I114" s="417"/>
      <c r="J114" s="411"/>
      <c r="K114" s="412"/>
      <c r="L114" s="412"/>
      <c r="M114" s="412"/>
      <c r="N114" s="412"/>
      <c r="O114" s="410"/>
      <c r="P114" s="410"/>
      <c r="Q114" s="410"/>
      <c r="R114" s="410"/>
      <c r="S114" s="410"/>
      <c r="T114" s="410"/>
      <c r="U114" s="410"/>
      <c r="V114" s="410"/>
      <c r="W114" s="410"/>
      <c r="X114" s="410"/>
      <c r="Y114" s="410"/>
      <c r="Z114" s="410"/>
      <c r="AA114" s="410"/>
      <c r="AB114" s="410"/>
      <c r="AC114" s="410"/>
      <c r="AD114" s="410"/>
      <c r="AE114" s="410"/>
      <c r="AF114" s="410"/>
      <c r="AG114" s="410"/>
      <c r="AH114" s="410"/>
      <c r="AI114" s="410"/>
      <c r="AJ114" s="410"/>
      <c r="AK114" s="410"/>
      <c r="AL114" s="410"/>
      <c r="AM114" s="410"/>
      <c r="AN114" s="410"/>
    </row>
    <row r="115" spans="1:40" ht="18.75" customHeight="1">
      <c r="A115" s="413" t="s">
        <v>394</v>
      </c>
      <c r="B115" s="414"/>
      <c r="C115" s="414"/>
      <c r="D115" s="415"/>
      <c r="E115" s="416"/>
      <c r="F115" s="416"/>
      <c r="G115" s="416"/>
      <c r="H115" s="416"/>
      <c r="I115" s="417"/>
      <c r="J115" s="411"/>
      <c r="K115" s="412"/>
      <c r="L115" s="412"/>
      <c r="M115" s="412"/>
      <c r="N115" s="412"/>
      <c r="O115" s="410"/>
      <c r="P115" s="410"/>
      <c r="Q115" s="410"/>
      <c r="R115" s="410"/>
      <c r="S115" s="410"/>
      <c r="T115" s="410"/>
      <c r="U115" s="410"/>
      <c r="V115" s="410"/>
      <c r="W115" s="410"/>
      <c r="X115" s="410"/>
      <c r="Y115" s="410"/>
      <c r="Z115" s="410"/>
      <c r="AA115" s="410"/>
      <c r="AB115" s="410"/>
      <c r="AC115" s="410"/>
      <c r="AD115" s="410"/>
      <c r="AE115" s="410"/>
      <c r="AF115" s="410"/>
      <c r="AG115" s="410"/>
      <c r="AH115" s="410"/>
      <c r="AI115" s="410"/>
      <c r="AJ115" s="410"/>
      <c r="AK115" s="410"/>
      <c r="AL115" s="410"/>
      <c r="AM115" s="410"/>
      <c r="AN115" s="410"/>
    </row>
    <row r="116" spans="1:40" ht="18.75" customHeight="1">
      <c r="A116" s="413" t="s">
        <v>395</v>
      </c>
      <c r="B116" s="414"/>
      <c r="C116" s="414"/>
      <c r="D116" s="415"/>
      <c r="E116" s="416"/>
      <c r="F116" s="416"/>
      <c r="G116" s="416"/>
      <c r="H116" s="416"/>
      <c r="I116" s="417"/>
      <c r="J116" s="411"/>
      <c r="K116" s="412"/>
      <c r="L116" s="412"/>
      <c r="M116" s="412"/>
      <c r="N116" s="412"/>
      <c r="O116" s="410"/>
      <c r="P116" s="410"/>
      <c r="Q116" s="410"/>
      <c r="R116" s="410"/>
      <c r="S116" s="410"/>
      <c r="T116" s="410"/>
      <c r="U116" s="410"/>
      <c r="V116" s="410"/>
      <c r="W116" s="410"/>
      <c r="X116" s="410"/>
      <c r="Y116" s="410"/>
      <c r="Z116" s="410"/>
      <c r="AA116" s="410"/>
      <c r="AB116" s="410"/>
      <c r="AC116" s="410"/>
      <c r="AD116" s="410"/>
      <c r="AE116" s="410"/>
      <c r="AF116" s="410"/>
      <c r="AG116" s="410"/>
      <c r="AH116" s="410"/>
      <c r="AI116" s="410"/>
      <c r="AJ116" s="410"/>
      <c r="AK116" s="410"/>
      <c r="AL116" s="410"/>
      <c r="AM116" s="410"/>
      <c r="AN116" s="410"/>
    </row>
    <row r="117" spans="1:40" ht="18.75" customHeight="1">
      <c r="A117" s="413" t="s">
        <v>396</v>
      </c>
      <c r="B117" s="414"/>
      <c r="C117" s="414"/>
      <c r="D117" s="415"/>
      <c r="E117" s="416"/>
      <c r="F117" s="416"/>
      <c r="G117" s="416"/>
      <c r="H117" s="416"/>
      <c r="I117" s="417"/>
      <c r="J117" s="411"/>
      <c r="K117" s="412"/>
      <c r="L117" s="412"/>
      <c r="M117" s="412"/>
      <c r="N117" s="412"/>
      <c r="O117" s="295"/>
      <c r="P117" s="296"/>
      <c r="Q117" s="296"/>
      <c r="R117" s="296"/>
      <c r="S117" s="296"/>
      <c r="T117" s="296"/>
      <c r="U117" s="296"/>
      <c r="V117" s="296"/>
      <c r="W117" s="296"/>
      <c r="X117" s="296"/>
      <c r="Y117" s="296"/>
      <c r="Z117" s="296"/>
      <c r="AA117" s="296"/>
      <c r="AB117" s="296"/>
      <c r="AC117" s="296"/>
      <c r="AD117" s="296"/>
      <c r="AE117" s="296"/>
      <c r="AF117" s="296"/>
      <c r="AG117" s="296"/>
      <c r="AH117" s="296"/>
      <c r="AI117" s="296"/>
      <c r="AJ117" s="296"/>
      <c r="AK117" s="296"/>
      <c r="AL117" s="296"/>
      <c r="AM117" s="296"/>
      <c r="AN117" s="297"/>
    </row>
    <row r="118" spans="1:40" ht="18.75" customHeight="1">
      <c r="A118" s="413" t="s">
        <v>397</v>
      </c>
      <c r="B118" s="414"/>
      <c r="C118" s="414"/>
      <c r="D118" s="415"/>
      <c r="E118" s="416"/>
      <c r="F118" s="416"/>
      <c r="G118" s="416"/>
      <c r="H118" s="416"/>
      <c r="I118" s="417"/>
      <c r="J118" s="411"/>
      <c r="K118" s="412"/>
      <c r="L118" s="412"/>
      <c r="M118" s="412"/>
      <c r="N118" s="412"/>
      <c r="O118" s="410"/>
      <c r="P118" s="410"/>
      <c r="Q118" s="410"/>
      <c r="R118" s="410"/>
      <c r="S118" s="410"/>
      <c r="T118" s="410"/>
      <c r="U118" s="410"/>
      <c r="V118" s="410"/>
      <c r="W118" s="410"/>
      <c r="X118" s="410"/>
      <c r="Y118" s="410"/>
      <c r="Z118" s="410"/>
      <c r="AA118" s="410"/>
      <c r="AB118" s="410"/>
      <c r="AC118" s="410"/>
      <c r="AD118" s="410"/>
      <c r="AE118" s="410"/>
      <c r="AF118" s="410"/>
      <c r="AG118" s="410"/>
      <c r="AH118" s="410"/>
      <c r="AI118" s="410"/>
      <c r="AJ118" s="410"/>
      <c r="AK118" s="410"/>
      <c r="AL118" s="410"/>
      <c r="AM118" s="410"/>
      <c r="AN118" s="410"/>
    </row>
    <row r="119" spans="1:40" ht="18.75" customHeight="1">
      <c r="A119" s="413" t="s">
        <v>398</v>
      </c>
      <c r="B119" s="414"/>
      <c r="C119" s="414"/>
      <c r="D119" s="415"/>
      <c r="E119" s="416"/>
      <c r="F119" s="416"/>
      <c r="G119" s="416"/>
      <c r="H119" s="416"/>
      <c r="I119" s="417"/>
      <c r="J119" s="411"/>
      <c r="K119" s="412"/>
      <c r="L119" s="412"/>
      <c r="M119" s="412"/>
      <c r="N119" s="412"/>
      <c r="O119" s="410"/>
      <c r="P119" s="410"/>
      <c r="Q119" s="410"/>
      <c r="R119" s="410"/>
      <c r="S119" s="410"/>
      <c r="T119" s="410"/>
      <c r="U119" s="410"/>
      <c r="V119" s="410"/>
      <c r="W119" s="410"/>
      <c r="X119" s="410"/>
      <c r="Y119" s="410"/>
      <c r="Z119" s="410"/>
      <c r="AA119" s="410"/>
      <c r="AB119" s="410"/>
      <c r="AC119" s="410"/>
      <c r="AD119" s="410"/>
      <c r="AE119" s="410"/>
      <c r="AF119" s="410"/>
      <c r="AG119" s="410"/>
      <c r="AH119" s="410"/>
      <c r="AI119" s="410"/>
      <c r="AJ119" s="410"/>
      <c r="AK119" s="410"/>
      <c r="AL119" s="410"/>
      <c r="AM119" s="410"/>
      <c r="AN119" s="410"/>
    </row>
    <row r="120" spans="1:40" ht="18.75" customHeight="1">
      <c r="A120" s="413" t="s">
        <v>399</v>
      </c>
      <c r="B120" s="414"/>
      <c r="C120" s="414"/>
      <c r="D120" s="415"/>
      <c r="E120" s="416"/>
      <c r="F120" s="416"/>
      <c r="G120" s="416"/>
      <c r="H120" s="416"/>
      <c r="I120" s="417"/>
      <c r="J120" s="411"/>
      <c r="K120" s="412"/>
      <c r="L120" s="412"/>
      <c r="M120" s="412"/>
      <c r="N120" s="412"/>
      <c r="O120" s="410"/>
      <c r="P120" s="410"/>
      <c r="Q120" s="410"/>
      <c r="R120" s="410"/>
      <c r="S120" s="410"/>
      <c r="T120" s="410"/>
      <c r="U120" s="410"/>
      <c r="V120" s="410"/>
      <c r="W120" s="410"/>
      <c r="X120" s="410"/>
      <c r="Y120" s="410"/>
      <c r="Z120" s="410"/>
      <c r="AA120" s="410"/>
      <c r="AB120" s="410"/>
      <c r="AC120" s="410"/>
      <c r="AD120" s="410"/>
      <c r="AE120" s="410"/>
      <c r="AF120" s="410"/>
      <c r="AG120" s="410"/>
      <c r="AH120" s="410"/>
      <c r="AI120" s="410"/>
      <c r="AJ120" s="410"/>
      <c r="AK120" s="410"/>
      <c r="AL120" s="410"/>
      <c r="AM120" s="410"/>
      <c r="AN120" s="410"/>
    </row>
    <row r="121" spans="1:40" ht="18.75" customHeight="1">
      <c r="A121" s="413" t="s">
        <v>400</v>
      </c>
      <c r="B121" s="414"/>
      <c r="C121" s="414"/>
      <c r="D121" s="415"/>
      <c r="E121" s="416"/>
      <c r="F121" s="416"/>
      <c r="G121" s="416"/>
      <c r="H121" s="416"/>
      <c r="I121" s="417"/>
      <c r="J121" s="411"/>
      <c r="K121" s="412"/>
      <c r="L121" s="412"/>
      <c r="M121" s="412"/>
      <c r="N121" s="412"/>
      <c r="O121" s="295"/>
      <c r="P121" s="296"/>
      <c r="Q121" s="296"/>
      <c r="R121" s="296"/>
      <c r="S121" s="296"/>
      <c r="T121" s="296"/>
      <c r="U121" s="296"/>
      <c r="V121" s="296"/>
      <c r="W121" s="296"/>
      <c r="X121" s="296"/>
      <c r="Y121" s="296"/>
      <c r="Z121" s="296"/>
      <c r="AA121" s="296"/>
      <c r="AB121" s="296"/>
      <c r="AC121" s="296"/>
      <c r="AD121" s="296"/>
      <c r="AE121" s="296"/>
      <c r="AF121" s="296"/>
      <c r="AG121" s="296"/>
      <c r="AH121" s="296"/>
      <c r="AI121" s="296"/>
      <c r="AJ121" s="296"/>
      <c r="AK121" s="296"/>
      <c r="AL121" s="296"/>
      <c r="AM121" s="296"/>
      <c r="AN121" s="297"/>
    </row>
    <row r="122" spans="1:40" ht="18.75" customHeight="1">
      <c r="A122" s="413" t="s">
        <v>401</v>
      </c>
      <c r="B122" s="414"/>
      <c r="C122" s="414"/>
      <c r="D122" s="415"/>
      <c r="E122" s="416"/>
      <c r="F122" s="416"/>
      <c r="G122" s="416"/>
      <c r="H122" s="416"/>
      <c r="I122" s="417"/>
      <c r="J122" s="411"/>
      <c r="K122" s="412"/>
      <c r="L122" s="412"/>
      <c r="M122" s="412"/>
      <c r="N122" s="412"/>
      <c r="O122" s="418"/>
      <c r="P122" s="419"/>
      <c r="Q122" s="419"/>
      <c r="R122" s="419"/>
      <c r="S122" s="419"/>
      <c r="T122" s="419"/>
      <c r="U122" s="419"/>
      <c r="V122" s="419"/>
      <c r="W122" s="419"/>
      <c r="X122" s="419"/>
      <c r="Y122" s="419"/>
      <c r="Z122" s="419"/>
      <c r="AA122" s="419"/>
      <c r="AB122" s="419"/>
      <c r="AC122" s="419"/>
      <c r="AD122" s="419"/>
      <c r="AE122" s="419"/>
      <c r="AF122" s="419"/>
      <c r="AG122" s="419"/>
      <c r="AH122" s="419"/>
      <c r="AI122" s="419"/>
      <c r="AJ122" s="419"/>
      <c r="AK122" s="419"/>
      <c r="AL122" s="419"/>
      <c r="AM122" s="419"/>
      <c r="AN122" s="420"/>
    </row>
    <row r="123" spans="1:40" ht="18.75" customHeight="1">
      <c r="A123" s="413" t="s">
        <v>402</v>
      </c>
      <c r="B123" s="414"/>
      <c r="C123" s="414"/>
      <c r="D123" s="415"/>
      <c r="E123" s="416"/>
      <c r="F123" s="416"/>
      <c r="G123" s="416"/>
      <c r="H123" s="416"/>
      <c r="I123" s="417"/>
      <c r="J123" s="411"/>
      <c r="K123" s="412"/>
      <c r="L123" s="412"/>
      <c r="M123" s="412"/>
      <c r="N123" s="412"/>
      <c r="O123" s="418"/>
      <c r="P123" s="419"/>
      <c r="Q123" s="419"/>
      <c r="R123" s="419"/>
      <c r="S123" s="419"/>
      <c r="T123" s="419"/>
      <c r="U123" s="419"/>
      <c r="V123" s="419"/>
      <c r="W123" s="419"/>
      <c r="X123" s="419"/>
      <c r="Y123" s="419"/>
      <c r="Z123" s="419"/>
      <c r="AA123" s="419"/>
      <c r="AB123" s="419"/>
      <c r="AC123" s="419"/>
      <c r="AD123" s="419"/>
      <c r="AE123" s="419"/>
      <c r="AF123" s="419"/>
      <c r="AG123" s="419"/>
      <c r="AH123" s="419"/>
      <c r="AI123" s="419"/>
      <c r="AJ123" s="419"/>
      <c r="AK123" s="419"/>
      <c r="AL123" s="419"/>
      <c r="AM123" s="419"/>
      <c r="AN123" s="420"/>
    </row>
    <row r="124" spans="1:40" ht="22.5" customHeight="1" thickBot="1">
      <c r="A124" s="413" t="s">
        <v>403</v>
      </c>
      <c r="B124" s="414"/>
      <c r="C124" s="414"/>
      <c r="D124" s="421"/>
      <c r="E124" s="422"/>
      <c r="F124" s="422"/>
      <c r="G124" s="422"/>
      <c r="H124" s="422"/>
      <c r="I124" s="423"/>
      <c r="J124" s="424"/>
      <c r="K124" s="425"/>
      <c r="L124" s="425"/>
      <c r="M124" s="425"/>
      <c r="N124" s="426"/>
      <c r="O124" s="427"/>
      <c r="P124" s="428"/>
      <c r="Q124" s="428"/>
      <c r="R124" s="428"/>
      <c r="S124" s="428"/>
      <c r="T124" s="428"/>
      <c r="U124" s="428"/>
      <c r="V124" s="428"/>
      <c r="W124" s="428"/>
      <c r="X124" s="428"/>
      <c r="Y124" s="428"/>
      <c r="Z124" s="428"/>
      <c r="AA124" s="428"/>
      <c r="AB124" s="428"/>
      <c r="AC124" s="428"/>
      <c r="AD124" s="428"/>
      <c r="AE124" s="428"/>
      <c r="AF124" s="428"/>
      <c r="AG124" s="428"/>
      <c r="AH124" s="428"/>
      <c r="AI124" s="428"/>
      <c r="AJ124" s="428"/>
      <c r="AK124" s="428"/>
      <c r="AL124" s="428"/>
      <c r="AM124" s="428"/>
      <c r="AN124" s="429"/>
    </row>
    <row r="125" spans="1:40" ht="14.25" thickTop="1">
      <c r="A125" s="430" t="s">
        <v>258</v>
      </c>
      <c r="B125" s="431"/>
      <c r="C125" s="431"/>
      <c r="D125" s="432"/>
      <c r="E125" s="432"/>
      <c r="F125" s="432"/>
      <c r="G125" s="432"/>
      <c r="H125" s="432"/>
      <c r="I125" s="433"/>
      <c r="J125" s="434">
        <f>SUM(J105:N124)</f>
        <v>0</v>
      </c>
      <c r="K125" s="435"/>
      <c r="L125" s="435"/>
      <c r="M125" s="435"/>
      <c r="N125" s="436"/>
      <c r="O125" s="437"/>
      <c r="P125" s="438"/>
      <c r="Q125" s="438"/>
      <c r="R125" s="438"/>
      <c r="S125" s="438"/>
      <c r="T125" s="438"/>
      <c r="U125" s="438"/>
      <c r="V125" s="438"/>
      <c r="W125" s="438"/>
      <c r="X125" s="438"/>
      <c r="Y125" s="438"/>
      <c r="Z125" s="438"/>
      <c r="AA125" s="438"/>
      <c r="AB125" s="438"/>
      <c r="AC125" s="438"/>
      <c r="AD125" s="438"/>
      <c r="AE125" s="438"/>
      <c r="AF125" s="438"/>
      <c r="AG125" s="438"/>
      <c r="AH125" s="438"/>
      <c r="AI125" s="438"/>
      <c r="AJ125" s="438"/>
      <c r="AK125" s="438"/>
      <c r="AL125" s="438"/>
      <c r="AM125" s="438"/>
      <c r="AN125" s="439"/>
    </row>
  </sheetData>
  <sheetProtection formatCells="0" formatColumns="0" formatRows="0" insertColumns="0" insertRows="0" autoFilter="0"/>
  <mergeCells count="323">
    <mergeCell ref="A123:C123"/>
    <mergeCell ref="D123:I123"/>
    <mergeCell ref="J123:N123"/>
    <mergeCell ref="O123:AN123"/>
    <mergeCell ref="A118:C118"/>
    <mergeCell ref="D118:I118"/>
    <mergeCell ref="J118:N118"/>
    <mergeCell ref="O118:AN118"/>
    <mergeCell ref="A119:C119"/>
    <mergeCell ref="D119:I119"/>
    <mergeCell ref="J119:N119"/>
    <mergeCell ref="O119:AN119"/>
    <mergeCell ref="A120:C120"/>
    <mergeCell ref="D120:I120"/>
    <mergeCell ref="J120:N120"/>
    <mergeCell ref="O120:AN120"/>
    <mergeCell ref="A121:C121"/>
    <mergeCell ref="D121:I121"/>
    <mergeCell ref="J121:N121"/>
    <mergeCell ref="A122:C122"/>
    <mergeCell ref="D122:I122"/>
    <mergeCell ref="J122:N122"/>
    <mergeCell ref="O122:AN122"/>
    <mergeCell ref="O85:AN85"/>
    <mergeCell ref="A86:C86"/>
    <mergeCell ref="D86:F86"/>
    <mergeCell ref="G86:I86"/>
    <mergeCell ref="J86:N86"/>
    <mergeCell ref="O86:AN86"/>
    <mergeCell ref="A114:C114"/>
    <mergeCell ref="D114:I114"/>
    <mergeCell ref="J114:N114"/>
    <mergeCell ref="O114:AN114"/>
    <mergeCell ref="O88:AN88"/>
    <mergeCell ref="O89:AN89"/>
    <mergeCell ref="AE92:AF92"/>
    <mergeCell ref="J109:N109"/>
    <mergeCell ref="J110:N110"/>
    <mergeCell ref="J112:N112"/>
    <mergeCell ref="O107:AN107"/>
    <mergeCell ref="A89:I89"/>
    <mergeCell ref="A104:C104"/>
    <mergeCell ref="D104:I104"/>
    <mergeCell ref="J104:N104"/>
    <mergeCell ref="O104:AN104"/>
    <mergeCell ref="A105:C105"/>
    <mergeCell ref="D105:I105"/>
    <mergeCell ref="A82:C82"/>
    <mergeCell ref="D82:F82"/>
    <mergeCell ref="G82:I82"/>
    <mergeCell ref="J82:N82"/>
    <mergeCell ref="O82:AN82"/>
    <mergeCell ref="A87:C87"/>
    <mergeCell ref="D87:F87"/>
    <mergeCell ref="G87:I87"/>
    <mergeCell ref="J87:N87"/>
    <mergeCell ref="O87:AN87"/>
    <mergeCell ref="A83:C83"/>
    <mergeCell ref="D83:F83"/>
    <mergeCell ref="G83:I83"/>
    <mergeCell ref="J83:N83"/>
    <mergeCell ref="O83:AN83"/>
    <mergeCell ref="A84:C84"/>
    <mergeCell ref="D84:F84"/>
    <mergeCell ref="G84:I84"/>
    <mergeCell ref="J84:N84"/>
    <mergeCell ref="O84:AN84"/>
    <mergeCell ref="A85:C85"/>
    <mergeCell ref="D85:F85"/>
    <mergeCell ref="G85:I85"/>
    <mergeCell ref="J85:N85"/>
    <mergeCell ref="A80:C80"/>
    <mergeCell ref="D80:F80"/>
    <mergeCell ref="G80:I80"/>
    <mergeCell ref="J80:N80"/>
    <mergeCell ref="O80:AN80"/>
    <mergeCell ref="A81:C81"/>
    <mergeCell ref="D81:F81"/>
    <mergeCell ref="G81:I81"/>
    <mergeCell ref="J81:N81"/>
    <mergeCell ref="O81:AN81"/>
    <mergeCell ref="A78:C78"/>
    <mergeCell ref="D78:F78"/>
    <mergeCell ref="G78:I78"/>
    <mergeCell ref="J78:N78"/>
    <mergeCell ref="O78:AN78"/>
    <mergeCell ref="A79:C79"/>
    <mergeCell ref="D79:F79"/>
    <mergeCell ref="G79:I79"/>
    <mergeCell ref="J79:N79"/>
    <mergeCell ref="O79:AN79"/>
    <mergeCell ref="A76:C76"/>
    <mergeCell ref="D76:F76"/>
    <mergeCell ref="G76:I76"/>
    <mergeCell ref="J76:N76"/>
    <mergeCell ref="O76:AN76"/>
    <mergeCell ref="A77:C77"/>
    <mergeCell ref="D77:F77"/>
    <mergeCell ref="G77:I77"/>
    <mergeCell ref="J77:N77"/>
    <mergeCell ref="O77:AN77"/>
    <mergeCell ref="J73:N73"/>
    <mergeCell ref="O73:AN73"/>
    <mergeCell ref="A74:C74"/>
    <mergeCell ref="D74:F74"/>
    <mergeCell ref="G74:I74"/>
    <mergeCell ref="J74:N74"/>
    <mergeCell ref="O74:AN74"/>
    <mergeCell ref="A75:C75"/>
    <mergeCell ref="D75:F75"/>
    <mergeCell ref="G75:I75"/>
    <mergeCell ref="J75:N75"/>
    <mergeCell ref="O75:AN75"/>
    <mergeCell ref="D72:F72"/>
    <mergeCell ref="G72:I72"/>
    <mergeCell ref="J72:N72"/>
    <mergeCell ref="O72:AN72"/>
    <mergeCell ref="A68:C68"/>
    <mergeCell ref="D68:F68"/>
    <mergeCell ref="G68:I68"/>
    <mergeCell ref="J68:N68"/>
    <mergeCell ref="O68:AN68"/>
    <mergeCell ref="A69:C69"/>
    <mergeCell ref="D69:F69"/>
    <mergeCell ref="G69:I69"/>
    <mergeCell ref="J69:N69"/>
    <mergeCell ref="O69:AN69"/>
    <mergeCell ref="A70:C70"/>
    <mergeCell ref="D70:F70"/>
    <mergeCell ref="G70:I70"/>
    <mergeCell ref="J70:N70"/>
    <mergeCell ref="D50:F50"/>
    <mergeCell ref="G50:I50"/>
    <mergeCell ref="D51:F51"/>
    <mergeCell ref="G51:I51"/>
    <mergeCell ref="D52:F52"/>
    <mergeCell ref="G52:I52"/>
    <mergeCell ref="D60:F60"/>
    <mergeCell ref="G60:I60"/>
    <mergeCell ref="D61:F61"/>
    <mergeCell ref="G61:I61"/>
    <mergeCell ref="A59:C59"/>
    <mergeCell ref="A60:C60"/>
    <mergeCell ref="A61:C61"/>
    <mergeCell ref="A50:C50"/>
    <mergeCell ref="A51:C51"/>
    <mergeCell ref="A52:C52"/>
    <mergeCell ref="A53:C53"/>
    <mergeCell ref="A54:C54"/>
    <mergeCell ref="A55:C55"/>
    <mergeCell ref="A56:C56"/>
    <mergeCell ref="A63:C63"/>
    <mergeCell ref="D63:F63"/>
    <mergeCell ref="G63:I63"/>
    <mergeCell ref="J63:N63"/>
    <mergeCell ref="O63:AN63"/>
    <mergeCell ref="A64:C64"/>
    <mergeCell ref="D64:F64"/>
    <mergeCell ref="G64:I64"/>
    <mergeCell ref="J64:N64"/>
    <mergeCell ref="A62:C62"/>
    <mergeCell ref="O56:AN56"/>
    <mergeCell ref="Q8:Y8"/>
    <mergeCell ref="AE8:AN8"/>
    <mergeCell ref="O62:AN62"/>
    <mergeCell ref="O64:AN64"/>
    <mergeCell ref="A65:C65"/>
    <mergeCell ref="D65:F65"/>
    <mergeCell ref="G65:I65"/>
    <mergeCell ref="J65:N65"/>
    <mergeCell ref="O65:AN65"/>
    <mergeCell ref="J51:N51"/>
    <mergeCell ref="J52:N52"/>
    <mergeCell ref="D53:F53"/>
    <mergeCell ref="G53:I53"/>
    <mergeCell ref="D54:F54"/>
    <mergeCell ref="G54:I54"/>
    <mergeCell ref="A57:C57"/>
    <mergeCell ref="A58:C58"/>
    <mergeCell ref="A3:A9"/>
    <mergeCell ref="A10:H11"/>
    <mergeCell ref="J48:N48"/>
    <mergeCell ref="J49:N49"/>
    <mergeCell ref="O49:AN49"/>
    <mergeCell ref="A66:C66"/>
    <mergeCell ref="D66:F66"/>
    <mergeCell ref="G66:I66"/>
    <mergeCell ref="J66:N66"/>
    <mergeCell ref="O66:AN66"/>
    <mergeCell ref="A88:C88"/>
    <mergeCell ref="D88:F88"/>
    <mergeCell ref="G88:I88"/>
    <mergeCell ref="J88:N88"/>
    <mergeCell ref="O70:AN70"/>
    <mergeCell ref="A71:C71"/>
    <mergeCell ref="D71:F71"/>
    <mergeCell ref="G71:I71"/>
    <mergeCell ref="J71:N71"/>
    <mergeCell ref="O71:AN71"/>
    <mergeCell ref="A73:C73"/>
    <mergeCell ref="D73:F73"/>
    <mergeCell ref="G73:I73"/>
    <mergeCell ref="A67:C67"/>
    <mergeCell ref="D67:F67"/>
    <mergeCell ref="G67:I67"/>
    <mergeCell ref="J67:N67"/>
    <mergeCell ref="O67:AN67"/>
    <mergeCell ref="A72:C72"/>
    <mergeCell ref="J62:N62"/>
    <mergeCell ref="L7:AN7"/>
    <mergeCell ref="O57:AN57"/>
    <mergeCell ref="J58:N58"/>
    <mergeCell ref="J56:N56"/>
    <mergeCell ref="J57:N57"/>
    <mergeCell ref="J60:N60"/>
    <mergeCell ref="O60:AN60"/>
    <mergeCell ref="J61:N61"/>
    <mergeCell ref="O61:AN61"/>
    <mergeCell ref="AB13:AD13"/>
    <mergeCell ref="AE13:AF13"/>
    <mergeCell ref="L9:AN9"/>
    <mergeCell ref="J50:N50"/>
    <mergeCell ref="O50:AN50"/>
    <mergeCell ref="X13:AA13"/>
    <mergeCell ref="AG13:AI13"/>
    <mergeCell ref="K14:AE14"/>
    <mergeCell ref="J53:N53"/>
    <mergeCell ref="O48:AN48"/>
    <mergeCell ref="F34:AL34"/>
    <mergeCell ref="F44:AL44"/>
    <mergeCell ref="J54:N54"/>
    <mergeCell ref="J55:N55"/>
    <mergeCell ref="H14:J14"/>
    <mergeCell ref="AG3:AN3"/>
    <mergeCell ref="AG4:AN4"/>
    <mergeCell ref="AM13:AN13"/>
    <mergeCell ref="AJ13:AL13"/>
    <mergeCell ref="A48:C48"/>
    <mergeCell ref="A49:C49"/>
    <mergeCell ref="C15:AN20"/>
    <mergeCell ref="B6:K7"/>
    <mergeCell ref="T6:V6"/>
    <mergeCell ref="AG14:AN14"/>
    <mergeCell ref="D48:I48"/>
    <mergeCell ref="D49:F49"/>
    <mergeCell ref="G49:I49"/>
    <mergeCell ref="L3:AF3"/>
    <mergeCell ref="L5:AN5"/>
    <mergeCell ref="L4:AF4"/>
    <mergeCell ref="Q6:R6"/>
    <mergeCell ref="J105:N105"/>
    <mergeCell ref="O105:AN105"/>
    <mergeCell ref="J89:N89"/>
    <mergeCell ref="AB92:AD92"/>
    <mergeCell ref="K93:AE93"/>
    <mergeCell ref="C94:AN96"/>
    <mergeCell ref="AM92:AN92"/>
    <mergeCell ref="X92:AA92"/>
    <mergeCell ref="AG92:AI92"/>
    <mergeCell ref="H93:J93"/>
    <mergeCell ref="AJ92:AL92"/>
    <mergeCell ref="F101:AL101"/>
    <mergeCell ref="AG93:AN93"/>
    <mergeCell ref="A124:C124"/>
    <mergeCell ref="D124:I124"/>
    <mergeCell ref="J124:N124"/>
    <mergeCell ref="O124:AN124"/>
    <mergeCell ref="A125:I125"/>
    <mergeCell ref="J125:N125"/>
    <mergeCell ref="O125:AN125"/>
    <mergeCell ref="A111:C111"/>
    <mergeCell ref="D111:I111"/>
    <mergeCell ref="J111:N111"/>
    <mergeCell ref="O111:AN111"/>
    <mergeCell ref="A112:C112"/>
    <mergeCell ref="D112:I112"/>
    <mergeCell ref="A115:C115"/>
    <mergeCell ref="D115:I115"/>
    <mergeCell ref="J115:N115"/>
    <mergeCell ref="O115:AN115"/>
    <mergeCell ref="A116:C116"/>
    <mergeCell ref="D116:I116"/>
    <mergeCell ref="J116:N116"/>
    <mergeCell ref="O116:AN116"/>
    <mergeCell ref="A117:C117"/>
    <mergeCell ref="D117:I117"/>
    <mergeCell ref="J117:N117"/>
    <mergeCell ref="O108:AN108"/>
    <mergeCell ref="O109:AN109"/>
    <mergeCell ref="O110:AN110"/>
    <mergeCell ref="O58:AN58"/>
    <mergeCell ref="J59:N59"/>
    <mergeCell ref="O59:AN59"/>
    <mergeCell ref="A113:C113"/>
    <mergeCell ref="D113:I113"/>
    <mergeCell ref="J113:N113"/>
    <mergeCell ref="O113:AN113"/>
    <mergeCell ref="A110:C110"/>
    <mergeCell ref="D110:I110"/>
    <mergeCell ref="A106:C106"/>
    <mergeCell ref="D106:I106"/>
    <mergeCell ref="J106:N106"/>
    <mergeCell ref="O106:AN106"/>
    <mergeCell ref="A107:C107"/>
    <mergeCell ref="D107:I107"/>
    <mergeCell ref="A108:C108"/>
    <mergeCell ref="D108:I108"/>
    <mergeCell ref="A109:C109"/>
    <mergeCell ref="D109:I109"/>
    <mergeCell ref="J107:N107"/>
    <mergeCell ref="J108:N108"/>
    <mergeCell ref="D62:F62"/>
    <mergeCell ref="G62:I62"/>
    <mergeCell ref="D55:F55"/>
    <mergeCell ref="G55:I55"/>
    <mergeCell ref="D56:F56"/>
    <mergeCell ref="G56:I56"/>
    <mergeCell ref="D57:F57"/>
    <mergeCell ref="G57:I57"/>
    <mergeCell ref="D58:F58"/>
    <mergeCell ref="G58:I58"/>
    <mergeCell ref="D59:F59"/>
    <mergeCell ref="G59:I59"/>
  </mergeCells>
  <phoneticPr fontId="4"/>
  <dataValidations count="9">
    <dataValidation imeMode="halfAlpha" allowBlank="1" showInputMessage="1" showErrorMessage="1" sqref="AN35 AG26:AI26 AN37:AN38 AC35:AH38 S35:X38 S45:X46 AN45:AN46 S98 AI98 AC45:AH46 S92:V92 W26:AB26 O26:R26 J35:N38 J92:N92 J45:N46" xr:uid="{00000000-0002-0000-0300-000000000000}"/>
    <dataValidation type="list" allowBlank="1" showInputMessage="1" showErrorMessage="1" sqref="H14:J14" xr:uid="{00000000-0002-0000-0300-000001000000}">
      <formula1>"①,②,③,④,⑤"</formula1>
    </dataValidation>
    <dataValidation type="list" showInputMessage="1" showErrorMessage="1" sqref="H93:J93" xr:uid="{00000000-0002-0000-0300-000002000000}">
      <formula1>",①,②"</formula1>
    </dataValidation>
    <dataValidation imeMode="fullKatakana" allowBlank="1" showInputMessage="1" showErrorMessage="1" sqref="L3:AF3" xr:uid="{00000000-0002-0000-0300-000003000000}"/>
    <dataValidation imeMode="on" allowBlank="1" showInputMessage="1" showErrorMessage="1" sqref="F34:AM34 L7:AN7 L9:AN9 F101:AM102" xr:uid="{00000000-0002-0000-0300-000004000000}"/>
    <dataValidation imeMode="off" allowBlank="1" showInputMessage="1" showErrorMessage="1" sqref="AG4:AN4 Q6:R6 T6:V6 Q8 AE8" xr:uid="{00000000-0002-0000-0300-000005000000}"/>
    <dataValidation imeMode="hiragana" allowBlank="1" showInputMessage="1" showErrorMessage="1" sqref="L4:AF4" xr:uid="{00000000-0002-0000-0300-000006000000}"/>
    <dataValidation type="list" allowBlank="1" showInputMessage="1" showErrorMessage="1" sqref="D49:I88" xr:uid="{00000000-0002-0000-0300-000007000000}">
      <formula1>$AQ$49:$AQ$63</formula1>
    </dataValidation>
    <dataValidation type="list" allowBlank="1" showInputMessage="1" showErrorMessage="1" sqref="D105:I124" xr:uid="{00000000-0002-0000-0300-000008000000}">
      <formula1>$AP$104:$AP$108</formula1>
    </dataValidation>
  </dataValidations>
  <printOptions horizontalCentered="1"/>
  <pageMargins left="0.55118110236220474" right="0.55118110236220474" top="0.59055118110236227" bottom="0.19685039370078741" header="0.51181102362204722" footer="0.35433070866141736"/>
  <pageSetup paperSize="9" scale="89" fitToHeight="0" orientation="portrait" r:id="rId1"/>
  <headerFooter alignWithMargins="0"/>
  <rowBreaks count="2" manualBreakCount="2">
    <brk id="46" max="39" man="1"/>
    <brk id="91" max="39" man="1"/>
  </rowBreaks>
  <ignoredErrors>
    <ignoredError sqref="B49:C4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8</xdr:col>
                    <xdr:colOff>28575</xdr:colOff>
                    <xdr:row>9</xdr:row>
                    <xdr:rowOff>9525</xdr:rowOff>
                  </from>
                  <to>
                    <xdr:col>8</xdr:col>
                    <xdr:colOff>266700</xdr:colOff>
                    <xdr:row>10</xdr:row>
                    <xdr:rowOff>9525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8</xdr:col>
                    <xdr:colOff>19050</xdr:colOff>
                    <xdr:row>9</xdr:row>
                    <xdr:rowOff>238125</xdr:rowOff>
                  </from>
                  <to>
                    <xdr:col>8</xdr:col>
                    <xdr:colOff>266700</xdr:colOff>
                    <xdr:row>10</xdr:row>
                    <xdr:rowOff>238125</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0</xdr:col>
                    <xdr:colOff>161925</xdr:colOff>
                    <xdr:row>22</xdr:row>
                    <xdr:rowOff>0</xdr:rowOff>
                  </from>
                  <to>
                    <xdr:col>2</xdr:col>
                    <xdr:colOff>19050</xdr:colOff>
                    <xdr:row>23</xdr:row>
                    <xdr:rowOff>9525</xdr:rowOff>
                  </to>
                </anchor>
              </controlPr>
            </control>
          </mc:Choice>
        </mc:AlternateContent>
        <mc:AlternateContent xmlns:mc="http://schemas.openxmlformats.org/markup-compatibility/2006">
          <mc:Choice Requires="x14">
            <control shapeId="24641" r:id="rId7" name="Check Box 65">
              <controlPr defaultSize="0" autoFill="0" autoLine="0" autoPict="0">
                <anchor moveWithCells="1">
                  <from>
                    <xdr:col>13</xdr:col>
                    <xdr:colOff>152400</xdr:colOff>
                    <xdr:row>21</xdr:row>
                    <xdr:rowOff>247650</xdr:rowOff>
                  </from>
                  <to>
                    <xdr:col>15</xdr:col>
                    <xdr:colOff>28575</xdr:colOff>
                    <xdr:row>23</xdr:row>
                    <xdr:rowOff>9525</xdr:rowOff>
                  </to>
                </anchor>
              </controlPr>
            </control>
          </mc:Choice>
        </mc:AlternateContent>
        <mc:AlternateContent xmlns:mc="http://schemas.openxmlformats.org/markup-compatibility/2006">
          <mc:Choice Requires="x14">
            <control shapeId="24642" r:id="rId8" name="Check Box 66">
              <controlPr defaultSize="0" autoFill="0" autoLine="0" autoPict="0">
                <anchor moveWithCells="1">
                  <from>
                    <xdr:col>0</xdr:col>
                    <xdr:colOff>161925</xdr:colOff>
                    <xdr:row>22</xdr:row>
                    <xdr:rowOff>247650</xdr:rowOff>
                  </from>
                  <to>
                    <xdr:col>2</xdr:col>
                    <xdr:colOff>19050</xdr:colOff>
                    <xdr:row>24</xdr:row>
                    <xdr:rowOff>9525</xdr:rowOff>
                  </to>
                </anchor>
              </controlPr>
            </control>
          </mc:Choice>
        </mc:AlternateContent>
        <mc:AlternateContent xmlns:mc="http://schemas.openxmlformats.org/markup-compatibility/2006">
          <mc:Choice Requires="x14">
            <control shapeId="24653" r:id="rId9" name="Check Box 77">
              <controlPr defaultSize="0" autoFill="0" autoLine="0" autoPict="0">
                <anchor moveWithCells="1">
                  <from>
                    <xdr:col>0</xdr:col>
                    <xdr:colOff>161925</xdr:colOff>
                    <xdr:row>35</xdr:row>
                    <xdr:rowOff>0</xdr:rowOff>
                  </from>
                  <to>
                    <xdr:col>2</xdr:col>
                    <xdr:colOff>19050</xdr:colOff>
                    <xdr:row>36</xdr:row>
                    <xdr:rowOff>0</xdr:rowOff>
                  </to>
                </anchor>
              </controlPr>
            </control>
          </mc:Choice>
        </mc:AlternateContent>
        <mc:AlternateContent xmlns:mc="http://schemas.openxmlformats.org/markup-compatibility/2006">
          <mc:Choice Requires="x14">
            <control shapeId="24672" r:id="rId10" name="Check Box 96">
              <controlPr defaultSize="0" autoFill="0" autoLine="0" autoPict="0">
                <anchor moveWithCells="1">
                  <from>
                    <xdr:col>0</xdr:col>
                    <xdr:colOff>161925</xdr:colOff>
                    <xdr:row>98</xdr:row>
                    <xdr:rowOff>28575</xdr:rowOff>
                  </from>
                  <to>
                    <xdr:col>2</xdr:col>
                    <xdr:colOff>19050</xdr:colOff>
                    <xdr:row>99</xdr:row>
                    <xdr:rowOff>28575</xdr:rowOff>
                  </to>
                </anchor>
              </controlPr>
            </control>
          </mc:Choice>
        </mc:AlternateContent>
        <mc:AlternateContent xmlns:mc="http://schemas.openxmlformats.org/markup-compatibility/2006">
          <mc:Choice Requires="x14">
            <control shapeId="24691" r:id="rId11" name="Check Box 115">
              <controlPr defaultSize="0" autoFill="0" autoLine="0" autoPict="0">
                <anchor moveWithCells="1">
                  <from>
                    <xdr:col>0</xdr:col>
                    <xdr:colOff>161925</xdr:colOff>
                    <xdr:row>26</xdr:row>
                    <xdr:rowOff>0</xdr:rowOff>
                  </from>
                  <to>
                    <xdr:col>2</xdr:col>
                    <xdr:colOff>19050</xdr:colOff>
                    <xdr:row>27</xdr:row>
                    <xdr:rowOff>9525</xdr:rowOff>
                  </to>
                </anchor>
              </controlPr>
            </control>
          </mc:Choice>
        </mc:AlternateContent>
        <mc:AlternateContent xmlns:mc="http://schemas.openxmlformats.org/markup-compatibility/2006">
          <mc:Choice Requires="x14">
            <control shapeId="24692" r:id="rId12" name="Check Box 116">
              <controlPr defaultSize="0" autoFill="0" autoLine="0" autoPict="0">
                <anchor moveWithCells="1">
                  <from>
                    <xdr:col>26</xdr:col>
                    <xdr:colOff>152400</xdr:colOff>
                    <xdr:row>21</xdr:row>
                    <xdr:rowOff>247650</xdr:rowOff>
                  </from>
                  <to>
                    <xdr:col>28</xdr:col>
                    <xdr:colOff>28575</xdr:colOff>
                    <xdr:row>23</xdr:row>
                    <xdr:rowOff>9525</xdr:rowOff>
                  </to>
                </anchor>
              </controlPr>
            </control>
          </mc:Choice>
        </mc:AlternateContent>
        <mc:AlternateContent xmlns:mc="http://schemas.openxmlformats.org/markup-compatibility/2006">
          <mc:Choice Requires="x14">
            <control shapeId="24693" r:id="rId13" name="Check Box 117">
              <controlPr defaultSize="0" autoFill="0" autoLine="0" autoPict="0">
                <anchor moveWithCells="1">
                  <from>
                    <xdr:col>0</xdr:col>
                    <xdr:colOff>161925</xdr:colOff>
                    <xdr:row>25</xdr:row>
                    <xdr:rowOff>0</xdr:rowOff>
                  </from>
                  <to>
                    <xdr:col>2</xdr:col>
                    <xdr:colOff>19050</xdr:colOff>
                    <xdr:row>26</xdr:row>
                    <xdr:rowOff>19050</xdr:rowOff>
                  </to>
                </anchor>
              </controlPr>
            </control>
          </mc:Choice>
        </mc:AlternateContent>
        <mc:AlternateContent xmlns:mc="http://schemas.openxmlformats.org/markup-compatibility/2006">
          <mc:Choice Requires="x14">
            <control shapeId="24694" r:id="rId14" name="Check Box 118">
              <controlPr defaultSize="0" autoFill="0" autoLine="0" autoPict="0">
                <anchor moveWithCells="1">
                  <from>
                    <xdr:col>10</xdr:col>
                    <xdr:colOff>152400</xdr:colOff>
                    <xdr:row>25</xdr:row>
                    <xdr:rowOff>247650</xdr:rowOff>
                  </from>
                  <to>
                    <xdr:col>12</xdr:col>
                    <xdr:colOff>28575</xdr:colOff>
                    <xdr:row>27</xdr:row>
                    <xdr:rowOff>9525</xdr:rowOff>
                  </to>
                </anchor>
              </controlPr>
            </control>
          </mc:Choice>
        </mc:AlternateContent>
        <mc:AlternateContent xmlns:mc="http://schemas.openxmlformats.org/markup-compatibility/2006">
          <mc:Choice Requires="x14">
            <control shapeId="24695" r:id="rId15" name="Check Box 119">
              <controlPr defaultSize="0" autoFill="0" autoLine="0" autoPict="0">
                <anchor moveWithCells="1">
                  <from>
                    <xdr:col>13</xdr:col>
                    <xdr:colOff>152400</xdr:colOff>
                    <xdr:row>25</xdr:row>
                    <xdr:rowOff>0</xdr:rowOff>
                  </from>
                  <to>
                    <xdr:col>15</xdr:col>
                    <xdr:colOff>28575</xdr:colOff>
                    <xdr:row>26</xdr:row>
                    <xdr:rowOff>9525</xdr:rowOff>
                  </to>
                </anchor>
              </controlPr>
            </control>
          </mc:Choice>
        </mc:AlternateContent>
        <mc:AlternateContent xmlns:mc="http://schemas.openxmlformats.org/markup-compatibility/2006">
          <mc:Choice Requires="x14">
            <control shapeId="24696" r:id="rId16" name="Check Box 120">
              <controlPr defaultSize="0" autoFill="0" autoLine="0" autoPict="0">
                <anchor moveWithCells="1">
                  <from>
                    <xdr:col>24</xdr:col>
                    <xdr:colOff>152400</xdr:colOff>
                    <xdr:row>25</xdr:row>
                    <xdr:rowOff>9525</xdr:rowOff>
                  </from>
                  <to>
                    <xdr:col>26</xdr:col>
                    <xdr:colOff>28575</xdr:colOff>
                    <xdr:row>26</xdr:row>
                    <xdr:rowOff>19050</xdr:rowOff>
                  </to>
                </anchor>
              </controlPr>
            </control>
          </mc:Choice>
        </mc:AlternateContent>
        <mc:AlternateContent xmlns:mc="http://schemas.openxmlformats.org/markup-compatibility/2006">
          <mc:Choice Requires="x14">
            <control shapeId="24697" r:id="rId17" name="Check Box 121">
              <controlPr defaultSize="0" autoFill="0" autoLine="0" autoPict="0">
                <anchor moveWithCells="1">
                  <from>
                    <xdr:col>32</xdr:col>
                    <xdr:colOff>152400</xdr:colOff>
                    <xdr:row>25</xdr:row>
                    <xdr:rowOff>0</xdr:rowOff>
                  </from>
                  <to>
                    <xdr:col>34</xdr:col>
                    <xdr:colOff>28575</xdr:colOff>
                    <xdr:row>26</xdr:row>
                    <xdr:rowOff>9525</xdr:rowOff>
                  </to>
                </anchor>
              </controlPr>
            </control>
          </mc:Choice>
        </mc:AlternateContent>
        <mc:AlternateContent xmlns:mc="http://schemas.openxmlformats.org/markup-compatibility/2006">
          <mc:Choice Requires="x14">
            <control shapeId="24698" r:id="rId18" name="Check Box 122">
              <controlPr defaultSize="0" autoFill="0" autoLine="0" autoPict="0">
                <anchor moveWithCells="1">
                  <from>
                    <xdr:col>13</xdr:col>
                    <xdr:colOff>152400</xdr:colOff>
                    <xdr:row>22</xdr:row>
                    <xdr:rowOff>238125</xdr:rowOff>
                  </from>
                  <to>
                    <xdr:col>15</xdr:col>
                    <xdr:colOff>28575</xdr:colOff>
                    <xdr:row>24</xdr:row>
                    <xdr:rowOff>9525</xdr:rowOff>
                  </to>
                </anchor>
              </controlPr>
            </control>
          </mc:Choice>
        </mc:AlternateContent>
        <mc:AlternateContent xmlns:mc="http://schemas.openxmlformats.org/markup-compatibility/2006">
          <mc:Choice Requires="x14">
            <control shapeId="24699" r:id="rId19" name="Check Box 123">
              <controlPr defaultSize="0" autoFill="0" autoLine="0" autoPict="0">
                <anchor moveWithCells="1">
                  <from>
                    <xdr:col>26</xdr:col>
                    <xdr:colOff>152400</xdr:colOff>
                    <xdr:row>22</xdr:row>
                    <xdr:rowOff>238125</xdr:rowOff>
                  </from>
                  <to>
                    <xdr:col>28</xdr:col>
                    <xdr:colOff>28575</xdr:colOff>
                    <xdr:row>24</xdr:row>
                    <xdr:rowOff>9525</xdr:rowOff>
                  </to>
                </anchor>
              </controlPr>
            </control>
          </mc:Choice>
        </mc:AlternateContent>
        <mc:AlternateContent xmlns:mc="http://schemas.openxmlformats.org/markup-compatibility/2006">
          <mc:Choice Requires="x14">
            <control shapeId="24700" r:id="rId20" name="Check Box 124">
              <controlPr defaultSize="0" autoFill="0" autoLine="0" autoPict="0">
                <anchor moveWithCells="1">
                  <from>
                    <xdr:col>0</xdr:col>
                    <xdr:colOff>161925</xdr:colOff>
                    <xdr:row>23</xdr:row>
                    <xdr:rowOff>238125</xdr:rowOff>
                  </from>
                  <to>
                    <xdr:col>2</xdr:col>
                    <xdr:colOff>19050</xdr:colOff>
                    <xdr:row>25</xdr:row>
                    <xdr:rowOff>9525</xdr:rowOff>
                  </to>
                </anchor>
              </controlPr>
            </control>
          </mc:Choice>
        </mc:AlternateContent>
        <mc:AlternateContent xmlns:mc="http://schemas.openxmlformats.org/markup-compatibility/2006">
          <mc:Choice Requires="x14">
            <control shapeId="24702" r:id="rId21" name="Check Box 126">
              <controlPr defaultSize="0" autoFill="0" autoLine="0" autoPict="0">
                <anchor moveWithCells="1">
                  <from>
                    <xdr:col>16</xdr:col>
                    <xdr:colOff>161925</xdr:colOff>
                    <xdr:row>27</xdr:row>
                    <xdr:rowOff>247650</xdr:rowOff>
                  </from>
                  <to>
                    <xdr:col>18</xdr:col>
                    <xdr:colOff>38100</xdr:colOff>
                    <xdr:row>29</xdr:row>
                    <xdr:rowOff>9525</xdr:rowOff>
                  </to>
                </anchor>
              </controlPr>
            </control>
          </mc:Choice>
        </mc:AlternateContent>
        <mc:AlternateContent xmlns:mc="http://schemas.openxmlformats.org/markup-compatibility/2006">
          <mc:Choice Requires="x14">
            <control shapeId="24703" r:id="rId22" name="Check Box 127">
              <controlPr defaultSize="0" autoFill="0" autoLine="0" autoPict="0">
                <anchor moveWithCells="1">
                  <from>
                    <xdr:col>31</xdr:col>
                    <xdr:colOff>152400</xdr:colOff>
                    <xdr:row>27</xdr:row>
                    <xdr:rowOff>247650</xdr:rowOff>
                  </from>
                  <to>
                    <xdr:col>33</xdr:col>
                    <xdr:colOff>19050</xdr:colOff>
                    <xdr:row>29</xdr:row>
                    <xdr:rowOff>9525</xdr:rowOff>
                  </to>
                </anchor>
              </controlPr>
            </control>
          </mc:Choice>
        </mc:AlternateContent>
        <mc:AlternateContent xmlns:mc="http://schemas.openxmlformats.org/markup-compatibility/2006">
          <mc:Choice Requires="x14">
            <control shapeId="24704" r:id="rId23" name="Check Box 128">
              <controlPr defaultSize="0" autoFill="0" autoLine="0" autoPict="0">
                <anchor moveWithCells="1">
                  <from>
                    <xdr:col>0</xdr:col>
                    <xdr:colOff>161925</xdr:colOff>
                    <xdr:row>27</xdr:row>
                    <xdr:rowOff>247650</xdr:rowOff>
                  </from>
                  <to>
                    <xdr:col>2</xdr:col>
                    <xdr:colOff>19050</xdr:colOff>
                    <xdr:row>29</xdr:row>
                    <xdr:rowOff>9525</xdr:rowOff>
                  </to>
                </anchor>
              </controlPr>
            </control>
          </mc:Choice>
        </mc:AlternateContent>
        <mc:AlternateContent xmlns:mc="http://schemas.openxmlformats.org/markup-compatibility/2006">
          <mc:Choice Requires="x14">
            <control shapeId="24705" r:id="rId24" name="Check Box 129">
              <controlPr defaultSize="0" autoFill="0" autoLine="0" autoPict="0">
                <anchor moveWithCells="1">
                  <from>
                    <xdr:col>0</xdr:col>
                    <xdr:colOff>161925</xdr:colOff>
                    <xdr:row>28</xdr:row>
                    <xdr:rowOff>247650</xdr:rowOff>
                  </from>
                  <to>
                    <xdr:col>2</xdr:col>
                    <xdr:colOff>19050</xdr:colOff>
                    <xdr:row>30</xdr:row>
                    <xdr:rowOff>9525</xdr:rowOff>
                  </to>
                </anchor>
              </controlPr>
            </control>
          </mc:Choice>
        </mc:AlternateContent>
        <mc:AlternateContent xmlns:mc="http://schemas.openxmlformats.org/markup-compatibility/2006">
          <mc:Choice Requires="x14">
            <control shapeId="24706" r:id="rId25" name="Check Box 130">
              <controlPr defaultSize="0" autoFill="0" autoLine="0" autoPict="0">
                <anchor moveWithCells="1">
                  <from>
                    <xdr:col>24</xdr:col>
                    <xdr:colOff>161925</xdr:colOff>
                    <xdr:row>27</xdr:row>
                    <xdr:rowOff>247650</xdr:rowOff>
                  </from>
                  <to>
                    <xdr:col>26</xdr:col>
                    <xdr:colOff>38100</xdr:colOff>
                    <xdr:row>29</xdr:row>
                    <xdr:rowOff>9525</xdr:rowOff>
                  </to>
                </anchor>
              </controlPr>
            </control>
          </mc:Choice>
        </mc:AlternateContent>
        <mc:AlternateContent xmlns:mc="http://schemas.openxmlformats.org/markup-compatibility/2006">
          <mc:Choice Requires="x14">
            <control shapeId="24707" r:id="rId26" name="Check Box 131">
              <controlPr defaultSize="0" autoFill="0" autoLine="0" autoPict="0">
                <anchor moveWithCells="1">
                  <from>
                    <xdr:col>11</xdr:col>
                    <xdr:colOff>161925</xdr:colOff>
                    <xdr:row>28</xdr:row>
                    <xdr:rowOff>247650</xdr:rowOff>
                  </from>
                  <to>
                    <xdr:col>13</xdr:col>
                    <xdr:colOff>38100</xdr:colOff>
                    <xdr:row>30</xdr:row>
                    <xdr:rowOff>9525</xdr:rowOff>
                  </to>
                </anchor>
              </controlPr>
            </control>
          </mc:Choice>
        </mc:AlternateContent>
        <mc:AlternateContent xmlns:mc="http://schemas.openxmlformats.org/markup-compatibility/2006">
          <mc:Choice Requires="x14">
            <control shapeId="24708" r:id="rId27" name="Check Box 132">
              <controlPr defaultSize="0" autoFill="0" autoLine="0" autoPict="0">
                <anchor moveWithCells="1">
                  <from>
                    <xdr:col>0</xdr:col>
                    <xdr:colOff>161925</xdr:colOff>
                    <xdr:row>29</xdr:row>
                    <xdr:rowOff>247650</xdr:rowOff>
                  </from>
                  <to>
                    <xdr:col>2</xdr:col>
                    <xdr:colOff>19050</xdr:colOff>
                    <xdr:row>31</xdr:row>
                    <xdr:rowOff>9525</xdr:rowOff>
                  </to>
                </anchor>
              </controlPr>
            </control>
          </mc:Choice>
        </mc:AlternateContent>
        <mc:AlternateContent xmlns:mc="http://schemas.openxmlformats.org/markup-compatibility/2006">
          <mc:Choice Requires="x14">
            <control shapeId="24709" r:id="rId28" name="Check Box 133">
              <controlPr defaultSize="0" autoFill="0" autoLine="0" autoPict="0">
                <anchor moveWithCells="1">
                  <from>
                    <xdr:col>22</xdr:col>
                    <xdr:colOff>161925</xdr:colOff>
                    <xdr:row>29</xdr:row>
                    <xdr:rowOff>247650</xdr:rowOff>
                  </from>
                  <to>
                    <xdr:col>24</xdr:col>
                    <xdr:colOff>38100</xdr:colOff>
                    <xdr:row>31</xdr:row>
                    <xdr:rowOff>9525</xdr:rowOff>
                  </to>
                </anchor>
              </controlPr>
            </control>
          </mc:Choice>
        </mc:AlternateContent>
        <mc:AlternateContent xmlns:mc="http://schemas.openxmlformats.org/markup-compatibility/2006">
          <mc:Choice Requires="x14">
            <control shapeId="24710" r:id="rId29" name="Check Box 134">
              <controlPr defaultSize="0" autoFill="0" autoLine="0" autoPict="0">
                <anchor moveWithCells="1">
                  <from>
                    <xdr:col>0</xdr:col>
                    <xdr:colOff>161925</xdr:colOff>
                    <xdr:row>30</xdr:row>
                    <xdr:rowOff>247650</xdr:rowOff>
                  </from>
                  <to>
                    <xdr:col>2</xdr:col>
                    <xdr:colOff>19050</xdr:colOff>
                    <xdr:row>32</xdr:row>
                    <xdr:rowOff>9525</xdr:rowOff>
                  </to>
                </anchor>
              </controlPr>
            </control>
          </mc:Choice>
        </mc:AlternateContent>
        <mc:AlternateContent xmlns:mc="http://schemas.openxmlformats.org/markup-compatibility/2006">
          <mc:Choice Requires="x14">
            <control shapeId="24711" r:id="rId30" name="Check Box 135">
              <controlPr defaultSize="0" autoFill="0" autoLine="0" autoPict="0">
                <anchor moveWithCells="1">
                  <from>
                    <xdr:col>0</xdr:col>
                    <xdr:colOff>161925</xdr:colOff>
                    <xdr:row>31</xdr:row>
                    <xdr:rowOff>247650</xdr:rowOff>
                  </from>
                  <to>
                    <xdr:col>2</xdr:col>
                    <xdr:colOff>19050</xdr:colOff>
                    <xdr:row>33</xdr:row>
                    <xdr:rowOff>9525</xdr:rowOff>
                  </to>
                </anchor>
              </controlPr>
            </control>
          </mc:Choice>
        </mc:AlternateContent>
        <mc:AlternateContent xmlns:mc="http://schemas.openxmlformats.org/markup-compatibility/2006">
          <mc:Choice Requires="x14">
            <control shapeId="24722" r:id="rId31" name="Check Box 146">
              <controlPr defaultSize="0" autoFill="0" autoLine="0" autoPict="0">
                <anchor moveWithCells="1">
                  <from>
                    <xdr:col>16</xdr:col>
                    <xdr:colOff>161925</xdr:colOff>
                    <xdr:row>37</xdr:row>
                    <xdr:rowOff>238125</xdr:rowOff>
                  </from>
                  <to>
                    <xdr:col>18</xdr:col>
                    <xdr:colOff>28575</xdr:colOff>
                    <xdr:row>39</xdr:row>
                    <xdr:rowOff>9525</xdr:rowOff>
                  </to>
                </anchor>
              </controlPr>
            </control>
          </mc:Choice>
        </mc:AlternateContent>
        <mc:AlternateContent xmlns:mc="http://schemas.openxmlformats.org/markup-compatibility/2006">
          <mc:Choice Requires="x14">
            <control shapeId="24723" r:id="rId32" name="Check Box 147">
              <controlPr defaultSize="0" autoFill="0" autoLine="0" autoPict="0">
                <anchor moveWithCells="1">
                  <from>
                    <xdr:col>0</xdr:col>
                    <xdr:colOff>161925</xdr:colOff>
                    <xdr:row>38</xdr:row>
                    <xdr:rowOff>238125</xdr:rowOff>
                  </from>
                  <to>
                    <xdr:col>2</xdr:col>
                    <xdr:colOff>19050</xdr:colOff>
                    <xdr:row>40</xdr:row>
                    <xdr:rowOff>9525</xdr:rowOff>
                  </to>
                </anchor>
              </controlPr>
            </control>
          </mc:Choice>
        </mc:AlternateContent>
        <mc:AlternateContent xmlns:mc="http://schemas.openxmlformats.org/markup-compatibility/2006">
          <mc:Choice Requires="x14">
            <control shapeId="24724" r:id="rId33" name="Check Box 148">
              <controlPr defaultSize="0" autoFill="0" autoLine="0" autoPict="0">
                <anchor moveWithCells="1">
                  <from>
                    <xdr:col>0</xdr:col>
                    <xdr:colOff>161925</xdr:colOff>
                    <xdr:row>37</xdr:row>
                    <xdr:rowOff>238125</xdr:rowOff>
                  </from>
                  <to>
                    <xdr:col>2</xdr:col>
                    <xdr:colOff>19050</xdr:colOff>
                    <xdr:row>39</xdr:row>
                    <xdr:rowOff>9525</xdr:rowOff>
                  </to>
                </anchor>
              </controlPr>
            </control>
          </mc:Choice>
        </mc:AlternateContent>
        <mc:AlternateContent xmlns:mc="http://schemas.openxmlformats.org/markup-compatibility/2006">
          <mc:Choice Requires="x14">
            <control shapeId="24725" r:id="rId34" name="Check Box 149">
              <controlPr defaultSize="0" autoFill="0" autoLine="0" autoPict="0">
                <anchor moveWithCells="1">
                  <from>
                    <xdr:col>16</xdr:col>
                    <xdr:colOff>161925</xdr:colOff>
                    <xdr:row>38</xdr:row>
                    <xdr:rowOff>238125</xdr:rowOff>
                  </from>
                  <to>
                    <xdr:col>18</xdr:col>
                    <xdr:colOff>28575</xdr:colOff>
                    <xdr:row>40</xdr:row>
                    <xdr:rowOff>9525</xdr:rowOff>
                  </to>
                </anchor>
              </controlPr>
            </control>
          </mc:Choice>
        </mc:AlternateContent>
        <mc:AlternateContent xmlns:mc="http://schemas.openxmlformats.org/markup-compatibility/2006">
          <mc:Choice Requires="x14">
            <control shapeId="24726" r:id="rId35" name="Check Box 150">
              <controlPr defaultSize="0" autoFill="0" autoLine="0" autoPict="0">
                <anchor moveWithCells="1">
                  <from>
                    <xdr:col>25</xdr:col>
                    <xdr:colOff>161925</xdr:colOff>
                    <xdr:row>37</xdr:row>
                    <xdr:rowOff>238125</xdr:rowOff>
                  </from>
                  <to>
                    <xdr:col>27</xdr:col>
                    <xdr:colOff>28575</xdr:colOff>
                    <xdr:row>39</xdr:row>
                    <xdr:rowOff>9525</xdr:rowOff>
                  </to>
                </anchor>
              </controlPr>
            </control>
          </mc:Choice>
        </mc:AlternateContent>
        <mc:AlternateContent xmlns:mc="http://schemas.openxmlformats.org/markup-compatibility/2006">
          <mc:Choice Requires="x14">
            <control shapeId="24727" r:id="rId36" name="Check Box 151">
              <controlPr defaultSize="0" autoFill="0" autoLine="0" autoPict="0">
                <anchor moveWithCells="1">
                  <from>
                    <xdr:col>0</xdr:col>
                    <xdr:colOff>161925</xdr:colOff>
                    <xdr:row>39</xdr:row>
                    <xdr:rowOff>238125</xdr:rowOff>
                  </from>
                  <to>
                    <xdr:col>2</xdr:col>
                    <xdr:colOff>19050</xdr:colOff>
                    <xdr:row>41</xdr:row>
                    <xdr:rowOff>9525</xdr:rowOff>
                  </to>
                </anchor>
              </controlPr>
            </control>
          </mc:Choice>
        </mc:AlternateContent>
        <mc:AlternateContent xmlns:mc="http://schemas.openxmlformats.org/markup-compatibility/2006">
          <mc:Choice Requires="x14">
            <control shapeId="24728" r:id="rId37" name="Check Box 152">
              <controlPr defaultSize="0" autoFill="0" autoLine="0" autoPict="0">
                <anchor moveWithCells="1">
                  <from>
                    <xdr:col>22</xdr:col>
                    <xdr:colOff>161925</xdr:colOff>
                    <xdr:row>39</xdr:row>
                    <xdr:rowOff>238125</xdr:rowOff>
                  </from>
                  <to>
                    <xdr:col>24</xdr:col>
                    <xdr:colOff>28575</xdr:colOff>
                    <xdr:row>41</xdr:row>
                    <xdr:rowOff>9525</xdr:rowOff>
                  </to>
                </anchor>
              </controlPr>
            </control>
          </mc:Choice>
        </mc:AlternateContent>
        <mc:AlternateContent xmlns:mc="http://schemas.openxmlformats.org/markup-compatibility/2006">
          <mc:Choice Requires="x14">
            <control shapeId="24731" r:id="rId38" name="Check Box 155">
              <controlPr defaultSize="0" autoFill="0" autoLine="0" autoPict="0">
                <anchor moveWithCells="1">
                  <from>
                    <xdr:col>0</xdr:col>
                    <xdr:colOff>161925</xdr:colOff>
                    <xdr:row>41</xdr:row>
                    <xdr:rowOff>238125</xdr:rowOff>
                  </from>
                  <to>
                    <xdr:col>2</xdr:col>
                    <xdr:colOff>19050</xdr:colOff>
                    <xdr:row>43</xdr:row>
                    <xdr:rowOff>9525</xdr:rowOff>
                  </to>
                </anchor>
              </controlPr>
            </control>
          </mc:Choice>
        </mc:AlternateContent>
        <mc:AlternateContent xmlns:mc="http://schemas.openxmlformats.org/markup-compatibility/2006">
          <mc:Choice Requires="x14">
            <control shapeId="24736" r:id="rId39" name="Check Box 160">
              <controlPr defaultSize="0" autoFill="0" autoLine="0" autoPict="0">
                <anchor moveWithCells="1">
                  <from>
                    <xdr:col>0</xdr:col>
                    <xdr:colOff>161925</xdr:colOff>
                    <xdr:row>99</xdr:row>
                    <xdr:rowOff>0</xdr:rowOff>
                  </from>
                  <to>
                    <xdr:col>2</xdr:col>
                    <xdr:colOff>19050</xdr:colOff>
                    <xdr:row>100</xdr:row>
                    <xdr:rowOff>9525</xdr:rowOff>
                  </to>
                </anchor>
              </controlPr>
            </control>
          </mc:Choice>
        </mc:AlternateContent>
        <mc:AlternateContent xmlns:mc="http://schemas.openxmlformats.org/markup-compatibility/2006">
          <mc:Choice Requires="x14">
            <control shapeId="24739" r:id="rId40" name="Check Box 163">
              <controlPr defaultSize="0" autoFill="0" autoLine="0" autoPict="0">
                <anchor moveWithCells="1">
                  <from>
                    <xdr:col>28</xdr:col>
                    <xdr:colOff>142875</xdr:colOff>
                    <xdr:row>98</xdr:row>
                    <xdr:rowOff>9525</xdr:rowOff>
                  </from>
                  <to>
                    <xdr:col>30</xdr:col>
                    <xdr:colOff>19050</xdr:colOff>
                    <xdr:row>99</xdr:row>
                    <xdr:rowOff>19050</xdr:rowOff>
                  </to>
                </anchor>
              </controlPr>
            </control>
          </mc:Choice>
        </mc:AlternateContent>
        <mc:AlternateContent xmlns:mc="http://schemas.openxmlformats.org/markup-compatibility/2006">
          <mc:Choice Requires="x14">
            <control shapeId="24745" r:id="rId41" name="Check Box 169">
              <controlPr defaultSize="0" autoFill="0" autoLine="0" autoPict="0">
                <anchor moveWithCells="1">
                  <from>
                    <xdr:col>11</xdr:col>
                    <xdr:colOff>161925</xdr:colOff>
                    <xdr:row>98</xdr:row>
                    <xdr:rowOff>257175</xdr:rowOff>
                  </from>
                  <to>
                    <xdr:col>13</xdr:col>
                    <xdr:colOff>28575</xdr:colOff>
                    <xdr:row>100</xdr:row>
                    <xdr:rowOff>0</xdr:rowOff>
                  </to>
                </anchor>
              </controlPr>
            </control>
          </mc:Choice>
        </mc:AlternateContent>
        <mc:AlternateContent xmlns:mc="http://schemas.openxmlformats.org/markup-compatibility/2006">
          <mc:Choice Requires="x14">
            <control shapeId="24747" r:id="rId42" name="Check Box 171">
              <controlPr defaultSize="0" autoFill="0" autoLine="0" autoPict="0">
                <anchor moveWithCells="1">
                  <from>
                    <xdr:col>18</xdr:col>
                    <xdr:colOff>152400</xdr:colOff>
                    <xdr:row>98</xdr:row>
                    <xdr:rowOff>9525</xdr:rowOff>
                  </from>
                  <to>
                    <xdr:col>20</xdr:col>
                    <xdr:colOff>28575</xdr:colOff>
                    <xdr:row>99</xdr:row>
                    <xdr:rowOff>9525</xdr:rowOff>
                  </to>
                </anchor>
              </controlPr>
            </control>
          </mc:Choice>
        </mc:AlternateContent>
        <mc:AlternateContent xmlns:mc="http://schemas.openxmlformats.org/markup-compatibility/2006">
          <mc:Choice Requires="x14">
            <control shapeId="24750" r:id="rId43" name="Check Box 174">
              <controlPr defaultSize="0" autoFill="0" autoLine="0" autoPict="0">
                <anchor moveWithCells="1">
                  <from>
                    <xdr:col>0</xdr:col>
                    <xdr:colOff>161925</xdr:colOff>
                    <xdr:row>40</xdr:row>
                    <xdr:rowOff>238125</xdr:rowOff>
                  </from>
                  <to>
                    <xdr:col>2</xdr:col>
                    <xdr:colOff>19050</xdr:colOff>
                    <xdr:row>42</xdr:row>
                    <xdr:rowOff>9525</xdr:rowOff>
                  </to>
                </anchor>
              </controlPr>
            </control>
          </mc:Choice>
        </mc:AlternateContent>
        <mc:AlternateContent xmlns:mc="http://schemas.openxmlformats.org/markup-compatibility/2006">
          <mc:Choice Requires="x14">
            <control shapeId="24751" r:id="rId44" name="Check Box 175">
              <controlPr defaultSize="0" autoFill="0" autoLine="0" autoPict="0">
                <anchor moveWithCells="1">
                  <from>
                    <xdr:col>0</xdr:col>
                    <xdr:colOff>161925</xdr:colOff>
                    <xdr:row>32</xdr:row>
                    <xdr:rowOff>247650</xdr:rowOff>
                  </from>
                  <to>
                    <xdr:col>2</xdr:col>
                    <xdr:colOff>19050</xdr:colOff>
                    <xdr:row>34</xdr:row>
                    <xdr:rowOff>9525</xdr:rowOff>
                  </to>
                </anchor>
              </controlPr>
            </control>
          </mc:Choice>
        </mc:AlternateContent>
        <mc:AlternateContent xmlns:mc="http://schemas.openxmlformats.org/markup-compatibility/2006">
          <mc:Choice Requires="x14">
            <control shapeId="24755" r:id="rId45" name="Check Box 179">
              <controlPr defaultSize="0" autoFill="0" autoLine="0" autoPict="0">
                <anchor moveWithCells="1">
                  <from>
                    <xdr:col>0</xdr:col>
                    <xdr:colOff>161925</xdr:colOff>
                    <xdr:row>42</xdr:row>
                    <xdr:rowOff>238125</xdr:rowOff>
                  </from>
                  <to>
                    <xdr:col>2</xdr:col>
                    <xdr:colOff>19050</xdr:colOff>
                    <xdr:row>44</xdr:row>
                    <xdr:rowOff>9525</xdr:rowOff>
                  </to>
                </anchor>
              </controlPr>
            </control>
          </mc:Choice>
        </mc:AlternateContent>
        <mc:AlternateContent xmlns:mc="http://schemas.openxmlformats.org/markup-compatibility/2006">
          <mc:Choice Requires="x14">
            <control shapeId="24756" r:id="rId46" name="Check Box 180">
              <controlPr defaultSize="0" autoFill="0" autoLine="0" autoPict="0">
                <anchor moveWithCells="1">
                  <from>
                    <xdr:col>0</xdr:col>
                    <xdr:colOff>161925</xdr:colOff>
                    <xdr:row>99</xdr:row>
                    <xdr:rowOff>247650</xdr:rowOff>
                  </from>
                  <to>
                    <xdr:col>2</xdr:col>
                    <xdr:colOff>19050</xdr:colOff>
                    <xdr:row>101</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9000000}">
          <x14:formula1>
            <xm:f>基準単価!$D$7:$D$35</xm:f>
          </x14:formula1>
          <xm:sqref>L5:AN5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A22" sqref="A22:A33"/>
    </sheetView>
  </sheetViews>
  <sheetFormatPr defaultRowHeight="13.5"/>
  <sheetData/>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G82"/>
  <sheetViews>
    <sheetView view="pageBreakPreview" topLeftCell="A28" zoomScaleNormal="100" zoomScaleSheetLayoutView="100" workbookViewId="0">
      <selection activeCell="AV25" sqref="AV25"/>
    </sheetView>
  </sheetViews>
  <sheetFormatPr defaultColWidth="9" defaultRowHeight="14.25"/>
  <cols>
    <col min="1" max="31" width="2.75" style="276" customWidth="1"/>
    <col min="32" max="32" width="4.875" style="276" customWidth="1"/>
    <col min="33" max="34" width="2.75" style="276" customWidth="1"/>
    <col min="35" max="35" width="3.125" style="276" customWidth="1"/>
    <col min="36" max="74" width="2.375" style="276" customWidth="1"/>
    <col min="75" max="16384" width="9" style="276"/>
  </cols>
  <sheetData>
    <row r="1" spans="1:36" ht="18.75" customHeight="1">
      <c r="A1" s="248" t="s">
        <v>337</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c r="AE1" s="275"/>
      <c r="AF1" s="275"/>
    </row>
    <row r="2" spans="1:36" ht="18" customHeight="1">
      <c r="A2" s="275"/>
      <c r="B2" s="275"/>
      <c r="C2" s="275"/>
      <c r="D2" s="275"/>
      <c r="E2" s="275"/>
      <c r="F2" s="275"/>
      <c r="G2" s="275"/>
      <c r="H2" s="275"/>
      <c r="I2" s="275"/>
      <c r="J2" s="275"/>
      <c r="K2" s="275"/>
      <c r="L2" s="275"/>
      <c r="M2" s="275"/>
      <c r="N2" s="275"/>
      <c r="O2" s="275"/>
      <c r="P2" s="275"/>
      <c r="Q2" s="275"/>
      <c r="R2" s="275"/>
      <c r="S2" s="275"/>
      <c r="T2" s="275"/>
      <c r="U2" s="275"/>
      <c r="V2" s="275"/>
      <c r="W2" s="275"/>
      <c r="X2" s="277"/>
      <c r="Y2" s="527"/>
      <c r="Z2" s="527"/>
      <c r="AA2" s="527"/>
      <c r="AB2" s="527"/>
      <c r="AC2" s="527"/>
      <c r="AD2" s="527"/>
      <c r="AE2" s="527"/>
      <c r="AF2" s="527"/>
    </row>
    <row r="3" spans="1:36" ht="18" customHeight="1">
      <c r="A3" s="275"/>
      <c r="B3" s="275"/>
      <c r="C3" s="275"/>
      <c r="D3" s="275"/>
      <c r="E3" s="275"/>
      <c r="F3" s="275"/>
      <c r="G3" s="275"/>
      <c r="H3" s="275"/>
      <c r="I3" s="275"/>
      <c r="J3" s="275"/>
      <c r="K3" s="275"/>
      <c r="L3" s="275"/>
      <c r="M3" s="275"/>
      <c r="N3" s="275"/>
      <c r="O3" s="275"/>
      <c r="P3" s="275"/>
      <c r="Q3" s="275"/>
      <c r="R3" s="275"/>
      <c r="S3" s="275"/>
      <c r="T3" s="275"/>
      <c r="U3" s="275"/>
      <c r="V3" s="275"/>
      <c r="W3" s="275"/>
      <c r="X3" s="277"/>
      <c r="Y3" s="528" t="s">
        <v>252</v>
      </c>
      <c r="Z3" s="528"/>
      <c r="AA3" s="278"/>
      <c r="AB3" s="279" t="s">
        <v>4</v>
      </c>
      <c r="AC3" s="278"/>
      <c r="AD3" s="279" t="s">
        <v>301</v>
      </c>
      <c r="AE3" s="278"/>
      <c r="AF3" s="279" t="s">
        <v>2</v>
      </c>
      <c r="AG3" s="280" t="s">
        <v>302</v>
      </c>
      <c r="AH3" s="281"/>
      <c r="AI3" s="281"/>
    </row>
    <row r="4" spans="1:36" ht="18" customHeight="1">
      <c r="A4" s="275"/>
      <c r="B4" s="275"/>
      <c r="C4" s="275"/>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row>
    <row r="5" spans="1:36" ht="18" customHeight="1">
      <c r="A5" s="275" t="s">
        <v>303</v>
      </c>
      <c r="B5" s="275"/>
      <c r="C5" s="275"/>
      <c r="D5" s="275"/>
      <c r="E5" s="275"/>
      <c r="F5" s="275"/>
      <c r="G5" s="275" t="s">
        <v>304</v>
      </c>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row>
    <row r="6" spans="1:36" ht="18" customHeight="1">
      <c r="A6" s="275"/>
      <c r="B6" s="275"/>
      <c r="C6" s="275"/>
      <c r="D6" s="275"/>
      <c r="E6" s="275"/>
      <c r="F6" s="275"/>
      <c r="G6" s="275"/>
      <c r="H6" s="275"/>
      <c r="I6" s="275"/>
      <c r="J6" s="275"/>
      <c r="K6" s="275"/>
      <c r="L6" s="275"/>
      <c r="M6" s="275"/>
      <c r="N6" s="275"/>
      <c r="O6" s="275"/>
      <c r="P6" s="275"/>
      <c r="Q6" s="275"/>
      <c r="R6" s="275"/>
      <c r="S6" s="275"/>
      <c r="T6" s="275"/>
      <c r="U6" s="275"/>
      <c r="V6" s="275"/>
      <c r="W6" s="275"/>
      <c r="X6" s="275"/>
      <c r="Y6" s="275"/>
      <c r="Z6" s="275"/>
      <c r="AA6" s="275"/>
      <c r="AB6" s="275"/>
      <c r="AC6" s="275"/>
      <c r="AD6" s="275"/>
      <c r="AE6" s="275"/>
      <c r="AF6" s="275"/>
    </row>
    <row r="7" spans="1:36" ht="18" customHeight="1">
      <c r="A7" s="282"/>
      <c r="B7" s="282"/>
      <c r="C7" s="282"/>
      <c r="D7" s="282"/>
      <c r="E7" s="282"/>
      <c r="F7" s="275"/>
      <c r="G7" s="275"/>
      <c r="H7" s="275"/>
      <c r="I7" s="275"/>
      <c r="J7" s="275"/>
      <c r="K7" s="275"/>
      <c r="L7" s="275"/>
      <c r="M7" s="275"/>
      <c r="N7" s="275"/>
      <c r="O7" s="275"/>
      <c r="P7" s="275"/>
      <c r="Q7" s="275"/>
      <c r="R7" s="275"/>
      <c r="S7" s="275"/>
      <c r="T7" s="275" t="s">
        <v>305</v>
      </c>
      <c r="U7" s="275"/>
      <c r="V7" s="529"/>
      <c r="W7" s="529"/>
      <c r="X7" s="275" t="s">
        <v>306</v>
      </c>
      <c r="Y7" s="530"/>
      <c r="Z7" s="530"/>
      <c r="AA7" s="275" t="s">
        <v>9</v>
      </c>
      <c r="AB7" s="275"/>
      <c r="AC7" s="275"/>
      <c r="AD7" s="275"/>
      <c r="AE7" s="275"/>
      <c r="AF7" s="275"/>
    </row>
    <row r="8" spans="1:36" ht="18" customHeight="1">
      <c r="A8" s="282"/>
      <c r="B8" s="282"/>
      <c r="C8" s="282"/>
      <c r="D8" s="282"/>
      <c r="E8" s="282"/>
      <c r="F8" s="275"/>
      <c r="G8" s="275"/>
      <c r="H8" s="275"/>
      <c r="I8" s="275"/>
      <c r="J8" s="275"/>
      <c r="K8" s="275"/>
      <c r="L8" s="275"/>
      <c r="M8" s="275"/>
      <c r="N8" s="275"/>
      <c r="O8" s="531" t="s">
        <v>307</v>
      </c>
      <c r="P8" s="531"/>
      <c r="Q8" s="531"/>
      <c r="R8" s="531"/>
      <c r="S8" s="531"/>
      <c r="T8" s="531"/>
      <c r="U8" s="532"/>
      <c r="V8" s="532"/>
      <c r="W8" s="532"/>
      <c r="X8" s="532"/>
      <c r="Y8" s="532"/>
      <c r="Z8" s="532"/>
      <c r="AA8" s="532"/>
      <c r="AB8" s="532"/>
      <c r="AC8" s="532"/>
      <c r="AD8" s="532"/>
      <c r="AE8" s="532"/>
      <c r="AF8" s="532"/>
    </row>
    <row r="9" spans="1:36" ht="18" customHeight="1">
      <c r="A9" s="282"/>
      <c r="B9" s="282"/>
      <c r="C9" s="282"/>
      <c r="D9" s="282"/>
      <c r="E9" s="282"/>
      <c r="F9" s="275"/>
      <c r="G9" s="275"/>
      <c r="H9" s="275"/>
      <c r="I9" s="275"/>
      <c r="J9" s="275"/>
      <c r="K9" s="275"/>
      <c r="L9" s="275"/>
      <c r="M9" s="275"/>
      <c r="N9" s="275"/>
      <c r="O9" s="531" t="s">
        <v>308</v>
      </c>
      <c r="P9" s="531"/>
      <c r="Q9" s="531"/>
      <c r="R9" s="531"/>
      <c r="S9" s="531"/>
      <c r="T9" s="531"/>
      <c r="U9" s="532"/>
      <c r="V9" s="532"/>
      <c r="W9" s="532"/>
      <c r="X9" s="532"/>
      <c r="Y9" s="532"/>
      <c r="Z9" s="532"/>
      <c r="AA9" s="532"/>
      <c r="AB9" s="532"/>
      <c r="AC9" s="532"/>
      <c r="AD9" s="532"/>
      <c r="AE9" s="532"/>
      <c r="AF9" s="532"/>
      <c r="AH9" s="276" t="s">
        <v>309</v>
      </c>
    </row>
    <row r="10" spans="1:36" ht="18" customHeight="1">
      <c r="A10" s="282"/>
      <c r="B10" s="282"/>
      <c r="C10" s="282"/>
      <c r="D10" s="282"/>
      <c r="E10" s="282"/>
      <c r="F10" s="275"/>
      <c r="G10" s="275"/>
      <c r="H10" s="275"/>
      <c r="I10" s="275"/>
      <c r="J10" s="275"/>
      <c r="K10" s="275"/>
      <c r="L10" s="275"/>
      <c r="M10" s="275"/>
      <c r="N10" s="275"/>
      <c r="O10" s="531" t="s">
        <v>310</v>
      </c>
      <c r="P10" s="531"/>
      <c r="Q10" s="531"/>
      <c r="R10" s="531"/>
      <c r="S10" s="531"/>
      <c r="T10" s="531"/>
      <c r="U10" s="532"/>
      <c r="V10" s="532"/>
      <c r="W10" s="532"/>
      <c r="X10" s="532"/>
      <c r="Y10" s="532"/>
      <c r="Z10" s="532"/>
      <c r="AA10" s="532"/>
      <c r="AB10" s="532"/>
      <c r="AC10" s="532"/>
      <c r="AD10" s="532"/>
      <c r="AE10" s="532"/>
      <c r="AF10" s="532"/>
      <c r="AH10" s="276" t="s">
        <v>311</v>
      </c>
    </row>
    <row r="11" spans="1:36" ht="18" customHeight="1">
      <c r="A11" s="282"/>
      <c r="B11" s="282"/>
      <c r="C11" s="282"/>
      <c r="D11" s="282"/>
      <c r="E11" s="282"/>
      <c r="F11" s="275"/>
      <c r="G11" s="275"/>
      <c r="H11" s="275"/>
      <c r="I11" s="275"/>
      <c r="J11" s="275"/>
      <c r="K11" s="275"/>
      <c r="L11" s="275"/>
      <c r="M11" s="275"/>
      <c r="N11" s="275"/>
      <c r="O11" s="283"/>
      <c r="P11" s="283"/>
      <c r="Q11" s="283"/>
      <c r="R11" s="283"/>
      <c r="S11" s="283"/>
      <c r="T11" s="283"/>
      <c r="U11" s="275"/>
      <c r="V11" s="275"/>
      <c r="W11" s="275"/>
      <c r="X11" s="275"/>
      <c r="Y11" s="275"/>
      <c r="Z11" s="275"/>
      <c r="AA11" s="275"/>
      <c r="AB11" s="275"/>
      <c r="AC11" s="284"/>
      <c r="AD11" s="275"/>
      <c r="AE11" s="275"/>
      <c r="AF11" s="275"/>
    </row>
    <row r="12" spans="1:36" ht="18.75" customHeight="1">
      <c r="A12" s="275"/>
      <c r="B12" s="275"/>
      <c r="C12" s="275"/>
      <c r="D12" s="275"/>
      <c r="E12" s="275"/>
      <c r="F12" s="275"/>
      <c r="G12" s="275"/>
      <c r="H12" s="275"/>
      <c r="I12" s="275"/>
      <c r="J12" s="275"/>
      <c r="K12" s="275"/>
      <c r="L12" s="275"/>
      <c r="M12" s="275"/>
      <c r="N12" s="275"/>
      <c r="O12" s="275"/>
      <c r="P12" s="275"/>
      <c r="Q12" s="275"/>
      <c r="R12" s="275"/>
      <c r="S12" s="275"/>
      <c r="T12" s="275"/>
      <c r="U12" s="275"/>
      <c r="V12" s="275"/>
      <c r="W12" s="275"/>
      <c r="X12" s="275"/>
      <c r="Y12" s="275"/>
      <c r="Z12" s="275"/>
      <c r="AA12" s="275"/>
      <c r="AB12" s="275"/>
      <c r="AC12" s="275"/>
      <c r="AD12" s="275"/>
      <c r="AE12" s="275"/>
      <c r="AF12" s="275"/>
    </row>
    <row r="13" spans="1:36" ht="18.75" customHeight="1">
      <c r="A13" s="533" t="s">
        <v>312</v>
      </c>
      <c r="B13" s="533"/>
      <c r="C13" s="533"/>
      <c r="D13" s="533"/>
      <c r="E13" s="533"/>
      <c r="F13" s="533"/>
      <c r="G13" s="533"/>
      <c r="H13" s="533"/>
      <c r="I13" s="533"/>
      <c r="J13" s="533"/>
      <c r="K13" s="533"/>
      <c r="L13" s="533"/>
      <c r="M13" s="533"/>
      <c r="N13" s="533"/>
      <c r="O13" s="533"/>
      <c r="P13" s="533"/>
      <c r="Q13" s="533"/>
      <c r="R13" s="533"/>
      <c r="S13" s="533"/>
      <c r="T13" s="533"/>
      <c r="U13" s="533"/>
      <c r="V13" s="533"/>
      <c r="W13" s="533"/>
      <c r="X13" s="533"/>
      <c r="Y13" s="533"/>
      <c r="Z13" s="533"/>
      <c r="AA13" s="533"/>
      <c r="AB13" s="533"/>
      <c r="AC13" s="533"/>
      <c r="AD13" s="533"/>
      <c r="AE13" s="533"/>
      <c r="AF13" s="533"/>
      <c r="AG13" s="280"/>
      <c r="AH13" s="285"/>
      <c r="AI13" s="285"/>
    </row>
    <row r="14" spans="1:36" ht="18.75" customHeight="1">
      <c r="A14" s="526" t="s">
        <v>313</v>
      </c>
      <c r="B14" s="526"/>
      <c r="C14" s="526"/>
      <c r="D14" s="526"/>
      <c r="E14" s="526"/>
      <c r="F14" s="526"/>
      <c r="G14" s="526"/>
      <c r="H14" s="526"/>
      <c r="I14" s="526"/>
      <c r="J14" s="526"/>
      <c r="K14" s="526"/>
      <c r="L14" s="526"/>
      <c r="M14" s="526"/>
      <c r="N14" s="526"/>
      <c r="O14" s="526"/>
      <c r="P14" s="526"/>
      <c r="Q14" s="526"/>
      <c r="R14" s="526"/>
      <c r="S14" s="526"/>
      <c r="T14" s="526"/>
      <c r="U14" s="526"/>
      <c r="V14" s="526"/>
      <c r="W14" s="526"/>
      <c r="X14" s="526"/>
      <c r="Y14" s="526"/>
      <c r="Z14" s="526"/>
      <c r="AA14" s="526"/>
      <c r="AB14" s="526"/>
      <c r="AC14" s="526"/>
      <c r="AD14" s="526"/>
      <c r="AE14" s="526"/>
      <c r="AF14" s="526"/>
      <c r="AG14" s="286"/>
      <c r="AH14" s="285"/>
      <c r="AI14" s="287"/>
      <c r="AJ14" s="285"/>
    </row>
    <row r="15" spans="1:36" ht="18.75" customHeight="1">
      <c r="A15" s="288"/>
      <c r="B15" s="288"/>
      <c r="C15" s="288"/>
      <c r="D15" s="288"/>
      <c r="E15" s="288"/>
      <c r="F15" s="288"/>
      <c r="G15" s="288"/>
      <c r="H15" s="288"/>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6"/>
      <c r="AH15" s="285"/>
      <c r="AI15" s="287"/>
      <c r="AJ15" s="285"/>
    </row>
    <row r="16" spans="1:36" s="289" customFormat="1" ht="18" customHeight="1">
      <c r="A16" s="277"/>
      <c r="B16" s="535" t="s">
        <v>252</v>
      </c>
      <c r="C16" s="535"/>
      <c r="D16" s="278"/>
      <c r="E16" s="277" t="s">
        <v>314</v>
      </c>
      <c r="F16" s="278"/>
      <c r="G16" s="277" t="s">
        <v>315</v>
      </c>
      <c r="H16" s="278"/>
      <c r="I16" s="535" t="s">
        <v>316</v>
      </c>
      <c r="J16" s="535"/>
      <c r="K16" s="535"/>
      <c r="L16" s="535"/>
      <c r="M16" s="535"/>
      <c r="N16" s="528"/>
      <c r="O16" s="528"/>
      <c r="P16" s="277" t="s">
        <v>335</v>
      </c>
      <c r="Q16" s="277"/>
      <c r="R16" s="277"/>
      <c r="S16" s="277"/>
      <c r="T16" s="277"/>
      <c r="U16" s="277"/>
      <c r="V16" s="277"/>
      <c r="W16" s="277"/>
      <c r="X16" s="277"/>
      <c r="Y16" s="277"/>
      <c r="Z16" s="277"/>
      <c r="AA16" s="277"/>
      <c r="AB16" s="277"/>
      <c r="AC16" s="277"/>
      <c r="AD16" s="277"/>
      <c r="AE16" s="277"/>
      <c r="AF16" s="277"/>
      <c r="AG16" s="280" t="s">
        <v>317</v>
      </c>
    </row>
    <row r="17" spans="1:35" ht="18.75" customHeight="1">
      <c r="A17" s="536" t="s">
        <v>336</v>
      </c>
      <c r="B17" s="536"/>
      <c r="C17" s="536"/>
      <c r="D17" s="536"/>
      <c r="E17" s="536"/>
      <c r="F17" s="536"/>
      <c r="G17" s="536"/>
      <c r="H17" s="536"/>
      <c r="I17" s="536"/>
      <c r="J17" s="536"/>
      <c r="K17" s="536"/>
      <c r="L17" s="536"/>
      <c r="M17" s="536"/>
      <c r="N17" s="536"/>
      <c r="O17" s="536"/>
      <c r="P17" s="536"/>
      <c r="Q17" s="536"/>
      <c r="R17" s="536"/>
      <c r="S17" s="536"/>
      <c r="T17" s="536"/>
      <c r="U17" s="536"/>
      <c r="V17" s="536"/>
      <c r="W17" s="536"/>
      <c r="X17" s="536"/>
      <c r="Y17" s="536"/>
      <c r="Z17" s="536"/>
      <c r="AA17" s="536"/>
      <c r="AB17" s="536"/>
      <c r="AC17" s="536"/>
      <c r="AD17" s="536"/>
      <c r="AE17" s="536"/>
      <c r="AF17" s="536"/>
      <c r="AG17" s="280"/>
    </row>
    <row r="18" spans="1:35" ht="18.75" customHeight="1">
      <c r="A18" s="536" t="s">
        <v>334</v>
      </c>
      <c r="B18" s="536"/>
      <c r="C18" s="536"/>
      <c r="D18" s="536"/>
      <c r="E18" s="536"/>
      <c r="F18" s="536"/>
      <c r="G18" s="536"/>
      <c r="H18" s="536"/>
      <c r="I18" s="536"/>
      <c r="J18" s="536"/>
      <c r="K18" s="536"/>
      <c r="L18" s="536"/>
      <c r="M18" s="536"/>
      <c r="N18" s="536"/>
      <c r="O18" s="536"/>
      <c r="P18" s="536"/>
      <c r="Q18" s="536"/>
      <c r="R18" s="536"/>
      <c r="S18" s="536"/>
      <c r="T18" s="536"/>
      <c r="U18" s="536"/>
      <c r="V18" s="536"/>
      <c r="W18" s="536"/>
      <c r="X18" s="536"/>
      <c r="Y18" s="536"/>
      <c r="Z18" s="536"/>
      <c r="AA18" s="536"/>
      <c r="AB18" s="536"/>
      <c r="AC18" s="536"/>
      <c r="AD18" s="536"/>
      <c r="AE18" s="536"/>
      <c r="AF18" s="536"/>
      <c r="AG18" s="280"/>
    </row>
    <row r="19" spans="1:35" ht="18.75" customHeight="1">
      <c r="A19" s="275"/>
      <c r="B19" s="275"/>
      <c r="C19" s="275"/>
      <c r="D19" s="275"/>
      <c r="E19" s="275"/>
      <c r="F19" s="275"/>
      <c r="G19" s="275"/>
      <c r="H19" s="275"/>
      <c r="I19" s="275"/>
      <c r="J19" s="275"/>
      <c r="K19" s="275"/>
      <c r="L19" s="275"/>
      <c r="M19" s="275"/>
      <c r="N19" s="275"/>
      <c r="O19" s="275"/>
      <c r="P19" s="275"/>
      <c r="Q19" s="275"/>
      <c r="R19" s="275"/>
      <c r="S19" s="275"/>
      <c r="T19" s="275"/>
      <c r="U19" s="275"/>
      <c r="V19" s="275"/>
      <c r="W19" s="275"/>
      <c r="X19" s="275"/>
      <c r="Y19" s="275"/>
      <c r="Z19" s="275"/>
      <c r="AA19" s="275"/>
      <c r="AB19" s="275"/>
      <c r="AC19" s="275"/>
      <c r="AD19" s="275"/>
      <c r="AE19" s="275"/>
      <c r="AF19" s="275"/>
      <c r="AG19" s="280"/>
    </row>
    <row r="20" spans="1:35" ht="18.75" customHeight="1">
      <c r="A20" s="275"/>
      <c r="B20" s="275"/>
      <c r="C20" s="275"/>
      <c r="D20" s="275"/>
      <c r="E20" s="275"/>
      <c r="F20" s="275"/>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row>
    <row r="21" spans="1:35" ht="18.75" customHeight="1">
      <c r="A21" s="537" t="s">
        <v>318</v>
      </c>
      <c r="B21" s="537"/>
      <c r="C21" s="537"/>
      <c r="D21" s="537"/>
      <c r="E21" s="537"/>
      <c r="F21" s="537"/>
      <c r="G21" s="537"/>
      <c r="H21" s="537"/>
      <c r="I21" s="537"/>
      <c r="J21" s="537"/>
      <c r="K21" s="537"/>
      <c r="L21" s="537"/>
      <c r="M21" s="537"/>
      <c r="N21" s="537"/>
      <c r="O21" s="537"/>
      <c r="P21" s="537"/>
      <c r="Q21" s="537"/>
      <c r="R21" s="537"/>
      <c r="S21" s="537"/>
      <c r="T21" s="537"/>
      <c r="U21" s="537"/>
      <c r="V21" s="537"/>
      <c r="W21" s="537"/>
      <c r="X21" s="537"/>
      <c r="Y21" s="537"/>
      <c r="Z21" s="537"/>
      <c r="AA21" s="537"/>
      <c r="AB21" s="537"/>
      <c r="AC21" s="537"/>
      <c r="AD21" s="537"/>
      <c r="AE21" s="537"/>
      <c r="AF21" s="537"/>
      <c r="AG21" s="290"/>
      <c r="AH21" s="290"/>
      <c r="AI21" s="290"/>
    </row>
    <row r="22" spans="1:35" ht="18" customHeight="1">
      <c r="A22" s="275"/>
      <c r="B22" s="275"/>
      <c r="C22" s="275"/>
      <c r="D22" s="275"/>
      <c r="E22" s="275"/>
      <c r="F22" s="275"/>
      <c r="G22" s="275"/>
      <c r="H22" s="275"/>
      <c r="I22" s="275"/>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row>
    <row r="23" spans="1:35" ht="18" customHeight="1">
      <c r="A23" s="275"/>
      <c r="B23" s="275" t="s">
        <v>319</v>
      </c>
      <c r="C23" s="275"/>
      <c r="D23" s="275"/>
      <c r="E23" s="275"/>
      <c r="F23" s="275"/>
      <c r="G23" s="275"/>
      <c r="H23" s="275"/>
      <c r="I23" s="275"/>
      <c r="J23" s="275"/>
      <c r="K23" s="275"/>
      <c r="L23" s="275"/>
      <c r="M23" s="275"/>
      <c r="N23" s="275"/>
      <c r="O23" s="275"/>
      <c r="P23" s="291"/>
      <c r="Q23" s="291"/>
      <c r="R23" s="538">
        <f ca="1">総括表!T53*1000</f>
        <v>0</v>
      </c>
      <c r="S23" s="538"/>
      <c r="T23" s="538"/>
      <c r="U23" s="538"/>
      <c r="V23" s="538"/>
      <c r="W23" s="538"/>
      <c r="X23" s="291"/>
      <c r="Y23" s="291"/>
      <c r="Z23" s="291" t="s">
        <v>320</v>
      </c>
      <c r="AA23" s="275"/>
      <c r="AB23" s="275"/>
      <c r="AC23" s="275"/>
      <c r="AD23" s="275"/>
      <c r="AE23" s="275"/>
      <c r="AF23" s="275"/>
    </row>
    <row r="24" spans="1:35" ht="18" customHeight="1">
      <c r="A24" s="275"/>
      <c r="B24" s="275"/>
      <c r="C24" s="275"/>
      <c r="D24" s="275"/>
      <c r="E24" s="275"/>
      <c r="F24" s="275"/>
      <c r="G24" s="275"/>
      <c r="H24" s="275"/>
      <c r="I24" s="275"/>
      <c r="J24" s="275"/>
      <c r="K24" s="275"/>
      <c r="L24" s="275"/>
      <c r="M24" s="275"/>
      <c r="N24" s="275"/>
      <c r="O24" s="275"/>
      <c r="P24" s="275"/>
      <c r="Q24" s="275"/>
      <c r="R24" s="275"/>
      <c r="S24" s="275"/>
      <c r="T24" s="275"/>
      <c r="U24" s="275"/>
      <c r="V24" s="275"/>
      <c r="W24" s="275"/>
      <c r="X24" s="275"/>
      <c r="Y24" s="275"/>
      <c r="Z24" s="275"/>
      <c r="AA24" s="275"/>
      <c r="AB24" s="275"/>
      <c r="AC24" s="275"/>
      <c r="AD24" s="275"/>
      <c r="AE24" s="275"/>
      <c r="AF24" s="275"/>
    </row>
    <row r="25" spans="1:35" ht="18" customHeight="1">
      <c r="A25" s="275"/>
      <c r="B25" s="275"/>
      <c r="C25" s="275"/>
      <c r="D25" s="275" t="s">
        <v>321</v>
      </c>
      <c r="E25" s="275"/>
      <c r="F25" s="275"/>
      <c r="G25" s="275"/>
      <c r="H25" s="275"/>
      <c r="I25" s="531" t="s">
        <v>322</v>
      </c>
      <c r="J25" s="531"/>
      <c r="K25" s="531"/>
      <c r="L25" s="531"/>
      <c r="M25" s="531"/>
      <c r="N25" s="275"/>
      <c r="O25" s="275"/>
      <c r="P25" s="291"/>
      <c r="Q25" s="291"/>
      <c r="R25" s="538">
        <f ca="1">R23</f>
        <v>0</v>
      </c>
      <c r="S25" s="538"/>
      <c r="T25" s="538"/>
      <c r="U25" s="538"/>
      <c r="V25" s="538"/>
      <c r="W25" s="538"/>
      <c r="X25" s="291"/>
      <c r="Y25" s="291"/>
      <c r="Z25" s="292" t="s">
        <v>320</v>
      </c>
      <c r="AA25" s="275"/>
      <c r="AB25" s="275"/>
      <c r="AC25" s="275"/>
      <c r="AD25" s="275"/>
      <c r="AE25" s="275"/>
      <c r="AF25" s="275"/>
    </row>
    <row r="26" spans="1:35" ht="18" customHeight="1">
      <c r="A26" s="275"/>
      <c r="B26" s="275"/>
      <c r="C26" s="275"/>
      <c r="D26" s="275"/>
      <c r="E26" s="275"/>
      <c r="F26" s="275"/>
      <c r="G26" s="275"/>
      <c r="H26" s="275"/>
      <c r="I26" s="27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5"/>
    </row>
    <row r="27" spans="1:35" ht="18" customHeight="1">
      <c r="A27" s="275"/>
      <c r="B27" s="275"/>
      <c r="C27" s="275"/>
      <c r="D27" s="275"/>
      <c r="E27" s="275"/>
      <c r="F27" s="275"/>
      <c r="G27" s="275"/>
      <c r="H27" s="275"/>
      <c r="I27" s="531" t="s">
        <v>323</v>
      </c>
      <c r="J27" s="531"/>
      <c r="K27" s="531"/>
      <c r="L27" s="531"/>
      <c r="M27" s="531"/>
      <c r="N27" s="275"/>
      <c r="O27" s="275"/>
      <c r="P27" s="291"/>
      <c r="Q27" s="291"/>
      <c r="R27" s="538">
        <v>0</v>
      </c>
      <c r="S27" s="538"/>
      <c r="T27" s="538"/>
      <c r="U27" s="538"/>
      <c r="V27" s="538"/>
      <c r="W27" s="538"/>
      <c r="X27" s="291"/>
      <c r="Y27" s="291"/>
      <c r="Z27" s="292" t="s">
        <v>324</v>
      </c>
      <c r="AA27" s="275"/>
      <c r="AB27" s="275"/>
      <c r="AC27" s="275"/>
      <c r="AD27" s="275"/>
      <c r="AE27" s="275"/>
      <c r="AF27" s="275"/>
    </row>
    <row r="28" spans="1:35" ht="18" customHeight="1">
      <c r="A28" s="275"/>
      <c r="B28" s="275"/>
      <c r="C28" s="275"/>
      <c r="D28" s="275"/>
      <c r="E28" s="275"/>
      <c r="F28" s="275"/>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row>
    <row r="29" spans="1:35" ht="18" customHeight="1">
      <c r="A29" s="275"/>
      <c r="B29" s="275"/>
      <c r="C29" s="275"/>
      <c r="D29" s="275"/>
      <c r="E29" s="275"/>
      <c r="F29" s="275"/>
      <c r="G29" s="275"/>
      <c r="H29" s="275"/>
      <c r="I29" s="531" t="s">
        <v>325</v>
      </c>
      <c r="J29" s="531"/>
      <c r="K29" s="531"/>
      <c r="L29" s="531"/>
      <c r="M29" s="531"/>
      <c r="N29" s="275"/>
      <c r="O29" s="275"/>
      <c r="P29" s="291"/>
      <c r="Q29" s="291"/>
      <c r="R29" s="534">
        <f ca="1">R25</f>
        <v>0</v>
      </c>
      <c r="S29" s="534"/>
      <c r="T29" s="534"/>
      <c r="U29" s="534"/>
      <c r="V29" s="534"/>
      <c r="W29" s="534"/>
      <c r="X29" s="291"/>
      <c r="Y29" s="291"/>
      <c r="Z29" s="292" t="s">
        <v>320</v>
      </c>
      <c r="AA29" s="275"/>
      <c r="AB29" s="275"/>
      <c r="AC29" s="275"/>
      <c r="AD29" s="275"/>
      <c r="AE29" s="275"/>
      <c r="AF29" s="275"/>
    </row>
    <row r="30" spans="1:35" ht="18" customHeight="1">
      <c r="A30" s="275"/>
      <c r="B30" s="275"/>
      <c r="C30" s="275"/>
      <c r="D30" s="275"/>
      <c r="E30" s="275"/>
      <c r="F30" s="275"/>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5"/>
    </row>
    <row r="31" spans="1:35" ht="18" customHeight="1">
      <c r="A31" s="275"/>
      <c r="B31" s="275"/>
      <c r="C31" s="275"/>
      <c r="D31" s="275"/>
      <c r="E31" s="275"/>
      <c r="F31" s="275"/>
      <c r="G31" s="275"/>
      <c r="H31" s="275"/>
      <c r="I31" s="531" t="s">
        <v>326</v>
      </c>
      <c r="J31" s="531"/>
      <c r="K31" s="531"/>
      <c r="L31" s="531"/>
      <c r="M31" s="531"/>
      <c r="N31" s="275"/>
      <c r="O31" s="275"/>
      <c r="P31" s="291"/>
      <c r="Q31" s="291"/>
      <c r="R31" s="538">
        <v>0</v>
      </c>
      <c r="S31" s="538"/>
      <c r="T31" s="538"/>
      <c r="U31" s="538"/>
      <c r="V31" s="538"/>
      <c r="W31" s="538"/>
      <c r="X31" s="291"/>
      <c r="Y31" s="291"/>
      <c r="Z31" s="292" t="s">
        <v>320</v>
      </c>
      <c r="AA31" s="275"/>
      <c r="AB31" s="275"/>
      <c r="AC31" s="275"/>
      <c r="AD31" s="275"/>
      <c r="AE31" s="275"/>
      <c r="AF31" s="275"/>
    </row>
    <row r="32" spans="1:35" ht="18" customHeight="1">
      <c r="A32" s="275"/>
      <c r="B32" s="275"/>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row>
    <row r="33" spans="1:59" ht="18" customHeight="1">
      <c r="A33" s="275"/>
      <c r="B33" s="275" t="s">
        <v>327</v>
      </c>
      <c r="C33" s="275"/>
      <c r="D33" s="275"/>
      <c r="E33" s="275"/>
      <c r="F33" s="275"/>
      <c r="G33" s="275"/>
      <c r="H33" s="275"/>
      <c r="I33" s="275" t="s">
        <v>341</v>
      </c>
      <c r="J33" s="275"/>
      <c r="K33" s="275"/>
      <c r="L33" s="275"/>
      <c r="M33" s="275"/>
      <c r="N33" s="529"/>
      <c r="O33" s="529"/>
      <c r="P33" s="529"/>
      <c r="Q33" s="529"/>
      <c r="R33" s="529"/>
      <c r="S33" s="537" t="s">
        <v>340</v>
      </c>
      <c r="T33" s="537"/>
      <c r="U33" s="537"/>
      <c r="V33" s="537"/>
      <c r="W33" s="298"/>
      <c r="X33" s="298"/>
      <c r="Y33" s="298"/>
      <c r="Z33" s="298"/>
      <c r="AA33" s="294"/>
      <c r="AB33" s="294"/>
      <c r="AC33" s="275"/>
      <c r="AD33" s="275"/>
      <c r="AE33" s="275"/>
      <c r="AF33" s="275"/>
      <c r="AG33" s="276" t="s">
        <v>328</v>
      </c>
      <c r="AU33" s="276" t="s">
        <v>406</v>
      </c>
    </row>
    <row r="34" spans="1:59" ht="18" customHeight="1">
      <c r="A34" s="275"/>
      <c r="B34" s="275"/>
      <c r="C34" s="275"/>
      <c r="D34" s="275"/>
      <c r="E34" s="275"/>
      <c r="F34" s="275"/>
      <c r="G34" s="275"/>
      <c r="H34" s="275"/>
      <c r="I34" s="275" t="s">
        <v>404</v>
      </c>
      <c r="J34" s="275"/>
      <c r="K34" s="275"/>
      <c r="L34" s="275"/>
      <c r="M34" s="275"/>
      <c r="N34" s="541" t="s">
        <v>406</v>
      </c>
      <c r="O34" s="541"/>
      <c r="P34" s="541"/>
      <c r="Q34" s="541"/>
      <c r="R34" s="541"/>
      <c r="S34" s="299" t="s">
        <v>405</v>
      </c>
      <c r="T34" s="299"/>
      <c r="U34" s="299"/>
      <c r="V34" s="299"/>
      <c r="W34" s="541"/>
      <c r="X34" s="541"/>
      <c r="Y34" s="541"/>
      <c r="Z34" s="541"/>
      <c r="AA34" s="275"/>
      <c r="AB34" s="275"/>
      <c r="AC34" s="275"/>
      <c r="AD34" s="275"/>
      <c r="AE34" s="275"/>
      <c r="AF34" s="275"/>
      <c r="AU34" s="276" t="s">
        <v>407</v>
      </c>
    </row>
    <row r="35" spans="1:59" ht="18" customHeight="1">
      <c r="A35" s="275"/>
      <c r="B35" s="275"/>
      <c r="C35" s="275"/>
      <c r="D35" s="275"/>
      <c r="E35" s="275"/>
      <c r="F35" s="275"/>
      <c r="G35" s="275"/>
      <c r="H35" s="275"/>
      <c r="I35" s="275" t="s">
        <v>329</v>
      </c>
      <c r="J35" s="275"/>
      <c r="K35" s="275"/>
      <c r="L35" s="275"/>
      <c r="M35" s="275"/>
      <c r="N35" s="293"/>
      <c r="O35" s="293"/>
      <c r="P35" s="293"/>
      <c r="Q35" s="293"/>
      <c r="R35" s="293"/>
      <c r="S35" s="293"/>
      <c r="T35" s="293"/>
      <c r="U35" s="293"/>
      <c r="V35" s="293"/>
      <c r="W35" s="293"/>
      <c r="X35" s="293"/>
      <c r="Y35" s="293"/>
      <c r="Z35" s="293"/>
      <c r="AA35" s="275"/>
      <c r="AB35" s="275"/>
      <c r="AC35" s="275"/>
      <c r="AD35" s="275"/>
      <c r="AE35" s="275"/>
      <c r="AF35" s="275"/>
    </row>
    <row r="36" spans="1:59" ht="18.75" customHeight="1">
      <c r="A36" s="275"/>
      <c r="B36" s="275"/>
      <c r="C36" s="275"/>
      <c r="D36" s="275"/>
      <c r="E36" s="275"/>
      <c r="F36" s="275"/>
      <c r="G36" s="275"/>
      <c r="H36" s="275"/>
      <c r="I36" s="275"/>
      <c r="J36" s="275"/>
      <c r="K36" s="275"/>
      <c r="L36" s="275"/>
      <c r="M36" s="275"/>
      <c r="N36" s="293"/>
      <c r="O36" s="293"/>
      <c r="P36" s="293"/>
      <c r="Q36" s="293"/>
      <c r="R36" s="293"/>
      <c r="S36" s="293"/>
      <c r="T36" s="293"/>
      <c r="U36" s="293"/>
      <c r="V36" s="293"/>
      <c r="W36" s="293"/>
      <c r="X36" s="293"/>
      <c r="Y36" s="293"/>
      <c r="Z36" s="293"/>
      <c r="AA36" s="275"/>
      <c r="AB36" s="275"/>
      <c r="AC36" s="275"/>
      <c r="AD36" s="275"/>
      <c r="AE36" s="275"/>
      <c r="AF36" s="275"/>
    </row>
    <row r="37" spans="1:59" ht="18.75" customHeight="1">
      <c r="A37" s="275"/>
      <c r="B37" s="275"/>
      <c r="C37" s="275"/>
      <c r="D37" s="275"/>
      <c r="E37" s="275"/>
      <c r="F37" s="275"/>
      <c r="G37" s="275"/>
      <c r="H37" s="275"/>
      <c r="I37" s="275"/>
      <c r="J37" s="275"/>
      <c r="K37" s="275"/>
      <c r="L37" s="275"/>
      <c r="M37" s="275"/>
      <c r="N37" s="275"/>
      <c r="O37" s="275"/>
      <c r="P37" s="275"/>
      <c r="Q37" s="275"/>
      <c r="R37" s="275"/>
      <c r="S37" s="275"/>
      <c r="T37" s="275"/>
      <c r="U37" s="275"/>
      <c r="V37" s="275"/>
      <c r="W37" s="275"/>
      <c r="X37" s="275"/>
      <c r="Y37" s="275"/>
      <c r="Z37" s="275"/>
      <c r="AA37" s="275"/>
      <c r="AB37" s="275"/>
      <c r="AC37" s="275"/>
      <c r="AD37" s="275"/>
      <c r="AE37" s="275"/>
      <c r="AF37" s="275"/>
    </row>
    <row r="38" spans="1:59" ht="18.75" customHeight="1">
      <c r="A38" s="275"/>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row>
    <row r="39" spans="1:59" ht="18.75" customHeight="1">
      <c r="A39" s="275"/>
      <c r="B39" s="275"/>
      <c r="C39" s="275"/>
      <c r="D39" s="275"/>
      <c r="E39" s="275"/>
      <c r="F39" s="275"/>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row>
    <row r="40" spans="1:59" ht="18.75" customHeight="1">
      <c r="A40" s="275"/>
      <c r="B40" s="275"/>
      <c r="C40" s="275"/>
      <c r="D40" s="275"/>
      <c r="E40" s="275"/>
      <c r="F40" s="275"/>
      <c r="G40" s="275"/>
      <c r="H40" s="275"/>
      <c r="I40" s="275"/>
      <c r="J40" s="275"/>
      <c r="K40" s="275"/>
      <c r="L40" s="275"/>
      <c r="M40" s="275"/>
      <c r="N40" s="275"/>
      <c r="O40" s="275"/>
      <c r="P40" s="275"/>
      <c r="Q40" s="275"/>
      <c r="R40" s="275"/>
      <c r="S40" s="275"/>
      <c r="T40" s="275"/>
      <c r="U40" s="275"/>
      <c r="V40" s="275"/>
      <c r="W40" s="275"/>
      <c r="X40" s="275"/>
      <c r="Y40" s="275"/>
      <c r="Z40" s="275"/>
      <c r="AA40" s="275"/>
      <c r="AB40" s="275"/>
      <c r="AC40" s="275"/>
      <c r="AD40" s="275"/>
      <c r="AE40" s="275"/>
      <c r="AF40" s="275"/>
    </row>
    <row r="41" spans="1:59" ht="21.75" customHeight="1">
      <c r="A41" s="275"/>
      <c r="B41" s="539" t="s">
        <v>330</v>
      </c>
      <c r="C41" s="539"/>
      <c r="D41" s="539"/>
      <c r="E41" s="539"/>
      <c r="F41" s="539"/>
      <c r="G41" s="539"/>
      <c r="H41" s="539"/>
      <c r="I41" s="539"/>
      <c r="J41" s="539"/>
      <c r="K41" s="540"/>
      <c r="L41" s="540"/>
      <c r="M41" s="540"/>
      <c r="N41" s="540"/>
      <c r="O41" s="540"/>
      <c r="P41" s="540"/>
      <c r="Q41" s="540"/>
      <c r="R41" s="539" t="s">
        <v>331</v>
      </c>
      <c r="S41" s="539"/>
      <c r="T41" s="539"/>
      <c r="U41" s="539"/>
      <c r="V41" s="539"/>
      <c r="W41" s="539"/>
      <c r="X41" s="540"/>
      <c r="Y41" s="540"/>
      <c r="Z41" s="540"/>
      <c r="AA41" s="540"/>
      <c r="AB41" s="540"/>
      <c r="AC41" s="540"/>
      <c r="AD41" s="540"/>
      <c r="AE41" s="540"/>
      <c r="AF41" s="275"/>
      <c r="AG41" s="542" t="s">
        <v>332</v>
      </c>
      <c r="AH41" s="542"/>
      <c r="AI41" s="542"/>
      <c r="AJ41" s="542"/>
      <c r="AK41" s="542"/>
      <c r="AL41" s="542"/>
      <c r="AM41" s="542"/>
      <c r="AN41" s="542"/>
      <c r="AO41" s="542"/>
      <c r="AP41" s="542"/>
      <c r="AQ41" s="542"/>
      <c r="AR41" s="542"/>
      <c r="AS41" s="542"/>
      <c r="AT41" s="542"/>
      <c r="AU41" s="542"/>
      <c r="AV41" s="542"/>
      <c r="AW41" s="542"/>
      <c r="AX41" s="542"/>
      <c r="AY41" s="542"/>
      <c r="AZ41" s="542"/>
      <c r="BA41" s="542"/>
      <c r="BB41" s="542"/>
      <c r="BC41" s="542"/>
      <c r="BD41" s="542"/>
      <c r="BE41" s="542"/>
      <c r="BF41" s="542"/>
      <c r="BG41" s="542"/>
    </row>
    <row r="42" spans="1:59" ht="21.75" customHeight="1">
      <c r="A42" s="275"/>
      <c r="B42" s="539" t="s">
        <v>333</v>
      </c>
      <c r="C42" s="539"/>
      <c r="D42" s="539"/>
      <c r="E42" s="539"/>
      <c r="F42" s="539"/>
      <c r="G42" s="539"/>
      <c r="H42" s="539"/>
      <c r="I42" s="539"/>
      <c r="J42" s="539"/>
      <c r="K42" s="540"/>
      <c r="L42" s="540"/>
      <c r="M42" s="540"/>
      <c r="N42" s="540"/>
      <c r="O42" s="540"/>
      <c r="P42" s="540"/>
      <c r="Q42" s="540"/>
      <c r="R42" s="539" t="s">
        <v>331</v>
      </c>
      <c r="S42" s="539"/>
      <c r="T42" s="539"/>
      <c r="U42" s="539"/>
      <c r="V42" s="539"/>
      <c r="W42" s="539"/>
      <c r="X42" s="540"/>
      <c r="Y42" s="540"/>
      <c r="Z42" s="540"/>
      <c r="AA42" s="540"/>
      <c r="AB42" s="540"/>
      <c r="AC42" s="540"/>
      <c r="AD42" s="540"/>
      <c r="AE42" s="540"/>
      <c r="AF42" s="275"/>
      <c r="AG42" s="542"/>
      <c r="AH42" s="542"/>
      <c r="AI42" s="542"/>
      <c r="AJ42" s="542"/>
      <c r="AK42" s="542"/>
      <c r="AL42" s="542"/>
      <c r="AM42" s="542"/>
      <c r="AN42" s="542"/>
      <c r="AO42" s="542"/>
      <c r="AP42" s="542"/>
      <c r="AQ42" s="542"/>
      <c r="AR42" s="542"/>
      <c r="AS42" s="542"/>
      <c r="AT42" s="542"/>
      <c r="AU42" s="542"/>
      <c r="AV42" s="542"/>
      <c r="AW42" s="542"/>
      <c r="AX42" s="542"/>
      <c r="AY42" s="542"/>
      <c r="AZ42" s="542"/>
      <c r="BA42" s="542"/>
      <c r="BB42" s="542"/>
      <c r="BC42" s="542"/>
      <c r="BD42" s="542"/>
      <c r="BE42" s="542"/>
      <c r="BF42" s="542"/>
      <c r="BG42" s="542"/>
    </row>
    <row r="43" spans="1:59" ht="18.75" customHeight="1"/>
    <row r="44" spans="1:59" ht="18.75" customHeight="1"/>
    <row r="45" spans="1:59" ht="18.75" customHeight="1"/>
    <row r="46" spans="1:59" ht="18.75" customHeight="1"/>
    <row r="47" spans="1:59" ht="18.75" customHeight="1"/>
    <row r="48" spans="1:59"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sheetData>
  <mergeCells count="40">
    <mergeCell ref="AG41:BG42"/>
    <mergeCell ref="B42:J42"/>
    <mergeCell ref="K42:Q42"/>
    <mergeCell ref="R42:W42"/>
    <mergeCell ref="X42:AE42"/>
    <mergeCell ref="X41:AE41"/>
    <mergeCell ref="I31:M31"/>
    <mergeCell ref="R31:W31"/>
    <mergeCell ref="B41:J41"/>
    <mergeCell ref="K41:Q41"/>
    <mergeCell ref="R41:W41"/>
    <mergeCell ref="S33:V33"/>
    <mergeCell ref="N33:R33"/>
    <mergeCell ref="N34:R34"/>
    <mergeCell ref="W34:Z34"/>
    <mergeCell ref="I29:M29"/>
    <mergeCell ref="R29:W29"/>
    <mergeCell ref="B16:C16"/>
    <mergeCell ref="I16:M16"/>
    <mergeCell ref="N16:O16"/>
    <mergeCell ref="A17:AF17"/>
    <mergeCell ref="A18:AF18"/>
    <mergeCell ref="A21:AF21"/>
    <mergeCell ref="R23:W23"/>
    <mergeCell ref="I25:M25"/>
    <mergeCell ref="R25:W25"/>
    <mergeCell ref="I27:M27"/>
    <mergeCell ref="R27:W27"/>
    <mergeCell ref="A14:AF14"/>
    <mergeCell ref="Y2:AF2"/>
    <mergeCell ref="Y3:Z3"/>
    <mergeCell ref="V7:W7"/>
    <mergeCell ref="Y7:Z7"/>
    <mergeCell ref="O8:T8"/>
    <mergeCell ref="U8:AF8"/>
    <mergeCell ref="O9:T9"/>
    <mergeCell ref="U9:AF9"/>
    <mergeCell ref="O10:T10"/>
    <mergeCell ref="U10:AF10"/>
    <mergeCell ref="A13:AF13"/>
  </mergeCells>
  <phoneticPr fontId="4"/>
  <dataValidations count="3">
    <dataValidation imeMode="off" allowBlank="1" showInputMessage="1" showErrorMessage="1" sqref="V7:W7 Y7:Z7" xr:uid="{00000000-0002-0000-0500-000000000000}"/>
    <dataValidation imeMode="on" allowBlank="1" showInputMessage="1" showErrorMessage="1" sqref="U8:U10" xr:uid="{00000000-0002-0000-0500-000001000000}"/>
    <dataValidation type="list" allowBlank="1" showInputMessage="1" showErrorMessage="1" sqref="N34:R34" xr:uid="{88003F35-FB9A-4D4D-A302-911FB8BFE9A3}">
      <formula1>$AU$33:$AU$34</formula1>
    </dataValidation>
  </dataValidations>
  <pageMargins left="0.70866141732283472" right="0.6692913385826772" top="0.74803149606299213" bottom="0.74803149606299213" header="0.31496062992125984" footer="0.31496062992125984"/>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917BE-4B47-46AC-8CC4-ECFDBA540CCE}">
  <dimension ref="A1:A6"/>
  <sheetViews>
    <sheetView workbookViewId="0">
      <selection activeCell="A8" sqref="A8"/>
    </sheetView>
  </sheetViews>
  <sheetFormatPr defaultRowHeight="13.5"/>
  <sheetData>
    <row r="1" spans="1:1">
      <c r="A1" t="str">
        <f>"〒"&amp;総括表!Q13&amp;"-"&amp;総括表!T13</f>
        <v>〒-</v>
      </c>
    </row>
    <row r="2" spans="1:1">
      <c r="A2" t="str">
        <f>総括表!L14&amp;""</f>
        <v/>
      </c>
    </row>
    <row r="3" spans="1:1">
      <c r="A3" t="str">
        <f>総括表!L15&amp;""</f>
        <v/>
      </c>
    </row>
    <row r="4" spans="1:1">
      <c r="A4" t="str">
        <f>総括表!L12&amp;""</f>
        <v/>
      </c>
    </row>
    <row r="5" spans="1:1">
      <c r="A5" t="str">
        <f>"　"&amp;総括表!Q17&amp;"　"&amp;総括表!AE17&amp;"様"</f>
        <v>　　様</v>
      </c>
    </row>
    <row r="6" spans="1:1">
      <c r="A6" t="str">
        <f>"　（ご担当者　"&amp;総括表!Q19&amp;"　"&amp;総括表!AE19&amp;"様）"</f>
        <v>　（ご担当者　　様）</v>
      </c>
    </row>
  </sheetData>
  <phoneticPr fontId="4"/>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G54"/>
  <sheetViews>
    <sheetView workbookViewId="0">
      <selection activeCell="L42" sqref="L42"/>
    </sheetView>
  </sheetViews>
  <sheetFormatPr defaultRowHeight="13.5"/>
  <cols>
    <col min="1" max="1" width="6.125" customWidth="1"/>
    <col min="4" max="4" width="5" customWidth="1"/>
    <col min="6" max="6" width="15.125" customWidth="1"/>
  </cols>
  <sheetData>
    <row r="1" spans="1:7" ht="17.25">
      <c r="A1" s="255" t="s">
        <v>211</v>
      </c>
    </row>
    <row r="3" spans="1:7">
      <c r="A3" s="256" t="s">
        <v>212</v>
      </c>
    </row>
    <row r="4" spans="1:7">
      <c r="A4" t="s">
        <v>213</v>
      </c>
      <c r="F4" s="257" t="s">
        <v>214</v>
      </c>
      <c r="G4" t="s">
        <v>215</v>
      </c>
    </row>
    <row r="5" spans="1:7">
      <c r="A5" t="s">
        <v>216</v>
      </c>
    </row>
    <row r="8" spans="1:7">
      <c r="A8" s="256" t="s">
        <v>254</v>
      </c>
    </row>
    <row r="9" spans="1:7">
      <c r="A9" t="s">
        <v>255</v>
      </c>
    </row>
    <row r="10" spans="1:7">
      <c r="A10" t="s">
        <v>217</v>
      </c>
    </row>
    <row r="11" spans="1:7">
      <c r="A11" t="s">
        <v>218</v>
      </c>
    </row>
    <row r="13" spans="1:7">
      <c r="A13" t="s">
        <v>219</v>
      </c>
    </row>
    <row r="14" spans="1:7">
      <c r="A14" t="s">
        <v>220</v>
      </c>
    </row>
    <row r="16" spans="1:7">
      <c r="A16" t="s">
        <v>221</v>
      </c>
    </row>
    <row r="17" spans="1:1">
      <c r="A17" t="s">
        <v>282</v>
      </c>
    </row>
    <row r="18" spans="1:1">
      <c r="A18" t="s">
        <v>283</v>
      </c>
    </row>
    <row r="19" spans="1:1">
      <c r="A19" t="s">
        <v>222</v>
      </c>
    </row>
    <row r="21" spans="1:1">
      <c r="A21" t="s">
        <v>223</v>
      </c>
    </row>
    <row r="22" spans="1:1">
      <c r="A22" t="s">
        <v>224</v>
      </c>
    </row>
    <row r="23" spans="1:1">
      <c r="A23" t="s">
        <v>297</v>
      </c>
    </row>
    <row r="25" spans="1:1">
      <c r="A25" t="s">
        <v>225</v>
      </c>
    </row>
    <row r="26" spans="1:1">
      <c r="A26" t="s">
        <v>226</v>
      </c>
    </row>
    <row r="27" spans="1:1">
      <c r="A27" t="s">
        <v>227</v>
      </c>
    </row>
    <row r="29" spans="1:1">
      <c r="A29" t="s">
        <v>228</v>
      </c>
    </row>
    <row r="30" spans="1:1">
      <c r="A30" t="s">
        <v>229</v>
      </c>
    </row>
    <row r="31" spans="1:1">
      <c r="A31" t="s">
        <v>230</v>
      </c>
    </row>
    <row r="33" spans="1:2">
      <c r="A33" t="s">
        <v>231</v>
      </c>
    </row>
    <row r="34" spans="1:2">
      <c r="A34" t="s">
        <v>232</v>
      </c>
    </row>
    <row r="35" spans="1:2">
      <c r="A35" t="s">
        <v>233</v>
      </c>
    </row>
    <row r="37" spans="1:2">
      <c r="A37" t="s">
        <v>234</v>
      </c>
    </row>
    <row r="40" spans="1:2">
      <c r="A40" t="s">
        <v>235</v>
      </c>
    </row>
    <row r="41" spans="1:2">
      <c r="A41" t="s">
        <v>236</v>
      </c>
    </row>
    <row r="42" spans="1:2">
      <c r="A42" t="s">
        <v>237</v>
      </c>
    </row>
    <row r="44" spans="1:2">
      <c r="A44" s="258" t="s">
        <v>238</v>
      </c>
      <c r="B44" t="s">
        <v>239</v>
      </c>
    </row>
    <row r="45" spans="1:2">
      <c r="A45" s="258" t="s">
        <v>240</v>
      </c>
      <c r="B45" t="s">
        <v>241</v>
      </c>
    </row>
    <row r="46" spans="1:2">
      <c r="A46" s="258" t="s">
        <v>242</v>
      </c>
      <c r="B46" t="s">
        <v>243</v>
      </c>
    </row>
    <row r="47" spans="1:2">
      <c r="A47" s="258" t="s">
        <v>244</v>
      </c>
      <c r="B47" t="s">
        <v>245</v>
      </c>
    </row>
    <row r="48" spans="1:2">
      <c r="A48" s="258" t="s">
        <v>246</v>
      </c>
      <c r="B48" t="s">
        <v>247</v>
      </c>
    </row>
    <row r="51" spans="1:1">
      <c r="A51" s="256" t="s">
        <v>248</v>
      </c>
    </row>
    <row r="52" spans="1:1">
      <c r="A52" t="s">
        <v>249</v>
      </c>
    </row>
    <row r="53" spans="1:1">
      <c r="A53" t="s">
        <v>250</v>
      </c>
    </row>
    <row r="54" spans="1:1">
      <c r="A54" t="s">
        <v>251</v>
      </c>
    </row>
  </sheetData>
  <phoneticPr fontId="4"/>
  <hyperlinks>
    <hyperlink ref="F4" location="'(参考)感染状況'!A1" display="(参考)感染状況" xr:uid="{00000000-0004-0000-0600-000000000000}"/>
  </hyperlinks>
  <printOptions horizontalCentered="1"/>
  <pageMargins left="0.51181102362204722" right="0.51181102362204722" top="0.74803149606299213" bottom="0.35433070866141736" header="0.31496062992125984" footer="0.31496062992125984"/>
  <pageSetup paperSize="9" scale="9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53"/>
  <sheetViews>
    <sheetView zoomScaleNormal="100" workbookViewId="0">
      <selection activeCell="G24" sqref="G24"/>
    </sheetView>
  </sheetViews>
  <sheetFormatPr defaultColWidth="9" defaultRowHeight="13.5"/>
  <cols>
    <col min="1" max="1" width="13.25" style="267" customWidth="1"/>
    <col min="2" max="2" width="9" style="267"/>
    <col min="3" max="3" width="5.625" style="267" customWidth="1"/>
    <col min="4" max="4" width="3.875" style="267" customWidth="1"/>
    <col min="5" max="5" width="17.25" style="267" customWidth="1"/>
    <col min="6" max="6" width="31.5" style="267" customWidth="1"/>
    <col min="7" max="16384" width="9" style="267"/>
  </cols>
  <sheetData>
    <row r="1" spans="1:6">
      <c r="A1" s="267" t="s">
        <v>284</v>
      </c>
    </row>
    <row r="2" spans="1:6">
      <c r="A2" s="267" t="s">
        <v>285</v>
      </c>
    </row>
    <row r="3" spans="1:6">
      <c r="A3" s="267" t="s">
        <v>286</v>
      </c>
    </row>
    <row r="6" spans="1:6">
      <c r="A6" s="268" t="s">
        <v>287</v>
      </c>
      <c r="B6" s="544"/>
      <c r="C6" s="545"/>
      <c r="D6" s="545"/>
      <c r="E6" s="546"/>
    </row>
    <row r="8" spans="1:6">
      <c r="A8" s="547"/>
      <c r="B8" s="547"/>
      <c r="C8" s="547" t="s">
        <v>288</v>
      </c>
      <c r="D8" s="547"/>
      <c r="E8" s="269" t="s">
        <v>289</v>
      </c>
      <c r="F8" s="269" t="s">
        <v>290</v>
      </c>
    </row>
    <row r="9" spans="1:6">
      <c r="A9" s="543" t="s">
        <v>291</v>
      </c>
      <c r="B9" s="270" t="s">
        <v>292</v>
      </c>
      <c r="C9" s="271"/>
      <c r="D9" s="272" t="s">
        <v>293</v>
      </c>
      <c r="E9" s="273"/>
      <c r="F9" s="270"/>
    </row>
    <row r="10" spans="1:6">
      <c r="A10" s="543"/>
      <c r="B10" s="270" t="s">
        <v>294</v>
      </c>
      <c r="C10" s="271"/>
      <c r="D10" s="272" t="s">
        <v>293</v>
      </c>
      <c r="E10" s="273"/>
      <c r="F10" s="270"/>
    </row>
    <row r="11" spans="1:6">
      <c r="A11" s="543" t="s">
        <v>295</v>
      </c>
      <c r="B11" s="270" t="s">
        <v>292</v>
      </c>
      <c r="C11" s="271"/>
      <c r="D11" s="272" t="s">
        <v>293</v>
      </c>
      <c r="E11" s="273"/>
      <c r="F11" s="270"/>
    </row>
    <row r="12" spans="1:6">
      <c r="A12" s="543"/>
      <c r="B12" s="270" t="s">
        <v>294</v>
      </c>
      <c r="C12" s="271"/>
      <c r="D12" s="272" t="s">
        <v>293</v>
      </c>
      <c r="E12" s="273"/>
      <c r="F12" s="270"/>
    </row>
    <row r="13" spans="1:6">
      <c r="A13" s="267" t="s">
        <v>296</v>
      </c>
    </row>
    <row r="16" spans="1:6">
      <c r="A16" s="268" t="s">
        <v>287</v>
      </c>
      <c r="B16" s="544"/>
      <c r="C16" s="545"/>
      <c r="D16" s="545"/>
      <c r="E16" s="546"/>
    </row>
    <row r="18" spans="1:6">
      <c r="A18" s="547"/>
      <c r="B18" s="547"/>
      <c r="C18" s="547" t="s">
        <v>288</v>
      </c>
      <c r="D18" s="547"/>
      <c r="E18" s="269" t="s">
        <v>289</v>
      </c>
      <c r="F18" s="269" t="s">
        <v>290</v>
      </c>
    </row>
    <row r="19" spans="1:6">
      <c r="A19" s="543" t="s">
        <v>291</v>
      </c>
      <c r="B19" s="270" t="s">
        <v>292</v>
      </c>
      <c r="C19" s="271"/>
      <c r="D19" s="272" t="s">
        <v>293</v>
      </c>
      <c r="E19" s="273"/>
      <c r="F19" s="270"/>
    </row>
    <row r="20" spans="1:6">
      <c r="A20" s="543"/>
      <c r="B20" s="270" t="s">
        <v>294</v>
      </c>
      <c r="C20" s="271"/>
      <c r="D20" s="272" t="s">
        <v>293</v>
      </c>
      <c r="E20" s="273"/>
      <c r="F20" s="270"/>
    </row>
    <row r="21" spans="1:6">
      <c r="A21" s="543" t="s">
        <v>295</v>
      </c>
      <c r="B21" s="270" t="s">
        <v>292</v>
      </c>
      <c r="C21" s="271"/>
      <c r="D21" s="272" t="s">
        <v>293</v>
      </c>
      <c r="E21" s="273"/>
      <c r="F21" s="270"/>
    </row>
    <row r="22" spans="1:6">
      <c r="A22" s="543"/>
      <c r="B22" s="270" t="s">
        <v>294</v>
      </c>
      <c r="C22" s="271"/>
      <c r="D22" s="272" t="s">
        <v>293</v>
      </c>
      <c r="E22" s="273"/>
      <c r="F22" s="270"/>
    </row>
    <row r="23" spans="1:6">
      <c r="A23" s="267" t="s">
        <v>296</v>
      </c>
    </row>
    <row r="26" spans="1:6">
      <c r="A26" s="268" t="s">
        <v>287</v>
      </c>
      <c r="B26" s="544"/>
      <c r="C26" s="545"/>
      <c r="D26" s="545"/>
      <c r="E26" s="546"/>
    </row>
    <row r="28" spans="1:6">
      <c r="A28" s="547"/>
      <c r="B28" s="547"/>
      <c r="C28" s="547" t="s">
        <v>288</v>
      </c>
      <c r="D28" s="547"/>
      <c r="E28" s="269" t="s">
        <v>289</v>
      </c>
      <c r="F28" s="269" t="s">
        <v>290</v>
      </c>
    </row>
    <row r="29" spans="1:6">
      <c r="A29" s="543" t="s">
        <v>291</v>
      </c>
      <c r="B29" s="270" t="s">
        <v>292</v>
      </c>
      <c r="C29" s="271"/>
      <c r="D29" s="272" t="s">
        <v>293</v>
      </c>
      <c r="E29" s="273"/>
      <c r="F29" s="270"/>
    </row>
    <row r="30" spans="1:6">
      <c r="A30" s="543"/>
      <c r="B30" s="270" t="s">
        <v>294</v>
      </c>
      <c r="C30" s="271"/>
      <c r="D30" s="272" t="s">
        <v>293</v>
      </c>
      <c r="E30" s="273"/>
      <c r="F30" s="270"/>
    </row>
    <row r="31" spans="1:6">
      <c r="A31" s="543" t="s">
        <v>295</v>
      </c>
      <c r="B31" s="270" t="s">
        <v>292</v>
      </c>
      <c r="C31" s="271"/>
      <c r="D31" s="272" t="s">
        <v>293</v>
      </c>
      <c r="E31" s="273"/>
      <c r="F31" s="270"/>
    </row>
    <row r="32" spans="1:6">
      <c r="A32" s="543"/>
      <c r="B32" s="270" t="s">
        <v>294</v>
      </c>
      <c r="C32" s="271"/>
      <c r="D32" s="272" t="s">
        <v>293</v>
      </c>
      <c r="E32" s="273"/>
      <c r="F32" s="270"/>
    </row>
    <row r="33" spans="1:6">
      <c r="A33" s="267" t="s">
        <v>296</v>
      </c>
    </row>
    <row r="36" spans="1:6">
      <c r="A36" s="268" t="s">
        <v>287</v>
      </c>
      <c r="B36" s="544"/>
      <c r="C36" s="545"/>
      <c r="D36" s="545"/>
      <c r="E36" s="546"/>
    </row>
    <row r="38" spans="1:6">
      <c r="A38" s="547"/>
      <c r="B38" s="547"/>
      <c r="C38" s="547" t="s">
        <v>288</v>
      </c>
      <c r="D38" s="547"/>
      <c r="E38" s="269" t="s">
        <v>289</v>
      </c>
      <c r="F38" s="269" t="s">
        <v>290</v>
      </c>
    </row>
    <row r="39" spans="1:6">
      <c r="A39" s="543" t="s">
        <v>291</v>
      </c>
      <c r="B39" s="270" t="s">
        <v>292</v>
      </c>
      <c r="C39" s="271"/>
      <c r="D39" s="272" t="s">
        <v>293</v>
      </c>
      <c r="E39" s="273"/>
      <c r="F39" s="270"/>
    </row>
    <row r="40" spans="1:6">
      <c r="A40" s="543"/>
      <c r="B40" s="270" t="s">
        <v>294</v>
      </c>
      <c r="C40" s="271"/>
      <c r="D40" s="272" t="s">
        <v>293</v>
      </c>
      <c r="E40" s="273"/>
      <c r="F40" s="270"/>
    </row>
    <row r="41" spans="1:6">
      <c r="A41" s="543" t="s">
        <v>295</v>
      </c>
      <c r="B41" s="270" t="s">
        <v>292</v>
      </c>
      <c r="C41" s="271"/>
      <c r="D41" s="272" t="s">
        <v>293</v>
      </c>
      <c r="E41" s="273"/>
      <c r="F41" s="270"/>
    </row>
    <row r="42" spans="1:6">
      <c r="A42" s="543"/>
      <c r="B42" s="270" t="s">
        <v>294</v>
      </c>
      <c r="C42" s="271"/>
      <c r="D42" s="272" t="s">
        <v>293</v>
      </c>
      <c r="E42" s="273"/>
      <c r="F42" s="270"/>
    </row>
    <row r="43" spans="1:6">
      <c r="A43" s="267" t="s">
        <v>296</v>
      </c>
    </row>
    <row r="46" spans="1:6">
      <c r="A46" s="268" t="s">
        <v>287</v>
      </c>
      <c r="B46" s="544"/>
      <c r="C46" s="545"/>
      <c r="D46" s="545"/>
      <c r="E46" s="546"/>
    </row>
    <row r="48" spans="1:6">
      <c r="A48" s="547"/>
      <c r="B48" s="547"/>
      <c r="C48" s="547" t="s">
        <v>288</v>
      </c>
      <c r="D48" s="547"/>
      <c r="E48" s="269" t="s">
        <v>289</v>
      </c>
      <c r="F48" s="269" t="s">
        <v>290</v>
      </c>
    </row>
    <row r="49" spans="1:6">
      <c r="A49" s="543" t="s">
        <v>291</v>
      </c>
      <c r="B49" s="270" t="s">
        <v>292</v>
      </c>
      <c r="C49" s="271"/>
      <c r="D49" s="272" t="s">
        <v>293</v>
      </c>
      <c r="E49" s="273"/>
      <c r="F49" s="270"/>
    </row>
    <row r="50" spans="1:6">
      <c r="A50" s="543"/>
      <c r="B50" s="270" t="s">
        <v>294</v>
      </c>
      <c r="C50" s="271"/>
      <c r="D50" s="272" t="s">
        <v>293</v>
      </c>
      <c r="E50" s="273"/>
      <c r="F50" s="270"/>
    </row>
    <row r="51" spans="1:6">
      <c r="A51" s="543" t="s">
        <v>295</v>
      </c>
      <c r="B51" s="270" t="s">
        <v>292</v>
      </c>
      <c r="C51" s="271"/>
      <c r="D51" s="272" t="s">
        <v>293</v>
      </c>
      <c r="E51" s="273"/>
      <c r="F51" s="270"/>
    </row>
    <row r="52" spans="1:6">
      <c r="A52" s="543"/>
      <c r="B52" s="270" t="s">
        <v>294</v>
      </c>
      <c r="C52" s="271"/>
      <c r="D52" s="272" t="s">
        <v>293</v>
      </c>
      <c r="E52" s="273"/>
      <c r="F52" s="270"/>
    </row>
    <row r="53" spans="1:6">
      <c r="A53" s="267" t="s">
        <v>296</v>
      </c>
    </row>
  </sheetData>
  <mergeCells count="25">
    <mergeCell ref="C28:D28"/>
    <mergeCell ref="A29:A30"/>
    <mergeCell ref="A31:A32"/>
    <mergeCell ref="A8:B8"/>
    <mergeCell ref="C8:D8"/>
    <mergeCell ref="A9:A10"/>
    <mergeCell ref="A11:A12"/>
    <mergeCell ref="A18:B18"/>
    <mergeCell ref="C18:D18"/>
    <mergeCell ref="A49:A50"/>
    <mergeCell ref="A51:A52"/>
    <mergeCell ref="B6:E6"/>
    <mergeCell ref="B16:E16"/>
    <mergeCell ref="B26:E26"/>
    <mergeCell ref="B36:E36"/>
    <mergeCell ref="B46:E46"/>
    <mergeCell ref="A38:B38"/>
    <mergeCell ref="C38:D38"/>
    <mergeCell ref="A39:A40"/>
    <mergeCell ref="A41:A42"/>
    <mergeCell ref="A48:B48"/>
    <mergeCell ref="C48:D48"/>
    <mergeCell ref="A19:A20"/>
    <mergeCell ref="A21:A22"/>
    <mergeCell ref="A28:B28"/>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（はじめにお読みください）本申請書の使い方</vt:lpstr>
      <vt:lpstr>総括表</vt:lpstr>
      <vt:lpstr>申請額一覧 </vt:lpstr>
      <vt:lpstr>個票１</vt:lpstr>
      <vt:lpstr>Sheet1</vt:lpstr>
      <vt:lpstr>精算請求書</vt:lpstr>
      <vt:lpstr>宛名ラベル</vt:lpstr>
      <vt:lpstr>(参考)添付書類</vt:lpstr>
      <vt:lpstr>(参考)感染状況</vt:lpstr>
      <vt:lpstr>基準単価</vt:lpstr>
      <vt:lpstr>基準単価!Print_Area</vt:lpstr>
      <vt:lpstr>個票１!Print_Area</vt:lpstr>
      <vt:lpstr>'申請額一覧 '!Print_Area</vt:lpstr>
      <vt:lpstr>精算請求書!Print_Area</vt:lpstr>
      <vt:lpstr>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西納　佑茉</dc:creator>
  <cp:lastModifiedBy>中野　栞太</cp:lastModifiedBy>
  <cp:lastPrinted>2023-11-01T07:42:06Z</cp:lastPrinted>
  <dcterms:created xsi:type="dcterms:W3CDTF">2020-11-19T06:59:45Z</dcterms:created>
  <dcterms:modified xsi:type="dcterms:W3CDTF">2023-11-30T06:35:08Z</dcterms:modified>
</cp:coreProperties>
</file>