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fujita-a\AppData\Local\Temp\MicrosoftEdgeDownloads\187ff4b0-a346-4004-a3ad-86a5d9a03803\"/>
    </mc:Choice>
  </mc:AlternateContent>
  <xr:revisionPtr revIDLastSave="0" documentId="13_ncr:1_{50A5508A-C670-4CED-9243-36321F5FA4A8}" xr6:coauthVersionLast="47" xr6:coauthVersionMax="47" xr10:uidLastSave="{00000000-0000-0000-0000-000000000000}"/>
  <bookViews>
    <workbookView xWindow="-110" yWindow="-110" windowWidth="19420" windowHeight="10420" xr2:uid="{00000000-000D-0000-FFFF-FFFF00000000}"/>
  </bookViews>
  <sheets>
    <sheet name="勤務表" sheetId="2" r:id="rId1"/>
    <sheet name="【記載例】勤務表 (在宅サービス)" sheetId="9" r:id="rId2"/>
    <sheet name="【記載例】勤務表 (施設サービス)" sheetId="10" r:id="rId3"/>
    <sheet name="【記載例】勤務表 (ユニット型)" sheetId="11" r:id="rId4"/>
    <sheet name="勤務表 (テクノロジー導入の場合)" sheetId="13" r:id="rId5"/>
  </sheets>
  <definedNames>
    <definedName name="_xlnm.Print_Area" localSheetId="3">'【記載例】勤務表 (ユニット型)'!$A$1:$AM$41</definedName>
    <definedName name="_xlnm.Print_Area" localSheetId="1">'【記載例】勤務表 (在宅サービス)'!$A$1:$AP$39</definedName>
    <definedName name="_xlnm.Print_Area" localSheetId="2">'【記載例】勤務表 (施設サービス)'!$A$1:$AL$39</definedName>
    <definedName name="_xlnm.Print_Area" localSheetId="0">勤務表!$A$1:$AL$39</definedName>
    <definedName name="_xlnm.Print_Area" localSheetId="4">'勤務表 (テクノロジー導入の場合)'!$A$1:$AL$43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4" i="11" l="1"/>
  <c r="AH22" i="13"/>
  <c r="AI22" i="13" s="1"/>
  <c r="AJ10" i="13"/>
  <c r="AH21" i="13"/>
  <c r="AI21" i="13" s="1"/>
  <c r="AJ21" i="13" s="1"/>
  <c r="AH20" i="13"/>
  <c r="AI20" i="13" s="1"/>
  <c r="AJ20" i="13" s="1"/>
  <c r="AR19" i="13"/>
  <c r="AH19" i="13"/>
  <c r="AI19" i="13" s="1"/>
  <c r="AJ19" i="13" s="1"/>
  <c r="AH18" i="13"/>
  <c r="AI18" i="13" s="1"/>
  <c r="AJ18" i="13" s="1"/>
  <c r="AH17" i="13"/>
  <c r="AI17" i="13" s="1"/>
  <c r="AJ17" i="13" s="1"/>
  <c r="AH16" i="13"/>
  <c r="AI16" i="13" s="1"/>
  <c r="AJ16" i="13" s="1"/>
  <c r="AH15" i="13"/>
  <c r="AI15" i="13" s="1"/>
  <c r="AJ15" i="13" s="1"/>
  <c r="AH14" i="13"/>
  <c r="AI14" i="13" s="1"/>
  <c r="AJ14" i="13" s="1"/>
  <c r="AH13" i="13"/>
  <c r="AI13" i="13" s="1"/>
  <c r="AJ13" i="13" s="1"/>
  <c r="AH12" i="13"/>
  <c r="AI12" i="13" s="1"/>
  <c r="AJ12" i="13" s="1"/>
  <c r="AH11" i="13"/>
  <c r="AI11" i="13" s="1"/>
  <c r="AJ11" i="13" s="1"/>
  <c r="AH10" i="13"/>
  <c r="AI10" i="13" s="1"/>
  <c r="G8" i="13"/>
  <c r="H8" i="13" s="1"/>
  <c r="I8" i="13" s="1"/>
  <c r="J8" i="13" s="1"/>
  <c r="K8" i="13" s="1"/>
  <c r="L8" i="13" s="1"/>
  <c r="M8" i="13" s="1"/>
  <c r="N8" i="13" s="1"/>
  <c r="O8" i="13" s="1"/>
  <c r="P8" i="13" s="1"/>
  <c r="Q8" i="13" s="1"/>
  <c r="R8" i="13" s="1"/>
  <c r="S8" i="13" s="1"/>
  <c r="T8" i="13" s="1"/>
  <c r="U8" i="13" s="1"/>
  <c r="V8" i="13" s="1"/>
  <c r="W8" i="13" s="1"/>
  <c r="X8" i="13" s="1"/>
  <c r="Y8" i="13" s="1"/>
  <c r="Z8" i="13" s="1"/>
  <c r="AA8" i="13" s="1"/>
  <c r="AB8" i="13" s="1"/>
  <c r="AC8" i="13" s="1"/>
  <c r="AD8" i="13" s="1"/>
  <c r="AE8" i="13" s="1"/>
  <c r="AF8" i="13" s="1"/>
  <c r="AG8" i="13" s="1"/>
  <c r="AR1" i="13"/>
  <c r="AS1" i="13" s="1"/>
  <c r="AR14" i="13" s="1"/>
  <c r="AR15" i="13" s="1"/>
  <c r="F9" i="13" s="1"/>
  <c r="G9" i="13" s="1"/>
  <c r="H9" i="13" s="1"/>
  <c r="I9" i="13" s="1"/>
  <c r="J9" i="13" s="1"/>
  <c r="K9" i="13" s="1"/>
  <c r="L9" i="13" s="1"/>
  <c r="M9" i="13" s="1"/>
  <c r="N9" i="13" s="1"/>
  <c r="O9" i="13" s="1"/>
  <c r="P9" i="13" s="1"/>
  <c r="Q9" i="13" s="1"/>
  <c r="R9" i="13" s="1"/>
  <c r="S9" i="13" s="1"/>
  <c r="T9" i="13" s="1"/>
  <c r="U9" i="13" s="1"/>
  <c r="V9" i="13" s="1"/>
  <c r="W9" i="13" s="1"/>
  <c r="X9" i="13" s="1"/>
  <c r="Y9" i="13" s="1"/>
  <c r="Z9" i="13" s="1"/>
  <c r="AA9" i="13" s="1"/>
  <c r="AB9" i="13" s="1"/>
  <c r="AC9" i="13" s="1"/>
  <c r="AD9" i="13" s="1"/>
  <c r="AE9" i="13" s="1"/>
  <c r="AF9" i="13" s="1"/>
  <c r="AG9" i="13" s="1"/>
  <c r="AK10" i="11" l="1"/>
  <c r="AK22" i="11"/>
  <c r="AK23" i="11"/>
  <c r="AK21" i="11"/>
  <c r="AK20" i="11"/>
  <c r="AK19" i="11"/>
  <c r="AK18" i="11"/>
  <c r="AK17" i="11"/>
  <c r="AK16" i="11"/>
  <c r="AK15" i="11"/>
  <c r="AK14" i="11"/>
  <c r="AK13" i="11"/>
  <c r="AK12" i="11"/>
  <c r="AK11" i="11"/>
  <c r="AJ19" i="10"/>
  <c r="AJ18" i="10"/>
  <c r="AJ17" i="10"/>
  <c r="AJ16" i="10"/>
  <c r="AJ15" i="10"/>
  <c r="AJ14" i="10"/>
  <c r="AJ13" i="10"/>
  <c r="AJ12" i="10"/>
  <c r="AJ11" i="10"/>
  <c r="AJ10" i="10"/>
  <c r="AJ24" i="11"/>
  <c r="AS21" i="11"/>
  <c r="H8" i="11"/>
  <c r="I8" i="11" s="1"/>
  <c r="J8" i="11" s="1"/>
  <c r="K8" i="11" s="1"/>
  <c r="L8" i="11" s="1"/>
  <c r="M8" i="11" s="1"/>
  <c r="N8" i="11" s="1"/>
  <c r="O8" i="11" s="1"/>
  <c r="P8" i="11" s="1"/>
  <c r="Q8" i="11" s="1"/>
  <c r="R8" i="11" s="1"/>
  <c r="S8" i="11" s="1"/>
  <c r="T8" i="11" s="1"/>
  <c r="U8" i="11" s="1"/>
  <c r="V8" i="11" s="1"/>
  <c r="W8" i="11" s="1"/>
  <c r="X8" i="11" s="1"/>
  <c r="Y8" i="11" s="1"/>
  <c r="Z8" i="11" s="1"/>
  <c r="AA8" i="11" s="1"/>
  <c r="AB8" i="11" s="1"/>
  <c r="AC8" i="11" s="1"/>
  <c r="AD8" i="11" s="1"/>
  <c r="AE8" i="11" s="1"/>
  <c r="AF8" i="11" s="1"/>
  <c r="AG8" i="11" s="1"/>
  <c r="AH8" i="11" s="1"/>
  <c r="AS1" i="11"/>
  <c r="AT1" i="11" s="1"/>
  <c r="AS14" i="11" s="1"/>
  <c r="AS15" i="11" s="1"/>
  <c r="G9" i="11" s="1"/>
  <c r="H9" i="11" s="1"/>
  <c r="I9" i="11" s="1"/>
  <c r="J9" i="11" s="1"/>
  <c r="K9" i="11" s="1"/>
  <c r="L9" i="11" s="1"/>
  <c r="M9" i="11" s="1"/>
  <c r="N9" i="11" s="1"/>
  <c r="O9" i="11" s="1"/>
  <c r="P9" i="11" s="1"/>
  <c r="Q9" i="11" s="1"/>
  <c r="R9" i="11" s="1"/>
  <c r="S9" i="11" s="1"/>
  <c r="T9" i="11" s="1"/>
  <c r="U9" i="11" s="1"/>
  <c r="V9" i="11" s="1"/>
  <c r="W9" i="11" s="1"/>
  <c r="X9" i="11" s="1"/>
  <c r="Y9" i="11" s="1"/>
  <c r="Z9" i="11" s="1"/>
  <c r="AA9" i="11" s="1"/>
  <c r="AB9" i="11" s="1"/>
  <c r="AC9" i="11" s="1"/>
  <c r="AD9" i="11" s="1"/>
  <c r="AE9" i="11" s="1"/>
  <c r="AF9" i="11" s="1"/>
  <c r="AG9" i="11" s="1"/>
  <c r="AH9" i="11" s="1"/>
  <c r="AH22" i="10"/>
  <c r="AI22" i="10" s="1"/>
  <c r="AH21" i="10"/>
  <c r="AI21" i="10" s="1"/>
  <c r="AJ21" i="10" s="1"/>
  <c r="AH20" i="10"/>
  <c r="AI20" i="10" s="1"/>
  <c r="AJ20" i="10" s="1"/>
  <c r="AR19" i="10"/>
  <c r="G8" i="10"/>
  <c r="H8" i="10" s="1"/>
  <c r="I8" i="10" s="1"/>
  <c r="J8" i="10" s="1"/>
  <c r="K8" i="10" s="1"/>
  <c r="L8" i="10" s="1"/>
  <c r="M8" i="10" s="1"/>
  <c r="N8" i="10" s="1"/>
  <c r="O8" i="10" s="1"/>
  <c r="P8" i="10" s="1"/>
  <c r="Q8" i="10" s="1"/>
  <c r="R8" i="10" s="1"/>
  <c r="S8" i="10" s="1"/>
  <c r="T8" i="10" s="1"/>
  <c r="U8" i="10" s="1"/>
  <c r="V8" i="10" s="1"/>
  <c r="W8" i="10" s="1"/>
  <c r="X8" i="10" s="1"/>
  <c r="Y8" i="10" s="1"/>
  <c r="Z8" i="10" s="1"/>
  <c r="AA8" i="10" s="1"/>
  <c r="AB8" i="10" s="1"/>
  <c r="AC8" i="10" s="1"/>
  <c r="AD8" i="10" s="1"/>
  <c r="AE8" i="10" s="1"/>
  <c r="AF8" i="10" s="1"/>
  <c r="AG8" i="10" s="1"/>
  <c r="AR1" i="10"/>
  <c r="AS1" i="10" s="1"/>
  <c r="AR14" i="10" s="1"/>
  <c r="AR15" i="10" s="1"/>
  <c r="F9" i="10" s="1"/>
  <c r="G9" i="10" s="1"/>
  <c r="H9" i="10" s="1"/>
  <c r="I9" i="10" s="1"/>
  <c r="J9" i="10" s="1"/>
  <c r="K9" i="10" s="1"/>
  <c r="L9" i="10" s="1"/>
  <c r="M9" i="10" s="1"/>
  <c r="N9" i="10" s="1"/>
  <c r="O9" i="10" s="1"/>
  <c r="P9" i="10" s="1"/>
  <c r="Q9" i="10" s="1"/>
  <c r="R9" i="10" s="1"/>
  <c r="S9" i="10" s="1"/>
  <c r="T9" i="10" s="1"/>
  <c r="U9" i="10" s="1"/>
  <c r="V9" i="10" s="1"/>
  <c r="W9" i="10" s="1"/>
  <c r="X9" i="10" s="1"/>
  <c r="Y9" i="10" s="1"/>
  <c r="Z9" i="10" s="1"/>
  <c r="AA9" i="10" s="1"/>
  <c r="AB9" i="10" s="1"/>
  <c r="AC9" i="10" s="1"/>
  <c r="AD9" i="10" s="1"/>
  <c r="AE9" i="10" s="1"/>
  <c r="AF9" i="10" s="1"/>
  <c r="AG9" i="10" s="1"/>
  <c r="AH22" i="9"/>
  <c r="AI21" i="9"/>
  <c r="AJ21" i="9" s="1"/>
  <c r="AH21" i="9"/>
  <c r="AH20" i="9"/>
  <c r="AI20" i="9"/>
  <c r="AJ20" i="9" s="1"/>
  <c r="AR19" i="9"/>
  <c r="AH19" i="9"/>
  <c r="AI19" i="9"/>
  <c r="AJ19" i="9" s="1"/>
  <c r="AH18" i="9"/>
  <c r="AI18" i="9" s="1"/>
  <c r="AJ18" i="9" s="1"/>
  <c r="AH17" i="9"/>
  <c r="AI17" i="9"/>
  <c r="AJ17" i="9" s="1"/>
  <c r="AI16" i="9"/>
  <c r="AJ16" i="9" s="1"/>
  <c r="AH16" i="9"/>
  <c r="AH15" i="9"/>
  <c r="AI15" i="9" s="1"/>
  <c r="AJ15" i="9" s="1"/>
  <c r="AI14" i="9"/>
  <c r="AJ14" i="9" s="1"/>
  <c r="AH14" i="9"/>
  <c r="AH13" i="9"/>
  <c r="AI13" i="9"/>
  <c r="AJ13" i="9" s="1"/>
  <c r="AH12" i="9"/>
  <c r="AI12" i="9" s="1"/>
  <c r="AJ12" i="9" s="1"/>
  <c r="AH11" i="9"/>
  <c r="AI11" i="9"/>
  <c r="AJ11" i="9" s="1"/>
  <c r="AI10" i="9"/>
  <c r="AJ10" i="9" s="1"/>
  <c r="AH10" i="9"/>
  <c r="G8" i="9"/>
  <c r="H8" i="9"/>
  <c r="I8" i="9"/>
  <c r="J8" i="9" s="1"/>
  <c r="K8" i="9" s="1"/>
  <c r="L8" i="9" s="1"/>
  <c r="M8" i="9" s="1"/>
  <c r="N8" i="9" s="1"/>
  <c r="O8" i="9" s="1"/>
  <c r="P8" i="9" s="1"/>
  <c r="Q8" i="9" s="1"/>
  <c r="R8" i="9" s="1"/>
  <c r="S8" i="9" s="1"/>
  <c r="T8" i="9" s="1"/>
  <c r="U8" i="9" s="1"/>
  <c r="V8" i="9" s="1"/>
  <c r="W8" i="9" s="1"/>
  <c r="X8" i="9" s="1"/>
  <c r="Y8" i="9" s="1"/>
  <c r="Z8" i="9" s="1"/>
  <c r="AA8" i="9" s="1"/>
  <c r="AB8" i="9" s="1"/>
  <c r="AC8" i="9" s="1"/>
  <c r="AD8" i="9" s="1"/>
  <c r="AE8" i="9" s="1"/>
  <c r="AF8" i="9" s="1"/>
  <c r="AG8" i="9" s="1"/>
  <c r="AR1" i="9"/>
  <c r="AS1" i="9" s="1"/>
  <c r="AR14" i="9" s="1"/>
  <c r="AR15" i="9" s="1"/>
  <c r="F9" i="9" s="1"/>
  <c r="G9" i="9" s="1"/>
  <c r="H9" i="9" s="1"/>
  <c r="I9" i="9" s="1"/>
  <c r="J9" i="9" s="1"/>
  <c r="K9" i="9" s="1"/>
  <c r="L9" i="9" s="1"/>
  <c r="M9" i="9" s="1"/>
  <c r="N9" i="9" s="1"/>
  <c r="O9" i="9" s="1"/>
  <c r="P9" i="9" s="1"/>
  <c r="Q9" i="9" s="1"/>
  <c r="R9" i="9" s="1"/>
  <c r="S9" i="9" s="1"/>
  <c r="T9" i="9" s="1"/>
  <c r="U9" i="9" s="1"/>
  <c r="V9" i="9" s="1"/>
  <c r="W9" i="9" s="1"/>
  <c r="X9" i="9" s="1"/>
  <c r="Y9" i="9" s="1"/>
  <c r="Z9" i="9" s="1"/>
  <c r="AA9" i="9" s="1"/>
  <c r="AB9" i="9" s="1"/>
  <c r="AC9" i="9" s="1"/>
  <c r="AD9" i="9" s="1"/>
  <c r="AE9" i="9" s="1"/>
  <c r="AF9" i="9" s="1"/>
  <c r="AG9" i="9" s="1"/>
  <c r="AR1" i="2"/>
  <c r="AR19" i="2"/>
  <c r="G8" i="2"/>
  <c r="H8" i="2"/>
  <c r="I8" i="2" s="1"/>
  <c r="J8" i="2" s="1"/>
  <c r="K8" i="2" s="1"/>
  <c r="L8" i="2" s="1"/>
  <c r="M8" i="2" s="1"/>
  <c r="N8" i="2" s="1"/>
  <c r="O8" i="2" s="1"/>
  <c r="P8" i="2" s="1"/>
  <c r="Q8" i="2" s="1"/>
  <c r="R8" i="2" s="1"/>
  <c r="S8" i="2" s="1"/>
  <c r="T8" i="2" s="1"/>
  <c r="U8" i="2" s="1"/>
  <c r="V8" i="2" s="1"/>
  <c r="W8" i="2" s="1"/>
  <c r="X8" i="2" s="1"/>
  <c r="Y8" i="2" s="1"/>
  <c r="Z8" i="2" s="1"/>
  <c r="AA8" i="2" s="1"/>
  <c r="AB8" i="2" s="1"/>
  <c r="AC8" i="2" s="1"/>
  <c r="AD8" i="2" s="1"/>
  <c r="AE8" i="2" s="1"/>
  <c r="AF8" i="2" s="1"/>
  <c r="AG8" i="2" s="1"/>
  <c r="AH11" i="2"/>
  <c r="AI11" i="2"/>
  <c r="AJ11" i="2"/>
  <c r="AH12" i="2"/>
  <c r="AI12" i="2"/>
  <c r="AJ12" i="2"/>
  <c r="AH13" i="2"/>
  <c r="AI13" i="2" s="1"/>
  <c r="AJ13" i="2" s="1"/>
  <c r="AH14" i="2"/>
  <c r="AI14" i="2"/>
  <c r="AJ14" i="2" s="1"/>
  <c r="AH15" i="2"/>
  <c r="AI15" i="2"/>
  <c r="AJ15" i="2"/>
  <c r="AH16" i="2"/>
  <c r="AI16" i="2"/>
  <c r="AJ16" i="2"/>
  <c r="AH17" i="2"/>
  <c r="AI17" i="2" s="1"/>
  <c r="AJ17" i="2" s="1"/>
  <c r="AH18" i="2"/>
  <c r="AI18" i="2"/>
  <c r="AJ18" i="2" s="1"/>
  <c r="AH19" i="2"/>
  <c r="AI19" i="2"/>
  <c r="AJ19" i="2"/>
  <c r="AH20" i="2"/>
  <c r="AI20" i="2"/>
  <c r="AJ20" i="2"/>
  <c r="AH21" i="2"/>
  <c r="AI21" i="2" s="1"/>
  <c r="AJ21" i="2" s="1"/>
  <c r="AH22" i="2"/>
  <c r="AH10" i="2"/>
  <c r="AI10" i="2" s="1"/>
  <c r="AJ10" i="2" s="1"/>
  <c r="AI22" i="9"/>
  <c r="AI22" i="2"/>
  <c r="AS1" i="2" l="1"/>
  <c r="AR14" i="2" l="1"/>
  <c r="AR15" i="2" s="1"/>
  <c r="F9" i="2" l="1"/>
  <c r="G9" i="2" s="1"/>
  <c r="H9" i="2" s="1"/>
  <c r="I9" i="2" s="1"/>
  <c r="J9" i="2" s="1"/>
  <c r="K9" i="2" s="1"/>
  <c r="L9" i="2" s="1"/>
  <c r="M9" i="2" s="1"/>
  <c r="N9" i="2" s="1"/>
  <c r="O9" i="2" s="1"/>
  <c r="P9" i="2" s="1"/>
  <c r="Q9" i="2" s="1"/>
  <c r="R9" i="2" s="1"/>
  <c r="S9" i="2" s="1"/>
  <c r="T9" i="2" s="1"/>
  <c r="U9" i="2" s="1"/>
  <c r="V9" i="2" s="1"/>
  <c r="W9" i="2" s="1"/>
  <c r="X9" i="2" s="1"/>
  <c r="Y9" i="2" s="1"/>
  <c r="Z9" i="2" s="1"/>
  <c r="AA9" i="2" s="1"/>
  <c r="AB9" i="2" s="1"/>
  <c r="AC9" i="2" s="1"/>
  <c r="AD9" i="2" s="1"/>
  <c r="AE9" i="2" s="1"/>
  <c r="AF9" i="2" s="1"/>
  <c r="AG9" i="2" s="1"/>
</calcChain>
</file>

<file path=xl/sharedStrings.xml><?xml version="1.0" encoding="utf-8"?>
<sst xmlns="http://schemas.openxmlformats.org/spreadsheetml/2006/main" count="1171" uniqueCount="143">
  <si>
    <t>（様式第１号）</t>
  </si>
  <si>
    <t>従業者の勤務の体制及び勤務形態一覧表</t>
  </si>
  <si>
    <t>　　 　第　　１　　週</t>
  </si>
  <si>
    <t>　　 　第　　２　　週</t>
  </si>
  <si>
    <t>　　　第　　３　　週</t>
  </si>
  <si>
    <t>　　　第　　４　　週</t>
  </si>
  <si>
    <t>４週の</t>
  </si>
  <si>
    <t>週平均</t>
  </si>
  <si>
    <t>常勤換</t>
  </si>
  <si>
    <t>氏　　名</t>
  </si>
  <si>
    <t>の勤務</t>
  </si>
  <si>
    <t>算後の</t>
  </si>
  <si>
    <t>合 計</t>
  </si>
  <si>
    <t>時間</t>
  </si>
  <si>
    <t>人数</t>
  </si>
  <si>
    <t>備考　</t>
  </si>
  <si>
    <t>勤務形態の区分</t>
  </si>
  <si>
    <t>Ａ：</t>
  </si>
  <si>
    <t>常勤で専従</t>
  </si>
  <si>
    <t>Ｂ：</t>
  </si>
  <si>
    <t>常勤で兼務</t>
  </si>
  <si>
    <t>Ｃ：</t>
  </si>
  <si>
    <t>非常勤で専従</t>
  </si>
  <si>
    <t>Ｄ：</t>
  </si>
  <si>
    <t>非常勤で兼務</t>
  </si>
  <si>
    <t>&lt;別添様式２＞</t>
    <rPh sb="1" eb="3">
      <t>ベッテン</t>
    </rPh>
    <rPh sb="3" eb="5">
      <t>ヨウシキ</t>
    </rPh>
    <phoneticPr fontId="8"/>
  </si>
  <si>
    <t>常勤職員の勤務時間</t>
    <rPh sb="0" eb="2">
      <t>ジョウキン</t>
    </rPh>
    <rPh sb="2" eb="4">
      <t>ショクイン</t>
    </rPh>
    <rPh sb="5" eb="7">
      <t>キンム</t>
    </rPh>
    <rPh sb="7" eb="9">
      <t>ジカン</t>
    </rPh>
    <phoneticPr fontId="11"/>
  </si>
  <si>
    <t>１日</t>
    <rPh sb="1" eb="2">
      <t>ニチ</t>
    </rPh>
    <phoneticPr fontId="11"/>
  </si>
  <si>
    <t>時間</t>
    <rPh sb="0" eb="2">
      <t>ジカン</t>
    </rPh>
    <phoneticPr fontId="11"/>
  </si>
  <si>
    <t>１週</t>
    <rPh sb="1" eb="2">
      <t>シュウ</t>
    </rPh>
    <phoneticPr fontId="11"/>
  </si>
  <si>
    <t>（常勤職員の勤務時間は事業所の就業規則を確認して記載してください。）</t>
    <rPh sb="1" eb="3">
      <t>ジョウキン</t>
    </rPh>
    <rPh sb="3" eb="5">
      <t>ショクイン</t>
    </rPh>
    <rPh sb="6" eb="8">
      <t>キンム</t>
    </rPh>
    <rPh sb="8" eb="10">
      <t>ジカン</t>
    </rPh>
    <rPh sb="11" eb="14">
      <t>ジギョウショ</t>
    </rPh>
    <rPh sb="15" eb="17">
      <t>シュウギョウ</t>
    </rPh>
    <rPh sb="17" eb="19">
      <t>キソク</t>
    </rPh>
    <rPh sb="20" eb="22">
      <t>カクニン</t>
    </rPh>
    <rPh sb="24" eb="26">
      <t>キサイ</t>
    </rPh>
    <phoneticPr fontId="11"/>
  </si>
  <si>
    <t>日</t>
    <rPh sb="0" eb="1">
      <t>ニチ</t>
    </rPh>
    <phoneticPr fontId="11"/>
  </si>
  <si>
    <t>夜</t>
    <rPh sb="0" eb="1">
      <t>ヨル</t>
    </rPh>
    <phoneticPr fontId="11"/>
  </si>
  <si>
    <t>早</t>
    <rPh sb="0" eb="1">
      <t>ハヤ</t>
    </rPh>
    <phoneticPr fontId="11"/>
  </si>
  <si>
    <t>遅</t>
    <rPh sb="0" eb="1">
      <t>オソ</t>
    </rPh>
    <phoneticPr fontId="11"/>
  </si>
  <si>
    <t>明</t>
    <rPh sb="0" eb="1">
      <t>ア</t>
    </rPh>
    <phoneticPr fontId="11"/>
  </si>
  <si>
    <t>夜間時間帯</t>
    <rPh sb="0" eb="2">
      <t>ヤカン</t>
    </rPh>
    <rPh sb="2" eb="5">
      <t>ジカンタイ</t>
    </rPh>
    <phoneticPr fontId="11"/>
  </si>
  <si>
    <t>うち休憩時間帯</t>
    <rPh sb="2" eb="4">
      <t>キュウケイ</t>
    </rPh>
    <rPh sb="4" eb="6">
      <t>ジカン</t>
    </rPh>
    <rPh sb="6" eb="7">
      <t>タイ</t>
    </rPh>
    <phoneticPr fontId="11"/>
  </si>
  <si>
    <t>　職種ごとに下記の勤務形態の区分の順にまとめて記載し、「週平均の勤務時間」については、職種ごとのＡの小計と、Ｂ～Ｄまでを加えた数の小計の行を挿入して下さい。</t>
    <phoneticPr fontId="8"/>
  </si>
  <si>
    <t>　常勤換算が必要な職種は、Ａ～Ｄの「週平均の勤務時間」をすべて足し、常勤の従業者が週に勤務すべき時間数で割って、「常勤換算後の人数」を算出して下さい。</t>
    <phoneticPr fontId="8"/>
  </si>
  <si>
    <t>　サービス提供が単位ごとに行われるサービスの種類の場合は、各単位ごとに区分して記入して下さい。</t>
    <phoneticPr fontId="8"/>
  </si>
  <si>
    <t>　当該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phoneticPr fontId="8"/>
  </si>
  <si>
    <t>　１０名未満で就業規則を作成していない場合は、常勤の勤務時間を定めて記入してください。</t>
    <rPh sb="3" eb="4">
      <t>メイ</t>
    </rPh>
    <rPh sb="4" eb="6">
      <t>ミマン</t>
    </rPh>
    <rPh sb="7" eb="9">
      <t>シュウギョウ</t>
    </rPh>
    <rPh sb="9" eb="11">
      <t>キソク</t>
    </rPh>
    <rPh sb="12" eb="14">
      <t>サクセイ</t>
    </rPh>
    <rPh sb="19" eb="21">
      <t>バアイ</t>
    </rPh>
    <rPh sb="23" eb="25">
      <t>ジョウキン</t>
    </rPh>
    <rPh sb="26" eb="28">
      <t>キンム</t>
    </rPh>
    <rPh sb="28" eb="30">
      <t>ジカン</t>
    </rPh>
    <rPh sb="31" eb="32">
      <t>サダ</t>
    </rPh>
    <rPh sb="34" eb="36">
      <t>キニュウ</t>
    </rPh>
    <phoneticPr fontId="11"/>
  </si>
  <si>
    <t>施設サービス事業所のみ記入</t>
    <rPh sb="0" eb="2">
      <t>シセツ</t>
    </rPh>
    <rPh sb="6" eb="9">
      <t>ジギョウショ</t>
    </rPh>
    <rPh sb="11" eb="13">
      <t>キニュウ</t>
    </rPh>
    <phoneticPr fontId="8"/>
  </si>
  <si>
    <t>サービス種類</t>
    <phoneticPr fontId="8"/>
  </si>
  <si>
    <t>（</t>
    <phoneticPr fontId="8"/>
  </si>
  <si>
    <t>）</t>
    <phoneticPr fontId="8"/>
  </si>
  <si>
    <t>事業所・施設名</t>
    <phoneticPr fontId="8"/>
  </si>
  <si>
    <t>（</t>
    <phoneticPr fontId="8"/>
  </si>
  <si>
    <t>）</t>
    <phoneticPr fontId="8"/>
  </si>
  <si>
    <t>施設長</t>
    <rPh sb="0" eb="3">
      <t>シセツチョウ</t>
    </rPh>
    <phoneticPr fontId="8"/>
  </si>
  <si>
    <t>生活相談員</t>
    <rPh sb="0" eb="2">
      <t>セイカツ</t>
    </rPh>
    <rPh sb="2" eb="5">
      <t>ソウダンイン</t>
    </rPh>
    <phoneticPr fontId="8"/>
  </si>
  <si>
    <t>看護職員</t>
    <rPh sb="0" eb="2">
      <t>カンゴ</t>
    </rPh>
    <rPh sb="2" eb="4">
      <t>ショクイン</t>
    </rPh>
    <phoneticPr fontId="8"/>
  </si>
  <si>
    <t>介護職員</t>
    <rPh sb="0" eb="2">
      <t>カイゴ</t>
    </rPh>
    <rPh sb="2" eb="4">
      <t>ショクイン</t>
    </rPh>
    <phoneticPr fontId="8"/>
  </si>
  <si>
    <t>Ａ</t>
    <phoneticPr fontId="8"/>
  </si>
  <si>
    <t>介護支援専門員</t>
    <rPh sb="0" eb="2">
      <t>カイゴ</t>
    </rPh>
    <rPh sb="2" eb="4">
      <t>シエン</t>
    </rPh>
    <rPh sb="4" eb="7">
      <t>センモンイン</t>
    </rPh>
    <phoneticPr fontId="8"/>
  </si>
  <si>
    <t>Ｂ</t>
    <phoneticPr fontId="8"/>
  </si>
  <si>
    <t>○○　□□</t>
    <phoneticPr fontId="8"/>
  </si>
  <si>
    <t>日</t>
    <rPh sb="0" eb="1">
      <t>ヒ</t>
    </rPh>
    <phoneticPr fontId="8"/>
  </si>
  <si>
    <t>夜</t>
    <rPh sb="0" eb="1">
      <t>ヨル</t>
    </rPh>
    <phoneticPr fontId="8"/>
  </si>
  <si>
    <t>明</t>
    <rPh sb="0" eb="1">
      <t>ア</t>
    </rPh>
    <phoneticPr fontId="8"/>
  </si>
  <si>
    <t>休</t>
    <rPh sb="0" eb="1">
      <t>ヤス</t>
    </rPh>
    <phoneticPr fontId="8"/>
  </si>
  <si>
    <t>早</t>
    <rPh sb="0" eb="1">
      <t>ハヤ</t>
    </rPh>
    <phoneticPr fontId="8"/>
  </si>
  <si>
    <t>遅</t>
    <rPh sb="0" eb="1">
      <t>オソ</t>
    </rPh>
    <phoneticPr fontId="8"/>
  </si>
  <si>
    <t>６：００～１５：００</t>
    <phoneticPr fontId="8"/>
  </si>
  <si>
    <t>８：３０～１７：３０</t>
    <phoneticPr fontId="8"/>
  </si>
  <si>
    <t>１２：００～２１：００</t>
    <phoneticPr fontId="8"/>
  </si>
  <si>
    <t>１５：００～２４：００</t>
    <phoneticPr fontId="8"/>
  </si>
  <si>
    <t>０：００～９：００</t>
    <phoneticPr fontId="8"/>
  </si>
  <si>
    <t>２１：００～翌６：００</t>
    <rPh sb="6" eb="7">
      <t>ヨク</t>
    </rPh>
    <phoneticPr fontId="8"/>
  </si>
  <si>
    <t>２３：００～２４：００
３：００～４：００</t>
    <phoneticPr fontId="8"/>
  </si>
  <si>
    <r>
      <t>　申請する事業に係る</t>
    </r>
    <r>
      <rPr>
        <b/>
        <sz val="10"/>
        <color indexed="8"/>
        <rFont val="ＭＳ Ｐゴシック"/>
        <family val="3"/>
        <charset val="128"/>
      </rPr>
      <t>従業者全員（管理者含む）</t>
    </r>
    <r>
      <rPr>
        <sz val="10"/>
        <color indexed="8"/>
        <rFont val="ＭＳ Ｐゴシック"/>
        <family val="3"/>
        <charset val="128"/>
      </rPr>
      <t>について、４週間分の勤務すべき時間数を記入して下さい。施設サービス事業所は、「早」「日」「遅」「夜」「明」等を記入の上、それぞれの勤務開始終了時間を記入例を参考に右の表に記入してください。</t>
    </r>
    <rPh sb="49" eb="51">
      <t>シセツ</t>
    </rPh>
    <rPh sb="55" eb="58">
      <t>ジギョウショ</t>
    </rPh>
    <rPh sb="61" eb="62">
      <t>ハヤ</t>
    </rPh>
    <rPh sb="64" eb="65">
      <t>ヒ</t>
    </rPh>
    <rPh sb="67" eb="68">
      <t>オソ</t>
    </rPh>
    <rPh sb="70" eb="71">
      <t>ヨル</t>
    </rPh>
    <rPh sb="73" eb="74">
      <t>ア</t>
    </rPh>
    <rPh sb="75" eb="76">
      <t>トウ</t>
    </rPh>
    <rPh sb="77" eb="79">
      <t>キニュウ</t>
    </rPh>
    <rPh sb="80" eb="81">
      <t>ウエ</t>
    </rPh>
    <rPh sb="87" eb="89">
      <t>キンム</t>
    </rPh>
    <rPh sb="89" eb="91">
      <t>カイシ</t>
    </rPh>
    <rPh sb="91" eb="93">
      <t>シュウリョウ</t>
    </rPh>
    <rPh sb="93" eb="95">
      <t>ジカン</t>
    </rPh>
    <rPh sb="96" eb="98">
      <t>キニュウ</t>
    </rPh>
    <rPh sb="98" eb="99">
      <t>レイ</t>
    </rPh>
    <rPh sb="100" eb="102">
      <t>サンコウ</t>
    </rPh>
    <rPh sb="103" eb="104">
      <t>ミギ</t>
    </rPh>
    <rPh sb="105" eb="106">
      <t>ヒョウ</t>
    </rPh>
    <rPh sb="107" eb="109">
      <t>キニュウ</t>
    </rPh>
    <phoneticPr fontId="8"/>
  </si>
  <si>
    <t>Ａユニット</t>
    <phoneticPr fontId="8"/>
  </si>
  <si>
    <t>Ｂユニット</t>
    <phoneticPr fontId="8"/>
  </si>
  <si>
    <t>介護ユニットリーダー</t>
    <rPh sb="0" eb="2">
      <t>カイゴ</t>
    </rPh>
    <phoneticPr fontId="8"/>
  </si>
  <si>
    <t>ユニット</t>
    <phoneticPr fontId="8"/>
  </si>
  <si>
    <t>（　　　　　</t>
    <phoneticPr fontId="8"/>
  </si>
  <si>
    <t>年</t>
    <rPh sb="0" eb="1">
      <t>ネン</t>
    </rPh>
    <phoneticPr fontId="8"/>
  </si>
  <si>
    <t>月分）</t>
    <rPh sb="0" eb="2">
      <t>ガツブン</t>
    </rPh>
    <phoneticPr fontId="8"/>
  </si>
  <si>
    <t>利用者数（実績／予定）</t>
    <rPh sb="0" eb="3">
      <t>リヨウシャ</t>
    </rPh>
    <rPh sb="3" eb="4">
      <t>スウ</t>
    </rPh>
    <rPh sb="5" eb="7">
      <t>ジッセキ</t>
    </rPh>
    <rPh sb="8" eb="10">
      <t>ヨテイ</t>
    </rPh>
    <phoneticPr fontId="8"/>
  </si>
  <si>
    <t>石川デイサービスセンター</t>
    <rPh sb="0" eb="2">
      <t>イシカワ</t>
    </rPh>
    <phoneticPr fontId="11"/>
  </si>
  <si>
    <t>管理者</t>
    <rPh sb="0" eb="3">
      <t>カンリシャ</t>
    </rPh>
    <phoneticPr fontId="11"/>
  </si>
  <si>
    <t>生活相談員</t>
    <rPh sb="0" eb="2">
      <t>セイカツ</t>
    </rPh>
    <rPh sb="2" eb="5">
      <t>ソウダンイン</t>
    </rPh>
    <phoneticPr fontId="11"/>
  </si>
  <si>
    <t>介護職員</t>
    <rPh sb="0" eb="2">
      <t>カイゴ</t>
    </rPh>
    <rPh sb="2" eb="4">
      <t>ショクイン</t>
    </rPh>
    <phoneticPr fontId="11"/>
  </si>
  <si>
    <t>看護職員</t>
    <rPh sb="0" eb="2">
      <t>カンゴ</t>
    </rPh>
    <rPh sb="2" eb="4">
      <t>ショクイン</t>
    </rPh>
    <phoneticPr fontId="11"/>
  </si>
  <si>
    <t>機能訓練指導員</t>
    <rPh sb="0" eb="2">
      <t>キノウ</t>
    </rPh>
    <rPh sb="2" eb="4">
      <t>クンレン</t>
    </rPh>
    <rPh sb="4" eb="7">
      <t>シドウイン</t>
    </rPh>
    <phoneticPr fontId="11"/>
  </si>
  <si>
    <t>Ｂ</t>
  </si>
  <si>
    <t>Ａ</t>
  </si>
  <si>
    <t>石川　太郎</t>
    <rPh sb="0" eb="2">
      <t>イシカワ</t>
    </rPh>
    <rPh sb="3" eb="5">
      <t>タロウ</t>
    </rPh>
    <phoneticPr fontId="11"/>
  </si>
  <si>
    <t>北陸　花子</t>
    <rPh sb="0" eb="2">
      <t>ホクリク</t>
    </rPh>
    <rPh sb="3" eb="5">
      <t>ハナコ</t>
    </rPh>
    <phoneticPr fontId="11"/>
  </si>
  <si>
    <t>加賀　春子</t>
    <rPh sb="0" eb="2">
      <t>カガ</t>
    </rPh>
    <rPh sb="3" eb="5">
      <t>ハルコ</t>
    </rPh>
    <phoneticPr fontId="11"/>
  </si>
  <si>
    <t>Ｃ</t>
  </si>
  <si>
    <t>Ｄ</t>
  </si>
  <si>
    <t>能登　秋子</t>
    <rPh sb="0" eb="2">
      <t>ノト</t>
    </rPh>
    <rPh sb="3" eb="5">
      <t>アキコ</t>
    </rPh>
    <phoneticPr fontId="11"/>
  </si>
  <si>
    <t>金沢　夏子</t>
    <rPh sb="0" eb="2">
      <t>カナザワ</t>
    </rPh>
    <rPh sb="3" eb="4">
      <t>ナツ</t>
    </rPh>
    <rPh sb="4" eb="5">
      <t>コ</t>
    </rPh>
    <phoneticPr fontId="11"/>
  </si>
  <si>
    <t>七尾　冬子</t>
    <rPh sb="0" eb="2">
      <t>ナナオ</t>
    </rPh>
    <rPh sb="3" eb="4">
      <t>フユ</t>
    </rPh>
    <rPh sb="4" eb="5">
      <t>コ</t>
    </rPh>
    <phoneticPr fontId="11"/>
  </si>
  <si>
    <t>小松　桜子</t>
    <rPh sb="0" eb="2">
      <t>コマツ</t>
    </rPh>
    <rPh sb="3" eb="5">
      <t>サクラコ</t>
    </rPh>
    <phoneticPr fontId="11"/>
  </si>
  <si>
    <t>能美　雪子</t>
    <rPh sb="0" eb="2">
      <t>ノミ</t>
    </rPh>
    <rPh sb="3" eb="4">
      <t>ユキ</t>
    </rPh>
    <rPh sb="4" eb="5">
      <t>コ</t>
    </rPh>
    <phoneticPr fontId="11"/>
  </si>
  <si>
    <t>特別養護老人ホーム</t>
    <rPh sb="0" eb="2">
      <t>トクベツ</t>
    </rPh>
    <rPh sb="2" eb="4">
      <t>ヨウゴ</t>
    </rPh>
    <rPh sb="4" eb="6">
      <t>ロウジン</t>
    </rPh>
    <phoneticPr fontId="11"/>
  </si>
  <si>
    <t>○○○苑</t>
    <rPh sb="3" eb="4">
      <t>エン</t>
    </rPh>
    <phoneticPr fontId="11"/>
  </si>
  <si>
    <t>　通所介護事業所及び通所リハビリテーション事業所については、各日の利用者数の実績若しくは予定を記入してください。</t>
    <rPh sb="1" eb="3">
      <t>ツウショ</t>
    </rPh>
    <rPh sb="3" eb="5">
      <t>カイゴ</t>
    </rPh>
    <rPh sb="5" eb="8">
      <t>ジギョウショ</t>
    </rPh>
    <rPh sb="8" eb="9">
      <t>オヨ</t>
    </rPh>
    <rPh sb="10" eb="12">
      <t>ツウショ</t>
    </rPh>
    <rPh sb="21" eb="24">
      <t>ジギョウショ</t>
    </rPh>
    <rPh sb="30" eb="31">
      <t>カク</t>
    </rPh>
    <rPh sb="31" eb="32">
      <t>ヒ</t>
    </rPh>
    <rPh sb="33" eb="36">
      <t>リヨウシャ</t>
    </rPh>
    <rPh sb="36" eb="37">
      <t>スウ</t>
    </rPh>
    <rPh sb="38" eb="40">
      <t>ジッセキ</t>
    </rPh>
    <rPh sb="40" eb="41">
      <t>モ</t>
    </rPh>
    <rPh sb="44" eb="46">
      <t>ヨテイ</t>
    </rPh>
    <rPh sb="47" eb="49">
      <t>キニュウ</t>
    </rPh>
    <phoneticPr fontId="8"/>
  </si>
  <si>
    <t>職　　種</t>
    <phoneticPr fontId="8"/>
  </si>
  <si>
    <t>職　　種</t>
    <phoneticPr fontId="8"/>
  </si>
  <si>
    <t>資　　格</t>
    <rPh sb="0" eb="1">
      <t>シ</t>
    </rPh>
    <rPh sb="3" eb="4">
      <t>カク</t>
    </rPh>
    <phoneticPr fontId="8"/>
  </si>
  <si>
    <t>介護福祉士</t>
    <rPh sb="0" eb="2">
      <t>カイゴ</t>
    </rPh>
    <rPh sb="2" eb="5">
      <t>フクシシ</t>
    </rPh>
    <phoneticPr fontId="11"/>
  </si>
  <si>
    <t>ヘルパー2級</t>
    <rPh sb="5" eb="6">
      <t>キュウ</t>
    </rPh>
    <phoneticPr fontId="11"/>
  </si>
  <si>
    <t>看護師</t>
    <rPh sb="0" eb="3">
      <t>カンゴシ</t>
    </rPh>
    <phoneticPr fontId="11"/>
  </si>
  <si>
    <t>准看護師</t>
    <rPh sb="0" eb="4">
      <t>ジュンカンゴシ</t>
    </rPh>
    <phoneticPr fontId="11"/>
  </si>
  <si>
    <t>理学療法士</t>
    <rPh sb="0" eb="2">
      <t>リガク</t>
    </rPh>
    <rPh sb="2" eb="5">
      <t>リョウホウシ</t>
    </rPh>
    <phoneticPr fontId="11"/>
  </si>
  <si>
    <t>羽咋　葉子</t>
    <rPh sb="0" eb="2">
      <t>ハクイ</t>
    </rPh>
    <rPh sb="3" eb="4">
      <t>ハ</t>
    </rPh>
    <rPh sb="4" eb="5">
      <t>コ</t>
    </rPh>
    <phoneticPr fontId="11"/>
  </si>
  <si>
    <t>　資格を要する職種については、資格欄に有する資格を記入して下さい。</t>
    <rPh sb="1" eb="3">
      <t>シカク</t>
    </rPh>
    <rPh sb="4" eb="5">
      <t>ヨウ</t>
    </rPh>
    <rPh sb="7" eb="9">
      <t>ショクシュ</t>
    </rPh>
    <rPh sb="15" eb="17">
      <t>シカク</t>
    </rPh>
    <rPh sb="17" eb="18">
      <t>ラン</t>
    </rPh>
    <rPh sb="19" eb="20">
      <t>ユウ</t>
    </rPh>
    <rPh sb="22" eb="24">
      <t>シカク</t>
    </rPh>
    <rPh sb="25" eb="27">
      <t>キニュウ</t>
    </rPh>
    <rPh sb="29" eb="30">
      <t>クダ</t>
    </rPh>
    <phoneticPr fontId="11"/>
  </si>
  <si>
    <t>社会福祉主事</t>
    <rPh sb="0" eb="2">
      <t>シャカイ</t>
    </rPh>
    <rPh sb="2" eb="4">
      <t>フクシ</t>
    </rPh>
    <rPh sb="4" eb="6">
      <t>シュジ</t>
    </rPh>
    <phoneticPr fontId="8"/>
  </si>
  <si>
    <t>准看護師</t>
    <rPh sb="0" eb="4">
      <t>ジュンカンゴシ</t>
    </rPh>
    <phoneticPr fontId="8"/>
  </si>
  <si>
    <t>介護福祉士</t>
    <rPh sb="0" eb="2">
      <t>カイゴ</t>
    </rPh>
    <rPh sb="2" eb="5">
      <t>フクシシ</t>
    </rPh>
    <phoneticPr fontId="8"/>
  </si>
  <si>
    <t>B</t>
    <phoneticPr fontId="8"/>
  </si>
  <si>
    <t>機能訓練指導員</t>
    <rPh sb="0" eb="2">
      <t>キノウ</t>
    </rPh>
    <rPh sb="2" eb="4">
      <t>クンレン</t>
    </rPh>
    <rPh sb="4" eb="7">
      <t>シドウイン</t>
    </rPh>
    <phoneticPr fontId="8"/>
  </si>
  <si>
    <t>初任者研修</t>
    <rPh sb="0" eb="3">
      <t>ショニンシャ</t>
    </rPh>
    <rPh sb="3" eb="5">
      <t>ケンシュウ</t>
    </rPh>
    <phoneticPr fontId="8"/>
  </si>
  <si>
    <t>実務者研修</t>
    <rPh sb="0" eb="3">
      <t>ジツムシャ</t>
    </rPh>
    <rPh sb="3" eb="5">
      <t>ケンシュウ</t>
    </rPh>
    <phoneticPr fontId="8"/>
  </si>
  <si>
    <t>兼務している
職種</t>
    <rPh sb="0" eb="2">
      <t>ケンム</t>
    </rPh>
    <rPh sb="7" eb="9">
      <t>ショクシュ</t>
    </rPh>
    <phoneticPr fontId="8"/>
  </si>
  <si>
    <t>勤務形態</t>
    <rPh sb="0" eb="2">
      <t>キンム</t>
    </rPh>
    <rPh sb="2" eb="4">
      <t>ケイタイ</t>
    </rPh>
    <phoneticPr fontId="8"/>
  </si>
  <si>
    <t>社会福祉士</t>
    <rPh sb="0" eb="2">
      <t>シャカイ</t>
    </rPh>
    <rPh sb="2" eb="4">
      <t>フクシ</t>
    </rPh>
    <rPh sb="4" eb="5">
      <t>シ</t>
    </rPh>
    <phoneticPr fontId="8"/>
  </si>
  <si>
    <t>看護師</t>
    <rPh sb="0" eb="3">
      <t>カンゴシ</t>
    </rPh>
    <phoneticPr fontId="8"/>
  </si>
  <si>
    <t>栄養士</t>
    <rPh sb="0" eb="3">
      <t>エイヨウシ</t>
    </rPh>
    <phoneticPr fontId="8"/>
  </si>
  <si>
    <t>管理栄養士</t>
    <rPh sb="0" eb="2">
      <t>カンリ</t>
    </rPh>
    <rPh sb="2" eb="5">
      <t>エイヨウシ</t>
    </rPh>
    <phoneticPr fontId="8"/>
  </si>
  <si>
    <t>事務職員</t>
    <rPh sb="0" eb="2">
      <t>ジム</t>
    </rPh>
    <rPh sb="2" eb="4">
      <t>ショクイン</t>
    </rPh>
    <phoneticPr fontId="8"/>
  </si>
  <si>
    <t>○○　□□</t>
  </si>
  <si>
    <t>短期管理者</t>
    <rPh sb="0" eb="2">
      <t>タンキ</t>
    </rPh>
    <rPh sb="2" eb="5">
      <t>カンリシャ</t>
    </rPh>
    <phoneticPr fontId="8"/>
  </si>
  <si>
    <t>C</t>
    <phoneticPr fontId="8"/>
  </si>
  <si>
    <t>休</t>
    <rPh sb="0" eb="1">
      <t>キュウ</t>
    </rPh>
    <phoneticPr fontId="8"/>
  </si>
  <si>
    <t>A</t>
    <phoneticPr fontId="8"/>
  </si>
  <si>
    <t>デイ管理者</t>
    <rPh sb="2" eb="5">
      <t>カンリシャ</t>
    </rPh>
    <phoneticPr fontId="8"/>
  </si>
  <si>
    <t>有料介護職員</t>
    <rPh sb="0" eb="2">
      <t>ユウリョウ</t>
    </rPh>
    <rPh sb="2" eb="4">
      <t>カイゴ</t>
    </rPh>
    <rPh sb="4" eb="6">
      <t>ショクイン</t>
    </rPh>
    <phoneticPr fontId="11"/>
  </si>
  <si>
    <t>令和</t>
    <rPh sb="0" eb="2">
      <t>レイワ</t>
    </rPh>
    <phoneticPr fontId="8"/>
  </si>
  <si>
    <t>通所介護</t>
    <rPh sb="0" eb="2">
      <t>ツウショ</t>
    </rPh>
    <rPh sb="2" eb="4">
      <t>カイゴ</t>
    </rPh>
    <phoneticPr fontId="11"/>
  </si>
  <si>
    <t>　常勤換算の算出にあたっては、小数点以下第２位を切り捨てて下さい。</t>
    <rPh sb="1" eb="3">
      <t>ジョウキン</t>
    </rPh>
    <rPh sb="3" eb="5">
      <t>カンザン</t>
    </rPh>
    <phoneticPr fontId="8"/>
  </si>
  <si>
    <t>（再掲）
夜勤職員</t>
    <rPh sb="1" eb="3">
      <t>サイケイ</t>
    </rPh>
    <rPh sb="5" eb="7">
      <t>ヤキン</t>
    </rPh>
    <rPh sb="7" eb="9">
      <t>ショクイン</t>
    </rPh>
    <phoneticPr fontId="11"/>
  </si>
  <si>
    <t>１日の夜勤の合計時間</t>
    <rPh sb="1" eb="2">
      <t>ニチ</t>
    </rPh>
    <rPh sb="3" eb="5">
      <t>ヤキン</t>
    </rPh>
    <rPh sb="6" eb="8">
      <t>ゴウケイ</t>
    </rPh>
    <rPh sb="8" eb="10">
      <t>ジカン</t>
    </rPh>
    <phoneticPr fontId="11"/>
  </si>
  <si>
    <t>常勤換算後の人数
（16h換算）</t>
    <rPh sb="0" eb="2">
      <t>ジョウキン</t>
    </rPh>
    <rPh sb="2" eb="4">
      <t>カンザン</t>
    </rPh>
    <rPh sb="4" eb="5">
      <t>ウシ</t>
    </rPh>
    <rPh sb="6" eb="8">
      <t>ニンズウ</t>
    </rPh>
    <rPh sb="13" eb="15">
      <t>カンザン</t>
    </rPh>
    <phoneticPr fontId="11"/>
  </si>
  <si>
    <t>「（再掲）夜勤職員」欄を記載してください。「１日の夜勤の合計時間」は、夜勤時間帯に属する勤務時間（休憩時間を含む）の合計数を記入してください。</t>
    <rPh sb="2" eb="4">
      <t>サイケイ</t>
    </rPh>
    <rPh sb="5" eb="7">
      <t>ヤキン</t>
    </rPh>
    <rPh sb="7" eb="9">
      <t>ショクイン</t>
    </rPh>
    <rPh sb="10" eb="11">
      <t>ラン</t>
    </rPh>
    <rPh sb="12" eb="14">
      <t>キサイ</t>
    </rPh>
    <rPh sb="23" eb="24">
      <t>ニチ</t>
    </rPh>
    <rPh sb="25" eb="27">
      <t>ヤキン</t>
    </rPh>
    <rPh sb="28" eb="30">
      <t>ゴウケイ</t>
    </rPh>
    <rPh sb="30" eb="32">
      <t>ジカン</t>
    </rPh>
    <rPh sb="35" eb="37">
      <t>ヤキン</t>
    </rPh>
    <rPh sb="37" eb="40">
      <t>ジカンタイ</t>
    </rPh>
    <rPh sb="41" eb="42">
      <t>ゾク</t>
    </rPh>
    <rPh sb="44" eb="46">
      <t>キンム</t>
    </rPh>
    <rPh sb="46" eb="48">
      <t>ジカン</t>
    </rPh>
    <rPh sb="49" eb="51">
      <t>キュウケイ</t>
    </rPh>
    <rPh sb="51" eb="53">
      <t>ジカン</t>
    </rPh>
    <rPh sb="54" eb="55">
      <t>フク</t>
    </rPh>
    <rPh sb="58" eb="61">
      <t>ゴウケイスウ</t>
    </rPh>
    <rPh sb="62" eb="64">
      <t>キニュウ</t>
    </rPh>
    <phoneticPr fontId="11"/>
  </si>
  <si>
    <t>また、別添の「テクノロジーを導入する場合の夜間の人員配置基準（従来型）に係る届出書」を添付してください。</t>
    <rPh sb="3" eb="5">
      <t>ベッテン</t>
    </rPh>
    <rPh sb="14" eb="16">
      <t>ドウニュウ</t>
    </rPh>
    <rPh sb="18" eb="20">
      <t>バアイ</t>
    </rPh>
    <rPh sb="21" eb="23">
      <t>ヤカン</t>
    </rPh>
    <rPh sb="24" eb="26">
      <t>ジンイン</t>
    </rPh>
    <rPh sb="26" eb="28">
      <t>ハイチ</t>
    </rPh>
    <rPh sb="28" eb="30">
      <t>キジュン</t>
    </rPh>
    <rPh sb="31" eb="34">
      <t>ジュウライガタ</t>
    </rPh>
    <rPh sb="36" eb="37">
      <t>カカ</t>
    </rPh>
    <rPh sb="38" eb="39">
      <t>トド</t>
    </rPh>
    <rPh sb="39" eb="40">
      <t>ダ</t>
    </rPh>
    <rPh sb="40" eb="41">
      <t>カ</t>
    </rPh>
    <rPh sb="43" eb="45">
      <t>テンプ</t>
    </rPh>
    <phoneticPr fontId="11"/>
  </si>
  <si>
    <t>　短期入所生活介護及び介護老人福祉施設について、テクノロジーを導入する場合の夜間の人員配置基準（従来型）を適用する場合においては、</t>
    <rPh sb="1" eb="3">
      <t>タンキ</t>
    </rPh>
    <rPh sb="3" eb="5">
      <t>ニュウショ</t>
    </rPh>
    <rPh sb="5" eb="7">
      <t>セイカツ</t>
    </rPh>
    <rPh sb="7" eb="9">
      <t>カイゴ</t>
    </rPh>
    <rPh sb="9" eb="10">
      <t>オヨ</t>
    </rPh>
    <rPh sb="11" eb="13">
      <t>カイゴ</t>
    </rPh>
    <rPh sb="13" eb="15">
      <t>ロウジン</t>
    </rPh>
    <rPh sb="15" eb="17">
      <t>フクシ</t>
    </rPh>
    <rPh sb="17" eb="19">
      <t>シセツ</t>
    </rPh>
    <rPh sb="31" eb="33">
      <t>ドウニュウ</t>
    </rPh>
    <rPh sb="35" eb="37">
      <t>バアイ</t>
    </rPh>
    <rPh sb="38" eb="40">
      <t>ヤカン</t>
    </rPh>
    <rPh sb="41" eb="43">
      <t>ジンイン</t>
    </rPh>
    <rPh sb="43" eb="45">
      <t>ハイチ</t>
    </rPh>
    <rPh sb="45" eb="47">
      <t>キジュン</t>
    </rPh>
    <rPh sb="48" eb="51">
      <t>ジュウライガタ</t>
    </rPh>
    <rPh sb="53" eb="55">
      <t>テキヨウ</t>
    </rPh>
    <rPh sb="57" eb="59">
      <t>バアイ</t>
    </rPh>
    <phoneticPr fontId="11"/>
  </si>
  <si>
    <t>認知症介護基礎研修</t>
    <rPh sb="0" eb="3">
      <t>ニンチショウ</t>
    </rPh>
    <rPh sb="3" eb="5">
      <t>カイゴ</t>
    </rPh>
    <rPh sb="5" eb="9">
      <t>キソケンシュウ</t>
    </rPh>
    <phoneticPr fontId="11"/>
  </si>
  <si>
    <t>初任者研修</t>
    <rPh sb="0" eb="3">
      <t>ショニンシャ</t>
    </rPh>
    <rPh sb="3" eb="5">
      <t>ケンシュウ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</si>
</sst>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0&quot;人/日&quot;"/>
    <numFmt numFmtId="178" formatCode="0.00_ "/>
    <numFmt numFmtId="179" formatCode="aaa"/>
    <numFmt numFmtId="180" formatCode="0.0_ "/>
  </numFmts>
  <fonts count="22" x14ac:knownFonts="1">
    <font>
      <sz val="11"/>
      <name val="ＭＳ Ｐゴシック"/>
      <family val="3"/>
      <charset val="128"/>
    </font>
    <font>
      <sz val="11"/>
      <color indexed="8"/>
      <name val="ＭＳ Ｐゴシック"/>
      <family val="3"/>
      <charset val="128"/>
    </font>
    <font>
      <b/>
      <sz val="11"/>
      <color indexed="8"/>
      <name val="ＭＳ Ｐゴシック"/>
      <family val="3"/>
      <charset val="128"/>
    </font>
    <font>
      <b/>
      <sz val="12"/>
      <color indexed="8"/>
      <name val="ＭＳ Ｐゴシック"/>
      <family val="3"/>
      <charset val="128"/>
    </font>
    <font>
      <sz val="12"/>
      <color indexed="8"/>
      <name val="ＭＳ Ｐゴシック"/>
      <family val="3"/>
      <charset val="128"/>
    </font>
    <font>
      <sz val="8"/>
      <color indexed="8"/>
      <name val="ＭＳ Ｐゴシック"/>
      <family val="3"/>
      <charset val="128"/>
    </font>
    <font>
      <sz val="10"/>
      <color indexed="8"/>
      <name val="ＭＳ Ｐゴシック"/>
      <family val="3"/>
      <charset val="128"/>
    </font>
    <font>
      <sz val="9"/>
      <color indexed="8"/>
      <name val="ＭＳ Ｐゴシック"/>
      <family val="3"/>
      <charset val="128"/>
    </font>
    <font>
      <sz val="10"/>
      <color indexed="8"/>
      <name val="Arial"/>
      <family val="2"/>
    </font>
    <font>
      <sz val="10"/>
      <name val="ＭＳ Ｐゴシック"/>
      <family val="3"/>
      <charset val="128"/>
    </font>
    <font>
      <b/>
      <sz val="10"/>
      <color indexed="8"/>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sz val="10.5"/>
      <name val="HGSｺﾞｼｯｸM"/>
      <family val="3"/>
      <charset val="128"/>
    </font>
    <font>
      <sz val="11"/>
      <name val="HGSｺﾞｼｯｸM"/>
      <family val="3"/>
      <charset val="128"/>
    </font>
    <font>
      <sz val="10"/>
      <name val="HGSｺﾞｼｯｸM"/>
      <family val="3"/>
      <charset val="128"/>
    </font>
    <font>
      <sz val="10.5"/>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s>
  <borders count="95">
    <border>
      <left/>
      <right/>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232">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6" fillId="0" borderId="6" xfId="0" applyFont="1" applyBorder="1" applyAlignment="1"/>
    <xf numFmtId="0" fontId="7" fillId="0" borderId="7"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6" fillId="0" borderId="11" xfId="0" applyFont="1" applyBorder="1" applyAlignment="1">
      <alignment vertical="center"/>
    </xf>
    <xf numFmtId="0" fontId="7" fillId="0" borderId="8" xfId="0" applyFont="1" applyBorder="1" applyAlignment="1">
      <alignment vertical="center"/>
    </xf>
    <xf numFmtId="0" fontId="7"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6" fillId="0" borderId="15" xfId="0" applyFont="1" applyBorder="1" applyAlignment="1">
      <alignment vertical="top"/>
    </xf>
    <xf numFmtId="0" fontId="7" fillId="0" borderId="13"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6" fillId="0" borderId="0" xfId="0" applyFont="1" applyAlignment="1">
      <alignment horizontal="distributed" vertical="center"/>
    </xf>
    <xf numFmtId="49" fontId="6" fillId="0" borderId="0" xfId="0" applyNumberFormat="1" applyFont="1" applyAlignment="1">
      <alignment horizontal="center" vertical="center"/>
    </xf>
    <xf numFmtId="0" fontId="6" fillId="0" borderId="0" xfId="0" applyFont="1" applyAlignment="1">
      <alignment vertical="top"/>
    </xf>
    <xf numFmtId="0" fontId="1" fillId="0" borderId="28" xfId="0" applyFont="1" applyBorder="1" applyAlignment="1">
      <alignment vertical="center"/>
    </xf>
    <xf numFmtId="0" fontId="1" fillId="0" borderId="29" xfId="0" applyFont="1" applyBorder="1" applyAlignment="1">
      <alignment vertical="center"/>
    </xf>
    <xf numFmtId="0" fontId="3" fillId="0" borderId="0" xfId="0" applyFont="1" applyAlignment="1">
      <alignment horizontal="right" vertical="top"/>
    </xf>
    <xf numFmtId="0" fontId="9" fillId="0" borderId="0" xfId="0" applyFont="1" applyAlignment="1"/>
    <xf numFmtId="0" fontId="12" fillId="0" borderId="0" xfId="0" applyFont="1" applyAlignment="1"/>
    <xf numFmtId="0" fontId="12" fillId="0" borderId="0" xfId="0" applyFont="1"/>
    <xf numFmtId="0" fontId="12" fillId="0" borderId="0" xfId="0" applyFont="1" applyBorder="1" applyAlignment="1"/>
    <xf numFmtId="0" fontId="13" fillId="0" borderId="0" xfId="0" applyFont="1" applyAlignment="1"/>
    <xf numFmtId="0" fontId="13" fillId="0" borderId="0" xfId="0" applyFont="1" applyBorder="1" applyAlignment="1"/>
    <xf numFmtId="0" fontId="13" fillId="0" borderId="0" xfId="0" applyFont="1"/>
    <xf numFmtId="0" fontId="1" fillId="0" borderId="0" xfId="0" applyFont="1" applyAlignment="1">
      <alignment vertical="center" shrinkToFit="1"/>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13" fillId="0" borderId="23" xfId="0" applyFont="1" applyBorder="1" applyAlignment="1">
      <alignment horizontal="center" vertical="center"/>
    </xf>
    <xf numFmtId="0" fontId="6" fillId="0" borderId="8" xfId="0" applyFont="1" applyBorder="1" applyAlignment="1">
      <alignment vertical="top" wrapText="1"/>
    </xf>
    <xf numFmtId="0" fontId="6" fillId="0" borderId="0" xfId="0" applyFont="1" applyBorder="1" applyAlignment="1">
      <alignment vertical="top" wrapText="1"/>
    </xf>
    <xf numFmtId="0" fontId="6" fillId="0" borderId="8" xfId="0" applyFont="1" applyBorder="1" applyAlignment="1">
      <alignment vertical="top"/>
    </xf>
    <xf numFmtId="0" fontId="1" fillId="0" borderId="16" xfId="0" applyFont="1" applyBorder="1" applyAlignment="1">
      <alignment horizontal="center" vertical="center" shrinkToFit="1"/>
    </xf>
    <xf numFmtId="0" fontId="1" fillId="0" borderId="10" xfId="0" applyFont="1" applyBorder="1" applyAlignment="1">
      <alignment horizontal="center" vertical="center" shrinkToFi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1" fillId="0" borderId="12" xfId="0" applyFont="1" applyBorder="1" applyAlignment="1">
      <alignment vertical="center"/>
    </xf>
    <xf numFmtId="0" fontId="1" fillId="0" borderId="32" xfId="0" applyFont="1" applyBorder="1" applyAlignment="1">
      <alignment vertical="center"/>
    </xf>
    <xf numFmtId="0" fontId="1" fillId="0" borderId="23" xfId="0" applyFont="1" applyBorder="1" applyAlignment="1">
      <alignment horizontal="center" vertical="center" shrinkToFit="1"/>
    </xf>
    <xf numFmtId="14" fontId="1" fillId="0" borderId="0" xfId="0" applyNumberFormat="1" applyFont="1" applyAlignment="1">
      <alignment vertical="center"/>
    </xf>
    <xf numFmtId="176" fontId="12" fillId="0" borderId="0" xfId="0" applyNumberFormat="1" applyFont="1" applyAlignment="1"/>
    <xf numFmtId="0" fontId="1" fillId="0" borderId="33" xfId="0" applyFont="1" applyBorder="1" applyAlignment="1">
      <alignment vertical="center"/>
    </xf>
    <xf numFmtId="178" fontId="1" fillId="0" borderId="19" xfId="0" applyNumberFormat="1" applyFont="1" applyBorder="1" applyAlignment="1">
      <alignment vertical="center"/>
    </xf>
    <xf numFmtId="178" fontId="1" fillId="0" borderId="21" xfId="0" applyNumberFormat="1" applyFont="1" applyBorder="1" applyAlignment="1">
      <alignment vertical="center"/>
    </xf>
    <xf numFmtId="178" fontId="1" fillId="0" borderId="29" xfId="0" applyNumberFormat="1" applyFont="1" applyBorder="1" applyAlignment="1">
      <alignment vertical="center"/>
    </xf>
    <xf numFmtId="179" fontId="1" fillId="0" borderId="0" xfId="0" applyNumberFormat="1" applyFont="1" applyAlignment="1">
      <alignment vertical="center"/>
    </xf>
    <xf numFmtId="179" fontId="1" fillId="0" borderId="14" xfId="0" applyNumberFormat="1" applyFont="1" applyBorder="1" applyAlignment="1">
      <alignment vertical="center"/>
    </xf>
    <xf numFmtId="179" fontId="1" fillId="0" borderId="34" xfId="0" applyNumberFormat="1" applyFont="1" applyBorder="1" applyAlignment="1">
      <alignment vertical="center"/>
    </xf>
    <xf numFmtId="179" fontId="1" fillId="0" borderId="35" xfId="0" applyNumberFormat="1" applyFont="1" applyBorder="1" applyAlignment="1">
      <alignment vertical="center"/>
    </xf>
    <xf numFmtId="0" fontId="1" fillId="0" borderId="0" xfId="0" applyNumberFormat="1" applyFont="1" applyAlignment="1">
      <alignment horizontal="left" vertical="center"/>
    </xf>
    <xf numFmtId="179" fontId="1" fillId="0" borderId="0" xfId="0" applyNumberFormat="1" applyFont="1" applyAlignment="1">
      <alignment horizontal="left"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17" xfId="0" applyFont="1" applyBorder="1" applyAlignment="1">
      <alignment horizontal="center" vertical="center" shrinkToFit="1"/>
    </xf>
    <xf numFmtId="0" fontId="6" fillId="0" borderId="30" xfId="0" applyFont="1" applyBorder="1" applyAlignment="1">
      <alignment horizontal="center" vertical="center" shrinkToFit="1"/>
    </xf>
    <xf numFmtId="0" fontId="1" fillId="0" borderId="9" xfId="0" applyFont="1" applyBorder="1" applyAlignment="1">
      <alignment horizontal="center" vertical="center" shrinkToFit="1"/>
    </xf>
    <xf numFmtId="0" fontId="6" fillId="0" borderId="31" xfId="0" applyFont="1" applyBorder="1" applyAlignment="1">
      <alignment horizontal="center" vertical="center" shrinkToFit="1"/>
    </xf>
    <xf numFmtId="0" fontId="1" fillId="0" borderId="9" xfId="0" applyNumberFormat="1" applyFont="1" applyBorder="1" applyAlignment="1">
      <alignment horizontal="center" vertical="center" shrinkToFit="1"/>
    </xf>
    <xf numFmtId="0" fontId="1" fillId="0" borderId="39" xfId="0" applyNumberFormat="1" applyFont="1" applyBorder="1" applyAlignment="1">
      <alignment vertical="center" shrinkToFit="1"/>
    </xf>
    <xf numFmtId="0" fontId="1" fillId="0" borderId="40" xfId="0" applyNumberFormat="1" applyFont="1" applyBorder="1" applyAlignment="1">
      <alignment vertical="center" shrinkToFit="1"/>
    </xf>
    <xf numFmtId="0" fontId="1" fillId="0" borderId="41" xfId="0" applyNumberFormat="1" applyFont="1" applyBorder="1" applyAlignment="1">
      <alignment vertical="center" shrinkToFit="1"/>
    </xf>
    <xf numFmtId="0" fontId="1" fillId="0" borderId="42" xfId="0" applyNumberFormat="1" applyFont="1" applyBorder="1" applyAlignment="1">
      <alignment vertical="center" shrinkToFit="1"/>
    </xf>
    <xf numFmtId="0" fontId="1" fillId="0" borderId="43" xfId="0" applyNumberFormat="1" applyFont="1" applyBorder="1" applyAlignment="1">
      <alignment vertical="center" shrinkToFit="1"/>
    </xf>
    <xf numFmtId="0" fontId="1" fillId="0" borderId="44" xfId="0" applyNumberFormat="1" applyFont="1" applyBorder="1" applyAlignment="1">
      <alignment vertical="center" shrinkToFit="1"/>
    </xf>
    <xf numFmtId="0" fontId="1" fillId="0" borderId="45" xfId="0" applyNumberFormat="1" applyFont="1" applyBorder="1" applyAlignment="1">
      <alignment vertical="center" shrinkToFit="1"/>
    </xf>
    <xf numFmtId="0" fontId="1" fillId="0" borderId="22" xfId="0" applyFont="1" applyBorder="1" applyAlignment="1">
      <alignment horizontal="center" vertical="center" shrinkToFit="1"/>
    </xf>
    <xf numFmtId="0" fontId="1" fillId="0" borderId="17" xfId="0" applyNumberFormat="1" applyFont="1" applyBorder="1" applyAlignment="1">
      <alignment horizontal="center" vertical="center" shrinkToFit="1"/>
    </xf>
    <xf numFmtId="0" fontId="1" fillId="0" borderId="16" xfId="0" applyNumberFormat="1" applyFont="1" applyBorder="1" applyAlignment="1">
      <alignment horizontal="center" vertical="center" shrinkToFit="1"/>
    </xf>
    <xf numFmtId="0" fontId="1" fillId="0" borderId="46" xfId="0" applyNumberFormat="1" applyFont="1" applyBorder="1" applyAlignment="1">
      <alignment horizontal="center" vertical="center" shrinkToFit="1"/>
    </xf>
    <xf numFmtId="0" fontId="1" fillId="0" borderId="25" xfId="0" applyNumberFormat="1" applyFont="1" applyBorder="1" applyAlignment="1">
      <alignment horizontal="center" vertical="center" shrinkToFit="1"/>
    </xf>
    <xf numFmtId="0" fontId="1" fillId="0" borderId="47" xfId="0" applyNumberFormat="1" applyFont="1" applyBorder="1" applyAlignment="1">
      <alignment horizontal="center" vertical="center" shrinkToFit="1"/>
    </xf>
    <xf numFmtId="0" fontId="1" fillId="0" borderId="10" xfId="0" applyNumberFormat="1" applyFont="1" applyBorder="1" applyAlignment="1">
      <alignment horizontal="center" vertical="center" shrinkToFit="1"/>
    </xf>
    <xf numFmtId="0" fontId="1" fillId="0" borderId="48" xfId="0" applyNumberFormat="1" applyFont="1" applyBorder="1" applyAlignment="1">
      <alignment horizontal="center" vertical="center" shrinkToFit="1"/>
    </xf>
    <xf numFmtId="0" fontId="1" fillId="0" borderId="49" xfId="0" applyNumberFormat="1" applyFont="1" applyBorder="1" applyAlignment="1">
      <alignment horizontal="center" vertical="center" shrinkToFit="1"/>
    </xf>
    <xf numFmtId="0" fontId="1" fillId="0" borderId="22" xfId="0" applyNumberFormat="1" applyFont="1" applyBorder="1" applyAlignment="1">
      <alignment horizontal="center" vertical="center" shrinkToFit="1"/>
    </xf>
    <xf numFmtId="0" fontId="1" fillId="0" borderId="23" xfId="0" applyNumberFormat="1" applyFont="1" applyBorder="1" applyAlignment="1">
      <alignment horizontal="center" vertical="center" shrinkToFit="1"/>
    </xf>
    <xf numFmtId="0" fontId="1" fillId="0" borderId="50" xfId="0" applyNumberFormat="1" applyFont="1" applyBorder="1" applyAlignment="1">
      <alignment horizontal="center" vertical="center" shrinkToFit="1"/>
    </xf>
    <xf numFmtId="0" fontId="1" fillId="0" borderId="26" xfId="0" applyNumberFormat="1" applyFont="1" applyBorder="1" applyAlignment="1">
      <alignment horizontal="center" vertical="center" shrinkToFit="1"/>
    </xf>
    <xf numFmtId="0" fontId="1" fillId="0" borderId="51" xfId="0" applyNumberFormat="1" applyFont="1" applyBorder="1" applyAlignment="1">
      <alignment horizontal="center" vertical="center" shrinkToFit="1"/>
    </xf>
    <xf numFmtId="0" fontId="1" fillId="0" borderId="14" xfId="0" applyNumberFormat="1" applyFont="1" applyBorder="1" applyAlignment="1">
      <alignment horizontal="center" vertical="center" shrinkToFit="1"/>
    </xf>
    <xf numFmtId="0" fontId="1" fillId="0" borderId="52" xfId="0" applyNumberFormat="1" applyFont="1" applyBorder="1" applyAlignment="1">
      <alignment horizontal="center" vertical="center" shrinkToFit="1"/>
    </xf>
    <xf numFmtId="0" fontId="1" fillId="0" borderId="48" xfId="0" applyFont="1" applyBorder="1" applyAlignment="1">
      <alignment vertical="center"/>
    </xf>
    <xf numFmtId="0" fontId="1" fillId="0" borderId="53"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55" xfId="0" applyFont="1" applyBorder="1" applyAlignment="1">
      <alignment horizontal="center" vertical="center" shrinkToFit="1"/>
    </xf>
    <xf numFmtId="0" fontId="4" fillId="0" borderId="56" xfId="0" applyFont="1" applyBorder="1" applyAlignment="1">
      <alignment vertical="center"/>
    </xf>
    <xf numFmtId="0" fontId="1" fillId="0" borderId="57" xfId="0" applyFont="1" applyBorder="1" applyAlignment="1">
      <alignment horizontal="center" vertical="center"/>
    </xf>
    <xf numFmtId="0" fontId="1" fillId="0" borderId="58" xfId="0" applyFont="1" applyBorder="1" applyAlignment="1">
      <alignment vertical="center"/>
    </xf>
    <xf numFmtId="0" fontId="6" fillId="0" borderId="59" xfId="0" applyFont="1" applyBorder="1" applyAlignment="1">
      <alignment horizontal="center" vertical="center" shrinkToFit="1"/>
    </xf>
    <xf numFmtId="0" fontId="2" fillId="2" borderId="0" xfId="0" applyFont="1" applyFill="1" applyBorder="1" applyAlignment="1">
      <alignment vertical="center" shrinkToFit="1"/>
    </xf>
    <xf numFmtId="0" fontId="1" fillId="0" borderId="48"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5" xfId="0" applyFont="1" applyBorder="1" applyAlignment="1">
      <alignment horizontal="center" vertical="center"/>
    </xf>
    <xf numFmtId="0" fontId="1" fillId="0" borderId="60" xfId="0" applyFont="1" applyBorder="1" applyAlignment="1">
      <alignment horizontal="center" vertical="center" shrinkToFit="1"/>
    </xf>
    <xf numFmtId="0" fontId="6" fillId="0" borderId="61" xfId="0" applyFont="1" applyBorder="1" applyAlignment="1">
      <alignment horizontal="center" vertical="center"/>
    </xf>
    <xf numFmtId="0" fontId="1" fillId="0" borderId="62" xfId="0" applyFont="1" applyBorder="1" applyAlignment="1">
      <alignment vertical="center"/>
    </xf>
    <xf numFmtId="0" fontId="1" fillId="0" borderId="25"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48" xfId="0" applyFont="1" applyBorder="1" applyAlignment="1">
      <alignment vertical="center" shrinkToFit="1"/>
    </xf>
    <xf numFmtId="0" fontId="1" fillId="0" borderId="34" xfId="0" applyFont="1" applyBorder="1" applyAlignment="1">
      <alignment vertical="center" shrinkToFit="1"/>
    </xf>
    <xf numFmtId="178" fontId="1" fillId="0" borderId="62" xfId="0" applyNumberFormat="1" applyFont="1" applyBorder="1" applyAlignment="1">
      <alignment vertical="center"/>
    </xf>
    <xf numFmtId="0" fontId="1" fillId="0" borderId="52" xfId="0" applyFont="1" applyBorder="1" applyAlignment="1">
      <alignment vertical="center"/>
    </xf>
    <xf numFmtId="0" fontId="16" fillId="0" borderId="0" xfId="0" applyFont="1" applyFill="1" applyAlignment="1"/>
    <xf numFmtId="0" fontId="15" fillId="0" borderId="80" xfId="0" applyFont="1" applyFill="1" applyBorder="1" applyAlignment="1">
      <alignment horizontal="center" vertical="center" wrapText="1"/>
    </xf>
    <xf numFmtId="0" fontId="16" fillId="0" borderId="0" xfId="0" applyFont="1" applyFill="1" applyBorder="1" applyAlignment="1"/>
    <xf numFmtId="0" fontId="20" fillId="0" borderId="0" xfId="0" applyFont="1" applyFill="1" applyAlignment="1"/>
    <xf numFmtId="0" fontId="16" fillId="0" borderId="3" xfId="0" applyFont="1" applyFill="1" applyBorder="1" applyAlignment="1"/>
    <xf numFmtId="0" fontId="15" fillId="0" borderId="88" xfId="0" applyFont="1" applyFill="1" applyBorder="1" applyAlignment="1">
      <alignment horizontal="center" vertical="center" wrapText="1"/>
    </xf>
    <xf numFmtId="180" fontId="17" fillId="0" borderId="90" xfId="0" applyNumberFormat="1" applyFont="1" applyFill="1" applyBorder="1" applyAlignment="1">
      <alignment horizontal="center" vertical="center" wrapText="1"/>
    </xf>
    <xf numFmtId="180" fontId="17" fillId="0" borderId="94" xfId="0" applyNumberFormat="1" applyFont="1" applyFill="1" applyBorder="1" applyAlignment="1">
      <alignment horizontal="center" vertical="center" wrapText="1"/>
    </xf>
    <xf numFmtId="0" fontId="1" fillId="0" borderId="0" xfId="0" applyFont="1" applyFill="1" applyBorder="1" applyAlignment="1">
      <alignment vertical="center"/>
    </xf>
    <xf numFmtId="0" fontId="6" fillId="0" borderId="0" xfId="0" applyFont="1" applyFill="1" applyAlignment="1">
      <alignment horizontal="distributed" vertical="center"/>
    </xf>
    <xf numFmtId="0" fontId="6" fillId="0" borderId="0" xfId="0" applyFont="1" applyFill="1" applyAlignment="1">
      <alignment vertical="top"/>
    </xf>
    <xf numFmtId="49" fontId="6" fillId="0" borderId="0" xfId="0" applyNumberFormat="1" applyFont="1" applyFill="1" applyAlignment="1">
      <alignment horizontal="center" vertical="center"/>
    </xf>
    <xf numFmtId="0" fontId="6" fillId="0" borderId="0" xfId="0" applyFont="1" applyFill="1" applyAlignment="1">
      <alignment vertical="center"/>
    </xf>
    <xf numFmtId="0" fontId="1" fillId="0" borderId="0" xfId="0" applyFont="1" applyFill="1" applyAlignment="1">
      <alignment vertical="center"/>
    </xf>
    <xf numFmtId="0" fontId="9" fillId="0" borderId="0" xfId="0" applyFont="1" applyFill="1" applyAlignment="1"/>
    <xf numFmtId="0" fontId="19" fillId="0" borderId="0" xfId="0" applyFont="1" applyFill="1" applyAlignment="1"/>
    <xf numFmtId="0" fontId="20" fillId="0" borderId="0" xfId="0" applyFont="1" applyFill="1" applyAlignment="1">
      <alignment horizontal="left" vertical="center"/>
    </xf>
    <xf numFmtId="0" fontId="1" fillId="3" borderId="10"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0" fontId="1" fillId="3" borderId="54"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1" fillId="3" borderId="9" xfId="0" applyNumberFormat="1" applyFont="1" applyFill="1" applyBorder="1" applyAlignment="1">
      <alignment horizontal="center" vertical="center" shrinkToFit="1"/>
    </xf>
    <xf numFmtId="0" fontId="1" fillId="3" borderId="10" xfId="0" applyNumberFormat="1" applyFont="1" applyFill="1" applyBorder="1" applyAlignment="1">
      <alignment horizontal="center" vertical="center" shrinkToFit="1"/>
    </xf>
    <xf numFmtId="0" fontId="1" fillId="3" borderId="48" xfId="0" applyNumberFormat="1" applyFont="1" applyFill="1" applyBorder="1" applyAlignment="1">
      <alignment horizontal="center" vertical="center" shrinkToFit="1"/>
    </xf>
    <xf numFmtId="0" fontId="1" fillId="3" borderId="49" xfId="0" applyNumberFormat="1" applyFont="1" applyFill="1" applyBorder="1" applyAlignment="1">
      <alignment horizontal="center" vertical="center" shrinkToFit="1"/>
    </xf>
    <xf numFmtId="0" fontId="1" fillId="3" borderId="20" xfId="0" applyFont="1" applyFill="1" applyBorder="1" applyAlignment="1">
      <alignment vertical="center"/>
    </xf>
    <xf numFmtId="0" fontId="1" fillId="3" borderId="37" xfId="0" applyFont="1" applyFill="1" applyBorder="1" applyAlignment="1">
      <alignment vertical="center"/>
    </xf>
    <xf numFmtId="178" fontId="1" fillId="3" borderId="21" xfId="0" applyNumberFormat="1" applyFont="1" applyFill="1" applyBorder="1" applyAlignment="1">
      <alignment vertical="center"/>
    </xf>
    <xf numFmtId="0" fontId="1" fillId="3" borderId="25" xfId="0" applyNumberFormat="1" applyFont="1" applyFill="1" applyBorder="1" applyAlignment="1">
      <alignment horizontal="center" vertical="center" shrinkToFit="1"/>
    </xf>
    <xf numFmtId="0" fontId="1" fillId="3" borderId="23" xfId="0" applyFont="1" applyFill="1" applyBorder="1" applyAlignment="1">
      <alignment horizontal="center" vertical="center" shrinkToFit="1"/>
    </xf>
    <xf numFmtId="0" fontId="1" fillId="3" borderId="22" xfId="0" applyFont="1" applyFill="1" applyBorder="1" applyAlignment="1">
      <alignment horizontal="center" vertical="center" shrinkToFit="1"/>
    </xf>
    <xf numFmtId="0" fontId="1" fillId="3" borderId="14" xfId="0" applyFont="1" applyFill="1" applyBorder="1" applyAlignment="1">
      <alignment horizontal="center" vertical="center" shrinkToFit="1"/>
    </xf>
    <xf numFmtId="0" fontId="1" fillId="3" borderId="55" xfId="0" applyFont="1" applyFill="1" applyBorder="1" applyAlignment="1">
      <alignment horizontal="center" vertical="center" shrinkToFit="1"/>
    </xf>
    <xf numFmtId="0" fontId="6" fillId="3" borderId="59" xfId="0" applyFont="1" applyFill="1" applyBorder="1" applyAlignment="1">
      <alignment horizontal="center" vertical="center" shrinkToFit="1"/>
    </xf>
    <xf numFmtId="0" fontId="1" fillId="3" borderId="22" xfId="0" applyNumberFormat="1" applyFont="1" applyFill="1" applyBorder="1" applyAlignment="1">
      <alignment horizontal="center" vertical="center" shrinkToFit="1"/>
    </xf>
    <xf numFmtId="0" fontId="1" fillId="3" borderId="23" xfId="0" applyNumberFormat="1" applyFont="1" applyFill="1" applyBorder="1" applyAlignment="1">
      <alignment horizontal="center" vertical="center" shrinkToFit="1"/>
    </xf>
    <xf numFmtId="0" fontId="1" fillId="3" borderId="50" xfId="0" applyNumberFormat="1" applyFont="1" applyFill="1" applyBorder="1" applyAlignment="1">
      <alignment horizontal="center" vertical="center" shrinkToFit="1"/>
    </xf>
    <xf numFmtId="0" fontId="1" fillId="3" borderId="14" xfId="0" applyNumberFormat="1" applyFont="1" applyFill="1" applyBorder="1" applyAlignment="1">
      <alignment horizontal="center" vertical="center" shrinkToFit="1"/>
    </xf>
    <xf numFmtId="0" fontId="1" fillId="3" borderId="52" xfId="0" applyNumberFormat="1" applyFont="1" applyFill="1" applyBorder="1" applyAlignment="1">
      <alignment horizontal="center" vertical="center" shrinkToFit="1"/>
    </xf>
    <xf numFmtId="0" fontId="1" fillId="3" borderId="28" xfId="0" applyFont="1" applyFill="1" applyBorder="1" applyAlignment="1">
      <alignment vertical="center"/>
    </xf>
    <xf numFmtId="0" fontId="1" fillId="3" borderId="38" xfId="0" applyFont="1" applyFill="1" applyBorder="1" applyAlignment="1">
      <alignment vertical="center"/>
    </xf>
    <xf numFmtId="178" fontId="1" fillId="3" borderId="29" xfId="0" applyNumberFormat="1" applyFont="1" applyFill="1" applyBorder="1" applyAlignment="1">
      <alignment vertical="center"/>
    </xf>
    <xf numFmtId="0" fontId="21" fillId="0" borderId="54" xfId="0" applyFont="1" applyBorder="1" applyAlignment="1">
      <alignment horizontal="center" vertical="center" shrinkToFit="1"/>
    </xf>
    <xf numFmtId="0" fontId="13" fillId="0" borderId="50" xfId="0" applyFont="1" applyBorder="1" applyAlignment="1">
      <alignment horizontal="center" vertical="center" wrapText="1" shrinkToFit="1"/>
    </xf>
    <xf numFmtId="0" fontId="13" fillId="0" borderId="77" xfId="0" applyFont="1" applyBorder="1" applyAlignment="1">
      <alignment horizontal="center" vertical="center" wrapText="1" shrinkToFit="1"/>
    </xf>
    <xf numFmtId="0" fontId="13" fillId="0" borderId="51" xfId="0" applyFont="1" applyBorder="1" applyAlignment="1">
      <alignment horizontal="center" vertical="center" wrapText="1" shrinkToFit="1"/>
    </xf>
    <xf numFmtId="0" fontId="13" fillId="0" borderId="78" xfId="0" applyFont="1" applyBorder="1" applyAlignment="1">
      <alignment horizontal="center" vertical="center" wrapText="1" shrinkToFit="1"/>
    </xf>
    <xf numFmtId="0" fontId="13" fillId="0" borderId="45" xfId="0" applyFont="1" applyBorder="1" applyAlignment="1">
      <alignment horizontal="center" vertical="center" wrapText="1" shrinkToFit="1"/>
    </xf>
    <xf numFmtId="0" fontId="13" fillId="0" borderId="13" xfId="0" applyFont="1" applyBorder="1" applyAlignment="1">
      <alignment horizontal="center" vertical="center" wrapText="1" shrinkToFit="1"/>
    </xf>
    <xf numFmtId="0" fontId="14" fillId="0" borderId="48"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shrinkToFit="1"/>
    </xf>
    <xf numFmtId="0" fontId="9" fillId="0" borderId="65"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6" fillId="0" borderId="0" xfId="0" applyFont="1" applyAlignment="1">
      <alignment horizontal="left" vertical="top" wrapText="1"/>
    </xf>
    <xf numFmtId="0" fontId="14" fillId="0" borderId="46" xfId="0" applyFont="1" applyBorder="1" applyAlignment="1">
      <alignment horizontal="center" vertical="center"/>
    </xf>
    <xf numFmtId="0" fontId="14" fillId="0" borderId="5" xfId="0" applyFont="1" applyBorder="1" applyAlignment="1">
      <alignment horizontal="center" vertical="center"/>
    </xf>
    <xf numFmtId="0" fontId="14" fillId="0" borderId="79" xfId="0" applyFont="1" applyBorder="1" applyAlignment="1">
      <alignment horizontal="center" vertical="center"/>
    </xf>
    <xf numFmtId="0" fontId="6" fillId="0" borderId="72" xfId="0" applyFont="1" applyBorder="1" applyAlignment="1">
      <alignment horizontal="center" vertical="center"/>
    </xf>
    <xf numFmtId="177" fontId="1" fillId="0" borderId="72" xfId="0" applyNumberFormat="1" applyFont="1" applyBorder="1" applyAlignment="1">
      <alignment horizontal="center" vertical="center"/>
    </xf>
    <xf numFmtId="177" fontId="1" fillId="0" borderId="13" xfId="0" applyNumberFormat="1" applyFont="1" applyBorder="1" applyAlignment="1">
      <alignment horizontal="center" vertical="center"/>
    </xf>
    <xf numFmtId="0" fontId="12" fillId="2" borderId="0" xfId="0" applyFont="1" applyFill="1" applyAlignment="1">
      <alignment horizontal="center"/>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44" xfId="0" applyFont="1" applyBorder="1" applyAlignment="1">
      <alignment horizontal="center" vertical="center" wrapText="1"/>
    </xf>
    <xf numFmtId="0" fontId="9" fillId="0" borderId="65"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75" xfId="0" applyFont="1" applyBorder="1" applyAlignment="1">
      <alignment horizontal="center" vertical="center" shrinkToFit="1"/>
    </xf>
    <xf numFmtId="0" fontId="9" fillId="0" borderId="76" xfId="0" applyFont="1" applyBorder="1" applyAlignment="1">
      <alignment horizontal="center" vertical="center" shrinkToFit="1"/>
    </xf>
    <xf numFmtId="0" fontId="1" fillId="0" borderId="0" xfId="0" applyFont="1" applyAlignment="1">
      <alignment horizontal="right" vertical="center"/>
    </xf>
    <xf numFmtId="0" fontId="5" fillId="0" borderId="73" xfId="0" applyFont="1" applyBorder="1" applyAlignment="1">
      <alignment horizontal="center" vertical="center" wrapText="1"/>
    </xf>
    <xf numFmtId="0" fontId="5" fillId="0" borderId="74" xfId="0" applyFont="1" applyBorder="1" applyAlignment="1">
      <alignment horizontal="center" vertical="center"/>
    </xf>
    <xf numFmtId="0" fontId="5" fillId="0" borderId="44" xfId="0" applyFont="1" applyBorder="1" applyAlignment="1">
      <alignment horizontal="center" vertical="center"/>
    </xf>
    <xf numFmtId="0" fontId="5" fillId="0" borderId="74" xfId="0" applyFont="1" applyBorder="1" applyAlignment="1">
      <alignment horizontal="center" vertical="center" wrapText="1"/>
    </xf>
    <xf numFmtId="0" fontId="5" fillId="0" borderId="44" xfId="0" applyFont="1" applyBorder="1" applyAlignment="1">
      <alignment horizontal="center" vertical="center" wrapText="1"/>
    </xf>
    <xf numFmtId="0" fontId="1" fillId="0" borderId="69" xfId="0" applyFont="1" applyBorder="1" applyAlignment="1">
      <alignment horizontal="center" vertical="center" shrinkToFit="1"/>
    </xf>
    <xf numFmtId="0" fontId="1" fillId="0" borderId="70" xfId="0" applyFont="1" applyBorder="1" applyAlignment="1">
      <alignment horizontal="center" vertical="center" shrinkToFit="1"/>
    </xf>
    <xf numFmtId="0" fontId="1" fillId="0" borderId="71" xfId="0" applyFont="1" applyBorder="1" applyAlignment="1">
      <alignment horizontal="center" vertical="center" shrinkToFit="1"/>
    </xf>
    <xf numFmtId="0" fontId="1" fillId="0" borderId="7" xfId="0" applyFont="1" applyBorder="1" applyAlignment="1">
      <alignment horizontal="center" vertical="center" textRotation="255" shrinkToFit="1"/>
    </xf>
    <xf numFmtId="0" fontId="1" fillId="0" borderId="12" xfId="0" applyFont="1" applyBorder="1" applyAlignment="1">
      <alignment horizontal="center" vertical="center" textRotation="255" shrinkToFit="1"/>
    </xf>
    <xf numFmtId="0" fontId="1" fillId="0" borderId="32" xfId="0" applyFont="1" applyBorder="1" applyAlignment="1">
      <alignment horizontal="center" vertical="center" textRotation="255" shrinkToFit="1"/>
    </xf>
    <xf numFmtId="177" fontId="1" fillId="0" borderId="69" xfId="0" applyNumberFormat="1" applyFont="1" applyBorder="1" applyAlignment="1">
      <alignment horizontal="center" vertical="center"/>
    </xf>
    <xf numFmtId="177" fontId="1" fillId="0" borderId="71" xfId="0" applyNumberFormat="1" applyFont="1" applyBorder="1" applyAlignment="1">
      <alignment horizontal="center" vertical="center"/>
    </xf>
    <xf numFmtId="0" fontId="6" fillId="0" borderId="0" xfId="0" applyFont="1" applyFill="1" applyAlignment="1">
      <alignment horizontal="left" vertical="top" wrapText="1"/>
    </xf>
    <xf numFmtId="0" fontId="18" fillId="0" borderId="81" xfId="0" applyFont="1" applyFill="1" applyBorder="1" applyAlignment="1">
      <alignment horizontal="center" vertical="center" shrinkToFit="1"/>
    </xf>
    <xf numFmtId="0" fontId="18" fillId="0" borderId="82" xfId="0" applyFont="1" applyFill="1" applyBorder="1" applyAlignment="1">
      <alignment horizontal="center" vertical="center" shrinkToFit="1"/>
    </xf>
    <xf numFmtId="0" fontId="18" fillId="0" borderId="83" xfId="0" applyFont="1" applyFill="1" applyBorder="1" applyAlignment="1">
      <alignment horizontal="center" vertical="center" shrinkToFit="1"/>
    </xf>
    <xf numFmtId="0" fontId="18" fillId="0" borderId="91" xfId="0" applyFont="1" applyFill="1" applyBorder="1" applyAlignment="1">
      <alignment horizontal="center" vertical="center" wrapText="1"/>
    </xf>
    <xf numFmtId="0" fontId="18" fillId="0" borderId="92" xfId="0" applyFont="1" applyFill="1" applyBorder="1" applyAlignment="1">
      <alignment horizontal="center" vertical="center" wrapText="1"/>
    </xf>
    <xf numFmtId="0" fontId="18" fillId="0" borderId="93" xfId="0" applyFont="1" applyFill="1" applyBorder="1" applyAlignment="1">
      <alignment horizontal="center" vertical="center" wrapText="1"/>
    </xf>
    <xf numFmtId="0" fontId="18" fillId="0" borderId="87" xfId="0" applyFont="1" applyFill="1" applyBorder="1" applyAlignment="1">
      <alignment horizontal="center" vertical="center" wrapText="1"/>
    </xf>
    <xf numFmtId="0" fontId="18" fillId="0" borderId="80" xfId="0" applyFont="1" applyFill="1" applyBorder="1" applyAlignment="1">
      <alignment horizontal="center" vertical="center" wrapText="1"/>
    </xf>
    <xf numFmtId="0" fontId="18" fillId="0" borderId="89" xfId="0" applyFont="1" applyFill="1" applyBorder="1" applyAlignment="1">
      <alignment horizontal="center" vertical="center" wrapText="1"/>
    </xf>
    <xf numFmtId="0" fontId="18" fillId="0" borderId="90" xfId="0" applyFont="1" applyFill="1" applyBorder="1" applyAlignment="1">
      <alignment horizontal="center" vertical="center" wrapText="1"/>
    </xf>
    <xf numFmtId="0" fontId="1" fillId="0" borderId="84" xfId="0" applyFont="1" applyBorder="1" applyAlignment="1">
      <alignment horizontal="center" vertical="center" shrinkToFit="1"/>
    </xf>
    <xf numFmtId="0" fontId="1" fillId="0" borderId="85" xfId="0" applyFont="1" applyBorder="1" applyAlignment="1">
      <alignment horizontal="center" vertical="center" shrinkToFit="1"/>
    </xf>
    <xf numFmtId="0" fontId="1" fillId="0" borderId="8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0</xdr:colOff>
      <xdr:row>1</xdr:row>
      <xdr:rowOff>0</xdr:rowOff>
    </xdr:from>
    <xdr:to>
      <xdr:col>37</xdr:col>
      <xdr:colOff>409575</xdr:colOff>
      <xdr:row>4</xdr:row>
      <xdr:rowOff>76200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0067925" y="342900"/>
          <a:ext cx="1857375" cy="723900"/>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41148" rIns="64008" bIns="41148" anchor="ctr" upright="1"/>
        <a:lstStyle/>
        <a:p>
          <a:pPr algn="ctr" rtl="0">
            <a:defRPr sz="1000"/>
          </a:pPr>
          <a:r>
            <a:rPr lang="ja-JP" altLang="en-US" sz="3600" b="0" i="0" u="none" strike="noStrike" baseline="0">
              <a:solidFill>
                <a:srgbClr val="000000"/>
              </a:solidFill>
              <a:latin typeface="ＭＳ Ｐゴシック"/>
              <a:ea typeface="ＭＳ Ｐゴシック"/>
            </a:rPr>
            <a:t>記入例</a:t>
          </a:r>
        </a:p>
      </xdr:txBody>
    </xdr:sp>
    <xdr:clientData/>
  </xdr:twoCellAnchor>
  <xdr:twoCellAnchor>
    <xdr:from>
      <xdr:col>35</xdr:col>
      <xdr:colOff>512417</xdr:colOff>
      <xdr:row>11</xdr:row>
      <xdr:rowOff>167861</xdr:rowOff>
    </xdr:from>
    <xdr:to>
      <xdr:col>38</xdr:col>
      <xdr:colOff>159026</xdr:colOff>
      <xdr:row>14</xdr:row>
      <xdr:rowOff>185530</xdr:rowOff>
    </xdr:to>
    <xdr:cxnSp macro="">
      <xdr:nvCxnSpPr>
        <xdr:cNvPr id="18" name="直線矢印コネクタ 17">
          <a:extLst>
            <a:ext uri="{FF2B5EF4-FFF2-40B4-BE49-F238E27FC236}">
              <a16:creationId xmlns:a16="http://schemas.microsoft.com/office/drawing/2014/main" id="{7762457B-BBFE-AF43-DF09-7568DEFAB8ED}"/>
            </a:ext>
          </a:extLst>
        </xdr:cNvPr>
        <xdr:cNvCxnSpPr/>
      </xdr:nvCxnSpPr>
      <xdr:spPr>
        <a:xfrm flipH="1" flipV="1">
          <a:off x="10283687" y="2756452"/>
          <a:ext cx="1139687" cy="68027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547756</xdr:colOff>
      <xdr:row>13</xdr:row>
      <xdr:rowOff>141357</xdr:rowOff>
    </xdr:from>
    <xdr:to>
      <xdr:col>38</xdr:col>
      <xdr:colOff>114852</xdr:colOff>
      <xdr:row>14</xdr:row>
      <xdr:rowOff>176696</xdr:rowOff>
    </xdr:to>
    <xdr:cxnSp macro="">
      <xdr:nvCxnSpPr>
        <xdr:cNvPr id="19" name="直線矢印コネクタ 18">
          <a:extLst>
            <a:ext uri="{FF2B5EF4-FFF2-40B4-BE49-F238E27FC236}">
              <a16:creationId xmlns:a16="http://schemas.microsoft.com/office/drawing/2014/main" id="{21FEF841-31FB-4A70-A5F6-96CDC1CB8DED}"/>
            </a:ext>
          </a:extLst>
        </xdr:cNvPr>
        <xdr:cNvCxnSpPr/>
      </xdr:nvCxnSpPr>
      <xdr:spPr>
        <a:xfrm flipH="1" flipV="1">
          <a:off x="10319026" y="3171687"/>
          <a:ext cx="1060174" cy="25620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512417</xdr:colOff>
      <xdr:row>15</xdr:row>
      <xdr:rowOff>66261</xdr:rowOff>
    </xdr:from>
    <xdr:to>
      <xdr:col>38</xdr:col>
      <xdr:colOff>176697</xdr:colOff>
      <xdr:row>20</xdr:row>
      <xdr:rowOff>88347</xdr:rowOff>
    </xdr:to>
    <xdr:cxnSp macro="">
      <xdr:nvCxnSpPr>
        <xdr:cNvPr id="26" name="直線矢印コネクタ 25">
          <a:extLst>
            <a:ext uri="{FF2B5EF4-FFF2-40B4-BE49-F238E27FC236}">
              <a16:creationId xmlns:a16="http://schemas.microsoft.com/office/drawing/2014/main" id="{34D2222B-4520-41FE-A5EC-458298783CE9}"/>
            </a:ext>
          </a:extLst>
        </xdr:cNvPr>
        <xdr:cNvCxnSpPr/>
      </xdr:nvCxnSpPr>
      <xdr:spPr>
        <a:xfrm flipH="1">
          <a:off x="10283687" y="3538331"/>
          <a:ext cx="1157358" cy="112643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503582</xdr:colOff>
      <xdr:row>15</xdr:row>
      <xdr:rowOff>83931</xdr:rowOff>
    </xdr:from>
    <xdr:to>
      <xdr:col>38</xdr:col>
      <xdr:colOff>167862</xdr:colOff>
      <xdr:row>18</xdr:row>
      <xdr:rowOff>123687</xdr:rowOff>
    </xdr:to>
    <xdr:cxnSp macro="">
      <xdr:nvCxnSpPr>
        <xdr:cNvPr id="22" name="直線矢印コネクタ 21">
          <a:extLst>
            <a:ext uri="{FF2B5EF4-FFF2-40B4-BE49-F238E27FC236}">
              <a16:creationId xmlns:a16="http://schemas.microsoft.com/office/drawing/2014/main" id="{3CB69115-4FF4-4AA8-8F8F-FB59162829AB}"/>
            </a:ext>
          </a:extLst>
        </xdr:cNvPr>
        <xdr:cNvCxnSpPr/>
      </xdr:nvCxnSpPr>
      <xdr:spPr>
        <a:xfrm flipH="1">
          <a:off x="10274852" y="3556001"/>
          <a:ext cx="1157358" cy="70236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8836</xdr:colOff>
      <xdr:row>13</xdr:row>
      <xdr:rowOff>53010</xdr:rowOff>
    </xdr:from>
    <xdr:to>
      <xdr:col>41</xdr:col>
      <xdr:colOff>123688</xdr:colOff>
      <xdr:row>17</xdr:row>
      <xdr:rowOff>26505</xdr:rowOff>
    </xdr:to>
    <xdr:grpSp>
      <xdr:nvGrpSpPr>
        <xdr:cNvPr id="16" name="グループ化 15">
          <a:extLst>
            <a:ext uri="{FF2B5EF4-FFF2-40B4-BE49-F238E27FC236}">
              <a16:creationId xmlns:a16="http://schemas.microsoft.com/office/drawing/2014/main" id="{E415A6D1-C9A4-19E0-69C9-1B12FB8A776A}"/>
            </a:ext>
          </a:extLst>
        </xdr:cNvPr>
        <xdr:cNvGrpSpPr/>
      </xdr:nvGrpSpPr>
      <xdr:grpSpPr>
        <a:xfrm>
          <a:off x="10669780" y="3086899"/>
          <a:ext cx="2302075" cy="876606"/>
          <a:chOff x="11396870" y="2032001"/>
          <a:chExt cx="2376556" cy="856974"/>
        </a:xfrm>
      </xdr:grpSpPr>
      <xdr:sp macro="" textlink="">
        <xdr:nvSpPr>
          <xdr:cNvPr id="3" name="四角形: 角を丸くする 2">
            <a:extLst>
              <a:ext uri="{FF2B5EF4-FFF2-40B4-BE49-F238E27FC236}">
                <a16:creationId xmlns:a16="http://schemas.microsoft.com/office/drawing/2014/main" id="{F133E0A4-A962-E3AE-159A-5C1EA5B8D497}"/>
              </a:ext>
            </a:extLst>
          </xdr:cNvPr>
          <xdr:cNvSpPr/>
        </xdr:nvSpPr>
        <xdr:spPr>
          <a:xfrm>
            <a:off x="11396870" y="2032001"/>
            <a:ext cx="2376556" cy="856974"/>
          </a:xfrm>
          <a:prstGeom prst="roundRect">
            <a:avLst/>
          </a:prstGeom>
          <a:solidFill>
            <a:schemeClr val="accent6">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EA173ACF-5328-3D60-1D67-4457F2DFEC81}"/>
              </a:ext>
            </a:extLst>
          </xdr:cNvPr>
          <xdr:cNvSpPr txBox="1"/>
        </xdr:nvSpPr>
        <xdr:spPr>
          <a:xfrm>
            <a:off x="11502887" y="2102679"/>
            <a:ext cx="2146852" cy="6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兼務している職種がある場合、</a:t>
            </a:r>
            <a:r>
              <a:rPr kumimoji="1" lang="ja-JP" altLang="en-US" sz="1200" b="1"/>
              <a:t>行を分けて、各職種に従事している時間を記載</a:t>
            </a:r>
            <a:r>
              <a:rPr kumimoji="1" lang="ja-JP" altLang="en-US" sz="1200"/>
              <a:t>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1</xdr:row>
      <xdr:rowOff>0</xdr:rowOff>
    </xdr:from>
    <xdr:to>
      <xdr:col>37</xdr:col>
      <xdr:colOff>409575</xdr:colOff>
      <xdr:row>4</xdr:row>
      <xdr:rowOff>76200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10067925" y="342900"/>
          <a:ext cx="1857375" cy="723900"/>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41148" rIns="64008" bIns="41148" anchor="ctr" upright="1"/>
        <a:lstStyle/>
        <a:p>
          <a:pPr algn="ctr" rtl="0">
            <a:defRPr sz="1000"/>
          </a:pPr>
          <a:r>
            <a:rPr lang="ja-JP" altLang="en-US" sz="3600" b="0" i="0" u="none" strike="noStrike" baseline="0">
              <a:solidFill>
                <a:srgbClr val="00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0</xdr:colOff>
      <xdr:row>1</xdr:row>
      <xdr:rowOff>0</xdr:rowOff>
    </xdr:from>
    <xdr:to>
      <xdr:col>38</xdr:col>
      <xdr:colOff>409575</xdr:colOff>
      <xdr:row>4</xdr:row>
      <xdr:rowOff>76200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10287000" y="342900"/>
          <a:ext cx="1857375" cy="723900"/>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41148" rIns="64008" bIns="41148" anchor="ctr" upright="1"/>
        <a:lstStyle/>
        <a:p>
          <a:pPr algn="ctr" rtl="0">
            <a:defRPr sz="1000"/>
          </a:pPr>
          <a:r>
            <a:rPr lang="ja-JP" altLang="en-US" sz="3600" b="0" i="0" u="none" strike="noStrike" baseline="0">
              <a:solidFill>
                <a:srgbClr val="00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AT38"/>
  <sheetViews>
    <sheetView tabSelected="1" view="pageBreakPreview" zoomScale="85" zoomScaleNormal="100" zoomScaleSheetLayoutView="85" workbookViewId="0">
      <selection activeCell="L3" sqref="L3:M3"/>
    </sheetView>
  </sheetViews>
  <sheetFormatPr defaultColWidth="9" defaultRowHeight="13" x14ac:dyDescent="0.2"/>
  <cols>
    <col min="1" max="1" width="10.6328125" style="1" customWidth="1"/>
    <col min="2" max="2" width="3.6328125" style="1" customWidth="1"/>
    <col min="3" max="5" width="10.6328125" style="1" customWidth="1"/>
    <col min="6" max="6" width="2.81640625" style="1" customWidth="1"/>
    <col min="7" max="8" width="2.90625" style="1" customWidth="1"/>
    <col min="9" max="9" width="3.08984375" style="1" customWidth="1"/>
    <col min="10" max="33" width="2.90625" style="1" customWidth="1"/>
    <col min="34" max="35" width="5.36328125" style="1" customWidth="1"/>
    <col min="36" max="36" width="7.90625" style="1" customWidth="1"/>
    <col min="37" max="37" width="5.81640625" style="1" customWidth="1"/>
    <col min="38" max="38" width="7.08984375" style="1" customWidth="1"/>
    <col min="39" max="41" width="8.08984375" style="1" customWidth="1"/>
    <col min="42" max="16384" width="9" style="1"/>
  </cols>
  <sheetData>
    <row r="1" spans="1:45" ht="27.15" customHeight="1" x14ac:dyDescent="0.2">
      <c r="AJ1" s="45"/>
      <c r="AK1" s="45" t="s">
        <v>25</v>
      </c>
      <c r="AR1" s="1">
        <f>L3</f>
        <v>0</v>
      </c>
      <c r="AS1" s="1" t="e">
        <f>VLOOKUP(AR1,AR2:AS11,2,FALSE)</f>
        <v>#N/A</v>
      </c>
    </row>
    <row r="2" spans="1:45" ht="13.5" customHeight="1" x14ac:dyDescent="0.2">
      <c r="A2" s="1" t="s">
        <v>0</v>
      </c>
      <c r="AG2" s="45"/>
      <c r="AH2" s="45"/>
      <c r="AI2" s="45"/>
      <c r="AJ2" s="45"/>
      <c r="AK2" s="45"/>
      <c r="AR2" s="15">
        <v>1</v>
      </c>
      <c r="AS2" s="15">
        <v>2019</v>
      </c>
    </row>
    <row r="3" spans="1:45" ht="18.75" customHeight="1" x14ac:dyDescent="0.2">
      <c r="A3" s="2" t="s">
        <v>1</v>
      </c>
      <c r="B3" s="2"/>
      <c r="I3" s="3" t="s">
        <v>76</v>
      </c>
      <c r="J3" s="204" t="s">
        <v>132</v>
      </c>
      <c r="K3" s="204"/>
      <c r="L3" s="183"/>
      <c r="M3" s="183"/>
      <c r="N3" s="3" t="s">
        <v>77</v>
      </c>
      <c r="O3" s="118"/>
      <c r="P3" s="3" t="s">
        <v>78</v>
      </c>
      <c r="S3" s="2" t="s">
        <v>44</v>
      </c>
      <c r="X3" s="2" t="s">
        <v>48</v>
      </c>
      <c r="Y3" s="184"/>
      <c r="Z3" s="184"/>
      <c r="AA3" s="184"/>
      <c r="AB3" s="184"/>
      <c r="AC3" s="184"/>
      <c r="AD3" s="184"/>
      <c r="AE3" s="184"/>
      <c r="AF3" s="184"/>
      <c r="AG3" s="2" t="s">
        <v>49</v>
      </c>
      <c r="AR3" s="15">
        <v>2</v>
      </c>
      <c r="AS3" s="15">
        <v>2020</v>
      </c>
    </row>
    <row r="4" spans="1:45" ht="18.75" customHeight="1" x14ac:dyDescent="0.2">
      <c r="A4" s="4"/>
      <c r="B4" s="4"/>
      <c r="C4" s="5"/>
      <c r="D4" s="5"/>
      <c r="I4" s="53"/>
      <c r="J4" s="3"/>
      <c r="K4" s="3"/>
      <c r="L4" s="3"/>
      <c r="M4" s="3"/>
      <c r="N4" s="3"/>
      <c r="O4" s="3"/>
      <c r="P4" s="3"/>
      <c r="S4" s="2" t="s">
        <v>47</v>
      </c>
      <c r="U4" s="53"/>
      <c r="X4" s="2" t="s">
        <v>48</v>
      </c>
      <c r="Y4" s="184"/>
      <c r="Z4" s="184"/>
      <c r="AA4" s="184"/>
      <c r="AB4" s="184"/>
      <c r="AC4" s="184"/>
      <c r="AD4" s="184"/>
      <c r="AE4" s="184"/>
      <c r="AF4" s="184"/>
      <c r="AG4" s="2" t="s">
        <v>49</v>
      </c>
      <c r="AR4" s="15">
        <v>3</v>
      </c>
      <c r="AS4" s="15">
        <v>2021</v>
      </c>
    </row>
    <row r="5" spans="1:45" s="48" customFormat="1" ht="18.75" customHeight="1" x14ac:dyDescent="0.2">
      <c r="A5" s="47" t="s">
        <v>26</v>
      </c>
      <c r="B5" s="47"/>
      <c r="C5" s="47"/>
      <c r="D5" s="47"/>
      <c r="F5" s="48" t="s">
        <v>27</v>
      </c>
      <c r="G5" s="47"/>
      <c r="H5" s="196"/>
      <c r="I5" s="196"/>
      <c r="J5" s="49" t="s">
        <v>28</v>
      </c>
      <c r="M5" s="49"/>
      <c r="N5" s="49"/>
      <c r="P5" s="49"/>
      <c r="R5" s="48" t="s">
        <v>29</v>
      </c>
      <c r="T5" s="196"/>
      <c r="U5" s="196"/>
      <c r="V5" s="47" t="s">
        <v>28</v>
      </c>
      <c r="W5" s="47"/>
      <c r="X5" s="47"/>
      <c r="Y5" s="47"/>
      <c r="Z5" s="47"/>
      <c r="AA5" s="47"/>
      <c r="AB5" s="47"/>
      <c r="AC5" s="47"/>
      <c r="AD5" s="47"/>
      <c r="AE5" s="47"/>
      <c r="AF5" s="47"/>
      <c r="AG5" s="47"/>
      <c r="AH5" s="47"/>
      <c r="AI5" s="47"/>
      <c r="AJ5" s="47"/>
      <c r="AK5" s="47"/>
      <c r="AL5" s="68"/>
      <c r="AR5" s="15">
        <v>4</v>
      </c>
      <c r="AS5" s="15">
        <v>2022</v>
      </c>
    </row>
    <row r="6" spans="1:45" s="52" customFormat="1" ht="18.75" customHeight="1" thickBot="1" x14ac:dyDescent="0.25">
      <c r="A6" s="47" t="s">
        <v>30</v>
      </c>
      <c r="B6" s="47"/>
      <c r="C6" s="50"/>
      <c r="D6" s="50"/>
      <c r="E6" s="50"/>
      <c r="F6" s="50"/>
      <c r="G6" s="50"/>
      <c r="H6" s="50"/>
      <c r="I6" s="50"/>
      <c r="J6" s="51"/>
      <c r="K6" s="51"/>
      <c r="L6" s="51"/>
      <c r="M6" s="51"/>
      <c r="N6" s="51"/>
      <c r="O6" s="51"/>
      <c r="P6" s="51"/>
      <c r="S6" s="47"/>
      <c r="T6" s="50"/>
      <c r="U6" s="50"/>
      <c r="V6" s="50"/>
      <c r="W6" s="50"/>
      <c r="X6" s="47"/>
      <c r="Y6" s="50"/>
      <c r="Z6" s="50"/>
      <c r="AA6" s="50"/>
      <c r="AB6" s="50"/>
      <c r="AC6" s="50"/>
      <c r="AD6" s="50"/>
      <c r="AE6" s="50"/>
      <c r="AF6" s="50"/>
      <c r="AG6" s="50"/>
      <c r="AH6" s="50"/>
      <c r="AI6" s="50"/>
      <c r="AJ6" s="50"/>
      <c r="AK6" s="50"/>
      <c r="AR6" s="15">
        <v>5</v>
      </c>
      <c r="AS6" s="15">
        <v>2023</v>
      </c>
    </row>
    <row r="7" spans="1:45" ht="18.75" customHeight="1" x14ac:dyDescent="0.2">
      <c r="A7" s="114"/>
      <c r="B7" s="205" t="s">
        <v>119</v>
      </c>
      <c r="C7" s="205" t="s">
        <v>118</v>
      </c>
      <c r="D7" s="197" t="s">
        <v>103</v>
      </c>
      <c r="E7" s="6"/>
      <c r="F7" s="7" t="s">
        <v>2</v>
      </c>
      <c r="G7" s="8"/>
      <c r="H7" s="8"/>
      <c r="I7" s="8"/>
      <c r="J7" s="8"/>
      <c r="K7" s="8"/>
      <c r="L7" s="8"/>
      <c r="M7" s="9" t="s">
        <v>3</v>
      </c>
      <c r="N7" s="10"/>
      <c r="O7" s="10"/>
      <c r="P7" s="10"/>
      <c r="Q7" s="10"/>
      <c r="R7" s="10"/>
      <c r="S7" s="10"/>
      <c r="T7" s="9" t="s">
        <v>4</v>
      </c>
      <c r="U7" s="10"/>
      <c r="V7" s="10"/>
      <c r="W7" s="10"/>
      <c r="X7" s="10"/>
      <c r="Y7" s="10"/>
      <c r="Z7" s="10"/>
      <c r="AA7" s="9" t="s">
        <v>5</v>
      </c>
      <c r="AB7" s="10"/>
      <c r="AC7" s="10"/>
      <c r="AD7" s="10"/>
      <c r="AE7" s="10"/>
      <c r="AF7" s="10"/>
      <c r="AG7" s="10"/>
      <c r="AH7" s="11" t="s">
        <v>6</v>
      </c>
      <c r="AI7" s="12" t="s">
        <v>7</v>
      </c>
      <c r="AJ7" s="12" t="s">
        <v>8</v>
      </c>
      <c r="AL7" s="67"/>
      <c r="AR7" s="15">
        <v>6</v>
      </c>
      <c r="AS7" s="15">
        <v>2024</v>
      </c>
    </row>
    <row r="8" spans="1:45" ht="18" customHeight="1" x14ac:dyDescent="0.2">
      <c r="A8" s="115" t="s">
        <v>102</v>
      </c>
      <c r="B8" s="208"/>
      <c r="C8" s="206"/>
      <c r="D8" s="198"/>
      <c r="E8" s="14" t="s">
        <v>9</v>
      </c>
      <c r="F8" s="15">
        <v>1</v>
      </c>
      <c r="G8" s="15">
        <f>F8+1</f>
        <v>2</v>
      </c>
      <c r="H8" s="15">
        <f t="shared" ref="H8:AG8" si="0">G8+1</f>
        <v>3</v>
      </c>
      <c r="I8" s="15">
        <f t="shared" si="0"/>
        <v>4</v>
      </c>
      <c r="J8" s="15">
        <f t="shared" si="0"/>
        <v>5</v>
      </c>
      <c r="K8" s="15">
        <f t="shared" si="0"/>
        <v>6</v>
      </c>
      <c r="L8" s="110">
        <f t="shared" si="0"/>
        <v>7</v>
      </c>
      <c r="M8" s="16">
        <f t="shared" si="0"/>
        <v>8</v>
      </c>
      <c r="N8" s="15">
        <f t="shared" si="0"/>
        <v>9</v>
      </c>
      <c r="O8" s="15">
        <f t="shared" si="0"/>
        <v>10</v>
      </c>
      <c r="P8" s="15">
        <f t="shared" si="0"/>
        <v>11</v>
      </c>
      <c r="Q8" s="15">
        <f t="shared" si="0"/>
        <v>12</v>
      </c>
      <c r="R8" s="15">
        <f t="shared" si="0"/>
        <v>13</v>
      </c>
      <c r="S8" s="110">
        <f t="shared" si="0"/>
        <v>14</v>
      </c>
      <c r="T8" s="16">
        <f t="shared" si="0"/>
        <v>15</v>
      </c>
      <c r="U8" s="15">
        <f t="shared" si="0"/>
        <v>16</v>
      </c>
      <c r="V8" s="15">
        <f t="shared" si="0"/>
        <v>17</v>
      </c>
      <c r="W8" s="15">
        <f t="shared" si="0"/>
        <v>18</v>
      </c>
      <c r="X8" s="15">
        <f t="shared" si="0"/>
        <v>19</v>
      </c>
      <c r="Y8" s="15">
        <f t="shared" si="0"/>
        <v>20</v>
      </c>
      <c r="Z8" s="110">
        <f t="shared" si="0"/>
        <v>21</v>
      </c>
      <c r="AA8" s="16">
        <f t="shared" si="0"/>
        <v>22</v>
      </c>
      <c r="AB8" s="15">
        <f t="shared" si="0"/>
        <v>23</v>
      </c>
      <c r="AC8" s="15">
        <f t="shared" si="0"/>
        <v>24</v>
      </c>
      <c r="AD8" s="15">
        <f t="shared" si="0"/>
        <v>25</v>
      </c>
      <c r="AE8" s="15">
        <f t="shared" si="0"/>
        <v>26</v>
      </c>
      <c r="AF8" s="15">
        <f t="shared" si="0"/>
        <v>27</v>
      </c>
      <c r="AG8" s="110">
        <f t="shared" si="0"/>
        <v>28</v>
      </c>
      <c r="AH8" s="17"/>
      <c r="AI8" s="18" t="s">
        <v>10</v>
      </c>
      <c r="AJ8" s="19" t="s">
        <v>11</v>
      </c>
      <c r="AR8" s="15">
        <v>7</v>
      </c>
      <c r="AS8" s="15">
        <v>2025</v>
      </c>
    </row>
    <row r="9" spans="1:45" ht="18" customHeight="1" thickBot="1" x14ac:dyDescent="0.25">
      <c r="A9" s="116"/>
      <c r="B9" s="209"/>
      <c r="C9" s="207"/>
      <c r="D9" s="199"/>
      <c r="E9" s="20"/>
      <c r="F9" s="74" t="e">
        <f>AR15</f>
        <v>#N/A</v>
      </c>
      <c r="G9" s="74" t="e">
        <f>F9+1</f>
        <v>#N/A</v>
      </c>
      <c r="H9" s="74" t="e">
        <f t="shared" ref="H9:AG9" si="1">G9+1</f>
        <v>#N/A</v>
      </c>
      <c r="I9" s="74" t="e">
        <f t="shared" si="1"/>
        <v>#N/A</v>
      </c>
      <c r="J9" s="74" t="e">
        <f t="shared" si="1"/>
        <v>#N/A</v>
      </c>
      <c r="K9" s="74" t="e">
        <f t="shared" si="1"/>
        <v>#N/A</v>
      </c>
      <c r="L9" s="75" t="e">
        <f t="shared" si="1"/>
        <v>#N/A</v>
      </c>
      <c r="M9" s="76" t="e">
        <f t="shared" si="1"/>
        <v>#N/A</v>
      </c>
      <c r="N9" s="74" t="e">
        <f t="shared" si="1"/>
        <v>#N/A</v>
      </c>
      <c r="O9" s="74" t="e">
        <f t="shared" si="1"/>
        <v>#N/A</v>
      </c>
      <c r="P9" s="74" t="e">
        <f t="shared" si="1"/>
        <v>#N/A</v>
      </c>
      <c r="Q9" s="74" t="e">
        <f t="shared" si="1"/>
        <v>#N/A</v>
      </c>
      <c r="R9" s="74" t="e">
        <f t="shared" si="1"/>
        <v>#N/A</v>
      </c>
      <c r="S9" s="75" t="e">
        <f t="shared" si="1"/>
        <v>#N/A</v>
      </c>
      <c r="T9" s="76" t="e">
        <f t="shared" si="1"/>
        <v>#N/A</v>
      </c>
      <c r="U9" s="74" t="e">
        <f t="shared" si="1"/>
        <v>#N/A</v>
      </c>
      <c r="V9" s="74" t="e">
        <f t="shared" si="1"/>
        <v>#N/A</v>
      </c>
      <c r="W9" s="74" t="e">
        <f t="shared" si="1"/>
        <v>#N/A</v>
      </c>
      <c r="X9" s="74" t="e">
        <f t="shared" si="1"/>
        <v>#N/A</v>
      </c>
      <c r="Y9" s="74" t="e">
        <f t="shared" si="1"/>
        <v>#N/A</v>
      </c>
      <c r="Z9" s="75" t="e">
        <f t="shared" si="1"/>
        <v>#N/A</v>
      </c>
      <c r="AA9" s="76" t="e">
        <f t="shared" si="1"/>
        <v>#N/A</v>
      </c>
      <c r="AB9" s="74" t="e">
        <f t="shared" si="1"/>
        <v>#N/A</v>
      </c>
      <c r="AC9" s="74" t="e">
        <f t="shared" si="1"/>
        <v>#N/A</v>
      </c>
      <c r="AD9" s="74" t="e">
        <f t="shared" si="1"/>
        <v>#N/A</v>
      </c>
      <c r="AE9" s="74" t="e">
        <f t="shared" si="1"/>
        <v>#N/A</v>
      </c>
      <c r="AF9" s="74" t="e">
        <f t="shared" si="1"/>
        <v>#N/A</v>
      </c>
      <c r="AG9" s="74" t="e">
        <f t="shared" si="1"/>
        <v>#N/A</v>
      </c>
      <c r="AH9" s="22" t="s">
        <v>12</v>
      </c>
      <c r="AI9" s="23" t="s">
        <v>13</v>
      </c>
      <c r="AJ9" s="19" t="s">
        <v>14</v>
      </c>
      <c r="AR9" s="15">
        <v>8</v>
      </c>
      <c r="AS9" s="15">
        <v>2026</v>
      </c>
    </row>
    <row r="10" spans="1:45" ht="18" customHeight="1" x14ac:dyDescent="0.2">
      <c r="A10" s="60"/>
      <c r="B10" s="111"/>
      <c r="C10" s="82"/>
      <c r="D10" s="126"/>
      <c r="E10" s="83"/>
      <c r="F10" s="95"/>
      <c r="G10" s="95"/>
      <c r="H10" s="95"/>
      <c r="I10" s="95"/>
      <c r="J10" s="95"/>
      <c r="K10" s="95"/>
      <c r="L10" s="95"/>
      <c r="M10" s="96"/>
      <c r="N10" s="95"/>
      <c r="O10" s="95"/>
      <c r="P10" s="95"/>
      <c r="Q10" s="95"/>
      <c r="R10" s="95"/>
      <c r="S10" s="95"/>
      <c r="T10" s="96"/>
      <c r="U10" s="95"/>
      <c r="V10" s="95"/>
      <c r="W10" s="95"/>
      <c r="X10" s="95"/>
      <c r="Y10" s="95"/>
      <c r="Z10" s="95"/>
      <c r="AA10" s="96"/>
      <c r="AB10" s="95"/>
      <c r="AC10" s="95"/>
      <c r="AD10" s="95"/>
      <c r="AE10" s="97"/>
      <c r="AF10" s="98"/>
      <c r="AG10" s="99"/>
      <c r="AH10" s="26">
        <f>SUM(F10:AG10)</f>
        <v>0</v>
      </c>
      <c r="AI10" s="79">
        <f>AH10/4</f>
        <v>0</v>
      </c>
      <c r="AJ10" s="70" t="e">
        <f>IF(ROUNDDOWN(AI10/$T$5,2)&gt;=1,1,ROUNDDOWN(AI10/$T$5,2))</f>
        <v>#DIV/0!</v>
      </c>
      <c r="AN10" s="67"/>
      <c r="AR10" s="15">
        <v>9</v>
      </c>
      <c r="AS10" s="15">
        <v>2027</v>
      </c>
    </row>
    <row r="11" spans="1:45" ht="18" customHeight="1" x14ac:dyDescent="0.2">
      <c r="A11" s="61"/>
      <c r="B11" s="112"/>
      <c r="C11" s="84"/>
      <c r="D11" s="119"/>
      <c r="E11" s="85"/>
      <c r="F11" s="86"/>
      <c r="G11" s="86"/>
      <c r="H11" s="86"/>
      <c r="I11" s="86"/>
      <c r="J11" s="86"/>
      <c r="K11" s="86"/>
      <c r="L11" s="86"/>
      <c r="M11" s="100"/>
      <c r="N11" s="86"/>
      <c r="O11" s="86"/>
      <c r="P11" s="86"/>
      <c r="Q11" s="86"/>
      <c r="R11" s="86"/>
      <c r="S11" s="86"/>
      <c r="T11" s="100"/>
      <c r="U11" s="86"/>
      <c r="V11" s="86"/>
      <c r="W11" s="86"/>
      <c r="X11" s="86"/>
      <c r="Y11" s="86"/>
      <c r="Z11" s="86"/>
      <c r="AA11" s="100"/>
      <c r="AB11" s="86"/>
      <c r="AC11" s="86"/>
      <c r="AD11" s="86"/>
      <c r="AE11" s="101"/>
      <c r="AF11" s="86"/>
      <c r="AG11" s="102"/>
      <c r="AH11" s="28">
        <f t="shared" ref="AH11:AH22" si="2">SUM(F11:AG11)</f>
        <v>0</v>
      </c>
      <c r="AI11" s="80">
        <f>AH11/4</f>
        <v>0</v>
      </c>
      <c r="AJ11" s="71" t="e">
        <f t="shared" ref="AJ11:AJ21" si="3">IF(ROUNDDOWN(AI11/$T$5,2)&gt;=1,1,ROUNDDOWN(AI11/$T$5,2))</f>
        <v>#DIV/0!</v>
      </c>
      <c r="AN11" s="73"/>
      <c r="AR11" s="15">
        <v>10</v>
      </c>
      <c r="AS11" s="15">
        <v>2028</v>
      </c>
    </row>
    <row r="12" spans="1:45" ht="18" customHeight="1" x14ac:dyDescent="0.2">
      <c r="A12" s="61"/>
      <c r="B12" s="112"/>
      <c r="C12" s="84"/>
      <c r="D12" s="119"/>
      <c r="E12" s="85"/>
      <c r="F12" s="86"/>
      <c r="G12" s="86"/>
      <c r="H12" s="86"/>
      <c r="I12" s="86"/>
      <c r="J12" s="86"/>
      <c r="K12" s="86"/>
      <c r="L12" s="86"/>
      <c r="M12" s="100"/>
      <c r="N12" s="86"/>
      <c r="O12" s="86"/>
      <c r="P12" s="86"/>
      <c r="Q12" s="86"/>
      <c r="R12" s="86"/>
      <c r="S12" s="86"/>
      <c r="T12" s="100"/>
      <c r="U12" s="86"/>
      <c r="V12" s="86"/>
      <c r="W12" s="86"/>
      <c r="X12" s="86"/>
      <c r="Y12" s="86"/>
      <c r="Z12" s="86"/>
      <c r="AA12" s="100"/>
      <c r="AB12" s="86"/>
      <c r="AC12" s="86"/>
      <c r="AD12" s="86"/>
      <c r="AE12" s="101"/>
      <c r="AF12" s="86"/>
      <c r="AG12" s="102"/>
      <c r="AH12" s="28">
        <f t="shared" si="2"/>
        <v>0</v>
      </c>
      <c r="AI12" s="80">
        <f t="shared" ref="AI12:AI21" si="4">AH12/4</f>
        <v>0</v>
      </c>
      <c r="AJ12" s="71" t="e">
        <f t="shared" si="3"/>
        <v>#DIV/0!</v>
      </c>
    </row>
    <row r="13" spans="1:45" ht="18" customHeight="1" x14ac:dyDescent="0.2">
      <c r="A13" s="61"/>
      <c r="B13" s="112"/>
      <c r="C13" s="84"/>
      <c r="D13" s="119"/>
      <c r="E13" s="85"/>
      <c r="F13" s="86"/>
      <c r="G13" s="86"/>
      <c r="H13" s="86"/>
      <c r="I13" s="86"/>
      <c r="J13" s="86"/>
      <c r="K13" s="86"/>
      <c r="L13" s="86"/>
      <c r="M13" s="100"/>
      <c r="N13" s="86"/>
      <c r="O13" s="86"/>
      <c r="P13" s="86"/>
      <c r="Q13" s="86"/>
      <c r="R13" s="86"/>
      <c r="S13" s="86"/>
      <c r="T13" s="100"/>
      <c r="U13" s="86"/>
      <c r="V13" s="86"/>
      <c r="W13" s="86"/>
      <c r="X13" s="86"/>
      <c r="Y13" s="86"/>
      <c r="Z13" s="86"/>
      <c r="AA13" s="100"/>
      <c r="AB13" s="86"/>
      <c r="AC13" s="86"/>
      <c r="AD13" s="86"/>
      <c r="AE13" s="101"/>
      <c r="AF13" s="86"/>
      <c r="AG13" s="102"/>
      <c r="AH13" s="28">
        <f t="shared" si="2"/>
        <v>0</v>
      </c>
      <c r="AI13" s="80">
        <f t="shared" si="4"/>
        <v>0</v>
      </c>
      <c r="AJ13" s="71" t="e">
        <f t="shared" si="3"/>
        <v>#DIV/0!</v>
      </c>
    </row>
    <row r="14" spans="1:45" ht="18" customHeight="1" x14ac:dyDescent="0.2">
      <c r="A14" s="61"/>
      <c r="B14" s="112"/>
      <c r="C14" s="84"/>
      <c r="D14" s="119"/>
      <c r="E14" s="85"/>
      <c r="F14" s="86"/>
      <c r="G14" s="86"/>
      <c r="H14" s="86"/>
      <c r="I14" s="86"/>
      <c r="J14" s="86"/>
      <c r="K14" s="86"/>
      <c r="L14" s="86"/>
      <c r="M14" s="100"/>
      <c r="N14" s="86"/>
      <c r="O14" s="86"/>
      <c r="P14" s="86"/>
      <c r="Q14" s="86"/>
      <c r="R14" s="86"/>
      <c r="S14" s="86"/>
      <c r="T14" s="100"/>
      <c r="U14" s="86"/>
      <c r="V14" s="86"/>
      <c r="W14" s="86"/>
      <c r="X14" s="86"/>
      <c r="Y14" s="86"/>
      <c r="Z14" s="86"/>
      <c r="AA14" s="100"/>
      <c r="AB14" s="86"/>
      <c r="AC14" s="86"/>
      <c r="AD14" s="86"/>
      <c r="AE14" s="101"/>
      <c r="AF14" s="86"/>
      <c r="AG14" s="102"/>
      <c r="AH14" s="28">
        <f t="shared" si="2"/>
        <v>0</v>
      </c>
      <c r="AI14" s="80">
        <f t="shared" si="4"/>
        <v>0</v>
      </c>
      <c r="AJ14" s="71" t="e">
        <f t="shared" si="3"/>
        <v>#DIV/0!</v>
      </c>
      <c r="AN14" s="67"/>
      <c r="AR14" s="77" t="e">
        <f>CONCATENATE(AS1,"/",O3,"/",F8)</f>
        <v>#N/A</v>
      </c>
    </row>
    <row r="15" spans="1:45" ht="18" customHeight="1" x14ac:dyDescent="0.2">
      <c r="A15" s="61"/>
      <c r="B15" s="112"/>
      <c r="C15" s="84"/>
      <c r="D15" s="119"/>
      <c r="E15" s="85"/>
      <c r="F15" s="86"/>
      <c r="G15" s="86"/>
      <c r="H15" s="103"/>
      <c r="I15" s="103"/>
      <c r="J15" s="103"/>
      <c r="K15" s="103"/>
      <c r="L15" s="103"/>
      <c r="M15" s="104"/>
      <c r="N15" s="103"/>
      <c r="O15" s="103"/>
      <c r="P15" s="103"/>
      <c r="Q15" s="103"/>
      <c r="R15" s="103"/>
      <c r="S15" s="103"/>
      <c r="T15" s="104"/>
      <c r="U15" s="103"/>
      <c r="V15" s="103"/>
      <c r="W15" s="103"/>
      <c r="X15" s="103"/>
      <c r="Y15" s="103"/>
      <c r="Z15" s="103"/>
      <c r="AA15" s="104"/>
      <c r="AB15" s="103"/>
      <c r="AC15" s="103"/>
      <c r="AD15" s="103"/>
      <c r="AE15" s="105"/>
      <c r="AF15" s="86"/>
      <c r="AG15" s="102"/>
      <c r="AH15" s="28">
        <f t="shared" si="2"/>
        <v>0</v>
      </c>
      <c r="AI15" s="80">
        <f t="shared" si="4"/>
        <v>0</v>
      </c>
      <c r="AJ15" s="71" t="e">
        <f t="shared" si="3"/>
        <v>#DIV/0!</v>
      </c>
      <c r="AR15" s="78" t="e">
        <f>WEEKDAY(AR14)</f>
        <v>#N/A</v>
      </c>
    </row>
    <row r="16" spans="1:45" ht="18" customHeight="1" x14ac:dyDescent="0.2">
      <c r="A16" s="61"/>
      <c r="B16" s="112"/>
      <c r="C16" s="84"/>
      <c r="D16" s="119"/>
      <c r="E16" s="85"/>
      <c r="F16" s="86"/>
      <c r="G16" s="86"/>
      <c r="H16" s="86"/>
      <c r="I16" s="86"/>
      <c r="J16" s="86"/>
      <c r="K16" s="86"/>
      <c r="L16" s="86"/>
      <c r="M16" s="100"/>
      <c r="N16" s="86"/>
      <c r="O16" s="86"/>
      <c r="P16" s="86"/>
      <c r="Q16" s="86"/>
      <c r="R16" s="86"/>
      <c r="S16" s="86"/>
      <c r="T16" s="100"/>
      <c r="U16" s="86"/>
      <c r="V16" s="86"/>
      <c r="W16" s="86"/>
      <c r="X16" s="86"/>
      <c r="Y16" s="86"/>
      <c r="Z16" s="86"/>
      <c r="AA16" s="100"/>
      <c r="AB16" s="86"/>
      <c r="AC16" s="86"/>
      <c r="AD16" s="86"/>
      <c r="AE16" s="101"/>
      <c r="AF16" s="86"/>
      <c r="AG16" s="102"/>
      <c r="AH16" s="28">
        <f t="shared" si="2"/>
        <v>0</v>
      </c>
      <c r="AI16" s="80">
        <f t="shared" si="4"/>
        <v>0</v>
      </c>
      <c r="AJ16" s="71" t="e">
        <f t="shared" si="3"/>
        <v>#DIV/0!</v>
      </c>
    </row>
    <row r="17" spans="1:46" ht="18" customHeight="1" x14ac:dyDescent="0.2">
      <c r="A17" s="61"/>
      <c r="B17" s="112"/>
      <c r="C17" s="84"/>
      <c r="D17" s="119"/>
      <c r="E17" s="85"/>
      <c r="F17" s="86"/>
      <c r="G17" s="86"/>
      <c r="H17" s="98"/>
      <c r="I17" s="98"/>
      <c r="J17" s="98"/>
      <c r="K17" s="98"/>
      <c r="L17" s="98"/>
      <c r="M17" s="106"/>
      <c r="N17" s="98"/>
      <c r="O17" s="98"/>
      <c r="P17" s="98"/>
      <c r="Q17" s="98"/>
      <c r="R17" s="98"/>
      <c r="S17" s="98"/>
      <c r="T17" s="106"/>
      <c r="U17" s="98"/>
      <c r="V17" s="98"/>
      <c r="W17" s="98"/>
      <c r="X17" s="98"/>
      <c r="Y17" s="98"/>
      <c r="Z17" s="98"/>
      <c r="AA17" s="106"/>
      <c r="AB17" s="98"/>
      <c r="AC17" s="98"/>
      <c r="AD17" s="98"/>
      <c r="AE17" s="107"/>
      <c r="AF17" s="86"/>
      <c r="AG17" s="102"/>
      <c r="AH17" s="28">
        <f t="shared" si="2"/>
        <v>0</v>
      </c>
      <c r="AI17" s="80">
        <f t="shared" si="4"/>
        <v>0</v>
      </c>
      <c r="AJ17" s="71" t="e">
        <f t="shared" si="3"/>
        <v>#DIV/0!</v>
      </c>
    </row>
    <row r="18" spans="1:46" ht="18" customHeight="1" x14ac:dyDescent="0.2">
      <c r="A18" s="61"/>
      <c r="B18" s="112"/>
      <c r="C18" s="84"/>
      <c r="D18" s="119"/>
      <c r="E18" s="85"/>
      <c r="F18" s="86"/>
      <c r="G18" s="86"/>
      <c r="H18" s="86"/>
      <c r="I18" s="86"/>
      <c r="J18" s="86"/>
      <c r="K18" s="86"/>
      <c r="L18" s="98"/>
      <c r="M18" s="100"/>
      <c r="N18" s="86"/>
      <c r="O18" s="86"/>
      <c r="P18" s="86"/>
      <c r="Q18" s="86"/>
      <c r="R18" s="86"/>
      <c r="S18" s="98"/>
      <c r="T18" s="100"/>
      <c r="U18" s="86"/>
      <c r="V18" s="86"/>
      <c r="W18" s="86"/>
      <c r="X18" s="86"/>
      <c r="Y18" s="86"/>
      <c r="Z18" s="98"/>
      <c r="AA18" s="100"/>
      <c r="AB18" s="86"/>
      <c r="AC18" s="86"/>
      <c r="AD18" s="86"/>
      <c r="AE18" s="101"/>
      <c r="AF18" s="86"/>
      <c r="AG18" s="102"/>
      <c r="AH18" s="28">
        <f t="shared" si="2"/>
        <v>0</v>
      </c>
      <c r="AI18" s="80">
        <f t="shared" si="4"/>
        <v>0</v>
      </c>
      <c r="AJ18" s="71" t="e">
        <f t="shared" si="3"/>
        <v>#DIV/0!</v>
      </c>
    </row>
    <row r="19" spans="1:46" ht="18" customHeight="1" x14ac:dyDescent="0.2">
      <c r="A19" s="61"/>
      <c r="B19" s="112"/>
      <c r="C19" s="84"/>
      <c r="D19" s="119"/>
      <c r="E19" s="85"/>
      <c r="F19" s="86"/>
      <c r="G19" s="86"/>
      <c r="H19" s="86"/>
      <c r="I19" s="86"/>
      <c r="J19" s="86"/>
      <c r="K19" s="86"/>
      <c r="L19" s="98"/>
      <c r="M19" s="100"/>
      <c r="N19" s="86"/>
      <c r="O19" s="86"/>
      <c r="P19" s="86"/>
      <c r="Q19" s="86"/>
      <c r="R19" s="86"/>
      <c r="S19" s="98"/>
      <c r="T19" s="100"/>
      <c r="U19" s="86"/>
      <c r="V19" s="86"/>
      <c r="W19" s="86"/>
      <c r="X19" s="86"/>
      <c r="Y19" s="86"/>
      <c r="Z19" s="98"/>
      <c r="AA19" s="100"/>
      <c r="AB19" s="86"/>
      <c r="AC19" s="86"/>
      <c r="AD19" s="86"/>
      <c r="AE19" s="101"/>
      <c r="AF19" s="86"/>
      <c r="AG19" s="102"/>
      <c r="AH19" s="28">
        <f t="shared" si="2"/>
        <v>0</v>
      </c>
      <c r="AI19" s="80">
        <f t="shared" si="4"/>
        <v>0</v>
      </c>
      <c r="AJ19" s="71" t="e">
        <f t="shared" si="3"/>
        <v>#DIV/0!</v>
      </c>
      <c r="AR19" s="1">
        <f>COUNT(F22:AG22)</f>
        <v>0</v>
      </c>
    </row>
    <row r="20" spans="1:46" ht="18" customHeight="1" x14ac:dyDescent="0.2">
      <c r="A20" s="61"/>
      <c r="B20" s="112"/>
      <c r="C20" s="84"/>
      <c r="D20" s="127"/>
      <c r="E20" s="85"/>
      <c r="F20" s="86"/>
      <c r="G20" s="86"/>
      <c r="H20" s="86"/>
      <c r="I20" s="86"/>
      <c r="J20" s="86"/>
      <c r="K20" s="86"/>
      <c r="L20" s="86"/>
      <c r="M20" s="100"/>
      <c r="N20" s="86"/>
      <c r="O20" s="86"/>
      <c r="P20" s="86"/>
      <c r="Q20" s="86"/>
      <c r="R20" s="86"/>
      <c r="S20" s="86"/>
      <c r="T20" s="100"/>
      <c r="U20" s="86"/>
      <c r="V20" s="86"/>
      <c r="W20" s="86"/>
      <c r="X20" s="86"/>
      <c r="Y20" s="86"/>
      <c r="Z20" s="86"/>
      <c r="AA20" s="100"/>
      <c r="AB20" s="86"/>
      <c r="AC20" s="86"/>
      <c r="AD20" s="86"/>
      <c r="AE20" s="101"/>
      <c r="AF20" s="86"/>
      <c r="AG20" s="102"/>
      <c r="AH20" s="28">
        <f t="shared" si="2"/>
        <v>0</v>
      </c>
      <c r="AI20" s="80">
        <f t="shared" si="4"/>
        <v>0</v>
      </c>
      <c r="AJ20" s="71" t="e">
        <f t="shared" si="3"/>
        <v>#DIV/0!</v>
      </c>
    </row>
    <row r="21" spans="1:46" ht="18" customHeight="1" thickBot="1" x14ac:dyDescent="0.25">
      <c r="A21" s="66"/>
      <c r="B21" s="113"/>
      <c r="C21" s="94"/>
      <c r="D21" s="128"/>
      <c r="E21" s="117"/>
      <c r="F21" s="103"/>
      <c r="G21" s="103"/>
      <c r="H21" s="103"/>
      <c r="I21" s="103"/>
      <c r="J21" s="103"/>
      <c r="K21" s="103"/>
      <c r="L21" s="103"/>
      <c r="M21" s="104"/>
      <c r="N21" s="103"/>
      <c r="O21" s="103"/>
      <c r="P21" s="103"/>
      <c r="Q21" s="103"/>
      <c r="R21" s="103"/>
      <c r="S21" s="103"/>
      <c r="T21" s="104"/>
      <c r="U21" s="103"/>
      <c r="V21" s="103"/>
      <c r="W21" s="103"/>
      <c r="X21" s="103"/>
      <c r="Y21" s="103"/>
      <c r="Z21" s="103"/>
      <c r="AA21" s="104"/>
      <c r="AB21" s="103"/>
      <c r="AC21" s="103"/>
      <c r="AD21" s="103"/>
      <c r="AE21" s="105"/>
      <c r="AF21" s="108"/>
      <c r="AG21" s="109"/>
      <c r="AH21" s="43">
        <f t="shared" si="2"/>
        <v>0</v>
      </c>
      <c r="AI21" s="81">
        <f t="shared" si="4"/>
        <v>0</v>
      </c>
      <c r="AJ21" s="72" t="e">
        <f t="shared" si="3"/>
        <v>#DIV/0!</v>
      </c>
      <c r="AQ21" s="31"/>
      <c r="AR21" s="31"/>
      <c r="AS21" s="31"/>
      <c r="AT21" s="31"/>
    </row>
    <row r="22" spans="1:46" ht="18" customHeight="1" thickBot="1" x14ac:dyDescent="0.25">
      <c r="A22" s="210" t="s">
        <v>79</v>
      </c>
      <c r="B22" s="211"/>
      <c r="C22" s="211"/>
      <c r="D22" s="211"/>
      <c r="E22" s="212"/>
      <c r="F22" s="87"/>
      <c r="G22" s="88"/>
      <c r="H22" s="88"/>
      <c r="I22" s="88"/>
      <c r="J22" s="88"/>
      <c r="K22" s="88"/>
      <c r="L22" s="89"/>
      <c r="M22" s="90"/>
      <c r="N22" s="88"/>
      <c r="O22" s="88"/>
      <c r="P22" s="88"/>
      <c r="Q22" s="88"/>
      <c r="R22" s="88"/>
      <c r="S22" s="91"/>
      <c r="T22" s="87"/>
      <c r="U22" s="88"/>
      <c r="V22" s="88"/>
      <c r="W22" s="88"/>
      <c r="X22" s="88"/>
      <c r="Y22" s="88"/>
      <c r="Z22" s="89"/>
      <c r="AA22" s="90"/>
      <c r="AB22" s="88"/>
      <c r="AC22" s="88"/>
      <c r="AD22" s="88"/>
      <c r="AE22" s="88"/>
      <c r="AF22" s="92"/>
      <c r="AG22" s="93"/>
      <c r="AH22" s="69">
        <f t="shared" si="2"/>
        <v>0</v>
      </c>
      <c r="AI22" s="194" t="e">
        <f>AH22/AR19</f>
        <v>#DIV/0!</v>
      </c>
      <c r="AJ22" s="195"/>
      <c r="AQ22" s="31"/>
      <c r="AR22" s="31"/>
      <c r="AS22" s="31"/>
      <c r="AT22" s="31"/>
    </row>
    <row r="23" spans="1:46" ht="18"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Q23" s="31"/>
      <c r="AR23" s="31"/>
      <c r="AS23" s="31"/>
      <c r="AT23" s="31"/>
    </row>
    <row r="24" spans="1:46" s="31" customFormat="1" ht="13.15" customHeight="1" thickBot="1" x14ac:dyDescent="0.25">
      <c r="A24" s="40" t="s">
        <v>15</v>
      </c>
      <c r="B24" s="42">
        <v>1</v>
      </c>
      <c r="C24" s="189" t="s">
        <v>71</v>
      </c>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30"/>
      <c r="AI24" s="193" t="s">
        <v>43</v>
      </c>
      <c r="AJ24" s="193"/>
      <c r="AK24" s="193"/>
      <c r="AL24" s="193"/>
    </row>
    <row r="25" spans="1:46" s="31" customFormat="1" ht="12.75" customHeight="1" x14ac:dyDescent="0.2">
      <c r="A25" s="41"/>
      <c r="B25" s="42"/>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57"/>
      <c r="AI25" s="54" t="s">
        <v>33</v>
      </c>
      <c r="AJ25" s="190"/>
      <c r="AK25" s="191"/>
      <c r="AL25" s="192"/>
    </row>
    <row r="26" spans="1:46" s="31" customFormat="1" ht="12.75" customHeight="1" x14ac:dyDescent="0.2">
      <c r="A26" s="41"/>
      <c r="B26" s="42"/>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57"/>
      <c r="AI26" s="55" t="s">
        <v>31</v>
      </c>
      <c r="AJ26" s="180"/>
      <c r="AK26" s="181"/>
      <c r="AL26" s="182"/>
    </row>
    <row r="27" spans="1:46" s="31" customFormat="1" ht="12.75" customHeight="1" x14ac:dyDescent="0.2">
      <c r="A27" s="41"/>
      <c r="B27" s="42">
        <v>2</v>
      </c>
      <c r="C27" s="189" t="s">
        <v>110</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57"/>
      <c r="AI27" s="55" t="s">
        <v>34</v>
      </c>
      <c r="AJ27" s="180"/>
      <c r="AK27" s="181"/>
      <c r="AL27" s="182"/>
    </row>
    <row r="28" spans="1:46" s="31" customFormat="1" ht="12.75" customHeight="1" x14ac:dyDescent="0.2">
      <c r="B28" s="42">
        <v>3</v>
      </c>
      <c r="C28" s="189" t="s">
        <v>38</v>
      </c>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57"/>
      <c r="AI28" s="55" t="s">
        <v>32</v>
      </c>
      <c r="AJ28" s="180"/>
      <c r="AK28" s="181"/>
      <c r="AL28" s="182"/>
    </row>
    <row r="29" spans="1:46" s="31" customFormat="1" ht="12.75" customHeight="1" x14ac:dyDescent="0.2">
      <c r="B29" s="42"/>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57"/>
      <c r="AI29" s="56" t="s">
        <v>35</v>
      </c>
      <c r="AJ29" s="180"/>
      <c r="AK29" s="181"/>
      <c r="AL29" s="182"/>
    </row>
    <row r="30" spans="1:46" s="31" customFormat="1" ht="12.75" customHeight="1" x14ac:dyDescent="0.2">
      <c r="B30" s="42"/>
      <c r="C30" s="42" t="s">
        <v>16</v>
      </c>
      <c r="D30" s="42"/>
      <c r="E30" s="42"/>
      <c r="F30" s="42"/>
      <c r="G30" s="42"/>
      <c r="H30" s="42" t="s">
        <v>17</v>
      </c>
      <c r="I30" s="42" t="s">
        <v>18</v>
      </c>
      <c r="J30" s="42"/>
      <c r="K30" s="42"/>
      <c r="L30" s="42"/>
      <c r="M30" s="42"/>
      <c r="N30" s="42" t="s">
        <v>19</v>
      </c>
      <c r="O30" s="42" t="s">
        <v>20</v>
      </c>
      <c r="P30" s="42"/>
      <c r="Q30" s="42"/>
      <c r="R30" s="42"/>
      <c r="S30" s="42"/>
      <c r="T30" s="42" t="s">
        <v>21</v>
      </c>
      <c r="U30" s="42" t="s">
        <v>22</v>
      </c>
      <c r="V30" s="42"/>
      <c r="W30" s="42"/>
      <c r="X30" s="42"/>
      <c r="Y30" s="42"/>
      <c r="Z30" s="42"/>
      <c r="AA30" s="42" t="s">
        <v>23</v>
      </c>
      <c r="AB30" s="42" t="s">
        <v>24</v>
      </c>
      <c r="AC30" s="42"/>
      <c r="AD30" s="42"/>
      <c r="AE30" s="42"/>
      <c r="AF30" s="42"/>
      <c r="AH30" s="59"/>
      <c r="AI30" s="185" t="s">
        <v>36</v>
      </c>
      <c r="AJ30" s="186"/>
      <c r="AK30" s="174"/>
      <c r="AL30" s="175"/>
    </row>
    <row r="31" spans="1:46" s="31" customFormat="1" ht="12.75" customHeight="1" x14ac:dyDescent="0.2">
      <c r="B31" s="42">
        <v>4</v>
      </c>
      <c r="C31" s="189" t="s">
        <v>39</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57"/>
      <c r="AI31" s="187"/>
      <c r="AJ31" s="188"/>
      <c r="AK31" s="176"/>
      <c r="AL31" s="177"/>
    </row>
    <row r="32" spans="1:46" s="31" customFormat="1" ht="12.75" customHeight="1" x14ac:dyDescent="0.2">
      <c r="B32" s="42"/>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57"/>
      <c r="AI32" s="200" t="s">
        <v>37</v>
      </c>
      <c r="AJ32" s="201"/>
      <c r="AK32" s="174"/>
      <c r="AL32" s="175"/>
    </row>
    <row r="33" spans="2:46" s="31" customFormat="1" ht="12.75" customHeight="1" thickBot="1" x14ac:dyDescent="0.25">
      <c r="B33" s="42">
        <v>5</v>
      </c>
      <c r="C33" s="42" t="s">
        <v>40</v>
      </c>
      <c r="D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202"/>
      <c r="AJ33" s="203"/>
      <c r="AK33" s="178"/>
      <c r="AL33" s="179"/>
    </row>
    <row r="34" spans="2:46" s="31" customFormat="1" ht="12.75" customHeight="1" x14ac:dyDescent="0.2">
      <c r="B34" s="42">
        <v>6</v>
      </c>
      <c r="C34" s="42" t="s">
        <v>134</v>
      </c>
      <c r="D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8"/>
      <c r="AJ34" s="1"/>
      <c r="AK34" s="1"/>
      <c r="AL34" s="1"/>
      <c r="AQ34" s="1"/>
      <c r="AR34" s="1"/>
      <c r="AS34" s="1"/>
      <c r="AT34" s="1"/>
    </row>
    <row r="35" spans="2:46" s="31" customFormat="1" ht="12.75" customHeight="1" x14ac:dyDescent="0.2">
      <c r="B35" s="42">
        <v>7</v>
      </c>
      <c r="C35" s="189" t="s">
        <v>41</v>
      </c>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58"/>
      <c r="AI35" s="3"/>
      <c r="AJ35" s="1"/>
      <c r="AK35" s="1"/>
      <c r="AL35" s="1"/>
      <c r="AQ35" s="1"/>
      <c r="AR35" s="1"/>
      <c r="AS35" s="1"/>
      <c r="AT35" s="1"/>
    </row>
    <row r="36" spans="2:46" s="31" customFormat="1" ht="12.75" customHeight="1" x14ac:dyDescent="0.2">
      <c r="B36" s="42"/>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58"/>
      <c r="AI36" s="1"/>
      <c r="AJ36" s="1"/>
      <c r="AK36" s="1"/>
      <c r="AL36" s="1"/>
      <c r="AQ36" s="1"/>
      <c r="AR36" s="1"/>
      <c r="AS36" s="1"/>
      <c r="AT36" s="1"/>
    </row>
    <row r="37" spans="2:46" ht="13.5" customHeight="1" x14ac:dyDescent="0.2">
      <c r="B37" s="1">
        <v>8</v>
      </c>
      <c r="C37" s="46" t="s">
        <v>42</v>
      </c>
      <c r="D37" s="46"/>
      <c r="E37" s="31"/>
    </row>
    <row r="38" spans="2:46" ht="18" customHeight="1" x14ac:dyDescent="0.2">
      <c r="B38" s="1">
        <v>9</v>
      </c>
      <c r="C38" s="31" t="s">
        <v>100</v>
      </c>
      <c r="D38" s="31"/>
    </row>
  </sheetData>
  <mergeCells count="26">
    <mergeCell ref="C7:C9"/>
    <mergeCell ref="B7:B9"/>
    <mergeCell ref="C31:AG32"/>
    <mergeCell ref="C35:AG36"/>
    <mergeCell ref="A22:E22"/>
    <mergeCell ref="T5:U5"/>
    <mergeCell ref="H5:I5"/>
    <mergeCell ref="D7:D9"/>
    <mergeCell ref="AI32:AJ33"/>
    <mergeCell ref="J3:K3"/>
    <mergeCell ref="AK30:AL31"/>
    <mergeCell ref="AK32:AL33"/>
    <mergeCell ref="AJ26:AL26"/>
    <mergeCell ref="L3:M3"/>
    <mergeCell ref="Y3:AF3"/>
    <mergeCell ref="Y4:AF4"/>
    <mergeCell ref="AJ27:AL27"/>
    <mergeCell ref="AJ28:AL28"/>
    <mergeCell ref="AJ29:AL29"/>
    <mergeCell ref="AI30:AJ31"/>
    <mergeCell ref="C24:AG26"/>
    <mergeCell ref="AJ25:AL25"/>
    <mergeCell ref="C27:AG27"/>
    <mergeCell ref="C28:AG29"/>
    <mergeCell ref="AI24:AL24"/>
    <mergeCell ref="AI22:AJ22"/>
  </mergeCells>
  <phoneticPr fontId="8"/>
  <dataValidations count="3">
    <dataValidation type="list" allowBlank="1" showInputMessage="1" showErrorMessage="1" sqref="L3:M3" xr:uid="{00000000-0002-0000-0000-000000000000}">
      <formula1>$AR$2:$AR$11</formula1>
    </dataValidation>
    <dataValidation type="list" allowBlank="1" showInputMessage="1" showErrorMessage="1" sqref="O3" xr:uid="{00000000-0002-0000-0000-000001000000}">
      <formula1>"1,2,3,4,5,6,7,8,9,10,11,12"</formula1>
    </dataValidation>
    <dataValidation type="list" allowBlank="1" showInputMessage="1" showErrorMessage="1" sqref="B10:B21" xr:uid="{00000000-0002-0000-0000-000002000000}">
      <formula1>"Ａ,Ｂ,Ｃ,Ｄ"</formula1>
    </dataValidation>
  </dataValidations>
  <pageMargins left="0.99" right="0.35433070866141736" top="0.72" bottom="0.2" header="0.7" footer="0.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38"/>
  <sheetViews>
    <sheetView view="pageBreakPreview" zoomScale="90" zoomScaleNormal="100" zoomScaleSheetLayoutView="90" workbookViewId="0">
      <selection activeCell="C24" sqref="C24:AG29"/>
    </sheetView>
  </sheetViews>
  <sheetFormatPr defaultColWidth="9" defaultRowHeight="13" x14ac:dyDescent="0.2"/>
  <cols>
    <col min="1" max="1" width="10.6328125" style="1" customWidth="1"/>
    <col min="2" max="2" width="3.6328125" style="1" customWidth="1"/>
    <col min="3" max="5" width="10.6328125" style="1" customWidth="1"/>
    <col min="6" max="6" width="2.81640625" style="1" customWidth="1"/>
    <col min="7" max="8" width="2.90625" style="1" customWidth="1"/>
    <col min="9" max="9" width="3.08984375" style="1" customWidth="1"/>
    <col min="10" max="33" width="2.90625" style="1" customWidth="1"/>
    <col min="34" max="35" width="5.36328125" style="1" customWidth="1"/>
    <col min="36" max="36" width="7.90625" style="1" customWidth="1"/>
    <col min="37" max="37" width="5.81640625" style="1" customWidth="1"/>
    <col min="38" max="38" width="7.08984375" style="1" customWidth="1"/>
    <col min="39" max="41" width="8.08984375" style="1" customWidth="1"/>
    <col min="42" max="42" width="4.54296875" style="1" customWidth="1"/>
    <col min="43" max="16384" width="9" style="1"/>
  </cols>
  <sheetData>
    <row r="1" spans="1:45" ht="27.15" customHeight="1" x14ac:dyDescent="0.2">
      <c r="AJ1" s="45"/>
      <c r="AK1" s="45" t="s">
        <v>25</v>
      </c>
      <c r="AR1" s="1">
        <f>L3</f>
        <v>6</v>
      </c>
      <c r="AS1" s="1">
        <f>VLOOKUP(AR1,AR2:AS11,2,FALSE)</f>
        <v>2029</v>
      </c>
    </row>
    <row r="2" spans="1:45" ht="13.5" customHeight="1" x14ac:dyDescent="0.2">
      <c r="A2" s="1" t="s">
        <v>0</v>
      </c>
      <c r="AG2" s="45"/>
      <c r="AH2" s="45"/>
      <c r="AI2" s="45"/>
      <c r="AJ2" s="45"/>
      <c r="AK2" s="45"/>
      <c r="AR2" s="15">
        <v>1</v>
      </c>
      <c r="AS2" s="15">
        <v>2024</v>
      </c>
    </row>
    <row r="3" spans="1:45" ht="18.75" customHeight="1" x14ac:dyDescent="0.2">
      <c r="A3" s="2" t="s">
        <v>1</v>
      </c>
      <c r="B3" s="2"/>
      <c r="I3" s="3" t="s">
        <v>76</v>
      </c>
      <c r="J3" s="204" t="s">
        <v>132</v>
      </c>
      <c r="K3" s="204"/>
      <c r="L3" s="183">
        <v>6</v>
      </c>
      <c r="M3" s="183"/>
      <c r="N3" s="3" t="s">
        <v>77</v>
      </c>
      <c r="O3" s="118">
        <v>5</v>
      </c>
      <c r="P3" s="3" t="s">
        <v>78</v>
      </c>
      <c r="S3" s="2" t="s">
        <v>44</v>
      </c>
      <c r="X3" s="2" t="s">
        <v>45</v>
      </c>
      <c r="Y3" s="184" t="s">
        <v>133</v>
      </c>
      <c r="Z3" s="184"/>
      <c r="AA3" s="184"/>
      <c r="AB3" s="184"/>
      <c r="AC3" s="184"/>
      <c r="AD3" s="184"/>
      <c r="AE3" s="184"/>
      <c r="AF3" s="184"/>
      <c r="AG3" s="2" t="s">
        <v>46</v>
      </c>
      <c r="AR3" s="15">
        <v>2</v>
      </c>
      <c r="AS3" s="15">
        <v>2025</v>
      </c>
    </row>
    <row r="4" spans="1:45" ht="18.75" customHeight="1" x14ac:dyDescent="0.2">
      <c r="A4" s="4"/>
      <c r="B4" s="4"/>
      <c r="C4" s="5"/>
      <c r="D4" s="5"/>
      <c r="I4" s="53"/>
      <c r="J4" s="3"/>
      <c r="K4" s="3"/>
      <c r="L4" s="3"/>
      <c r="M4" s="3"/>
      <c r="N4" s="3"/>
      <c r="O4" s="3"/>
      <c r="P4" s="3"/>
      <c r="S4" s="2" t="s">
        <v>47</v>
      </c>
      <c r="U4" s="53"/>
      <c r="X4" s="2" t="s">
        <v>45</v>
      </c>
      <c r="Y4" s="184" t="s">
        <v>80</v>
      </c>
      <c r="Z4" s="184"/>
      <c r="AA4" s="184"/>
      <c r="AB4" s="184"/>
      <c r="AC4" s="184"/>
      <c r="AD4" s="184"/>
      <c r="AE4" s="184"/>
      <c r="AF4" s="184"/>
      <c r="AG4" s="2" t="s">
        <v>46</v>
      </c>
      <c r="AR4" s="15">
        <v>3</v>
      </c>
      <c r="AS4" s="15">
        <v>2026</v>
      </c>
    </row>
    <row r="5" spans="1:45" s="48" customFormat="1" ht="18.75" customHeight="1" x14ac:dyDescent="0.2">
      <c r="A5" s="47" t="s">
        <v>26</v>
      </c>
      <c r="B5" s="47"/>
      <c r="C5" s="47"/>
      <c r="D5" s="47"/>
      <c r="F5" s="48" t="s">
        <v>27</v>
      </c>
      <c r="G5" s="47"/>
      <c r="H5" s="196">
        <v>8</v>
      </c>
      <c r="I5" s="196"/>
      <c r="J5" s="49" t="s">
        <v>28</v>
      </c>
      <c r="M5" s="49"/>
      <c r="N5" s="49"/>
      <c r="P5" s="49"/>
      <c r="R5" s="48" t="s">
        <v>29</v>
      </c>
      <c r="T5" s="196">
        <v>40</v>
      </c>
      <c r="U5" s="196"/>
      <c r="V5" s="47" t="s">
        <v>28</v>
      </c>
      <c r="W5" s="47"/>
      <c r="X5" s="47"/>
      <c r="Y5" s="47"/>
      <c r="Z5" s="47"/>
      <c r="AA5" s="47"/>
      <c r="AB5" s="47"/>
      <c r="AC5" s="47"/>
      <c r="AD5" s="47"/>
      <c r="AE5" s="47"/>
      <c r="AF5" s="47"/>
      <c r="AG5" s="47"/>
      <c r="AH5" s="47"/>
      <c r="AI5" s="47"/>
      <c r="AJ5" s="47"/>
      <c r="AK5" s="47"/>
      <c r="AL5" s="68"/>
      <c r="AR5" s="15">
        <v>4</v>
      </c>
      <c r="AS5" s="15">
        <v>2027</v>
      </c>
    </row>
    <row r="6" spans="1:45" s="52" customFormat="1" ht="18.75" customHeight="1" thickBot="1" x14ac:dyDescent="0.25">
      <c r="A6" s="47" t="s">
        <v>30</v>
      </c>
      <c r="B6" s="47"/>
      <c r="C6" s="50"/>
      <c r="D6" s="50"/>
      <c r="E6" s="50"/>
      <c r="F6" s="50"/>
      <c r="G6" s="50"/>
      <c r="H6" s="50"/>
      <c r="I6" s="50"/>
      <c r="J6" s="51"/>
      <c r="K6" s="51"/>
      <c r="L6" s="51"/>
      <c r="M6" s="51"/>
      <c r="N6" s="51"/>
      <c r="O6" s="51"/>
      <c r="P6" s="51"/>
      <c r="S6" s="47"/>
      <c r="T6" s="50"/>
      <c r="U6" s="50"/>
      <c r="V6" s="50"/>
      <c r="W6" s="50"/>
      <c r="X6" s="47"/>
      <c r="Y6" s="50"/>
      <c r="Z6" s="50"/>
      <c r="AA6" s="50"/>
      <c r="AB6" s="50"/>
      <c r="AC6" s="50"/>
      <c r="AD6" s="50"/>
      <c r="AE6" s="50"/>
      <c r="AF6" s="50"/>
      <c r="AG6" s="50"/>
      <c r="AH6" s="50"/>
      <c r="AI6" s="50"/>
      <c r="AJ6" s="50"/>
      <c r="AK6" s="50"/>
      <c r="AR6" s="15">
        <v>5</v>
      </c>
      <c r="AS6" s="15">
        <v>2028</v>
      </c>
    </row>
    <row r="7" spans="1:45" ht="18.75" customHeight="1" x14ac:dyDescent="0.2">
      <c r="A7" s="114"/>
      <c r="B7" s="205" t="s">
        <v>119</v>
      </c>
      <c r="C7" s="205" t="s">
        <v>118</v>
      </c>
      <c r="D7" s="197" t="s">
        <v>103</v>
      </c>
      <c r="E7" s="6"/>
      <c r="F7" s="7" t="s">
        <v>2</v>
      </c>
      <c r="G7" s="8"/>
      <c r="H7" s="8"/>
      <c r="I7" s="8"/>
      <c r="J7" s="8"/>
      <c r="K7" s="8"/>
      <c r="L7" s="8"/>
      <c r="M7" s="9" t="s">
        <v>3</v>
      </c>
      <c r="N7" s="10"/>
      <c r="O7" s="10"/>
      <c r="P7" s="10"/>
      <c r="Q7" s="10"/>
      <c r="R7" s="10"/>
      <c r="S7" s="10"/>
      <c r="T7" s="9" t="s">
        <v>4</v>
      </c>
      <c r="U7" s="10"/>
      <c r="V7" s="10"/>
      <c r="W7" s="10"/>
      <c r="X7" s="10"/>
      <c r="Y7" s="10"/>
      <c r="Z7" s="10"/>
      <c r="AA7" s="9" t="s">
        <v>5</v>
      </c>
      <c r="AB7" s="10"/>
      <c r="AC7" s="10"/>
      <c r="AD7" s="10"/>
      <c r="AE7" s="10"/>
      <c r="AF7" s="10"/>
      <c r="AG7" s="10"/>
      <c r="AH7" s="11" t="s">
        <v>6</v>
      </c>
      <c r="AI7" s="12" t="s">
        <v>7</v>
      </c>
      <c r="AJ7" s="12" t="s">
        <v>8</v>
      </c>
      <c r="AL7" s="67"/>
      <c r="AR7" s="15">
        <v>6</v>
      </c>
      <c r="AS7" s="15">
        <v>2029</v>
      </c>
    </row>
    <row r="8" spans="1:45" ht="18" customHeight="1" x14ac:dyDescent="0.2">
      <c r="A8" s="115" t="s">
        <v>101</v>
      </c>
      <c r="B8" s="208"/>
      <c r="C8" s="206"/>
      <c r="D8" s="198"/>
      <c r="E8" s="14" t="s">
        <v>9</v>
      </c>
      <c r="F8" s="15">
        <v>1</v>
      </c>
      <c r="G8" s="15">
        <f>F8+1</f>
        <v>2</v>
      </c>
      <c r="H8" s="15">
        <f t="shared" ref="H8:AG9" si="0">G8+1</f>
        <v>3</v>
      </c>
      <c r="I8" s="15">
        <f t="shared" si="0"/>
        <v>4</v>
      </c>
      <c r="J8" s="15">
        <f t="shared" si="0"/>
        <v>5</v>
      </c>
      <c r="K8" s="15">
        <f t="shared" si="0"/>
        <v>6</v>
      </c>
      <c r="L8" s="110">
        <f t="shared" si="0"/>
        <v>7</v>
      </c>
      <c r="M8" s="16">
        <f t="shared" si="0"/>
        <v>8</v>
      </c>
      <c r="N8" s="15">
        <f t="shared" si="0"/>
        <v>9</v>
      </c>
      <c r="O8" s="15">
        <f t="shared" si="0"/>
        <v>10</v>
      </c>
      <c r="P8" s="15">
        <f t="shared" si="0"/>
        <v>11</v>
      </c>
      <c r="Q8" s="15">
        <f t="shared" si="0"/>
        <v>12</v>
      </c>
      <c r="R8" s="15">
        <f t="shared" si="0"/>
        <v>13</v>
      </c>
      <c r="S8" s="110">
        <f t="shared" si="0"/>
        <v>14</v>
      </c>
      <c r="T8" s="16">
        <f t="shared" si="0"/>
        <v>15</v>
      </c>
      <c r="U8" s="15">
        <f t="shared" si="0"/>
        <v>16</v>
      </c>
      <c r="V8" s="15">
        <f t="shared" si="0"/>
        <v>17</v>
      </c>
      <c r="W8" s="15">
        <f t="shared" si="0"/>
        <v>18</v>
      </c>
      <c r="X8" s="15">
        <f t="shared" si="0"/>
        <v>19</v>
      </c>
      <c r="Y8" s="15">
        <f t="shared" si="0"/>
        <v>20</v>
      </c>
      <c r="Z8" s="110">
        <f t="shared" si="0"/>
        <v>21</v>
      </c>
      <c r="AA8" s="16">
        <f t="shared" si="0"/>
        <v>22</v>
      </c>
      <c r="AB8" s="15">
        <f t="shared" si="0"/>
        <v>23</v>
      </c>
      <c r="AC8" s="15">
        <f t="shared" si="0"/>
        <v>24</v>
      </c>
      <c r="AD8" s="15">
        <f t="shared" si="0"/>
        <v>25</v>
      </c>
      <c r="AE8" s="15">
        <f t="shared" si="0"/>
        <v>26</v>
      </c>
      <c r="AF8" s="15">
        <f t="shared" si="0"/>
        <v>27</v>
      </c>
      <c r="AG8" s="110">
        <f t="shared" si="0"/>
        <v>28</v>
      </c>
      <c r="AH8" s="17"/>
      <c r="AI8" s="18" t="s">
        <v>10</v>
      </c>
      <c r="AJ8" s="19" t="s">
        <v>11</v>
      </c>
      <c r="AR8" s="15">
        <v>7</v>
      </c>
      <c r="AS8" s="15">
        <v>2030</v>
      </c>
    </row>
    <row r="9" spans="1:45" ht="18" customHeight="1" thickBot="1" x14ac:dyDescent="0.25">
      <c r="A9" s="116"/>
      <c r="B9" s="209"/>
      <c r="C9" s="207"/>
      <c r="D9" s="199"/>
      <c r="E9" s="20"/>
      <c r="F9" s="74">
        <f>AR15</f>
        <v>3</v>
      </c>
      <c r="G9" s="74">
        <f>F9+1</f>
        <v>4</v>
      </c>
      <c r="H9" s="74">
        <f t="shared" si="0"/>
        <v>5</v>
      </c>
      <c r="I9" s="74">
        <f t="shared" si="0"/>
        <v>6</v>
      </c>
      <c r="J9" s="74">
        <f t="shared" si="0"/>
        <v>7</v>
      </c>
      <c r="K9" s="74">
        <f t="shared" si="0"/>
        <v>8</v>
      </c>
      <c r="L9" s="75">
        <f t="shared" si="0"/>
        <v>9</v>
      </c>
      <c r="M9" s="76">
        <f t="shared" si="0"/>
        <v>10</v>
      </c>
      <c r="N9" s="74">
        <f t="shared" si="0"/>
        <v>11</v>
      </c>
      <c r="O9" s="74">
        <f t="shared" si="0"/>
        <v>12</v>
      </c>
      <c r="P9" s="74">
        <f t="shared" si="0"/>
        <v>13</v>
      </c>
      <c r="Q9" s="74">
        <f t="shared" si="0"/>
        <v>14</v>
      </c>
      <c r="R9" s="74">
        <f t="shared" si="0"/>
        <v>15</v>
      </c>
      <c r="S9" s="75">
        <f t="shared" si="0"/>
        <v>16</v>
      </c>
      <c r="T9" s="76">
        <f t="shared" si="0"/>
        <v>17</v>
      </c>
      <c r="U9" s="74">
        <f t="shared" si="0"/>
        <v>18</v>
      </c>
      <c r="V9" s="74">
        <f t="shared" si="0"/>
        <v>19</v>
      </c>
      <c r="W9" s="74">
        <f t="shared" si="0"/>
        <v>20</v>
      </c>
      <c r="X9" s="74">
        <f t="shared" si="0"/>
        <v>21</v>
      </c>
      <c r="Y9" s="74">
        <f t="shared" si="0"/>
        <v>22</v>
      </c>
      <c r="Z9" s="75">
        <f t="shared" si="0"/>
        <v>23</v>
      </c>
      <c r="AA9" s="76">
        <f t="shared" si="0"/>
        <v>24</v>
      </c>
      <c r="AB9" s="74">
        <f t="shared" si="0"/>
        <v>25</v>
      </c>
      <c r="AC9" s="74">
        <f t="shared" si="0"/>
        <v>26</v>
      </c>
      <c r="AD9" s="74">
        <f t="shared" si="0"/>
        <v>27</v>
      </c>
      <c r="AE9" s="74">
        <f t="shared" si="0"/>
        <v>28</v>
      </c>
      <c r="AF9" s="74">
        <f t="shared" si="0"/>
        <v>29</v>
      </c>
      <c r="AG9" s="74">
        <f t="shared" si="0"/>
        <v>30</v>
      </c>
      <c r="AH9" s="22" t="s">
        <v>12</v>
      </c>
      <c r="AI9" s="23" t="s">
        <v>13</v>
      </c>
      <c r="AJ9" s="19" t="s">
        <v>14</v>
      </c>
      <c r="AR9" s="15">
        <v>8</v>
      </c>
      <c r="AS9" s="15">
        <v>2031</v>
      </c>
    </row>
    <row r="10" spans="1:45" ht="18" customHeight="1" x14ac:dyDescent="0.2">
      <c r="A10" s="60" t="s">
        <v>81</v>
      </c>
      <c r="B10" s="82" t="s">
        <v>86</v>
      </c>
      <c r="C10" s="82" t="s">
        <v>83</v>
      </c>
      <c r="D10" s="111" t="s">
        <v>104</v>
      </c>
      <c r="E10" s="83" t="s">
        <v>88</v>
      </c>
      <c r="F10" s="95">
        <v>3</v>
      </c>
      <c r="G10" s="95">
        <v>3</v>
      </c>
      <c r="H10" s="95">
        <v>3</v>
      </c>
      <c r="I10" s="95">
        <v>3</v>
      </c>
      <c r="J10" s="95"/>
      <c r="K10" s="95"/>
      <c r="L10" s="95">
        <v>3</v>
      </c>
      <c r="M10" s="96">
        <v>3</v>
      </c>
      <c r="N10" s="95">
        <v>3</v>
      </c>
      <c r="O10" s="95">
        <v>3</v>
      </c>
      <c r="P10" s="95">
        <v>3</v>
      </c>
      <c r="Q10" s="95"/>
      <c r="R10" s="95"/>
      <c r="S10" s="95">
        <v>3</v>
      </c>
      <c r="T10" s="96">
        <v>3</v>
      </c>
      <c r="U10" s="95">
        <v>3</v>
      </c>
      <c r="V10" s="95">
        <v>3</v>
      </c>
      <c r="W10" s="95">
        <v>3</v>
      </c>
      <c r="X10" s="95"/>
      <c r="Y10" s="95"/>
      <c r="Z10" s="95">
        <v>3</v>
      </c>
      <c r="AA10" s="96">
        <v>3</v>
      </c>
      <c r="AB10" s="95">
        <v>3</v>
      </c>
      <c r="AC10" s="95">
        <v>3</v>
      </c>
      <c r="AD10" s="95">
        <v>3</v>
      </c>
      <c r="AE10" s="97"/>
      <c r="AF10" s="98"/>
      <c r="AG10" s="99">
        <v>3</v>
      </c>
      <c r="AH10" s="26">
        <f>SUM(F10:AG10)</f>
        <v>60</v>
      </c>
      <c r="AI10" s="79">
        <f>AH10/4</f>
        <v>15</v>
      </c>
      <c r="AJ10" s="70">
        <f>IF(ROUNDDOWN(AI10/$T$5,2)&gt;=1,1,ROUNDDOWN(AI10/$T$5,2))</f>
        <v>0.37</v>
      </c>
      <c r="AN10" s="67"/>
      <c r="AR10" s="15">
        <v>9</v>
      </c>
      <c r="AS10" s="15">
        <v>2032</v>
      </c>
    </row>
    <row r="11" spans="1:45" ht="18" customHeight="1" x14ac:dyDescent="0.2">
      <c r="A11" s="61" t="s">
        <v>82</v>
      </c>
      <c r="B11" s="84" t="s">
        <v>87</v>
      </c>
      <c r="C11" s="84"/>
      <c r="D11" s="112" t="s">
        <v>104</v>
      </c>
      <c r="E11" s="85" t="s">
        <v>89</v>
      </c>
      <c r="F11" s="86">
        <v>8</v>
      </c>
      <c r="G11" s="86">
        <v>8</v>
      </c>
      <c r="H11" s="86">
        <v>8</v>
      </c>
      <c r="I11" s="86"/>
      <c r="J11" s="86">
        <v>8</v>
      </c>
      <c r="K11" s="86"/>
      <c r="L11" s="86">
        <v>8</v>
      </c>
      <c r="M11" s="100">
        <v>8</v>
      </c>
      <c r="N11" s="86">
        <v>8</v>
      </c>
      <c r="O11" s="86">
        <v>8</v>
      </c>
      <c r="P11" s="86"/>
      <c r="Q11" s="86">
        <v>8</v>
      </c>
      <c r="R11" s="86"/>
      <c r="S11" s="86">
        <v>8</v>
      </c>
      <c r="T11" s="100">
        <v>8</v>
      </c>
      <c r="U11" s="86">
        <v>8</v>
      </c>
      <c r="V11" s="86">
        <v>8</v>
      </c>
      <c r="W11" s="86"/>
      <c r="X11" s="86">
        <v>8</v>
      </c>
      <c r="Y11" s="86"/>
      <c r="Z11" s="86">
        <v>8</v>
      </c>
      <c r="AA11" s="100">
        <v>8</v>
      </c>
      <c r="AB11" s="86">
        <v>8</v>
      </c>
      <c r="AC11" s="86">
        <v>8</v>
      </c>
      <c r="AD11" s="86"/>
      <c r="AE11" s="101">
        <v>8</v>
      </c>
      <c r="AF11" s="86"/>
      <c r="AG11" s="102">
        <v>8</v>
      </c>
      <c r="AH11" s="28">
        <f t="shared" ref="AH11:AH22" si="1">SUM(F11:AG11)</f>
        <v>160</v>
      </c>
      <c r="AI11" s="80">
        <f>AH11/4</f>
        <v>40</v>
      </c>
      <c r="AJ11" s="71">
        <f t="shared" ref="AJ11:AJ21" si="2">IF(ROUNDDOWN(AI11/$T$5,2)&gt;=1,1,ROUNDDOWN(AI11/$T$5,2))</f>
        <v>1</v>
      </c>
      <c r="AN11" s="73"/>
      <c r="AR11" s="15">
        <v>10</v>
      </c>
      <c r="AS11" s="15">
        <v>2033</v>
      </c>
    </row>
    <row r="12" spans="1:45" ht="18" customHeight="1" x14ac:dyDescent="0.2">
      <c r="A12" s="148" t="s">
        <v>82</v>
      </c>
      <c r="B12" s="149" t="s">
        <v>86</v>
      </c>
      <c r="C12" s="149" t="s">
        <v>83</v>
      </c>
      <c r="D12" s="150" t="s">
        <v>104</v>
      </c>
      <c r="E12" s="151" t="s">
        <v>90</v>
      </c>
      <c r="F12" s="152"/>
      <c r="G12" s="152"/>
      <c r="H12" s="152"/>
      <c r="I12" s="152">
        <v>8</v>
      </c>
      <c r="J12" s="152"/>
      <c r="K12" s="152"/>
      <c r="L12" s="152"/>
      <c r="M12" s="153"/>
      <c r="N12" s="152"/>
      <c r="O12" s="152"/>
      <c r="P12" s="152">
        <v>8</v>
      </c>
      <c r="Q12" s="152"/>
      <c r="R12" s="152"/>
      <c r="S12" s="152"/>
      <c r="T12" s="153"/>
      <c r="U12" s="152"/>
      <c r="V12" s="152"/>
      <c r="W12" s="152">
        <v>8</v>
      </c>
      <c r="X12" s="152"/>
      <c r="Y12" s="152"/>
      <c r="Z12" s="152"/>
      <c r="AA12" s="153"/>
      <c r="AB12" s="152"/>
      <c r="AC12" s="152"/>
      <c r="AD12" s="152">
        <v>8</v>
      </c>
      <c r="AE12" s="154"/>
      <c r="AF12" s="152"/>
      <c r="AG12" s="155"/>
      <c r="AH12" s="156">
        <f t="shared" si="1"/>
        <v>32</v>
      </c>
      <c r="AI12" s="157">
        <f t="shared" ref="AI12:AI21" si="3">AH12/4</f>
        <v>8</v>
      </c>
      <c r="AJ12" s="158">
        <f t="shared" si="2"/>
        <v>0.2</v>
      </c>
    </row>
    <row r="13" spans="1:45" ht="18" customHeight="1" x14ac:dyDescent="0.2">
      <c r="A13" s="61" t="s">
        <v>83</v>
      </c>
      <c r="B13" s="84" t="s">
        <v>87</v>
      </c>
      <c r="C13" s="84"/>
      <c r="D13" s="112" t="s">
        <v>105</v>
      </c>
      <c r="E13" s="85" t="s">
        <v>93</v>
      </c>
      <c r="F13" s="86">
        <v>8</v>
      </c>
      <c r="G13" s="86">
        <v>8</v>
      </c>
      <c r="H13" s="86">
        <v>8</v>
      </c>
      <c r="I13" s="86">
        <v>8</v>
      </c>
      <c r="J13" s="86"/>
      <c r="K13" s="86"/>
      <c r="L13" s="86">
        <v>8</v>
      </c>
      <c r="M13" s="100">
        <v>8</v>
      </c>
      <c r="N13" s="86">
        <v>8</v>
      </c>
      <c r="O13" s="86">
        <v>8</v>
      </c>
      <c r="P13" s="86">
        <v>8</v>
      </c>
      <c r="Q13" s="86"/>
      <c r="R13" s="86"/>
      <c r="S13" s="86">
        <v>8</v>
      </c>
      <c r="T13" s="100">
        <v>8</v>
      </c>
      <c r="U13" s="86">
        <v>8</v>
      </c>
      <c r="V13" s="86">
        <v>8</v>
      </c>
      <c r="W13" s="86">
        <v>8</v>
      </c>
      <c r="X13" s="86"/>
      <c r="Y13" s="86"/>
      <c r="Z13" s="86">
        <v>8</v>
      </c>
      <c r="AA13" s="100">
        <v>8</v>
      </c>
      <c r="AB13" s="86">
        <v>8</v>
      </c>
      <c r="AC13" s="86">
        <v>8</v>
      </c>
      <c r="AD13" s="86">
        <v>8</v>
      </c>
      <c r="AE13" s="101"/>
      <c r="AF13" s="86"/>
      <c r="AG13" s="102">
        <v>8</v>
      </c>
      <c r="AH13" s="28">
        <f t="shared" si="1"/>
        <v>160</v>
      </c>
      <c r="AI13" s="80">
        <f t="shared" si="3"/>
        <v>40</v>
      </c>
      <c r="AJ13" s="71">
        <f t="shared" si="2"/>
        <v>1</v>
      </c>
    </row>
    <row r="14" spans="1:45" ht="18" customHeight="1" x14ac:dyDescent="0.2">
      <c r="A14" s="148" t="s">
        <v>83</v>
      </c>
      <c r="B14" s="149" t="s">
        <v>86</v>
      </c>
      <c r="C14" s="149" t="s">
        <v>82</v>
      </c>
      <c r="D14" s="150" t="s">
        <v>104</v>
      </c>
      <c r="E14" s="151" t="s">
        <v>90</v>
      </c>
      <c r="F14" s="152">
        <v>8</v>
      </c>
      <c r="G14" s="152">
        <v>8</v>
      </c>
      <c r="H14" s="152">
        <v>8</v>
      </c>
      <c r="I14" s="152"/>
      <c r="J14" s="152">
        <v>8</v>
      </c>
      <c r="K14" s="152"/>
      <c r="L14" s="152"/>
      <c r="M14" s="153">
        <v>8</v>
      </c>
      <c r="N14" s="152">
        <v>8</v>
      </c>
      <c r="O14" s="152">
        <v>8</v>
      </c>
      <c r="P14" s="152"/>
      <c r="Q14" s="152">
        <v>8</v>
      </c>
      <c r="R14" s="152"/>
      <c r="S14" s="152"/>
      <c r="T14" s="153">
        <v>8</v>
      </c>
      <c r="U14" s="152">
        <v>8</v>
      </c>
      <c r="V14" s="152">
        <v>8</v>
      </c>
      <c r="W14" s="152"/>
      <c r="X14" s="152">
        <v>8</v>
      </c>
      <c r="Y14" s="152"/>
      <c r="Z14" s="152"/>
      <c r="AA14" s="153">
        <v>8</v>
      </c>
      <c r="AB14" s="152">
        <v>8</v>
      </c>
      <c r="AC14" s="152">
        <v>8</v>
      </c>
      <c r="AD14" s="152"/>
      <c r="AE14" s="154">
        <v>8</v>
      </c>
      <c r="AF14" s="152"/>
      <c r="AG14" s="155"/>
      <c r="AH14" s="156">
        <f t="shared" si="1"/>
        <v>128</v>
      </c>
      <c r="AI14" s="157">
        <f t="shared" si="3"/>
        <v>32</v>
      </c>
      <c r="AJ14" s="158">
        <f t="shared" si="2"/>
        <v>0.8</v>
      </c>
      <c r="AN14" s="67"/>
      <c r="AR14" s="77" t="str">
        <f>CONCATENATE(AS1,"/",O3,"/",F8)</f>
        <v>2029/5/1</v>
      </c>
    </row>
    <row r="15" spans="1:45" ht="18" customHeight="1" x14ac:dyDescent="0.2">
      <c r="A15" s="61" t="s">
        <v>83</v>
      </c>
      <c r="B15" s="84" t="s">
        <v>86</v>
      </c>
      <c r="C15" s="84" t="s">
        <v>81</v>
      </c>
      <c r="D15" s="112" t="s">
        <v>104</v>
      </c>
      <c r="E15" s="85" t="s">
        <v>88</v>
      </c>
      <c r="F15" s="86">
        <v>5</v>
      </c>
      <c r="G15" s="86">
        <v>5</v>
      </c>
      <c r="H15" s="103">
        <v>5</v>
      </c>
      <c r="I15" s="103">
        <v>5</v>
      </c>
      <c r="J15" s="103"/>
      <c r="K15" s="103"/>
      <c r="L15" s="103">
        <v>5</v>
      </c>
      <c r="M15" s="104">
        <v>5</v>
      </c>
      <c r="N15" s="103">
        <v>5</v>
      </c>
      <c r="O15" s="103">
        <v>5</v>
      </c>
      <c r="P15" s="103">
        <v>5</v>
      </c>
      <c r="Q15" s="103"/>
      <c r="R15" s="103"/>
      <c r="S15" s="103">
        <v>5</v>
      </c>
      <c r="T15" s="104">
        <v>5</v>
      </c>
      <c r="U15" s="103">
        <v>5</v>
      </c>
      <c r="V15" s="103">
        <v>5</v>
      </c>
      <c r="W15" s="103">
        <v>5</v>
      </c>
      <c r="X15" s="103"/>
      <c r="Y15" s="103"/>
      <c r="Z15" s="103">
        <v>5</v>
      </c>
      <c r="AA15" s="104">
        <v>5</v>
      </c>
      <c r="AB15" s="103">
        <v>5</v>
      </c>
      <c r="AC15" s="103">
        <v>5</v>
      </c>
      <c r="AD15" s="103">
        <v>5</v>
      </c>
      <c r="AE15" s="105"/>
      <c r="AF15" s="86"/>
      <c r="AG15" s="102">
        <v>5</v>
      </c>
      <c r="AH15" s="28">
        <f t="shared" si="1"/>
        <v>100</v>
      </c>
      <c r="AI15" s="80">
        <f t="shared" si="3"/>
        <v>25</v>
      </c>
      <c r="AJ15" s="71">
        <f t="shared" si="2"/>
        <v>0.62</v>
      </c>
      <c r="AR15" s="78">
        <f>WEEKDAY(AR14)</f>
        <v>3</v>
      </c>
    </row>
    <row r="16" spans="1:45" ht="18" customHeight="1" x14ac:dyDescent="0.2">
      <c r="A16" s="61" t="s">
        <v>83</v>
      </c>
      <c r="B16" s="84" t="s">
        <v>91</v>
      </c>
      <c r="C16" s="84"/>
      <c r="D16" s="173" t="s">
        <v>141</v>
      </c>
      <c r="E16" s="85" t="s">
        <v>94</v>
      </c>
      <c r="F16" s="86">
        <v>3</v>
      </c>
      <c r="G16" s="86">
        <v>3</v>
      </c>
      <c r="H16" s="86">
        <v>3</v>
      </c>
      <c r="I16" s="86">
        <v>3</v>
      </c>
      <c r="J16" s="86"/>
      <c r="K16" s="86"/>
      <c r="L16" s="86">
        <v>3</v>
      </c>
      <c r="M16" s="100">
        <v>3</v>
      </c>
      <c r="N16" s="86">
        <v>3</v>
      </c>
      <c r="O16" s="86">
        <v>3</v>
      </c>
      <c r="P16" s="86">
        <v>3</v>
      </c>
      <c r="Q16" s="86"/>
      <c r="R16" s="86"/>
      <c r="S16" s="86">
        <v>3</v>
      </c>
      <c r="T16" s="100">
        <v>3</v>
      </c>
      <c r="U16" s="86">
        <v>3</v>
      </c>
      <c r="V16" s="86">
        <v>3</v>
      </c>
      <c r="W16" s="86">
        <v>3</v>
      </c>
      <c r="X16" s="86"/>
      <c r="Y16" s="86"/>
      <c r="Z16" s="86">
        <v>3</v>
      </c>
      <c r="AA16" s="100">
        <v>3</v>
      </c>
      <c r="AB16" s="86">
        <v>3</v>
      </c>
      <c r="AC16" s="86">
        <v>3</v>
      </c>
      <c r="AD16" s="86">
        <v>3</v>
      </c>
      <c r="AE16" s="101"/>
      <c r="AF16" s="86"/>
      <c r="AG16" s="102">
        <v>3</v>
      </c>
      <c r="AH16" s="28">
        <f t="shared" si="1"/>
        <v>60</v>
      </c>
      <c r="AI16" s="80">
        <f t="shared" si="3"/>
        <v>15</v>
      </c>
      <c r="AJ16" s="71">
        <f t="shared" si="2"/>
        <v>0.37</v>
      </c>
    </row>
    <row r="17" spans="1:46" ht="18" customHeight="1" x14ac:dyDescent="0.2">
      <c r="A17" s="61" t="s">
        <v>83</v>
      </c>
      <c r="B17" s="84" t="s">
        <v>92</v>
      </c>
      <c r="C17" s="84" t="s">
        <v>131</v>
      </c>
      <c r="D17" s="112" t="s">
        <v>142</v>
      </c>
      <c r="E17" s="85" t="s">
        <v>95</v>
      </c>
      <c r="F17" s="86"/>
      <c r="G17" s="86"/>
      <c r="H17" s="98"/>
      <c r="I17" s="98">
        <v>6</v>
      </c>
      <c r="J17" s="98">
        <v>6</v>
      </c>
      <c r="K17" s="98"/>
      <c r="L17" s="98">
        <v>6</v>
      </c>
      <c r="M17" s="106"/>
      <c r="N17" s="98"/>
      <c r="O17" s="98"/>
      <c r="P17" s="98">
        <v>6</v>
      </c>
      <c r="Q17" s="98">
        <v>6</v>
      </c>
      <c r="R17" s="98"/>
      <c r="S17" s="98">
        <v>6</v>
      </c>
      <c r="T17" s="106"/>
      <c r="U17" s="98"/>
      <c r="V17" s="98"/>
      <c r="W17" s="98">
        <v>6</v>
      </c>
      <c r="X17" s="98">
        <v>6</v>
      </c>
      <c r="Y17" s="98"/>
      <c r="Z17" s="98">
        <v>6</v>
      </c>
      <c r="AA17" s="106"/>
      <c r="AB17" s="98"/>
      <c r="AC17" s="98"/>
      <c r="AD17" s="98">
        <v>6</v>
      </c>
      <c r="AE17" s="107">
        <v>6</v>
      </c>
      <c r="AF17" s="86"/>
      <c r="AG17" s="102">
        <v>6</v>
      </c>
      <c r="AH17" s="28">
        <f t="shared" si="1"/>
        <v>72</v>
      </c>
      <c r="AI17" s="80">
        <f t="shared" si="3"/>
        <v>18</v>
      </c>
      <c r="AJ17" s="71">
        <f t="shared" si="2"/>
        <v>0.45</v>
      </c>
    </row>
    <row r="18" spans="1:46" ht="18" customHeight="1" x14ac:dyDescent="0.2">
      <c r="A18" s="61" t="s">
        <v>84</v>
      </c>
      <c r="B18" s="84" t="s">
        <v>87</v>
      </c>
      <c r="C18" s="84"/>
      <c r="D18" s="112" t="s">
        <v>106</v>
      </c>
      <c r="E18" s="85" t="s">
        <v>96</v>
      </c>
      <c r="F18" s="86">
        <v>8</v>
      </c>
      <c r="G18" s="86">
        <v>8</v>
      </c>
      <c r="H18" s="86">
        <v>8</v>
      </c>
      <c r="I18" s="86">
        <v>8</v>
      </c>
      <c r="J18" s="86"/>
      <c r="K18" s="86"/>
      <c r="L18" s="98">
        <v>8</v>
      </c>
      <c r="M18" s="100">
        <v>8</v>
      </c>
      <c r="N18" s="86">
        <v>8</v>
      </c>
      <c r="O18" s="86">
        <v>8</v>
      </c>
      <c r="P18" s="86">
        <v>8</v>
      </c>
      <c r="Q18" s="86"/>
      <c r="R18" s="86"/>
      <c r="S18" s="98">
        <v>8</v>
      </c>
      <c r="T18" s="100">
        <v>8</v>
      </c>
      <c r="U18" s="86">
        <v>8</v>
      </c>
      <c r="V18" s="86">
        <v>8</v>
      </c>
      <c r="W18" s="86">
        <v>8</v>
      </c>
      <c r="X18" s="86"/>
      <c r="Y18" s="86"/>
      <c r="Z18" s="98">
        <v>8</v>
      </c>
      <c r="AA18" s="100">
        <v>8</v>
      </c>
      <c r="AB18" s="86">
        <v>8</v>
      </c>
      <c r="AC18" s="86">
        <v>8</v>
      </c>
      <c r="AD18" s="86">
        <v>8</v>
      </c>
      <c r="AE18" s="101"/>
      <c r="AF18" s="86"/>
      <c r="AG18" s="102">
        <v>8</v>
      </c>
      <c r="AH18" s="28">
        <f t="shared" si="1"/>
        <v>160</v>
      </c>
      <c r="AI18" s="80">
        <f t="shared" si="3"/>
        <v>40</v>
      </c>
      <c r="AJ18" s="71">
        <f t="shared" si="2"/>
        <v>1</v>
      </c>
    </row>
    <row r="19" spans="1:46" ht="18" customHeight="1" x14ac:dyDescent="0.2">
      <c r="A19" s="148" t="s">
        <v>84</v>
      </c>
      <c r="B19" s="149" t="s">
        <v>92</v>
      </c>
      <c r="C19" s="149" t="s">
        <v>85</v>
      </c>
      <c r="D19" s="150" t="s">
        <v>107</v>
      </c>
      <c r="E19" s="151" t="s">
        <v>97</v>
      </c>
      <c r="F19" s="152"/>
      <c r="G19" s="152"/>
      <c r="H19" s="152"/>
      <c r="I19" s="152"/>
      <c r="J19" s="152">
        <v>5</v>
      </c>
      <c r="K19" s="152"/>
      <c r="L19" s="159"/>
      <c r="M19" s="153"/>
      <c r="N19" s="152"/>
      <c r="O19" s="152"/>
      <c r="P19" s="152"/>
      <c r="Q19" s="152">
        <v>5</v>
      </c>
      <c r="R19" s="152"/>
      <c r="S19" s="159"/>
      <c r="T19" s="153"/>
      <c r="U19" s="152"/>
      <c r="V19" s="152"/>
      <c r="W19" s="152"/>
      <c r="X19" s="152">
        <v>5</v>
      </c>
      <c r="Y19" s="152"/>
      <c r="Z19" s="159"/>
      <c r="AA19" s="153"/>
      <c r="AB19" s="152"/>
      <c r="AC19" s="152"/>
      <c r="AD19" s="152"/>
      <c r="AE19" s="154">
        <v>5</v>
      </c>
      <c r="AF19" s="152"/>
      <c r="AG19" s="155"/>
      <c r="AH19" s="156">
        <f t="shared" si="1"/>
        <v>20</v>
      </c>
      <c r="AI19" s="157">
        <f t="shared" si="3"/>
        <v>5</v>
      </c>
      <c r="AJ19" s="158">
        <f t="shared" si="2"/>
        <v>0.12</v>
      </c>
      <c r="AR19" s="1">
        <f>COUNT(F22:AG22)</f>
        <v>24</v>
      </c>
    </row>
    <row r="20" spans="1:46" ht="18" customHeight="1" x14ac:dyDescent="0.2">
      <c r="A20" s="61" t="s">
        <v>85</v>
      </c>
      <c r="B20" s="84" t="s">
        <v>87</v>
      </c>
      <c r="C20" s="84"/>
      <c r="D20" s="112" t="s">
        <v>108</v>
      </c>
      <c r="E20" s="85" t="s">
        <v>109</v>
      </c>
      <c r="F20" s="86">
        <v>8</v>
      </c>
      <c r="G20" s="86">
        <v>8</v>
      </c>
      <c r="H20" s="86">
        <v>8</v>
      </c>
      <c r="I20" s="86">
        <v>8</v>
      </c>
      <c r="J20" s="86"/>
      <c r="K20" s="86"/>
      <c r="L20" s="86">
        <v>8</v>
      </c>
      <c r="M20" s="100">
        <v>8</v>
      </c>
      <c r="N20" s="86">
        <v>8</v>
      </c>
      <c r="O20" s="86">
        <v>8</v>
      </c>
      <c r="P20" s="86">
        <v>8</v>
      </c>
      <c r="Q20" s="86"/>
      <c r="R20" s="86"/>
      <c r="S20" s="86">
        <v>8</v>
      </c>
      <c r="T20" s="100">
        <v>8</v>
      </c>
      <c r="U20" s="86">
        <v>8</v>
      </c>
      <c r="V20" s="86">
        <v>8</v>
      </c>
      <c r="W20" s="86">
        <v>8</v>
      </c>
      <c r="X20" s="86"/>
      <c r="Y20" s="86"/>
      <c r="Z20" s="86">
        <v>8</v>
      </c>
      <c r="AA20" s="100">
        <v>8</v>
      </c>
      <c r="AB20" s="86">
        <v>8</v>
      </c>
      <c r="AC20" s="86">
        <v>8</v>
      </c>
      <c r="AD20" s="86">
        <v>8</v>
      </c>
      <c r="AE20" s="101"/>
      <c r="AF20" s="86"/>
      <c r="AG20" s="102">
        <v>8</v>
      </c>
      <c r="AH20" s="28">
        <f t="shared" si="1"/>
        <v>160</v>
      </c>
      <c r="AI20" s="80">
        <f t="shared" si="3"/>
        <v>40</v>
      </c>
      <c r="AJ20" s="71">
        <f t="shared" si="2"/>
        <v>1</v>
      </c>
    </row>
    <row r="21" spans="1:46" ht="18" customHeight="1" thickBot="1" x14ac:dyDescent="0.25">
      <c r="A21" s="160" t="s">
        <v>85</v>
      </c>
      <c r="B21" s="161" t="s">
        <v>92</v>
      </c>
      <c r="C21" s="162" t="s">
        <v>106</v>
      </c>
      <c r="D21" s="163" t="s">
        <v>107</v>
      </c>
      <c r="E21" s="164" t="s">
        <v>97</v>
      </c>
      <c r="F21" s="165"/>
      <c r="G21" s="165"/>
      <c r="H21" s="165"/>
      <c r="I21" s="165"/>
      <c r="J21" s="165">
        <v>3</v>
      </c>
      <c r="K21" s="165"/>
      <c r="L21" s="165"/>
      <c r="M21" s="166"/>
      <c r="N21" s="165"/>
      <c r="O21" s="165"/>
      <c r="P21" s="165"/>
      <c r="Q21" s="165">
        <v>3</v>
      </c>
      <c r="R21" s="165"/>
      <c r="S21" s="165"/>
      <c r="T21" s="166"/>
      <c r="U21" s="165"/>
      <c r="V21" s="165"/>
      <c r="W21" s="165"/>
      <c r="X21" s="165">
        <v>3</v>
      </c>
      <c r="Y21" s="165"/>
      <c r="Z21" s="165"/>
      <c r="AA21" s="166"/>
      <c r="AB21" s="165"/>
      <c r="AC21" s="165"/>
      <c r="AD21" s="165"/>
      <c r="AE21" s="167">
        <v>3</v>
      </c>
      <c r="AF21" s="168"/>
      <c r="AG21" s="169"/>
      <c r="AH21" s="170">
        <f t="shared" si="1"/>
        <v>12</v>
      </c>
      <c r="AI21" s="171">
        <f t="shared" si="3"/>
        <v>3</v>
      </c>
      <c r="AJ21" s="172">
        <f t="shared" si="2"/>
        <v>7.0000000000000007E-2</v>
      </c>
      <c r="AQ21" s="31"/>
      <c r="AR21" s="31"/>
      <c r="AS21" s="31"/>
      <c r="AT21" s="31"/>
    </row>
    <row r="22" spans="1:46" ht="18" customHeight="1" thickBot="1" x14ac:dyDescent="0.25">
      <c r="A22" s="210" t="s">
        <v>79</v>
      </c>
      <c r="B22" s="211"/>
      <c r="C22" s="211"/>
      <c r="D22" s="211"/>
      <c r="E22" s="212"/>
      <c r="F22" s="87">
        <v>22</v>
      </c>
      <c r="G22" s="88">
        <v>19</v>
      </c>
      <c r="H22" s="88">
        <v>23</v>
      </c>
      <c r="I22" s="88">
        <v>23</v>
      </c>
      <c r="J22" s="88">
        <v>20</v>
      </c>
      <c r="K22" s="88"/>
      <c r="L22" s="89">
        <v>25</v>
      </c>
      <c r="M22" s="90">
        <v>22</v>
      </c>
      <c r="N22" s="88">
        <v>19</v>
      </c>
      <c r="O22" s="88">
        <v>22</v>
      </c>
      <c r="P22" s="88">
        <v>22</v>
      </c>
      <c r="Q22" s="88">
        <v>20</v>
      </c>
      <c r="R22" s="88"/>
      <c r="S22" s="91">
        <v>25</v>
      </c>
      <c r="T22" s="87">
        <v>21</v>
      </c>
      <c r="U22" s="88">
        <v>18</v>
      </c>
      <c r="V22" s="88">
        <v>23</v>
      </c>
      <c r="W22" s="88">
        <v>22</v>
      </c>
      <c r="X22" s="88">
        <v>19</v>
      </c>
      <c r="Y22" s="88"/>
      <c r="Z22" s="89">
        <v>24</v>
      </c>
      <c r="AA22" s="90">
        <v>22</v>
      </c>
      <c r="AB22" s="88">
        <v>19</v>
      </c>
      <c r="AC22" s="88">
        <v>23</v>
      </c>
      <c r="AD22" s="88">
        <v>22</v>
      </c>
      <c r="AE22" s="88">
        <v>20</v>
      </c>
      <c r="AF22" s="92"/>
      <c r="AG22" s="93">
        <v>25</v>
      </c>
      <c r="AH22" s="69">
        <f t="shared" si="1"/>
        <v>520</v>
      </c>
      <c r="AI22" s="194">
        <f>AH22/AR19</f>
        <v>21.666666666666668</v>
      </c>
      <c r="AJ22" s="195"/>
      <c r="AQ22" s="31"/>
      <c r="AR22" s="31"/>
      <c r="AS22" s="31"/>
      <c r="AT22" s="31"/>
    </row>
    <row r="23" spans="1:46" ht="18"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Q23" s="31"/>
      <c r="AR23" s="31"/>
      <c r="AS23" s="31"/>
      <c r="AT23" s="31"/>
    </row>
    <row r="24" spans="1:46" s="31" customFormat="1" ht="13.15" customHeight="1" thickBot="1" x14ac:dyDescent="0.25">
      <c r="A24" s="40" t="s">
        <v>15</v>
      </c>
      <c r="B24" s="42">
        <v>1</v>
      </c>
      <c r="C24" s="189" t="s">
        <v>71</v>
      </c>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30"/>
      <c r="AI24" s="193" t="s">
        <v>43</v>
      </c>
      <c r="AJ24" s="193"/>
      <c r="AK24" s="193"/>
      <c r="AL24" s="193"/>
    </row>
    <row r="25" spans="1:46" s="31" customFormat="1" ht="12.75" customHeight="1" x14ac:dyDescent="0.2">
      <c r="A25" s="41"/>
      <c r="B25" s="42"/>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57"/>
      <c r="AI25" s="54" t="s">
        <v>33</v>
      </c>
      <c r="AJ25" s="190"/>
      <c r="AK25" s="191"/>
      <c r="AL25" s="192"/>
    </row>
    <row r="26" spans="1:46" s="31" customFormat="1" ht="12.75" customHeight="1" x14ac:dyDescent="0.2">
      <c r="A26" s="41"/>
      <c r="B26" s="42"/>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57"/>
      <c r="AI26" s="55" t="s">
        <v>31</v>
      </c>
      <c r="AJ26" s="180"/>
      <c r="AK26" s="181"/>
      <c r="AL26" s="182"/>
    </row>
    <row r="27" spans="1:46" s="31" customFormat="1" ht="12.75" customHeight="1" x14ac:dyDescent="0.2">
      <c r="A27" s="41"/>
      <c r="B27" s="42">
        <v>2</v>
      </c>
      <c r="C27" s="189" t="s">
        <v>110</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57"/>
      <c r="AI27" s="55" t="s">
        <v>34</v>
      </c>
      <c r="AJ27" s="180"/>
      <c r="AK27" s="181"/>
      <c r="AL27" s="182"/>
    </row>
    <row r="28" spans="1:46" s="31" customFormat="1" ht="12.75" customHeight="1" x14ac:dyDescent="0.2">
      <c r="B28" s="42">
        <v>3</v>
      </c>
      <c r="C28" s="189" t="s">
        <v>38</v>
      </c>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57"/>
      <c r="AI28" s="55" t="s">
        <v>32</v>
      </c>
      <c r="AJ28" s="180"/>
      <c r="AK28" s="181"/>
      <c r="AL28" s="182"/>
    </row>
    <row r="29" spans="1:46" s="31" customFormat="1" ht="12.75" customHeight="1" x14ac:dyDescent="0.2">
      <c r="B29" s="42"/>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57"/>
      <c r="AI29" s="56" t="s">
        <v>35</v>
      </c>
      <c r="AJ29" s="180"/>
      <c r="AK29" s="181"/>
      <c r="AL29" s="182"/>
    </row>
    <row r="30" spans="1:46" s="31" customFormat="1" ht="12.75" customHeight="1" x14ac:dyDescent="0.2">
      <c r="B30" s="42"/>
      <c r="C30" s="42" t="s">
        <v>16</v>
      </c>
      <c r="D30" s="42"/>
      <c r="E30" s="42"/>
      <c r="F30" s="42"/>
      <c r="G30" s="42"/>
      <c r="H30" s="42" t="s">
        <v>17</v>
      </c>
      <c r="I30" s="42" t="s">
        <v>18</v>
      </c>
      <c r="J30" s="42"/>
      <c r="K30" s="42"/>
      <c r="L30" s="42"/>
      <c r="M30" s="42"/>
      <c r="N30" s="42" t="s">
        <v>19</v>
      </c>
      <c r="O30" s="42" t="s">
        <v>20</v>
      </c>
      <c r="P30" s="42"/>
      <c r="Q30" s="42"/>
      <c r="R30" s="42"/>
      <c r="S30" s="42"/>
      <c r="T30" s="42" t="s">
        <v>21</v>
      </c>
      <c r="U30" s="42" t="s">
        <v>22</v>
      </c>
      <c r="V30" s="42"/>
      <c r="W30" s="42"/>
      <c r="X30" s="42"/>
      <c r="Y30" s="42"/>
      <c r="Z30" s="42"/>
      <c r="AA30" s="42" t="s">
        <v>23</v>
      </c>
      <c r="AB30" s="42" t="s">
        <v>24</v>
      </c>
      <c r="AC30" s="42"/>
      <c r="AD30" s="42"/>
      <c r="AE30" s="42"/>
      <c r="AF30" s="42"/>
      <c r="AH30" s="59"/>
      <c r="AI30" s="185" t="s">
        <v>36</v>
      </c>
      <c r="AJ30" s="186"/>
      <c r="AK30" s="174"/>
      <c r="AL30" s="175"/>
    </row>
    <row r="31" spans="1:46" s="31" customFormat="1" ht="12.75" customHeight="1" x14ac:dyDescent="0.2">
      <c r="B31" s="42">
        <v>4</v>
      </c>
      <c r="C31" s="189" t="s">
        <v>39</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57"/>
      <c r="AI31" s="187"/>
      <c r="AJ31" s="188"/>
      <c r="AK31" s="176"/>
      <c r="AL31" s="177"/>
    </row>
    <row r="32" spans="1:46" s="31" customFormat="1" ht="12.75" customHeight="1" x14ac:dyDescent="0.2">
      <c r="B32" s="42"/>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57"/>
      <c r="AI32" s="200" t="s">
        <v>37</v>
      </c>
      <c r="AJ32" s="201"/>
      <c r="AK32" s="174"/>
      <c r="AL32" s="175"/>
    </row>
    <row r="33" spans="2:46" s="31" customFormat="1" ht="12.75" customHeight="1" thickBot="1" x14ac:dyDescent="0.25">
      <c r="B33" s="42">
        <v>5</v>
      </c>
      <c r="C33" s="42" t="s">
        <v>40</v>
      </c>
      <c r="D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202"/>
      <c r="AJ33" s="203"/>
      <c r="AK33" s="178"/>
      <c r="AL33" s="179"/>
    </row>
    <row r="34" spans="2:46" s="31" customFormat="1" ht="12.75" customHeight="1" x14ac:dyDescent="0.2">
      <c r="B34" s="42">
        <v>6</v>
      </c>
      <c r="C34" s="42" t="s">
        <v>134</v>
      </c>
      <c r="D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8"/>
      <c r="AJ34" s="1"/>
      <c r="AK34" s="1"/>
      <c r="AL34" s="1"/>
      <c r="AQ34" s="1"/>
      <c r="AR34" s="1"/>
      <c r="AS34" s="1"/>
      <c r="AT34" s="1"/>
    </row>
    <row r="35" spans="2:46" s="31" customFormat="1" ht="12.75" customHeight="1" x14ac:dyDescent="0.2">
      <c r="B35" s="42">
        <v>7</v>
      </c>
      <c r="C35" s="189" t="s">
        <v>41</v>
      </c>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58"/>
      <c r="AI35" s="3"/>
      <c r="AJ35" s="1"/>
      <c r="AK35" s="1"/>
      <c r="AL35" s="1"/>
      <c r="AQ35" s="1"/>
      <c r="AR35" s="1"/>
      <c r="AS35" s="1"/>
      <c r="AT35" s="1"/>
    </row>
    <row r="36" spans="2:46" s="31" customFormat="1" ht="12.75" customHeight="1" x14ac:dyDescent="0.2">
      <c r="B36" s="42"/>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58"/>
      <c r="AI36" s="1"/>
      <c r="AJ36" s="1"/>
      <c r="AK36" s="1"/>
      <c r="AL36" s="1"/>
      <c r="AQ36" s="1"/>
      <c r="AR36" s="1"/>
      <c r="AS36" s="1"/>
      <c r="AT36" s="1"/>
    </row>
    <row r="37" spans="2:46" ht="13.5" customHeight="1" x14ac:dyDescent="0.2">
      <c r="B37" s="1">
        <v>8</v>
      </c>
      <c r="C37" s="46" t="s">
        <v>42</v>
      </c>
      <c r="D37" s="46"/>
      <c r="E37" s="31"/>
    </row>
    <row r="38" spans="2:46" ht="18" customHeight="1" x14ac:dyDescent="0.2">
      <c r="B38" s="1">
        <v>9</v>
      </c>
      <c r="C38" s="31" t="s">
        <v>100</v>
      </c>
      <c r="D38" s="31"/>
    </row>
  </sheetData>
  <mergeCells count="26">
    <mergeCell ref="C24:AG26"/>
    <mergeCell ref="AI24:AL24"/>
    <mergeCell ref="AJ25:AL25"/>
    <mergeCell ref="AJ26:AL26"/>
    <mergeCell ref="J3:K3"/>
    <mergeCell ref="L3:M3"/>
    <mergeCell ref="Y3:AF3"/>
    <mergeCell ref="Y4:AF4"/>
    <mergeCell ref="H5:I5"/>
    <mergeCell ref="T5:U5"/>
    <mergeCell ref="B7:B9"/>
    <mergeCell ref="C7:C9"/>
    <mergeCell ref="D7:D9"/>
    <mergeCell ref="A22:E22"/>
    <mergeCell ref="AI22:AJ22"/>
    <mergeCell ref="C35:AG36"/>
    <mergeCell ref="C27:AG27"/>
    <mergeCell ref="AJ27:AL27"/>
    <mergeCell ref="C28:AG29"/>
    <mergeCell ref="AJ28:AL28"/>
    <mergeCell ref="AJ29:AL29"/>
    <mergeCell ref="AI30:AJ31"/>
    <mergeCell ref="AK30:AL31"/>
    <mergeCell ref="C31:AG32"/>
    <mergeCell ref="AI32:AJ33"/>
    <mergeCell ref="AK32:AL33"/>
  </mergeCells>
  <phoneticPr fontId="11"/>
  <dataValidations count="3">
    <dataValidation type="list" allowBlank="1" showInputMessage="1" showErrorMessage="1" sqref="B10:B21" xr:uid="{00000000-0002-0000-0100-000000000000}">
      <formula1>"Ａ,Ｂ,Ｃ,Ｄ"</formula1>
    </dataValidation>
    <dataValidation type="list" allowBlank="1" showInputMessage="1" showErrorMessage="1" sqref="O3" xr:uid="{00000000-0002-0000-0100-000001000000}">
      <formula1>"1,2,3,4,5,6,7,8,9,10,11,12"</formula1>
    </dataValidation>
    <dataValidation type="list" allowBlank="1" showInputMessage="1" showErrorMessage="1" sqref="L3:M3" xr:uid="{00000000-0002-0000-0100-000002000000}">
      <formula1>$AR$2:$AR$11</formula1>
    </dataValidation>
  </dataValidations>
  <pageMargins left="0.99" right="0.35433070866141736" top="0.72" bottom="0.2" header="0.7" footer="0.2"/>
  <pageSetup paperSize="9"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8"/>
  <sheetViews>
    <sheetView view="pageBreakPreview" zoomScale="90" zoomScaleNormal="100" zoomScaleSheetLayoutView="90" workbookViewId="0">
      <selection activeCell="C24" sqref="C24:AG29"/>
    </sheetView>
  </sheetViews>
  <sheetFormatPr defaultColWidth="9" defaultRowHeight="13" x14ac:dyDescent="0.2"/>
  <cols>
    <col min="1" max="1" width="10.6328125" style="1" customWidth="1"/>
    <col min="2" max="2" width="3.6328125" style="1" customWidth="1"/>
    <col min="3" max="5" width="10.6328125" style="1" customWidth="1"/>
    <col min="6" max="6" width="2.81640625" style="1" customWidth="1"/>
    <col min="7" max="8" width="2.90625" style="1" customWidth="1"/>
    <col min="9" max="9" width="3.08984375" style="1" customWidth="1"/>
    <col min="10" max="33" width="2.90625" style="1" customWidth="1"/>
    <col min="34" max="35" width="5.36328125" style="1" customWidth="1"/>
    <col min="36" max="36" width="7.90625" style="1" customWidth="1"/>
    <col min="37" max="37" width="5.81640625" style="1" customWidth="1"/>
    <col min="38" max="38" width="7.08984375" style="1" customWidth="1"/>
    <col min="39" max="41" width="8.08984375" style="1" customWidth="1"/>
    <col min="42" max="16384" width="9" style="1"/>
  </cols>
  <sheetData>
    <row r="1" spans="1:45" ht="27.15" customHeight="1" x14ac:dyDescent="0.2">
      <c r="AJ1" s="45"/>
      <c r="AK1" s="45" t="s">
        <v>25</v>
      </c>
      <c r="AR1" s="1">
        <f>L3</f>
        <v>6</v>
      </c>
      <c r="AS1" s="1">
        <f>VLOOKUP(AR1,AR2:AS11,2,FALSE)</f>
        <v>2029</v>
      </c>
    </row>
    <row r="2" spans="1:45" ht="13.5" customHeight="1" x14ac:dyDescent="0.2">
      <c r="A2" s="1" t="s">
        <v>0</v>
      </c>
      <c r="AG2" s="45"/>
      <c r="AH2" s="45"/>
      <c r="AI2" s="45"/>
      <c r="AJ2" s="45"/>
      <c r="AK2" s="45"/>
      <c r="AR2" s="15">
        <v>1</v>
      </c>
      <c r="AS2" s="15">
        <v>2024</v>
      </c>
    </row>
    <row r="3" spans="1:45" ht="18.75" customHeight="1" x14ac:dyDescent="0.2">
      <c r="A3" s="2" t="s">
        <v>1</v>
      </c>
      <c r="B3" s="2"/>
      <c r="I3" s="3" t="s">
        <v>76</v>
      </c>
      <c r="J3" s="204" t="s">
        <v>132</v>
      </c>
      <c r="K3" s="204"/>
      <c r="L3" s="183">
        <v>6</v>
      </c>
      <c r="M3" s="183"/>
      <c r="N3" s="3" t="s">
        <v>77</v>
      </c>
      <c r="O3" s="118">
        <v>5</v>
      </c>
      <c r="P3" s="3" t="s">
        <v>78</v>
      </c>
      <c r="S3" s="2" t="s">
        <v>44</v>
      </c>
      <c r="X3" s="2" t="s">
        <v>45</v>
      </c>
      <c r="Y3" s="184" t="s">
        <v>98</v>
      </c>
      <c r="Z3" s="184"/>
      <c r="AA3" s="184"/>
      <c r="AB3" s="184"/>
      <c r="AC3" s="184"/>
      <c r="AD3" s="184"/>
      <c r="AE3" s="184"/>
      <c r="AF3" s="184"/>
      <c r="AG3" s="2" t="s">
        <v>46</v>
      </c>
      <c r="AR3" s="15">
        <v>2</v>
      </c>
      <c r="AS3" s="15">
        <v>2025</v>
      </c>
    </row>
    <row r="4" spans="1:45" ht="18.75" customHeight="1" x14ac:dyDescent="0.2">
      <c r="A4" s="4"/>
      <c r="B4" s="4"/>
      <c r="C4" s="5"/>
      <c r="D4" s="5"/>
      <c r="I4" s="53"/>
      <c r="J4" s="3"/>
      <c r="K4" s="3"/>
      <c r="L4" s="3"/>
      <c r="M4" s="3"/>
      <c r="N4" s="3"/>
      <c r="O4" s="3"/>
      <c r="P4" s="3"/>
      <c r="S4" s="2" t="s">
        <v>47</v>
      </c>
      <c r="U4" s="53"/>
      <c r="X4" s="2" t="s">
        <v>45</v>
      </c>
      <c r="Y4" s="184" t="s">
        <v>99</v>
      </c>
      <c r="Z4" s="184"/>
      <c r="AA4" s="184"/>
      <c r="AB4" s="184"/>
      <c r="AC4" s="184"/>
      <c r="AD4" s="184"/>
      <c r="AE4" s="184"/>
      <c r="AF4" s="184"/>
      <c r="AG4" s="2" t="s">
        <v>46</v>
      </c>
      <c r="AR4" s="15">
        <v>3</v>
      </c>
      <c r="AS4" s="15">
        <v>2026</v>
      </c>
    </row>
    <row r="5" spans="1:45" s="48" customFormat="1" ht="18.75" customHeight="1" x14ac:dyDescent="0.2">
      <c r="A5" s="47" t="s">
        <v>26</v>
      </c>
      <c r="B5" s="47"/>
      <c r="C5" s="47"/>
      <c r="D5" s="47"/>
      <c r="F5" s="48" t="s">
        <v>27</v>
      </c>
      <c r="G5" s="47"/>
      <c r="H5" s="196">
        <v>8</v>
      </c>
      <c r="I5" s="196"/>
      <c r="J5" s="49" t="s">
        <v>28</v>
      </c>
      <c r="M5" s="49"/>
      <c r="N5" s="49"/>
      <c r="P5" s="49"/>
      <c r="R5" s="48" t="s">
        <v>29</v>
      </c>
      <c r="T5" s="196">
        <v>40</v>
      </c>
      <c r="U5" s="196"/>
      <c r="V5" s="47" t="s">
        <v>28</v>
      </c>
      <c r="W5" s="47"/>
      <c r="X5" s="47"/>
      <c r="Y5" s="47"/>
      <c r="Z5" s="47"/>
      <c r="AA5" s="47"/>
      <c r="AB5" s="47"/>
      <c r="AC5" s="47"/>
      <c r="AD5" s="47"/>
      <c r="AE5" s="47"/>
      <c r="AF5" s="47"/>
      <c r="AG5" s="47"/>
      <c r="AH5" s="47"/>
      <c r="AI5" s="47"/>
      <c r="AJ5" s="47"/>
      <c r="AK5" s="47"/>
      <c r="AL5" s="68"/>
      <c r="AR5" s="15">
        <v>4</v>
      </c>
      <c r="AS5" s="15">
        <v>2027</v>
      </c>
    </row>
    <row r="6" spans="1:45" s="52" customFormat="1" ht="18.75" customHeight="1" thickBot="1" x14ac:dyDescent="0.25">
      <c r="A6" s="47" t="s">
        <v>30</v>
      </c>
      <c r="B6" s="47"/>
      <c r="C6" s="50"/>
      <c r="D6" s="50"/>
      <c r="E6" s="50"/>
      <c r="F6" s="50"/>
      <c r="G6" s="50"/>
      <c r="H6" s="50"/>
      <c r="I6" s="50"/>
      <c r="J6" s="51"/>
      <c r="K6" s="51"/>
      <c r="L6" s="51"/>
      <c r="M6" s="51"/>
      <c r="N6" s="51"/>
      <c r="O6" s="51"/>
      <c r="P6" s="51"/>
      <c r="S6" s="47"/>
      <c r="T6" s="50"/>
      <c r="U6" s="50"/>
      <c r="V6" s="50"/>
      <c r="W6" s="50"/>
      <c r="X6" s="47"/>
      <c r="Y6" s="50"/>
      <c r="Z6" s="50"/>
      <c r="AA6" s="50"/>
      <c r="AB6" s="50"/>
      <c r="AC6" s="50"/>
      <c r="AD6" s="50"/>
      <c r="AE6" s="50"/>
      <c r="AF6" s="50"/>
      <c r="AG6" s="50"/>
      <c r="AH6" s="50"/>
      <c r="AI6" s="50"/>
      <c r="AJ6" s="50"/>
      <c r="AK6" s="50"/>
      <c r="AR6" s="15">
        <v>5</v>
      </c>
      <c r="AS6" s="15">
        <v>2028</v>
      </c>
    </row>
    <row r="7" spans="1:45" ht="18.75" customHeight="1" x14ac:dyDescent="0.2">
      <c r="A7" s="114"/>
      <c r="B7" s="205" t="s">
        <v>119</v>
      </c>
      <c r="C7" s="205" t="s">
        <v>118</v>
      </c>
      <c r="D7" s="197" t="s">
        <v>103</v>
      </c>
      <c r="E7" s="6"/>
      <c r="F7" s="7" t="s">
        <v>2</v>
      </c>
      <c r="G7" s="8"/>
      <c r="H7" s="8"/>
      <c r="I7" s="8"/>
      <c r="J7" s="8"/>
      <c r="K7" s="8"/>
      <c r="L7" s="8"/>
      <c r="M7" s="9" t="s">
        <v>3</v>
      </c>
      <c r="N7" s="10"/>
      <c r="O7" s="10"/>
      <c r="P7" s="10"/>
      <c r="Q7" s="10"/>
      <c r="R7" s="10"/>
      <c r="S7" s="10"/>
      <c r="T7" s="9" t="s">
        <v>4</v>
      </c>
      <c r="U7" s="10"/>
      <c r="V7" s="10"/>
      <c r="W7" s="10"/>
      <c r="X7" s="10"/>
      <c r="Y7" s="10"/>
      <c r="Z7" s="10"/>
      <c r="AA7" s="9" t="s">
        <v>5</v>
      </c>
      <c r="AB7" s="10"/>
      <c r="AC7" s="10"/>
      <c r="AD7" s="10"/>
      <c r="AE7" s="10"/>
      <c r="AF7" s="10"/>
      <c r="AG7" s="10"/>
      <c r="AH7" s="11" t="s">
        <v>6</v>
      </c>
      <c r="AI7" s="12" t="s">
        <v>7</v>
      </c>
      <c r="AJ7" s="12" t="s">
        <v>8</v>
      </c>
      <c r="AL7" s="67"/>
      <c r="AR7" s="15">
        <v>6</v>
      </c>
      <c r="AS7" s="15">
        <v>2029</v>
      </c>
    </row>
    <row r="8" spans="1:45" ht="18" customHeight="1" x14ac:dyDescent="0.2">
      <c r="A8" s="115" t="s">
        <v>101</v>
      </c>
      <c r="B8" s="208"/>
      <c r="C8" s="206"/>
      <c r="D8" s="198"/>
      <c r="E8" s="14" t="s">
        <v>9</v>
      </c>
      <c r="F8" s="15">
        <v>1</v>
      </c>
      <c r="G8" s="15">
        <f>F8+1</f>
        <v>2</v>
      </c>
      <c r="H8" s="15">
        <f t="shared" ref="H8:W9" si="0">G8+1</f>
        <v>3</v>
      </c>
      <c r="I8" s="15">
        <f t="shared" si="0"/>
        <v>4</v>
      </c>
      <c r="J8" s="15">
        <f t="shared" si="0"/>
        <v>5</v>
      </c>
      <c r="K8" s="15">
        <f t="shared" si="0"/>
        <v>6</v>
      </c>
      <c r="L8" s="110">
        <f t="shared" si="0"/>
        <v>7</v>
      </c>
      <c r="M8" s="16">
        <f t="shared" si="0"/>
        <v>8</v>
      </c>
      <c r="N8" s="15">
        <f t="shared" si="0"/>
        <v>9</v>
      </c>
      <c r="O8" s="15">
        <f t="shared" si="0"/>
        <v>10</v>
      </c>
      <c r="P8" s="15">
        <f t="shared" si="0"/>
        <v>11</v>
      </c>
      <c r="Q8" s="15">
        <f t="shared" si="0"/>
        <v>12</v>
      </c>
      <c r="R8" s="15">
        <f t="shared" si="0"/>
        <v>13</v>
      </c>
      <c r="S8" s="110">
        <f t="shared" si="0"/>
        <v>14</v>
      </c>
      <c r="T8" s="16">
        <f t="shared" si="0"/>
        <v>15</v>
      </c>
      <c r="U8" s="15">
        <f t="shared" si="0"/>
        <v>16</v>
      </c>
      <c r="V8" s="15">
        <f t="shared" si="0"/>
        <v>17</v>
      </c>
      <c r="W8" s="15">
        <f t="shared" si="0"/>
        <v>18</v>
      </c>
      <c r="X8" s="15">
        <f t="shared" ref="X8:AG9" si="1">W8+1</f>
        <v>19</v>
      </c>
      <c r="Y8" s="15">
        <f t="shared" si="1"/>
        <v>20</v>
      </c>
      <c r="Z8" s="110">
        <f t="shared" si="1"/>
        <v>21</v>
      </c>
      <c r="AA8" s="16">
        <f t="shared" si="1"/>
        <v>22</v>
      </c>
      <c r="AB8" s="15">
        <f t="shared" si="1"/>
        <v>23</v>
      </c>
      <c r="AC8" s="15">
        <f t="shared" si="1"/>
        <v>24</v>
      </c>
      <c r="AD8" s="15">
        <f t="shared" si="1"/>
        <v>25</v>
      </c>
      <c r="AE8" s="15">
        <f t="shared" si="1"/>
        <v>26</v>
      </c>
      <c r="AF8" s="15">
        <f t="shared" si="1"/>
        <v>27</v>
      </c>
      <c r="AG8" s="110">
        <f t="shared" si="1"/>
        <v>28</v>
      </c>
      <c r="AH8" s="17"/>
      <c r="AI8" s="18" t="s">
        <v>10</v>
      </c>
      <c r="AJ8" s="19" t="s">
        <v>11</v>
      </c>
      <c r="AR8" s="15">
        <v>7</v>
      </c>
      <c r="AS8" s="15">
        <v>2030</v>
      </c>
    </row>
    <row r="9" spans="1:45" ht="18" customHeight="1" thickBot="1" x14ac:dyDescent="0.25">
      <c r="A9" s="116"/>
      <c r="B9" s="209"/>
      <c r="C9" s="207"/>
      <c r="D9" s="199"/>
      <c r="E9" s="20"/>
      <c r="F9" s="74">
        <f>AR15</f>
        <v>3</v>
      </c>
      <c r="G9" s="74">
        <f>F9+1</f>
        <v>4</v>
      </c>
      <c r="H9" s="74">
        <f t="shared" si="0"/>
        <v>5</v>
      </c>
      <c r="I9" s="74">
        <f t="shared" si="0"/>
        <v>6</v>
      </c>
      <c r="J9" s="74">
        <f t="shared" si="0"/>
        <v>7</v>
      </c>
      <c r="K9" s="74">
        <f t="shared" si="0"/>
        <v>8</v>
      </c>
      <c r="L9" s="75">
        <f t="shared" si="0"/>
        <v>9</v>
      </c>
      <c r="M9" s="76">
        <f t="shared" si="0"/>
        <v>10</v>
      </c>
      <c r="N9" s="74">
        <f t="shared" si="0"/>
        <v>11</v>
      </c>
      <c r="O9" s="74">
        <f t="shared" si="0"/>
        <v>12</v>
      </c>
      <c r="P9" s="74">
        <f t="shared" si="0"/>
        <v>13</v>
      </c>
      <c r="Q9" s="74">
        <f t="shared" si="0"/>
        <v>14</v>
      </c>
      <c r="R9" s="74">
        <f t="shared" si="0"/>
        <v>15</v>
      </c>
      <c r="S9" s="75">
        <f t="shared" si="0"/>
        <v>16</v>
      </c>
      <c r="T9" s="76">
        <f t="shared" si="0"/>
        <v>17</v>
      </c>
      <c r="U9" s="74">
        <f t="shared" si="0"/>
        <v>18</v>
      </c>
      <c r="V9" s="74">
        <f t="shared" si="0"/>
        <v>19</v>
      </c>
      <c r="W9" s="74">
        <f t="shared" si="0"/>
        <v>20</v>
      </c>
      <c r="X9" s="74">
        <f t="shared" si="1"/>
        <v>21</v>
      </c>
      <c r="Y9" s="74">
        <f t="shared" si="1"/>
        <v>22</v>
      </c>
      <c r="Z9" s="75">
        <f t="shared" si="1"/>
        <v>23</v>
      </c>
      <c r="AA9" s="76">
        <f t="shared" si="1"/>
        <v>24</v>
      </c>
      <c r="AB9" s="74">
        <f t="shared" si="1"/>
        <v>25</v>
      </c>
      <c r="AC9" s="74">
        <f t="shared" si="1"/>
        <v>26</v>
      </c>
      <c r="AD9" s="74">
        <f t="shared" si="1"/>
        <v>27</v>
      </c>
      <c r="AE9" s="74">
        <f t="shared" si="1"/>
        <v>28</v>
      </c>
      <c r="AF9" s="74">
        <f t="shared" si="1"/>
        <v>29</v>
      </c>
      <c r="AG9" s="74">
        <f t="shared" si="1"/>
        <v>30</v>
      </c>
      <c r="AH9" s="22" t="s">
        <v>12</v>
      </c>
      <c r="AI9" s="23" t="s">
        <v>13</v>
      </c>
      <c r="AJ9" s="19" t="s">
        <v>14</v>
      </c>
      <c r="AR9" s="15">
        <v>8</v>
      </c>
      <c r="AS9" s="15">
        <v>2031</v>
      </c>
    </row>
    <row r="10" spans="1:45" ht="18" customHeight="1" x14ac:dyDescent="0.2">
      <c r="A10" s="60" t="s">
        <v>50</v>
      </c>
      <c r="B10" s="32" t="s">
        <v>114</v>
      </c>
      <c r="C10" s="32" t="s">
        <v>126</v>
      </c>
      <c r="D10" s="111"/>
      <c r="E10" s="62" t="s">
        <v>57</v>
      </c>
      <c r="F10" s="25" t="s">
        <v>58</v>
      </c>
      <c r="G10" s="25" t="s">
        <v>58</v>
      </c>
      <c r="H10" s="25" t="s">
        <v>61</v>
      </c>
      <c r="I10" s="25" t="s">
        <v>61</v>
      </c>
      <c r="J10" s="25" t="s">
        <v>58</v>
      </c>
      <c r="K10" s="25" t="s">
        <v>58</v>
      </c>
      <c r="L10" s="25" t="s">
        <v>58</v>
      </c>
      <c r="M10" s="24" t="s">
        <v>58</v>
      </c>
      <c r="N10" s="25" t="s">
        <v>58</v>
      </c>
      <c r="O10" s="25" t="s">
        <v>61</v>
      </c>
      <c r="P10" s="25" t="s">
        <v>61</v>
      </c>
      <c r="Q10" s="25" t="s">
        <v>58</v>
      </c>
      <c r="R10" s="25" t="s">
        <v>58</v>
      </c>
      <c r="S10" s="25" t="s">
        <v>58</v>
      </c>
      <c r="T10" s="24" t="s">
        <v>58</v>
      </c>
      <c r="U10" s="25" t="s">
        <v>58</v>
      </c>
      <c r="V10" s="25" t="s">
        <v>61</v>
      </c>
      <c r="W10" s="25" t="s">
        <v>61</v>
      </c>
      <c r="X10" s="25" t="s">
        <v>58</v>
      </c>
      <c r="Y10" s="25" t="s">
        <v>58</v>
      </c>
      <c r="Z10" s="25" t="s">
        <v>58</v>
      </c>
      <c r="AA10" s="24" t="s">
        <v>58</v>
      </c>
      <c r="AB10" s="25" t="s">
        <v>58</v>
      </c>
      <c r="AC10" s="25" t="s">
        <v>61</v>
      </c>
      <c r="AD10" s="25" t="s">
        <v>61</v>
      </c>
      <c r="AE10" s="25" t="s">
        <v>58</v>
      </c>
      <c r="AF10" s="25" t="s">
        <v>58</v>
      </c>
      <c r="AG10" s="25" t="s">
        <v>58</v>
      </c>
      <c r="AH10" s="26">
        <v>160</v>
      </c>
      <c r="AI10" s="27">
        <v>40</v>
      </c>
      <c r="AJ10" s="70">
        <f>IF(ROUNDDOWN(AI10/$T$5,2)&gt;=1,1,ROUNDDOWN(AI10/$T$5,2))</f>
        <v>1</v>
      </c>
      <c r="AN10" s="67"/>
      <c r="AR10" s="15">
        <v>9</v>
      </c>
      <c r="AS10" s="15">
        <v>2032</v>
      </c>
    </row>
    <row r="11" spans="1:45" ht="18" customHeight="1" x14ac:dyDescent="0.2">
      <c r="A11" s="61" t="s">
        <v>51</v>
      </c>
      <c r="B11" s="33" t="s">
        <v>54</v>
      </c>
      <c r="C11" s="33"/>
      <c r="D11" s="112" t="s">
        <v>111</v>
      </c>
      <c r="E11" s="63" t="s">
        <v>57</v>
      </c>
      <c r="F11" s="15" t="s">
        <v>58</v>
      </c>
      <c r="G11" s="15" t="s">
        <v>58</v>
      </c>
      <c r="H11" s="15" t="s">
        <v>61</v>
      </c>
      <c r="I11" s="15" t="s">
        <v>61</v>
      </c>
      <c r="J11" s="15" t="s">
        <v>58</v>
      </c>
      <c r="K11" s="33" t="s">
        <v>58</v>
      </c>
      <c r="L11" s="33" t="s">
        <v>58</v>
      </c>
      <c r="M11" s="16" t="s">
        <v>58</v>
      </c>
      <c r="N11" s="15" t="s">
        <v>58</v>
      </c>
      <c r="O11" s="15" t="s">
        <v>61</v>
      </c>
      <c r="P11" s="15" t="s">
        <v>61</v>
      </c>
      <c r="Q11" s="15" t="s">
        <v>58</v>
      </c>
      <c r="R11" s="15" t="s">
        <v>58</v>
      </c>
      <c r="S11" s="15" t="s">
        <v>58</v>
      </c>
      <c r="T11" s="16" t="s">
        <v>58</v>
      </c>
      <c r="U11" s="15" t="s">
        <v>58</v>
      </c>
      <c r="V11" s="15" t="s">
        <v>61</v>
      </c>
      <c r="W11" s="15" t="s">
        <v>61</v>
      </c>
      <c r="X11" s="15" t="s">
        <v>58</v>
      </c>
      <c r="Y11" s="15" t="s">
        <v>58</v>
      </c>
      <c r="Z11" s="15" t="s">
        <v>58</v>
      </c>
      <c r="AA11" s="16" t="s">
        <v>58</v>
      </c>
      <c r="AB11" s="15" t="s">
        <v>58</v>
      </c>
      <c r="AC11" s="15" t="s">
        <v>61</v>
      </c>
      <c r="AD11" s="15" t="s">
        <v>61</v>
      </c>
      <c r="AE11" s="15" t="s">
        <v>58</v>
      </c>
      <c r="AF11" s="15" t="s">
        <v>58</v>
      </c>
      <c r="AG11" s="15" t="s">
        <v>58</v>
      </c>
      <c r="AH11" s="28">
        <v>160</v>
      </c>
      <c r="AI11" s="29">
        <v>40</v>
      </c>
      <c r="AJ11" s="71">
        <f t="shared" ref="AJ11:AJ21" si="2">IF(ROUNDDOWN(AI11/$T$5,2)&gt;=1,1,ROUNDDOWN(AI11/$T$5,2))</f>
        <v>1</v>
      </c>
      <c r="AN11" s="73"/>
      <c r="AR11" s="15">
        <v>10</v>
      </c>
      <c r="AS11" s="15">
        <v>2033</v>
      </c>
    </row>
    <row r="12" spans="1:45" ht="18" customHeight="1" x14ac:dyDescent="0.2">
      <c r="A12" s="61" t="s">
        <v>52</v>
      </c>
      <c r="B12" s="33" t="s">
        <v>114</v>
      </c>
      <c r="C12" s="84" t="s">
        <v>115</v>
      </c>
      <c r="D12" s="112" t="s">
        <v>112</v>
      </c>
      <c r="E12" s="63" t="s">
        <v>57</v>
      </c>
      <c r="F12" s="15" t="s">
        <v>58</v>
      </c>
      <c r="G12" s="15" t="s">
        <v>58</v>
      </c>
      <c r="H12" s="15" t="s">
        <v>61</v>
      </c>
      <c r="I12" s="15" t="s">
        <v>61</v>
      </c>
      <c r="J12" s="15" t="s">
        <v>58</v>
      </c>
      <c r="K12" s="15" t="s">
        <v>58</v>
      </c>
      <c r="L12" s="15" t="s">
        <v>58</v>
      </c>
      <c r="M12" s="16" t="s">
        <v>58</v>
      </c>
      <c r="N12" s="15" t="s">
        <v>58</v>
      </c>
      <c r="O12" s="15" t="s">
        <v>61</v>
      </c>
      <c r="P12" s="15" t="s">
        <v>61</v>
      </c>
      <c r="Q12" s="15" t="s">
        <v>58</v>
      </c>
      <c r="R12" s="15" t="s">
        <v>58</v>
      </c>
      <c r="S12" s="15" t="s">
        <v>58</v>
      </c>
      <c r="T12" s="16" t="s">
        <v>58</v>
      </c>
      <c r="U12" s="15" t="s">
        <v>58</v>
      </c>
      <c r="V12" s="15" t="s">
        <v>61</v>
      </c>
      <c r="W12" s="15" t="s">
        <v>61</v>
      </c>
      <c r="X12" s="15" t="s">
        <v>58</v>
      </c>
      <c r="Y12" s="15" t="s">
        <v>58</v>
      </c>
      <c r="Z12" s="15" t="s">
        <v>58</v>
      </c>
      <c r="AA12" s="16" t="s">
        <v>58</v>
      </c>
      <c r="AB12" s="15" t="s">
        <v>58</v>
      </c>
      <c r="AC12" s="15" t="s">
        <v>61</v>
      </c>
      <c r="AD12" s="15" t="s">
        <v>61</v>
      </c>
      <c r="AE12" s="15" t="s">
        <v>58</v>
      </c>
      <c r="AF12" s="15" t="s">
        <v>58</v>
      </c>
      <c r="AG12" s="15" t="s">
        <v>58</v>
      </c>
      <c r="AH12" s="28">
        <v>160</v>
      </c>
      <c r="AI12" s="29">
        <v>40</v>
      </c>
      <c r="AJ12" s="71">
        <f t="shared" si="2"/>
        <v>1</v>
      </c>
    </row>
    <row r="13" spans="1:45" ht="18" customHeight="1" x14ac:dyDescent="0.2">
      <c r="A13" s="61" t="s">
        <v>53</v>
      </c>
      <c r="B13" s="33" t="s">
        <v>54</v>
      </c>
      <c r="C13" s="33"/>
      <c r="D13" s="112" t="s">
        <v>113</v>
      </c>
      <c r="E13" s="63" t="s">
        <v>57</v>
      </c>
      <c r="F13" s="15" t="s">
        <v>59</v>
      </c>
      <c r="G13" s="15" t="s">
        <v>60</v>
      </c>
      <c r="H13" s="15" t="s">
        <v>61</v>
      </c>
      <c r="I13" s="15" t="s">
        <v>61</v>
      </c>
      <c r="J13" s="15" t="s">
        <v>62</v>
      </c>
      <c r="K13" s="15" t="s">
        <v>63</v>
      </c>
      <c r="L13" s="15" t="s">
        <v>59</v>
      </c>
      <c r="M13" s="16" t="s">
        <v>60</v>
      </c>
      <c r="N13" s="15" t="s">
        <v>61</v>
      </c>
      <c r="O13" s="15" t="s">
        <v>61</v>
      </c>
      <c r="P13" s="15" t="s">
        <v>62</v>
      </c>
      <c r="Q13" s="15" t="s">
        <v>63</v>
      </c>
      <c r="R13" s="15" t="s">
        <v>59</v>
      </c>
      <c r="S13" s="15" t="s">
        <v>60</v>
      </c>
      <c r="T13" s="16" t="s">
        <v>61</v>
      </c>
      <c r="U13" s="15" t="s">
        <v>61</v>
      </c>
      <c r="V13" s="15" t="s">
        <v>62</v>
      </c>
      <c r="W13" s="15" t="s">
        <v>63</v>
      </c>
      <c r="X13" s="15" t="s">
        <v>59</v>
      </c>
      <c r="Y13" s="15" t="s">
        <v>60</v>
      </c>
      <c r="Z13" s="15" t="s">
        <v>61</v>
      </c>
      <c r="AA13" s="16" t="s">
        <v>61</v>
      </c>
      <c r="AB13" s="15" t="s">
        <v>62</v>
      </c>
      <c r="AC13" s="15" t="s">
        <v>63</v>
      </c>
      <c r="AD13" s="15" t="s">
        <v>59</v>
      </c>
      <c r="AE13" s="15" t="s">
        <v>60</v>
      </c>
      <c r="AF13" s="15" t="s">
        <v>61</v>
      </c>
      <c r="AG13" s="15" t="s">
        <v>61</v>
      </c>
      <c r="AH13" s="28">
        <v>160</v>
      </c>
      <c r="AI13" s="29">
        <v>40</v>
      </c>
      <c r="AJ13" s="71">
        <f t="shared" si="2"/>
        <v>1</v>
      </c>
    </row>
    <row r="14" spans="1:45" ht="18" customHeight="1" x14ac:dyDescent="0.2">
      <c r="A14" s="61" t="s">
        <v>53</v>
      </c>
      <c r="B14" s="33" t="s">
        <v>54</v>
      </c>
      <c r="C14" s="33"/>
      <c r="D14" s="112" t="s">
        <v>117</v>
      </c>
      <c r="E14" s="63" t="s">
        <v>57</v>
      </c>
      <c r="F14" s="15" t="s">
        <v>62</v>
      </c>
      <c r="G14" s="15" t="s">
        <v>63</v>
      </c>
      <c r="H14" s="15" t="s">
        <v>59</v>
      </c>
      <c r="I14" s="15" t="s">
        <v>60</v>
      </c>
      <c r="J14" s="15" t="s">
        <v>61</v>
      </c>
      <c r="K14" s="15" t="s">
        <v>61</v>
      </c>
      <c r="L14" s="15" t="s">
        <v>62</v>
      </c>
      <c r="M14" s="16" t="s">
        <v>63</v>
      </c>
      <c r="N14" s="15" t="s">
        <v>59</v>
      </c>
      <c r="O14" s="15" t="s">
        <v>60</v>
      </c>
      <c r="P14" s="15" t="s">
        <v>61</v>
      </c>
      <c r="Q14" s="15" t="s">
        <v>61</v>
      </c>
      <c r="R14" s="15" t="s">
        <v>62</v>
      </c>
      <c r="S14" s="15" t="s">
        <v>63</v>
      </c>
      <c r="T14" s="16" t="s">
        <v>59</v>
      </c>
      <c r="U14" s="15" t="s">
        <v>60</v>
      </c>
      <c r="V14" s="15" t="s">
        <v>61</v>
      </c>
      <c r="W14" s="15" t="s">
        <v>61</v>
      </c>
      <c r="X14" s="15" t="s">
        <v>62</v>
      </c>
      <c r="Y14" s="15" t="s">
        <v>63</v>
      </c>
      <c r="Z14" s="15" t="s">
        <v>59</v>
      </c>
      <c r="AA14" s="16" t="s">
        <v>60</v>
      </c>
      <c r="AB14" s="15" t="s">
        <v>61</v>
      </c>
      <c r="AC14" s="15" t="s">
        <v>61</v>
      </c>
      <c r="AD14" s="15" t="s">
        <v>62</v>
      </c>
      <c r="AE14" s="15" t="s">
        <v>63</v>
      </c>
      <c r="AF14" s="15" t="s">
        <v>59</v>
      </c>
      <c r="AG14" s="15" t="s">
        <v>60</v>
      </c>
      <c r="AH14" s="28">
        <v>160</v>
      </c>
      <c r="AI14" s="29">
        <v>40</v>
      </c>
      <c r="AJ14" s="71">
        <f t="shared" si="2"/>
        <v>1</v>
      </c>
      <c r="AN14" s="67"/>
      <c r="AR14" s="77" t="str">
        <f>CONCATENATE(AS1,"/",O3,"/",F8)</f>
        <v>2029/5/1</v>
      </c>
    </row>
    <row r="15" spans="1:45" ht="18" customHeight="1" x14ac:dyDescent="0.2">
      <c r="A15" s="61" t="s">
        <v>53</v>
      </c>
      <c r="B15" s="33" t="s">
        <v>54</v>
      </c>
      <c r="C15" s="33"/>
      <c r="D15" s="112" t="s">
        <v>116</v>
      </c>
      <c r="E15" s="63" t="s">
        <v>57</v>
      </c>
      <c r="F15" s="15" t="s">
        <v>61</v>
      </c>
      <c r="G15" s="15" t="s">
        <v>61</v>
      </c>
      <c r="H15" s="34" t="s">
        <v>62</v>
      </c>
      <c r="I15" s="34" t="s">
        <v>63</v>
      </c>
      <c r="J15" s="34" t="s">
        <v>59</v>
      </c>
      <c r="K15" s="34" t="s">
        <v>60</v>
      </c>
      <c r="L15" s="34" t="s">
        <v>61</v>
      </c>
      <c r="M15" s="35" t="s">
        <v>61</v>
      </c>
      <c r="N15" s="34" t="s">
        <v>62</v>
      </c>
      <c r="O15" s="34" t="s">
        <v>63</v>
      </c>
      <c r="P15" s="34" t="s">
        <v>59</v>
      </c>
      <c r="Q15" s="34" t="s">
        <v>60</v>
      </c>
      <c r="R15" s="34" t="s">
        <v>61</v>
      </c>
      <c r="S15" s="34" t="s">
        <v>61</v>
      </c>
      <c r="T15" s="35" t="s">
        <v>62</v>
      </c>
      <c r="U15" s="34" t="s">
        <v>63</v>
      </c>
      <c r="V15" s="34" t="s">
        <v>59</v>
      </c>
      <c r="W15" s="34" t="s">
        <v>60</v>
      </c>
      <c r="X15" s="34" t="s">
        <v>61</v>
      </c>
      <c r="Y15" s="34" t="s">
        <v>61</v>
      </c>
      <c r="Z15" s="34" t="s">
        <v>62</v>
      </c>
      <c r="AA15" s="35" t="s">
        <v>63</v>
      </c>
      <c r="AB15" s="34" t="s">
        <v>59</v>
      </c>
      <c r="AC15" s="34" t="s">
        <v>60</v>
      </c>
      <c r="AD15" s="34" t="s">
        <v>61</v>
      </c>
      <c r="AE15" s="34" t="s">
        <v>61</v>
      </c>
      <c r="AF15" s="34" t="s">
        <v>62</v>
      </c>
      <c r="AG15" s="34" t="s">
        <v>63</v>
      </c>
      <c r="AH15" s="36">
        <v>160</v>
      </c>
      <c r="AI15" s="29">
        <v>40</v>
      </c>
      <c r="AJ15" s="71">
        <f t="shared" si="2"/>
        <v>1</v>
      </c>
      <c r="AR15" s="78">
        <f>WEEKDAY(AR14)</f>
        <v>3</v>
      </c>
    </row>
    <row r="16" spans="1:45" ht="18" customHeight="1" x14ac:dyDescent="0.2">
      <c r="A16" s="61" t="s">
        <v>53</v>
      </c>
      <c r="B16" s="33" t="s">
        <v>54</v>
      </c>
      <c r="C16" s="33"/>
      <c r="D16" s="173" t="s">
        <v>141</v>
      </c>
      <c r="E16" s="63" t="s">
        <v>57</v>
      </c>
      <c r="F16" s="15" t="s">
        <v>63</v>
      </c>
      <c r="G16" s="15" t="s">
        <v>59</v>
      </c>
      <c r="H16" s="15" t="s">
        <v>60</v>
      </c>
      <c r="I16" s="15" t="s">
        <v>61</v>
      </c>
      <c r="J16" s="15" t="s">
        <v>61</v>
      </c>
      <c r="K16" s="15" t="s">
        <v>62</v>
      </c>
      <c r="L16" s="15" t="s">
        <v>63</v>
      </c>
      <c r="M16" s="16" t="s">
        <v>59</v>
      </c>
      <c r="N16" s="15" t="s">
        <v>60</v>
      </c>
      <c r="O16" s="15" t="s">
        <v>61</v>
      </c>
      <c r="P16" s="15" t="s">
        <v>61</v>
      </c>
      <c r="Q16" s="15" t="s">
        <v>62</v>
      </c>
      <c r="R16" s="15" t="s">
        <v>63</v>
      </c>
      <c r="S16" s="15" t="s">
        <v>59</v>
      </c>
      <c r="T16" s="16" t="s">
        <v>60</v>
      </c>
      <c r="U16" s="15" t="s">
        <v>61</v>
      </c>
      <c r="V16" s="15" t="s">
        <v>61</v>
      </c>
      <c r="W16" s="15" t="s">
        <v>62</v>
      </c>
      <c r="X16" s="15" t="s">
        <v>63</v>
      </c>
      <c r="Y16" s="15" t="s">
        <v>59</v>
      </c>
      <c r="Z16" s="15" t="s">
        <v>60</v>
      </c>
      <c r="AA16" s="16" t="s">
        <v>61</v>
      </c>
      <c r="AB16" s="15" t="s">
        <v>61</v>
      </c>
      <c r="AC16" s="15" t="s">
        <v>62</v>
      </c>
      <c r="AD16" s="15" t="s">
        <v>63</v>
      </c>
      <c r="AE16" s="15" t="s">
        <v>59</v>
      </c>
      <c r="AF16" s="15" t="s">
        <v>60</v>
      </c>
      <c r="AG16" s="15" t="s">
        <v>61</v>
      </c>
      <c r="AH16" s="28">
        <v>160</v>
      </c>
      <c r="AI16" s="29">
        <v>40</v>
      </c>
      <c r="AJ16" s="71">
        <f t="shared" si="2"/>
        <v>1</v>
      </c>
    </row>
    <row r="17" spans="1:46" ht="18" customHeight="1" x14ac:dyDescent="0.2">
      <c r="A17" s="61" t="s">
        <v>53</v>
      </c>
      <c r="B17" s="33" t="s">
        <v>54</v>
      </c>
      <c r="C17" s="33"/>
      <c r="D17" s="173" t="s">
        <v>141</v>
      </c>
      <c r="E17" s="63" t="s">
        <v>57</v>
      </c>
      <c r="F17" s="15" t="s">
        <v>58</v>
      </c>
      <c r="G17" s="15" t="s">
        <v>58</v>
      </c>
      <c r="H17" s="37" t="s">
        <v>61</v>
      </c>
      <c r="I17" s="37" t="s">
        <v>61</v>
      </c>
      <c r="J17" s="37" t="s">
        <v>58</v>
      </c>
      <c r="K17" s="37" t="s">
        <v>58</v>
      </c>
      <c r="L17" s="37" t="s">
        <v>58</v>
      </c>
      <c r="M17" s="38" t="s">
        <v>58</v>
      </c>
      <c r="N17" s="37" t="s">
        <v>58</v>
      </c>
      <c r="O17" s="37" t="s">
        <v>61</v>
      </c>
      <c r="P17" s="37" t="s">
        <v>61</v>
      </c>
      <c r="Q17" s="37" t="s">
        <v>58</v>
      </c>
      <c r="R17" s="37" t="s">
        <v>58</v>
      </c>
      <c r="S17" s="37" t="s">
        <v>58</v>
      </c>
      <c r="T17" s="38" t="s">
        <v>58</v>
      </c>
      <c r="U17" s="37" t="s">
        <v>58</v>
      </c>
      <c r="V17" s="37" t="s">
        <v>61</v>
      </c>
      <c r="W17" s="37" t="s">
        <v>61</v>
      </c>
      <c r="X17" s="37" t="s">
        <v>58</v>
      </c>
      <c r="Y17" s="37" t="s">
        <v>58</v>
      </c>
      <c r="Z17" s="37" t="s">
        <v>58</v>
      </c>
      <c r="AA17" s="38" t="s">
        <v>58</v>
      </c>
      <c r="AB17" s="37" t="s">
        <v>58</v>
      </c>
      <c r="AC17" s="37" t="s">
        <v>61</v>
      </c>
      <c r="AD17" s="37" t="s">
        <v>61</v>
      </c>
      <c r="AE17" s="37" t="s">
        <v>58</v>
      </c>
      <c r="AF17" s="37" t="s">
        <v>58</v>
      </c>
      <c r="AG17" s="37" t="s">
        <v>58</v>
      </c>
      <c r="AH17" s="39">
        <v>160</v>
      </c>
      <c r="AI17" s="29">
        <v>40</v>
      </c>
      <c r="AJ17" s="71">
        <f t="shared" si="2"/>
        <v>1</v>
      </c>
    </row>
    <row r="18" spans="1:46" ht="18" customHeight="1" x14ac:dyDescent="0.2">
      <c r="A18" s="61" t="s">
        <v>53</v>
      </c>
      <c r="B18" s="33" t="s">
        <v>54</v>
      </c>
      <c r="C18" s="33"/>
      <c r="D18" s="173" t="s">
        <v>141</v>
      </c>
      <c r="E18" s="63" t="s">
        <v>57</v>
      </c>
      <c r="F18" s="15" t="s">
        <v>58</v>
      </c>
      <c r="G18" s="15" t="s">
        <v>58</v>
      </c>
      <c r="H18" s="15" t="s">
        <v>61</v>
      </c>
      <c r="I18" s="15" t="s">
        <v>61</v>
      </c>
      <c r="J18" s="15" t="s">
        <v>58</v>
      </c>
      <c r="K18" s="15" t="s">
        <v>58</v>
      </c>
      <c r="L18" s="37" t="s">
        <v>58</v>
      </c>
      <c r="M18" s="16" t="s">
        <v>58</v>
      </c>
      <c r="N18" s="15" t="s">
        <v>58</v>
      </c>
      <c r="O18" s="15" t="s">
        <v>61</v>
      </c>
      <c r="P18" s="15" t="s">
        <v>61</v>
      </c>
      <c r="Q18" s="15" t="s">
        <v>58</v>
      </c>
      <c r="R18" s="15" t="s">
        <v>58</v>
      </c>
      <c r="S18" s="37" t="s">
        <v>58</v>
      </c>
      <c r="T18" s="16" t="s">
        <v>58</v>
      </c>
      <c r="U18" s="15" t="s">
        <v>58</v>
      </c>
      <c r="V18" s="15" t="s">
        <v>61</v>
      </c>
      <c r="W18" s="15" t="s">
        <v>61</v>
      </c>
      <c r="X18" s="15" t="s">
        <v>58</v>
      </c>
      <c r="Y18" s="15" t="s">
        <v>58</v>
      </c>
      <c r="Z18" s="37" t="s">
        <v>58</v>
      </c>
      <c r="AA18" s="16" t="s">
        <v>58</v>
      </c>
      <c r="AB18" s="15" t="s">
        <v>58</v>
      </c>
      <c r="AC18" s="15" t="s">
        <v>61</v>
      </c>
      <c r="AD18" s="15" t="s">
        <v>61</v>
      </c>
      <c r="AE18" s="15" t="s">
        <v>58</v>
      </c>
      <c r="AF18" s="15" t="s">
        <v>58</v>
      </c>
      <c r="AG18" s="37" t="s">
        <v>58</v>
      </c>
      <c r="AH18" s="28">
        <v>160</v>
      </c>
      <c r="AI18" s="29">
        <v>40</v>
      </c>
      <c r="AJ18" s="71">
        <f t="shared" si="2"/>
        <v>1</v>
      </c>
    </row>
    <row r="19" spans="1:46" ht="18" customHeight="1" x14ac:dyDescent="0.2">
      <c r="A19" s="61" t="s">
        <v>55</v>
      </c>
      <c r="B19" s="33" t="s">
        <v>54</v>
      </c>
      <c r="C19" s="33"/>
      <c r="D19" s="112" t="s">
        <v>55</v>
      </c>
      <c r="E19" s="63" t="s">
        <v>57</v>
      </c>
      <c r="F19" s="15" t="s">
        <v>58</v>
      </c>
      <c r="G19" s="15" t="s">
        <v>58</v>
      </c>
      <c r="H19" s="15" t="s">
        <v>61</v>
      </c>
      <c r="I19" s="15" t="s">
        <v>61</v>
      </c>
      <c r="J19" s="15" t="s">
        <v>58</v>
      </c>
      <c r="K19" s="15" t="s">
        <v>58</v>
      </c>
      <c r="L19" s="37" t="s">
        <v>58</v>
      </c>
      <c r="M19" s="16" t="s">
        <v>58</v>
      </c>
      <c r="N19" s="15" t="s">
        <v>58</v>
      </c>
      <c r="O19" s="15" t="s">
        <v>61</v>
      </c>
      <c r="P19" s="15" t="s">
        <v>61</v>
      </c>
      <c r="Q19" s="15" t="s">
        <v>58</v>
      </c>
      <c r="R19" s="15" t="s">
        <v>58</v>
      </c>
      <c r="S19" s="37" t="s">
        <v>58</v>
      </c>
      <c r="T19" s="16" t="s">
        <v>58</v>
      </c>
      <c r="U19" s="15" t="s">
        <v>58</v>
      </c>
      <c r="V19" s="15" t="s">
        <v>61</v>
      </c>
      <c r="W19" s="15" t="s">
        <v>61</v>
      </c>
      <c r="X19" s="15" t="s">
        <v>58</v>
      </c>
      <c r="Y19" s="15" t="s">
        <v>58</v>
      </c>
      <c r="Z19" s="37" t="s">
        <v>58</v>
      </c>
      <c r="AA19" s="16" t="s">
        <v>58</v>
      </c>
      <c r="AB19" s="15" t="s">
        <v>58</v>
      </c>
      <c r="AC19" s="15" t="s">
        <v>61</v>
      </c>
      <c r="AD19" s="15" t="s">
        <v>61</v>
      </c>
      <c r="AE19" s="15" t="s">
        <v>58</v>
      </c>
      <c r="AF19" s="15" t="s">
        <v>58</v>
      </c>
      <c r="AG19" s="37" t="s">
        <v>58</v>
      </c>
      <c r="AH19" s="28">
        <v>160</v>
      </c>
      <c r="AI19" s="29">
        <v>40</v>
      </c>
      <c r="AJ19" s="71">
        <f t="shared" si="2"/>
        <v>1</v>
      </c>
      <c r="AR19" s="1">
        <f>COUNT(F22:AG22)</f>
        <v>0</v>
      </c>
    </row>
    <row r="20" spans="1:46" ht="18" customHeight="1" x14ac:dyDescent="0.2">
      <c r="A20" s="61"/>
      <c r="B20" s="112"/>
      <c r="C20" s="84"/>
      <c r="D20" s="127"/>
      <c r="E20" s="85"/>
      <c r="F20" s="86"/>
      <c r="G20" s="86"/>
      <c r="H20" s="86"/>
      <c r="I20" s="86"/>
      <c r="J20" s="86"/>
      <c r="K20" s="86"/>
      <c r="L20" s="86"/>
      <c r="M20" s="100"/>
      <c r="N20" s="86"/>
      <c r="O20" s="86"/>
      <c r="P20" s="86"/>
      <c r="Q20" s="86"/>
      <c r="R20" s="86"/>
      <c r="S20" s="86"/>
      <c r="T20" s="100"/>
      <c r="U20" s="86"/>
      <c r="V20" s="86"/>
      <c r="W20" s="86"/>
      <c r="X20" s="86"/>
      <c r="Y20" s="86"/>
      <c r="Z20" s="86"/>
      <c r="AA20" s="100"/>
      <c r="AB20" s="86"/>
      <c r="AC20" s="86"/>
      <c r="AD20" s="86"/>
      <c r="AE20" s="101"/>
      <c r="AF20" s="86"/>
      <c r="AG20" s="102"/>
      <c r="AH20" s="28">
        <f>SUM(F20:AG20)</f>
        <v>0</v>
      </c>
      <c r="AI20" s="80">
        <f>AH20/4</f>
        <v>0</v>
      </c>
      <c r="AJ20" s="71">
        <f t="shared" si="2"/>
        <v>0</v>
      </c>
    </row>
    <row r="21" spans="1:46" ht="18" customHeight="1" thickBot="1" x14ac:dyDescent="0.25">
      <c r="A21" s="66"/>
      <c r="B21" s="113"/>
      <c r="C21" s="94"/>
      <c r="D21" s="128"/>
      <c r="E21" s="117"/>
      <c r="F21" s="103"/>
      <c r="G21" s="103"/>
      <c r="H21" s="103"/>
      <c r="I21" s="103"/>
      <c r="J21" s="103"/>
      <c r="K21" s="103"/>
      <c r="L21" s="103"/>
      <c r="M21" s="104"/>
      <c r="N21" s="103"/>
      <c r="O21" s="103"/>
      <c r="P21" s="103"/>
      <c r="Q21" s="103"/>
      <c r="R21" s="103"/>
      <c r="S21" s="103"/>
      <c r="T21" s="104"/>
      <c r="U21" s="103"/>
      <c r="V21" s="103"/>
      <c r="W21" s="103"/>
      <c r="X21" s="103"/>
      <c r="Y21" s="103"/>
      <c r="Z21" s="103"/>
      <c r="AA21" s="104"/>
      <c r="AB21" s="103"/>
      <c r="AC21" s="103"/>
      <c r="AD21" s="103"/>
      <c r="AE21" s="105"/>
      <c r="AF21" s="108"/>
      <c r="AG21" s="109"/>
      <c r="AH21" s="43">
        <f>SUM(F21:AG21)</f>
        <v>0</v>
      </c>
      <c r="AI21" s="81">
        <f>AH21/4</f>
        <v>0</v>
      </c>
      <c r="AJ21" s="72">
        <f t="shared" si="2"/>
        <v>0</v>
      </c>
      <c r="AQ21" s="31"/>
      <c r="AR21" s="31"/>
      <c r="AS21" s="31"/>
      <c r="AT21" s="31"/>
    </row>
    <row r="22" spans="1:46" ht="18" customHeight="1" thickBot="1" x14ac:dyDescent="0.25">
      <c r="A22" s="210" t="s">
        <v>79</v>
      </c>
      <c r="B22" s="211"/>
      <c r="C22" s="211"/>
      <c r="D22" s="211"/>
      <c r="E22" s="212"/>
      <c r="F22" s="87"/>
      <c r="G22" s="88"/>
      <c r="H22" s="88"/>
      <c r="I22" s="88"/>
      <c r="J22" s="88"/>
      <c r="K22" s="88"/>
      <c r="L22" s="89"/>
      <c r="M22" s="90"/>
      <c r="N22" s="88"/>
      <c r="O22" s="88"/>
      <c r="P22" s="88"/>
      <c r="Q22" s="88"/>
      <c r="R22" s="88"/>
      <c r="S22" s="91"/>
      <c r="T22" s="87"/>
      <c r="U22" s="88"/>
      <c r="V22" s="88"/>
      <c r="W22" s="88"/>
      <c r="X22" s="88"/>
      <c r="Y22" s="88"/>
      <c r="Z22" s="89"/>
      <c r="AA22" s="90"/>
      <c r="AB22" s="88"/>
      <c r="AC22" s="88"/>
      <c r="AD22" s="88"/>
      <c r="AE22" s="88"/>
      <c r="AF22" s="92"/>
      <c r="AG22" s="93"/>
      <c r="AH22" s="69">
        <f>SUM(F22:AG22)</f>
        <v>0</v>
      </c>
      <c r="AI22" s="194" t="e">
        <f>AH22/AR19</f>
        <v>#DIV/0!</v>
      </c>
      <c r="AJ22" s="195"/>
      <c r="AQ22" s="31"/>
      <c r="AR22" s="31"/>
      <c r="AS22" s="31"/>
      <c r="AT22" s="31"/>
    </row>
    <row r="23" spans="1:46" ht="18"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Q23" s="31"/>
      <c r="AR23" s="31"/>
      <c r="AS23" s="31"/>
      <c r="AT23" s="31"/>
    </row>
    <row r="24" spans="1:46" s="31" customFormat="1" ht="13.15" customHeight="1" thickBot="1" x14ac:dyDescent="0.25">
      <c r="A24" s="40" t="s">
        <v>15</v>
      </c>
      <c r="B24" s="42">
        <v>1</v>
      </c>
      <c r="C24" s="189" t="s">
        <v>71</v>
      </c>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30"/>
      <c r="AI24" s="193" t="s">
        <v>43</v>
      </c>
      <c r="AJ24" s="193"/>
      <c r="AK24" s="193"/>
      <c r="AL24" s="193"/>
    </row>
    <row r="25" spans="1:46" s="31" customFormat="1" ht="12.75" customHeight="1" x14ac:dyDescent="0.2">
      <c r="A25" s="41"/>
      <c r="B25" s="42"/>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57"/>
      <c r="AI25" s="54" t="s">
        <v>33</v>
      </c>
      <c r="AJ25" s="190" t="s">
        <v>64</v>
      </c>
      <c r="AK25" s="191"/>
      <c r="AL25" s="192"/>
    </row>
    <row r="26" spans="1:46" s="31" customFormat="1" ht="12.75" customHeight="1" x14ac:dyDescent="0.2">
      <c r="A26" s="41"/>
      <c r="B26" s="42"/>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57"/>
      <c r="AI26" s="55" t="s">
        <v>31</v>
      </c>
      <c r="AJ26" s="180" t="s">
        <v>65</v>
      </c>
      <c r="AK26" s="181"/>
      <c r="AL26" s="182"/>
    </row>
    <row r="27" spans="1:46" s="31" customFormat="1" ht="12.75" customHeight="1" x14ac:dyDescent="0.2">
      <c r="A27" s="41"/>
      <c r="B27" s="42">
        <v>2</v>
      </c>
      <c r="C27" s="189" t="s">
        <v>110</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57"/>
      <c r="AI27" s="55" t="s">
        <v>34</v>
      </c>
      <c r="AJ27" s="180" t="s">
        <v>66</v>
      </c>
      <c r="AK27" s="181"/>
      <c r="AL27" s="182"/>
    </row>
    <row r="28" spans="1:46" s="31" customFormat="1" ht="12.75" customHeight="1" x14ac:dyDescent="0.2">
      <c r="B28" s="42">
        <v>3</v>
      </c>
      <c r="C28" s="189" t="s">
        <v>38</v>
      </c>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57"/>
      <c r="AI28" s="55" t="s">
        <v>32</v>
      </c>
      <c r="AJ28" s="180" t="s">
        <v>67</v>
      </c>
      <c r="AK28" s="181"/>
      <c r="AL28" s="182"/>
    </row>
    <row r="29" spans="1:46" s="31" customFormat="1" ht="12.75" customHeight="1" x14ac:dyDescent="0.2">
      <c r="B29" s="42"/>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57"/>
      <c r="AI29" s="56" t="s">
        <v>35</v>
      </c>
      <c r="AJ29" s="180" t="s">
        <v>68</v>
      </c>
      <c r="AK29" s="181"/>
      <c r="AL29" s="182"/>
    </row>
    <row r="30" spans="1:46" s="31" customFormat="1" ht="12.75" customHeight="1" x14ac:dyDescent="0.2">
      <c r="B30" s="42"/>
      <c r="C30" s="42" t="s">
        <v>16</v>
      </c>
      <c r="D30" s="42"/>
      <c r="E30" s="42"/>
      <c r="F30" s="42"/>
      <c r="G30" s="42"/>
      <c r="H30" s="42" t="s">
        <v>17</v>
      </c>
      <c r="I30" s="42" t="s">
        <v>18</v>
      </c>
      <c r="J30" s="42"/>
      <c r="K30" s="42"/>
      <c r="L30" s="42"/>
      <c r="M30" s="42"/>
      <c r="N30" s="42" t="s">
        <v>19</v>
      </c>
      <c r="O30" s="42" t="s">
        <v>20</v>
      </c>
      <c r="P30" s="42"/>
      <c r="Q30" s="42"/>
      <c r="R30" s="42"/>
      <c r="S30" s="42"/>
      <c r="T30" s="42" t="s">
        <v>21</v>
      </c>
      <c r="U30" s="42" t="s">
        <v>22</v>
      </c>
      <c r="V30" s="42"/>
      <c r="W30" s="42"/>
      <c r="X30" s="42"/>
      <c r="Y30" s="42"/>
      <c r="Z30" s="42"/>
      <c r="AA30" s="42" t="s">
        <v>23</v>
      </c>
      <c r="AB30" s="42" t="s">
        <v>24</v>
      </c>
      <c r="AC30" s="42"/>
      <c r="AD30" s="42"/>
      <c r="AE30" s="42"/>
      <c r="AF30" s="42"/>
      <c r="AH30" s="59"/>
      <c r="AI30" s="185" t="s">
        <v>36</v>
      </c>
      <c r="AJ30" s="186"/>
      <c r="AK30" s="174" t="s">
        <v>69</v>
      </c>
      <c r="AL30" s="175"/>
    </row>
    <row r="31" spans="1:46" s="31" customFormat="1" ht="12.75" customHeight="1" x14ac:dyDescent="0.2">
      <c r="B31" s="42">
        <v>4</v>
      </c>
      <c r="C31" s="189" t="s">
        <v>39</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57"/>
      <c r="AI31" s="187"/>
      <c r="AJ31" s="188"/>
      <c r="AK31" s="176"/>
      <c r="AL31" s="177"/>
    </row>
    <row r="32" spans="1:46" s="31" customFormat="1" ht="12.75" customHeight="1" x14ac:dyDescent="0.2">
      <c r="B32" s="42"/>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57"/>
      <c r="AI32" s="200" t="s">
        <v>37</v>
      </c>
      <c r="AJ32" s="201"/>
      <c r="AK32" s="174" t="s">
        <v>70</v>
      </c>
      <c r="AL32" s="175"/>
    </row>
    <row r="33" spans="2:46" s="31" customFormat="1" ht="12.75" customHeight="1" thickBot="1" x14ac:dyDescent="0.25">
      <c r="B33" s="42">
        <v>5</v>
      </c>
      <c r="C33" s="42" t="s">
        <v>40</v>
      </c>
      <c r="D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202"/>
      <c r="AJ33" s="203"/>
      <c r="AK33" s="178"/>
      <c r="AL33" s="179"/>
    </row>
    <row r="34" spans="2:46" s="31" customFormat="1" ht="12.75" customHeight="1" x14ac:dyDescent="0.2">
      <c r="B34" s="42">
        <v>6</v>
      </c>
      <c r="C34" s="42" t="s">
        <v>134</v>
      </c>
      <c r="D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8"/>
      <c r="AJ34" s="1"/>
      <c r="AK34" s="1"/>
      <c r="AL34" s="1"/>
      <c r="AQ34" s="1"/>
      <c r="AR34" s="1"/>
      <c r="AS34" s="1"/>
      <c r="AT34" s="1"/>
    </row>
    <row r="35" spans="2:46" s="31" customFormat="1" ht="12.75" customHeight="1" x14ac:dyDescent="0.2">
      <c r="B35" s="42">
        <v>7</v>
      </c>
      <c r="C35" s="189" t="s">
        <v>41</v>
      </c>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58"/>
      <c r="AI35" s="3"/>
      <c r="AJ35" s="1"/>
      <c r="AK35" s="1"/>
      <c r="AL35" s="1"/>
      <c r="AQ35" s="1"/>
      <c r="AR35" s="1"/>
      <c r="AS35" s="1"/>
      <c r="AT35" s="1"/>
    </row>
    <row r="36" spans="2:46" s="31" customFormat="1" ht="12.75" customHeight="1" x14ac:dyDescent="0.2">
      <c r="B36" s="42"/>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58"/>
      <c r="AI36" s="1"/>
      <c r="AJ36" s="1"/>
      <c r="AK36" s="1"/>
      <c r="AL36" s="1"/>
      <c r="AQ36" s="1"/>
      <c r="AR36" s="1"/>
      <c r="AS36" s="1"/>
      <c r="AT36" s="1"/>
    </row>
    <row r="37" spans="2:46" ht="13.5" customHeight="1" x14ac:dyDescent="0.2">
      <c r="B37" s="1">
        <v>8</v>
      </c>
      <c r="C37" s="46" t="s">
        <v>42</v>
      </c>
      <c r="D37" s="46"/>
      <c r="E37" s="31"/>
    </row>
    <row r="38" spans="2:46" ht="18" customHeight="1" x14ac:dyDescent="0.2">
      <c r="B38" s="1">
        <v>9</v>
      </c>
      <c r="C38" s="31" t="s">
        <v>100</v>
      </c>
      <c r="D38" s="31"/>
    </row>
  </sheetData>
  <mergeCells count="26">
    <mergeCell ref="C24:AG26"/>
    <mergeCell ref="AI24:AL24"/>
    <mergeCell ref="AJ25:AL25"/>
    <mergeCell ref="AJ26:AL26"/>
    <mergeCell ref="J3:K3"/>
    <mergeCell ref="L3:M3"/>
    <mergeCell ref="Y3:AF3"/>
    <mergeCell ref="Y4:AF4"/>
    <mergeCell ref="H5:I5"/>
    <mergeCell ref="T5:U5"/>
    <mergeCell ref="B7:B9"/>
    <mergeCell ref="C7:C9"/>
    <mergeCell ref="D7:D9"/>
    <mergeCell ref="A22:E22"/>
    <mergeCell ref="AI22:AJ22"/>
    <mergeCell ref="C35:AG36"/>
    <mergeCell ref="C27:AG27"/>
    <mergeCell ref="AJ27:AL27"/>
    <mergeCell ref="C28:AG29"/>
    <mergeCell ref="AJ28:AL28"/>
    <mergeCell ref="AJ29:AL29"/>
    <mergeCell ref="AI30:AJ31"/>
    <mergeCell ref="AK30:AL31"/>
    <mergeCell ref="C31:AG32"/>
    <mergeCell ref="AI32:AJ33"/>
    <mergeCell ref="AK32:AL33"/>
  </mergeCells>
  <phoneticPr fontId="11"/>
  <dataValidations count="3">
    <dataValidation type="list" allowBlank="1" showInputMessage="1" showErrorMessage="1" sqref="L3:M3" xr:uid="{00000000-0002-0000-0200-000000000000}">
      <formula1>$AR$2:$AR$11</formula1>
    </dataValidation>
    <dataValidation type="list" allowBlank="1" showInputMessage="1" showErrorMessage="1" sqref="O3" xr:uid="{00000000-0002-0000-0200-000001000000}">
      <formula1>"1,2,3,4,5,6,7,8,9,10,11,12"</formula1>
    </dataValidation>
    <dataValidation type="list" allowBlank="1" showInputMessage="1" showErrorMessage="1" sqref="B20:B21" xr:uid="{00000000-0002-0000-0200-000002000000}">
      <formula1>"Ａ,Ｂ,Ｃ,Ｄ"</formula1>
    </dataValidation>
  </dataValidations>
  <pageMargins left="0.99" right="0.35433070866141736" top="0.72" bottom="0.2" header="0.7" footer="0.2"/>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0"/>
  <sheetViews>
    <sheetView view="pageBreakPreview" topLeftCell="A3" zoomScale="90" zoomScaleNormal="100" zoomScaleSheetLayoutView="90" workbookViewId="0">
      <selection activeCell="C26" sqref="C26:AH29"/>
    </sheetView>
  </sheetViews>
  <sheetFormatPr defaultColWidth="9" defaultRowHeight="13" x14ac:dyDescent="0.2"/>
  <cols>
    <col min="1" max="1" width="2.90625" style="1" bestFit="1" customWidth="1"/>
    <col min="2" max="2" width="10.6328125" style="1" customWidth="1"/>
    <col min="3" max="3" width="3.6328125" style="1" customWidth="1"/>
    <col min="4" max="6" width="10.6328125" style="1" customWidth="1"/>
    <col min="7" max="7" width="2.81640625" style="1" customWidth="1"/>
    <col min="8" max="9" width="2.90625" style="1" customWidth="1"/>
    <col min="10" max="10" width="3.08984375" style="1" customWidth="1"/>
    <col min="11" max="34" width="2.90625" style="1" customWidth="1"/>
    <col min="35" max="36" width="5.36328125" style="1" customWidth="1"/>
    <col min="37" max="37" width="7.90625" style="1" customWidth="1"/>
    <col min="38" max="38" width="5.81640625" style="1" customWidth="1"/>
    <col min="39" max="39" width="7.08984375" style="1" customWidth="1"/>
    <col min="40" max="42" width="8.08984375" style="1" customWidth="1"/>
    <col min="43" max="16384" width="9" style="1"/>
  </cols>
  <sheetData>
    <row r="1" spans="1:46" ht="27.15" customHeight="1" x14ac:dyDescent="0.2">
      <c r="AK1" s="45"/>
      <c r="AL1" s="45" t="s">
        <v>25</v>
      </c>
      <c r="AS1" s="1">
        <f>M3</f>
        <v>6</v>
      </c>
      <c r="AT1" s="1">
        <f>VLOOKUP(AS1,AS2:AT11,2,FALSE)</f>
        <v>2029</v>
      </c>
    </row>
    <row r="2" spans="1:46" ht="13.5" customHeight="1" x14ac:dyDescent="0.2">
      <c r="B2" s="1" t="s">
        <v>0</v>
      </c>
      <c r="AH2" s="45"/>
      <c r="AI2" s="45"/>
      <c r="AJ2" s="45"/>
      <c r="AK2" s="45"/>
      <c r="AL2" s="45"/>
      <c r="AS2" s="15">
        <v>1</v>
      </c>
      <c r="AT2" s="15">
        <v>2024</v>
      </c>
    </row>
    <row r="3" spans="1:46" ht="18.75" customHeight="1" x14ac:dyDescent="0.2">
      <c r="B3" s="2" t="s">
        <v>1</v>
      </c>
      <c r="C3" s="2"/>
      <c r="J3" s="3" t="s">
        <v>76</v>
      </c>
      <c r="K3" s="204" t="s">
        <v>132</v>
      </c>
      <c r="L3" s="204"/>
      <c r="M3" s="183">
        <v>6</v>
      </c>
      <c r="N3" s="183"/>
      <c r="O3" s="3" t="s">
        <v>77</v>
      </c>
      <c r="P3" s="118">
        <v>5</v>
      </c>
      <c r="Q3" s="3" t="s">
        <v>78</v>
      </c>
      <c r="T3" s="2" t="s">
        <v>44</v>
      </c>
      <c r="Y3" s="2" t="s">
        <v>45</v>
      </c>
      <c r="Z3" s="184" t="s">
        <v>98</v>
      </c>
      <c r="AA3" s="184"/>
      <c r="AB3" s="184"/>
      <c r="AC3" s="184"/>
      <c r="AD3" s="184"/>
      <c r="AE3" s="184"/>
      <c r="AF3" s="184"/>
      <c r="AG3" s="184"/>
      <c r="AH3" s="2" t="s">
        <v>46</v>
      </c>
      <c r="AS3" s="15">
        <v>2</v>
      </c>
      <c r="AT3" s="15">
        <v>2025</v>
      </c>
    </row>
    <row r="4" spans="1:46" ht="18.75" customHeight="1" x14ac:dyDescent="0.2">
      <c r="B4" s="4"/>
      <c r="C4" s="4"/>
      <c r="D4" s="5"/>
      <c r="E4" s="5"/>
      <c r="J4" s="53"/>
      <c r="K4" s="3"/>
      <c r="L4" s="3"/>
      <c r="M4" s="3"/>
      <c r="N4" s="3"/>
      <c r="O4" s="3"/>
      <c r="P4" s="3"/>
      <c r="Q4" s="3"/>
      <c r="T4" s="2" t="s">
        <v>47</v>
      </c>
      <c r="V4" s="53"/>
      <c r="Y4" s="2" t="s">
        <v>45</v>
      </c>
      <c r="Z4" s="184" t="s">
        <v>99</v>
      </c>
      <c r="AA4" s="184"/>
      <c r="AB4" s="184"/>
      <c r="AC4" s="184"/>
      <c r="AD4" s="184"/>
      <c r="AE4" s="184"/>
      <c r="AF4" s="184"/>
      <c r="AG4" s="184"/>
      <c r="AH4" s="2" t="s">
        <v>46</v>
      </c>
      <c r="AS4" s="15">
        <v>3</v>
      </c>
      <c r="AT4" s="15">
        <v>2026</v>
      </c>
    </row>
    <row r="5" spans="1:46" s="48" customFormat="1" ht="18.75" customHeight="1" x14ac:dyDescent="0.2">
      <c r="B5" s="47" t="s">
        <v>26</v>
      </c>
      <c r="C5" s="47"/>
      <c r="D5" s="47"/>
      <c r="E5" s="47"/>
      <c r="G5" s="48" t="s">
        <v>27</v>
      </c>
      <c r="H5" s="47"/>
      <c r="I5" s="196">
        <v>8</v>
      </c>
      <c r="J5" s="196"/>
      <c r="K5" s="49" t="s">
        <v>28</v>
      </c>
      <c r="N5" s="49"/>
      <c r="O5" s="49"/>
      <c r="Q5" s="49"/>
      <c r="S5" s="48" t="s">
        <v>29</v>
      </c>
      <c r="U5" s="196">
        <v>40</v>
      </c>
      <c r="V5" s="196"/>
      <c r="W5" s="47" t="s">
        <v>28</v>
      </c>
      <c r="X5" s="47"/>
      <c r="Y5" s="47"/>
      <c r="Z5" s="47"/>
      <c r="AA5" s="47"/>
      <c r="AB5" s="47"/>
      <c r="AC5" s="47"/>
      <c r="AD5" s="47"/>
      <c r="AE5" s="47"/>
      <c r="AF5" s="47"/>
      <c r="AG5" s="47"/>
      <c r="AH5" s="47"/>
      <c r="AI5" s="47"/>
      <c r="AJ5" s="47"/>
      <c r="AK5" s="47"/>
      <c r="AL5" s="47"/>
      <c r="AM5" s="68"/>
      <c r="AS5" s="15">
        <v>4</v>
      </c>
      <c r="AT5" s="15">
        <v>2027</v>
      </c>
    </row>
    <row r="6" spans="1:46" s="52" customFormat="1" ht="18.75" customHeight="1" thickBot="1" x14ac:dyDescent="0.25">
      <c r="B6" s="47" t="s">
        <v>30</v>
      </c>
      <c r="C6" s="47"/>
      <c r="D6" s="50"/>
      <c r="E6" s="50"/>
      <c r="F6" s="50"/>
      <c r="G6" s="50"/>
      <c r="H6" s="50"/>
      <c r="I6" s="50"/>
      <c r="J6" s="50"/>
      <c r="K6" s="51"/>
      <c r="L6" s="51"/>
      <c r="M6" s="51"/>
      <c r="N6" s="51"/>
      <c r="O6" s="51"/>
      <c r="P6" s="51"/>
      <c r="Q6" s="51"/>
      <c r="T6" s="47"/>
      <c r="U6" s="50"/>
      <c r="V6" s="50"/>
      <c r="W6" s="50"/>
      <c r="X6" s="50"/>
      <c r="Y6" s="47"/>
      <c r="Z6" s="50"/>
      <c r="AA6" s="50"/>
      <c r="AB6" s="50"/>
      <c r="AC6" s="50"/>
      <c r="AD6" s="50"/>
      <c r="AE6" s="50"/>
      <c r="AF6" s="50"/>
      <c r="AG6" s="50"/>
      <c r="AH6" s="50"/>
      <c r="AI6" s="50"/>
      <c r="AJ6" s="50"/>
      <c r="AK6" s="50"/>
      <c r="AL6" s="50"/>
      <c r="AS6" s="15">
        <v>5</v>
      </c>
      <c r="AT6" s="15">
        <v>2028</v>
      </c>
    </row>
    <row r="7" spans="1:46" ht="18.75" customHeight="1" x14ac:dyDescent="0.2">
      <c r="A7" s="213" t="s">
        <v>75</v>
      </c>
      <c r="B7" s="114"/>
      <c r="C7" s="205" t="s">
        <v>119</v>
      </c>
      <c r="D7" s="205" t="s">
        <v>118</v>
      </c>
      <c r="E7" s="197" t="s">
        <v>103</v>
      </c>
      <c r="F7" s="6"/>
      <c r="G7" s="7" t="s">
        <v>2</v>
      </c>
      <c r="H7" s="8"/>
      <c r="I7" s="8"/>
      <c r="J7" s="8"/>
      <c r="K7" s="8"/>
      <c r="L7" s="8"/>
      <c r="M7" s="8"/>
      <c r="N7" s="9" t="s">
        <v>3</v>
      </c>
      <c r="O7" s="10"/>
      <c r="P7" s="10"/>
      <c r="Q7" s="10"/>
      <c r="R7" s="10"/>
      <c r="S7" s="10"/>
      <c r="T7" s="10"/>
      <c r="U7" s="9" t="s">
        <v>4</v>
      </c>
      <c r="V7" s="10"/>
      <c r="W7" s="10"/>
      <c r="X7" s="10"/>
      <c r="Y7" s="10"/>
      <c r="Z7" s="10"/>
      <c r="AA7" s="10"/>
      <c r="AB7" s="9" t="s">
        <v>5</v>
      </c>
      <c r="AC7" s="10"/>
      <c r="AD7" s="10"/>
      <c r="AE7" s="10"/>
      <c r="AF7" s="10"/>
      <c r="AG7" s="10"/>
      <c r="AH7" s="10"/>
      <c r="AI7" s="11" t="s">
        <v>6</v>
      </c>
      <c r="AJ7" s="12" t="s">
        <v>7</v>
      </c>
      <c r="AK7" s="12" t="s">
        <v>8</v>
      </c>
      <c r="AM7" s="67"/>
      <c r="AS7" s="15">
        <v>6</v>
      </c>
      <c r="AT7" s="15">
        <v>2029</v>
      </c>
    </row>
    <row r="8" spans="1:46" ht="18" customHeight="1" x14ac:dyDescent="0.2">
      <c r="A8" s="214"/>
      <c r="B8" s="115" t="s">
        <v>101</v>
      </c>
      <c r="C8" s="208"/>
      <c r="D8" s="206"/>
      <c r="E8" s="198"/>
      <c r="F8" s="14" t="s">
        <v>9</v>
      </c>
      <c r="G8" s="15">
        <v>1</v>
      </c>
      <c r="H8" s="15">
        <f>G8+1</f>
        <v>2</v>
      </c>
      <c r="I8" s="15">
        <f t="shared" ref="I8:X9" si="0">H8+1</f>
        <v>3</v>
      </c>
      <c r="J8" s="15">
        <f t="shared" si="0"/>
        <v>4</v>
      </c>
      <c r="K8" s="15">
        <f t="shared" si="0"/>
        <v>5</v>
      </c>
      <c r="L8" s="15">
        <f t="shared" si="0"/>
        <v>6</v>
      </c>
      <c r="M8" s="110">
        <f t="shared" si="0"/>
        <v>7</v>
      </c>
      <c r="N8" s="16">
        <f t="shared" si="0"/>
        <v>8</v>
      </c>
      <c r="O8" s="15">
        <f t="shared" si="0"/>
        <v>9</v>
      </c>
      <c r="P8" s="15">
        <f t="shared" si="0"/>
        <v>10</v>
      </c>
      <c r="Q8" s="15">
        <f t="shared" si="0"/>
        <v>11</v>
      </c>
      <c r="R8" s="15">
        <f t="shared" si="0"/>
        <v>12</v>
      </c>
      <c r="S8" s="15">
        <f t="shared" si="0"/>
        <v>13</v>
      </c>
      <c r="T8" s="110">
        <f t="shared" si="0"/>
        <v>14</v>
      </c>
      <c r="U8" s="16">
        <f t="shared" si="0"/>
        <v>15</v>
      </c>
      <c r="V8" s="15">
        <f t="shared" si="0"/>
        <v>16</v>
      </c>
      <c r="W8" s="15">
        <f t="shared" si="0"/>
        <v>17</v>
      </c>
      <c r="X8" s="15">
        <f t="shared" si="0"/>
        <v>18</v>
      </c>
      <c r="Y8" s="15">
        <f t="shared" ref="Y8:AH9" si="1">X8+1</f>
        <v>19</v>
      </c>
      <c r="Z8" s="15">
        <f t="shared" si="1"/>
        <v>20</v>
      </c>
      <c r="AA8" s="110">
        <f t="shared" si="1"/>
        <v>21</v>
      </c>
      <c r="AB8" s="16">
        <f t="shared" si="1"/>
        <v>22</v>
      </c>
      <c r="AC8" s="15">
        <f t="shared" si="1"/>
        <v>23</v>
      </c>
      <c r="AD8" s="15">
        <f t="shared" si="1"/>
        <v>24</v>
      </c>
      <c r="AE8" s="15">
        <f t="shared" si="1"/>
        <v>25</v>
      </c>
      <c r="AF8" s="15">
        <f t="shared" si="1"/>
        <v>26</v>
      </c>
      <c r="AG8" s="15">
        <f t="shared" si="1"/>
        <v>27</v>
      </c>
      <c r="AH8" s="110">
        <f t="shared" si="1"/>
        <v>28</v>
      </c>
      <c r="AI8" s="17"/>
      <c r="AJ8" s="18" t="s">
        <v>10</v>
      </c>
      <c r="AK8" s="19" t="s">
        <v>11</v>
      </c>
      <c r="AS8" s="15">
        <v>7</v>
      </c>
      <c r="AT8" s="15">
        <v>2030</v>
      </c>
    </row>
    <row r="9" spans="1:46" ht="18" customHeight="1" thickBot="1" x14ac:dyDescent="0.25">
      <c r="A9" s="215"/>
      <c r="B9" s="116"/>
      <c r="C9" s="209"/>
      <c r="D9" s="207"/>
      <c r="E9" s="199"/>
      <c r="F9" s="20"/>
      <c r="G9" s="74">
        <f>AS15</f>
        <v>3</v>
      </c>
      <c r="H9" s="74">
        <f>G9+1</f>
        <v>4</v>
      </c>
      <c r="I9" s="74">
        <f t="shared" si="0"/>
        <v>5</v>
      </c>
      <c r="J9" s="74">
        <f t="shared" si="0"/>
        <v>6</v>
      </c>
      <c r="K9" s="74">
        <f t="shared" si="0"/>
        <v>7</v>
      </c>
      <c r="L9" s="74">
        <f t="shared" si="0"/>
        <v>8</v>
      </c>
      <c r="M9" s="75">
        <f t="shared" si="0"/>
        <v>9</v>
      </c>
      <c r="N9" s="76">
        <f t="shared" si="0"/>
        <v>10</v>
      </c>
      <c r="O9" s="74">
        <f t="shared" si="0"/>
        <v>11</v>
      </c>
      <c r="P9" s="74">
        <f t="shared" si="0"/>
        <v>12</v>
      </c>
      <c r="Q9" s="74">
        <f t="shared" si="0"/>
        <v>13</v>
      </c>
      <c r="R9" s="74">
        <f t="shared" si="0"/>
        <v>14</v>
      </c>
      <c r="S9" s="74">
        <f t="shared" si="0"/>
        <v>15</v>
      </c>
      <c r="T9" s="75">
        <f t="shared" si="0"/>
        <v>16</v>
      </c>
      <c r="U9" s="76">
        <f t="shared" si="0"/>
        <v>17</v>
      </c>
      <c r="V9" s="74">
        <f t="shared" si="0"/>
        <v>18</v>
      </c>
      <c r="W9" s="74">
        <f t="shared" si="0"/>
        <v>19</v>
      </c>
      <c r="X9" s="74">
        <f t="shared" si="0"/>
        <v>20</v>
      </c>
      <c r="Y9" s="74">
        <f t="shared" si="1"/>
        <v>21</v>
      </c>
      <c r="Z9" s="74">
        <f t="shared" si="1"/>
        <v>22</v>
      </c>
      <c r="AA9" s="75">
        <f t="shared" si="1"/>
        <v>23</v>
      </c>
      <c r="AB9" s="76">
        <f t="shared" si="1"/>
        <v>24</v>
      </c>
      <c r="AC9" s="74">
        <f t="shared" si="1"/>
        <v>25</v>
      </c>
      <c r="AD9" s="74">
        <f t="shared" si="1"/>
        <v>26</v>
      </c>
      <c r="AE9" s="74">
        <f t="shared" si="1"/>
        <v>27</v>
      </c>
      <c r="AF9" s="74">
        <f t="shared" si="1"/>
        <v>28</v>
      </c>
      <c r="AG9" s="74">
        <f t="shared" si="1"/>
        <v>29</v>
      </c>
      <c r="AH9" s="74">
        <f t="shared" si="1"/>
        <v>30</v>
      </c>
      <c r="AI9" s="22" t="s">
        <v>12</v>
      </c>
      <c r="AJ9" s="23" t="s">
        <v>13</v>
      </c>
      <c r="AK9" s="19" t="s">
        <v>14</v>
      </c>
      <c r="AS9" s="15">
        <v>8</v>
      </c>
      <c r="AT9" s="15">
        <v>2031</v>
      </c>
    </row>
    <row r="10" spans="1:46" ht="18" customHeight="1" x14ac:dyDescent="0.2">
      <c r="A10" s="13"/>
      <c r="B10" s="60" t="s">
        <v>50</v>
      </c>
      <c r="C10" s="32" t="s">
        <v>56</v>
      </c>
      <c r="D10" s="82" t="s">
        <v>130</v>
      </c>
      <c r="E10" s="111"/>
      <c r="F10" s="62" t="s">
        <v>57</v>
      </c>
      <c r="G10" s="25" t="s">
        <v>58</v>
      </c>
      <c r="H10" s="25" t="s">
        <v>58</v>
      </c>
      <c r="I10" s="25" t="s">
        <v>61</v>
      </c>
      <c r="J10" s="25" t="s">
        <v>61</v>
      </c>
      <c r="K10" s="25" t="s">
        <v>58</v>
      </c>
      <c r="L10" s="25" t="s">
        <v>58</v>
      </c>
      <c r="M10" s="25" t="s">
        <v>58</v>
      </c>
      <c r="N10" s="24" t="s">
        <v>58</v>
      </c>
      <c r="O10" s="25" t="s">
        <v>58</v>
      </c>
      <c r="P10" s="25" t="s">
        <v>61</v>
      </c>
      <c r="Q10" s="25" t="s">
        <v>61</v>
      </c>
      <c r="R10" s="25" t="s">
        <v>58</v>
      </c>
      <c r="S10" s="25" t="s">
        <v>58</v>
      </c>
      <c r="T10" s="25" t="s">
        <v>58</v>
      </c>
      <c r="U10" s="24" t="s">
        <v>58</v>
      </c>
      <c r="V10" s="25" t="s">
        <v>58</v>
      </c>
      <c r="W10" s="25" t="s">
        <v>61</v>
      </c>
      <c r="X10" s="25" t="s">
        <v>61</v>
      </c>
      <c r="Y10" s="25" t="s">
        <v>58</v>
      </c>
      <c r="Z10" s="25" t="s">
        <v>58</v>
      </c>
      <c r="AA10" s="25" t="s">
        <v>58</v>
      </c>
      <c r="AB10" s="24" t="s">
        <v>58</v>
      </c>
      <c r="AC10" s="25" t="s">
        <v>58</v>
      </c>
      <c r="AD10" s="25" t="s">
        <v>61</v>
      </c>
      <c r="AE10" s="25" t="s">
        <v>61</v>
      </c>
      <c r="AF10" s="25" t="s">
        <v>58</v>
      </c>
      <c r="AG10" s="25" t="s">
        <v>58</v>
      </c>
      <c r="AH10" s="25" t="s">
        <v>58</v>
      </c>
      <c r="AI10" s="26">
        <v>160</v>
      </c>
      <c r="AJ10" s="27">
        <v>40</v>
      </c>
      <c r="AK10" s="70">
        <f>IF(ROUNDDOWN(AJ10/$U$5,2)&gt;=1,1,ROUNDDOWN(AJ10/$U$5,2))</f>
        <v>1</v>
      </c>
      <c r="AO10" s="67"/>
      <c r="AS10" s="15">
        <v>9</v>
      </c>
      <c r="AT10" s="15">
        <v>2032</v>
      </c>
    </row>
    <row r="11" spans="1:46" ht="18" customHeight="1" x14ac:dyDescent="0.2">
      <c r="A11" s="64"/>
      <c r="B11" s="120" t="s">
        <v>124</v>
      </c>
      <c r="C11" s="121" t="s">
        <v>127</v>
      </c>
      <c r="D11" s="125"/>
      <c r="E11" s="122"/>
      <c r="F11" s="123" t="s">
        <v>125</v>
      </c>
      <c r="G11" s="37" t="s">
        <v>58</v>
      </c>
      <c r="H11" s="37" t="s">
        <v>58</v>
      </c>
      <c r="I11" s="37" t="s">
        <v>61</v>
      </c>
      <c r="J11" s="37" t="s">
        <v>61</v>
      </c>
      <c r="K11" s="37" t="s">
        <v>58</v>
      </c>
      <c r="L11" s="37" t="s">
        <v>58</v>
      </c>
      <c r="M11" s="37" t="s">
        <v>128</v>
      </c>
      <c r="N11" s="38" t="s">
        <v>58</v>
      </c>
      <c r="O11" s="37" t="s">
        <v>58</v>
      </c>
      <c r="P11" s="37" t="s">
        <v>61</v>
      </c>
      <c r="Q11" s="37" t="s">
        <v>61</v>
      </c>
      <c r="R11" s="37" t="s">
        <v>58</v>
      </c>
      <c r="S11" s="37" t="s">
        <v>58</v>
      </c>
      <c r="T11" s="37" t="s">
        <v>128</v>
      </c>
      <c r="U11" s="38" t="s">
        <v>58</v>
      </c>
      <c r="V11" s="37" t="s">
        <v>58</v>
      </c>
      <c r="W11" s="37" t="s">
        <v>61</v>
      </c>
      <c r="X11" s="37" t="s">
        <v>61</v>
      </c>
      <c r="Y11" s="37" t="s">
        <v>58</v>
      </c>
      <c r="Z11" s="37" t="s">
        <v>58</v>
      </c>
      <c r="AA11" s="37" t="s">
        <v>128</v>
      </c>
      <c r="AB11" s="38" t="s">
        <v>58</v>
      </c>
      <c r="AC11" s="37" t="s">
        <v>58</v>
      </c>
      <c r="AD11" s="37" t="s">
        <v>61</v>
      </c>
      <c r="AE11" s="37" t="s">
        <v>61</v>
      </c>
      <c r="AF11" s="37" t="s">
        <v>58</v>
      </c>
      <c r="AG11" s="37" t="s">
        <v>58</v>
      </c>
      <c r="AH11" s="37" t="s">
        <v>128</v>
      </c>
      <c r="AI11" s="39">
        <v>128</v>
      </c>
      <c r="AJ11" s="124">
        <v>32</v>
      </c>
      <c r="AK11" s="71">
        <f t="shared" ref="AK11:AK23" si="2">IF(ROUNDDOWN(AJ11/$U$5,2)&gt;=1,1,ROUNDDOWN(AJ11/$U$5,2))</f>
        <v>0.8</v>
      </c>
      <c r="AO11" s="73"/>
      <c r="AS11" s="15">
        <v>10</v>
      </c>
      <c r="AT11" s="15">
        <v>2033</v>
      </c>
    </row>
    <row r="12" spans="1:46" ht="18" customHeight="1" thickBot="1" x14ac:dyDescent="0.25">
      <c r="A12" s="64"/>
      <c r="B12" s="61" t="s">
        <v>51</v>
      </c>
      <c r="C12" s="33" t="s">
        <v>54</v>
      </c>
      <c r="D12" s="84"/>
      <c r="E12" s="112" t="s">
        <v>120</v>
      </c>
      <c r="F12" s="63" t="s">
        <v>57</v>
      </c>
      <c r="G12" s="15" t="s">
        <v>58</v>
      </c>
      <c r="H12" s="15" t="s">
        <v>58</v>
      </c>
      <c r="I12" s="15" t="s">
        <v>61</v>
      </c>
      <c r="J12" s="15" t="s">
        <v>61</v>
      </c>
      <c r="K12" s="15" t="s">
        <v>58</v>
      </c>
      <c r="L12" s="33" t="s">
        <v>58</v>
      </c>
      <c r="M12" s="33" t="s">
        <v>58</v>
      </c>
      <c r="N12" s="16" t="s">
        <v>58</v>
      </c>
      <c r="O12" s="15" t="s">
        <v>58</v>
      </c>
      <c r="P12" s="15" t="s">
        <v>61</v>
      </c>
      <c r="Q12" s="15" t="s">
        <v>61</v>
      </c>
      <c r="R12" s="15" t="s">
        <v>58</v>
      </c>
      <c r="S12" s="15" t="s">
        <v>58</v>
      </c>
      <c r="T12" s="15" t="s">
        <v>58</v>
      </c>
      <c r="U12" s="16" t="s">
        <v>58</v>
      </c>
      <c r="V12" s="15" t="s">
        <v>58</v>
      </c>
      <c r="W12" s="15" t="s">
        <v>61</v>
      </c>
      <c r="X12" s="15" t="s">
        <v>61</v>
      </c>
      <c r="Y12" s="15" t="s">
        <v>58</v>
      </c>
      <c r="Z12" s="15" t="s">
        <v>58</v>
      </c>
      <c r="AA12" s="15" t="s">
        <v>58</v>
      </c>
      <c r="AB12" s="16" t="s">
        <v>58</v>
      </c>
      <c r="AC12" s="15" t="s">
        <v>58</v>
      </c>
      <c r="AD12" s="15" t="s">
        <v>61</v>
      </c>
      <c r="AE12" s="15" t="s">
        <v>61</v>
      </c>
      <c r="AF12" s="15" t="s">
        <v>58</v>
      </c>
      <c r="AG12" s="15" t="s">
        <v>58</v>
      </c>
      <c r="AH12" s="15" t="s">
        <v>58</v>
      </c>
      <c r="AI12" s="28">
        <v>160</v>
      </c>
      <c r="AJ12" s="29">
        <v>40</v>
      </c>
      <c r="AK12" s="71">
        <f t="shared" si="2"/>
        <v>1</v>
      </c>
    </row>
    <row r="13" spans="1:46" ht="18" customHeight="1" x14ac:dyDescent="0.2">
      <c r="A13" s="13"/>
      <c r="B13" s="61" t="s">
        <v>55</v>
      </c>
      <c r="C13" s="33" t="s">
        <v>56</v>
      </c>
      <c r="D13" s="84"/>
      <c r="E13" s="112" t="s">
        <v>55</v>
      </c>
      <c r="F13" s="63" t="s">
        <v>57</v>
      </c>
      <c r="G13" s="15" t="s">
        <v>58</v>
      </c>
      <c r="H13" s="15" t="s">
        <v>58</v>
      </c>
      <c r="I13" s="15" t="s">
        <v>61</v>
      </c>
      <c r="J13" s="15" t="s">
        <v>61</v>
      </c>
      <c r="K13" s="15" t="s">
        <v>58</v>
      </c>
      <c r="L13" s="15" t="s">
        <v>58</v>
      </c>
      <c r="M13" s="37" t="s">
        <v>58</v>
      </c>
      <c r="N13" s="16" t="s">
        <v>58</v>
      </c>
      <c r="O13" s="15" t="s">
        <v>58</v>
      </c>
      <c r="P13" s="15" t="s">
        <v>61</v>
      </c>
      <c r="Q13" s="15" t="s">
        <v>61</v>
      </c>
      <c r="R13" s="15" t="s">
        <v>58</v>
      </c>
      <c r="S13" s="15" t="s">
        <v>58</v>
      </c>
      <c r="T13" s="37" t="s">
        <v>58</v>
      </c>
      <c r="U13" s="16" t="s">
        <v>58</v>
      </c>
      <c r="V13" s="15" t="s">
        <v>58</v>
      </c>
      <c r="W13" s="15" t="s">
        <v>61</v>
      </c>
      <c r="X13" s="15" t="s">
        <v>61</v>
      </c>
      <c r="Y13" s="15" t="s">
        <v>58</v>
      </c>
      <c r="Z13" s="15" t="s">
        <v>58</v>
      </c>
      <c r="AA13" s="37" t="s">
        <v>58</v>
      </c>
      <c r="AB13" s="16" t="s">
        <v>58</v>
      </c>
      <c r="AC13" s="15" t="s">
        <v>58</v>
      </c>
      <c r="AD13" s="15" t="s">
        <v>61</v>
      </c>
      <c r="AE13" s="15" t="s">
        <v>61</v>
      </c>
      <c r="AF13" s="15" t="s">
        <v>58</v>
      </c>
      <c r="AG13" s="15" t="s">
        <v>58</v>
      </c>
      <c r="AH13" s="37" t="s">
        <v>58</v>
      </c>
      <c r="AI13" s="28">
        <v>160</v>
      </c>
      <c r="AJ13" s="29">
        <v>40</v>
      </c>
      <c r="AK13" s="71">
        <f t="shared" si="2"/>
        <v>1</v>
      </c>
    </row>
    <row r="14" spans="1:46" ht="18" customHeight="1" x14ac:dyDescent="0.2">
      <c r="A14" s="64"/>
      <c r="B14" s="61" t="s">
        <v>122</v>
      </c>
      <c r="C14" s="33" t="s">
        <v>129</v>
      </c>
      <c r="D14" s="84"/>
      <c r="E14" s="112" t="s">
        <v>123</v>
      </c>
      <c r="F14" s="63" t="s">
        <v>125</v>
      </c>
      <c r="G14" s="15" t="s">
        <v>58</v>
      </c>
      <c r="H14" s="15" t="s">
        <v>58</v>
      </c>
      <c r="I14" s="15" t="s">
        <v>61</v>
      </c>
      <c r="J14" s="15" t="s">
        <v>61</v>
      </c>
      <c r="K14" s="15" t="s">
        <v>58</v>
      </c>
      <c r="L14" s="33" t="s">
        <v>58</v>
      </c>
      <c r="M14" s="33" t="s">
        <v>58</v>
      </c>
      <c r="N14" s="16" t="s">
        <v>58</v>
      </c>
      <c r="O14" s="15" t="s">
        <v>58</v>
      </c>
      <c r="P14" s="15" t="s">
        <v>61</v>
      </c>
      <c r="Q14" s="15" t="s">
        <v>61</v>
      </c>
      <c r="R14" s="15" t="s">
        <v>58</v>
      </c>
      <c r="S14" s="15" t="s">
        <v>58</v>
      </c>
      <c r="T14" s="15" t="s">
        <v>58</v>
      </c>
      <c r="U14" s="16" t="s">
        <v>58</v>
      </c>
      <c r="V14" s="15" t="s">
        <v>58</v>
      </c>
      <c r="W14" s="15" t="s">
        <v>61</v>
      </c>
      <c r="X14" s="15" t="s">
        <v>61</v>
      </c>
      <c r="Y14" s="15" t="s">
        <v>58</v>
      </c>
      <c r="Z14" s="15" t="s">
        <v>58</v>
      </c>
      <c r="AA14" s="15" t="s">
        <v>58</v>
      </c>
      <c r="AB14" s="16" t="s">
        <v>58</v>
      </c>
      <c r="AC14" s="15" t="s">
        <v>58</v>
      </c>
      <c r="AD14" s="15" t="s">
        <v>61</v>
      </c>
      <c r="AE14" s="15" t="s">
        <v>61</v>
      </c>
      <c r="AF14" s="15" t="s">
        <v>58</v>
      </c>
      <c r="AG14" s="15" t="s">
        <v>58</v>
      </c>
      <c r="AH14" s="15" t="s">
        <v>58</v>
      </c>
      <c r="AI14" s="28">
        <v>160</v>
      </c>
      <c r="AJ14" s="29">
        <v>40</v>
      </c>
      <c r="AK14" s="71">
        <f t="shared" si="2"/>
        <v>1</v>
      </c>
      <c r="AO14" s="67"/>
      <c r="AS14" s="77" t="str">
        <f>CONCATENATE(AT1,"/",P3,"/",G8)</f>
        <v>2029/5/1</v>
      </c>
    </row>
    <row r="15" spans="1:46" ht="18" customHeight="1" thickBot="1" x14ac:dyDescent="0.25">
      <c r="A15" s="65"/>
      <c r="B15" s="61" t="s">
        <v>52</v>
      </c>
      <c r="C15" s="33" t="s">
        <v>54</v>
      </c>
      <c r="D15" s="84" t="s">
        <v>115</v>
      </c>
      <c r="E15" s="112" t="s">
        <v>121</v>
      </c>
      <c r="F15" s="63" t="s">
        <v>57</v>
      </c>
      <c r="G15" s="15" t="s">
        <v>58</v>
      </c>
      <c r="H15" s="15" t="s">
        <v>58</v>
      </c>
      <c r="I15" s="15" t="s">
        <v>61</v>
      </c>
      <c r="J15" s="15" t="s">
        <v>61</v>
      </c>
      <c r="K15" s="15" t="s">
        <v>58</v>
      </c>
      <c r="L15" s="15" t="s">
        <v>58</v>
      </c>
      <c r="M15" s="15" t="s">
        <v>58</v>
      </c>
      <c r="N15" s="16" t="s">
        <v>58</v>
      </c>
      <c r="O15" s="15" t="s">
        <v>58</v>
      </c>
      <c r="P15" s="15" t="s">
        <v>61</v>
      </c>
      <c r="Q15" s="15" t="s">
        <v>61</v>
      </c>
      <c r="R15" s="15" t="s">
        <v>58</v>
      </c>
      <c r="S15" s="15" t="s">
        <v>58</v>
      </c>
      <c r="T15" s="15" t="s">
        <v>58</v>
      </c>
      <c r="U15" s="16" t="s">
        <v>58</v>
      </c>
      <c r="V15" s="15" t="s">
        <v>58</v>
      </c>
      <c r="W15" s="15" t="s">
        <v>61</v>
      </c>
      <c r="X15" s="15" t="s">
        <v>61</v>
      </c>
      <c r="Y15" s="15" t="s">
        <v>58</v>
      </c>
      <c r="Z15" s="15" t="s">
        <v>58</v>
      </c>
      <c r="AA15" s="15" t="s">
        <v>58</v>
      </c>
      <c r="AB15" s="16" t="s">
        <v>58</v>
      </c>
      <c r="AC15" s="15" t="s">
        <v>58</v>
      </c>
      <c r="AD15" s="15" t="s">
        <v>61</v>
      </c>
      <c r="AE15" s="15" t="s">
        <v>61</v>
      </c>
      <c r="AF15" s="15" t="s">
        <v>58</v>
      </c>
      <c r="AG15" s="15" t="s">
        <v>58</v>
      </c>
      <c r="AH15" s="15" t="s">
        <v>58</v>
      </c>
      <c r="AI15" s="28">
        <v>160</v>
      </c>
      <c r="AJ15" s="29">
        <v>40</v>
      </c>
      <c r="AK15" s="71">
        <f t="shared" si="2"/>
        <v>1</v>
      </c>
      <c r="AS15" s="78">
        <f>WEEKDAY(AS14)</f>
        <v>3</v>
      </c>
    </row>
    <row r="16" spans="1:46" ht="18" customHeight="1" x14ac:dyDescent="0.2">
      <c r="A16" s="213" t="s">
        <v>72</v>
      </c>
      <c r="B16" s="61" t="s">
        <v>74</v>
      </c>
      <c r="C16" s="33" t="s">
        <v>54</v>
      </c>
      <c r="D16" s="84"/>
      <c r="E16" s="112" t="s">
        <v>113</v>
      </c>
      <c r="F16" s="63" t="s">
        <v>57</v>
      </c>
      <c r="G16" s="15" t="s">
        <v>59</v>
      </c>
      <c r="H16" s="15" t="s">
        <v>60</v>
      </c>
      <c r="I16" s="15" t="s">
        <v>61</v>
      </c>
      <c r="J16" s="15" t="s">
        <v>61</v>
      </c>
      <c r="K16" s="15" t="s">
        <v>62</v>
      </c>
      <c r="L16" s="15" t="s">
        <v>63</v>
      </c>
      <c r="M16" s="15" t="s">
        <v>59</v>
      </c>
      <c r="N16" s="16" t="s">
        <v>60</v>
      </c>
      <c r="O16" s="15" t="s">
        <v>61</v>
      </c>
      <c r="P16" s="15" t="s">
        <v>58</v>
      </c>
      <c r="Q16" s="15" t="s">
        <v>62</v>
      </c>
      <c r="R16" s="15" t="s">
        <v>63</v>
      </c>
      <c r="S16" s="15" t="s">
        <v>59</v>
      </c>
      <c r="T16" s="15" t="s">
        <v>60</v>
      </c>
      <c r="U16" s="16" t="s">
        <v>61</v>
      </c>
      <c r="V16" s="15" t="s">
        <v>61</v>
      </c>
      <c r="W16" s="15" t="s">
        <v>62</v>
      </c>
      <c r="X16" s="15" t="s">
        <v>63</v>
      </c>
      <c r="Y16" s="15" t="s">
        <v>59</v>
      </c>
      <c r="Z16" s="15" t="s">
        <v>60</v>
      </c>
      <c r="AA16" s="15" t="s">
        <v>61</v>
      </c>
      <c r="AB16" s="16" t="s">
        <v>58</v>
      </c>
      <c r="AC16" s="15" t="s">
        <v>62</v>
      </c>
      <c r="AD16" s="15" t="s">
        <v>63</v>
      </c>
      <c r="AE16" s="15" t="s">
        <v>59</v>
      </c>
      <c r="AF16" s="15" t="s">
        <v>60</v>
      </c>
      <c r="AG16" s="15" t="s">
        <v>61</v>
      </c>
      <c r="AH16" s="15" t="s">
        <v>61</v>
      </c>
      <c r="AI16" s="28">
        <v>160</v>
      </c>
      <c r="AJ16" s="29">
        <v>40</v>
      </c>
      <c r="AK16" s="71">
        <f t="shared" si="2"/>
        <v>1</v>
      </c>
    </row>
    <row r="17" spans="1:47" ht="18" customHeight="1" x14ac:dyDescent="0.2">
      <c r="A17" s="214"/>
      <c r="B17" s="61" t="s">
        <v>53</v>
      </c>
      <c r="C17" s="33" t="s">
        <v>54</v>
      </c>
      <c r="D17" s="84"/>
      <c r="E17" s="112" t="s">
        <v>113</v>
      </c>
      <c r="F17" s="63" t="s">
        <v>57</v>
      </c>
      <c r="G17" s="15" t="s">
        <v>62</v>
      </c>
      <c r="H17" s="15" t="s">
        <v>63</v>
      </c>
      <c r="I17" s="15" t="s">
        <v>59</v>
      </c>
      <c r="J17" s="15" t="s">
        <v>60</v>
      </c>
      <c r="K17" s="15" t="s">
        <v>61</v>
      </c>
      <c r="L17" s="15" t="s">
        <v>61</v>
      </c>
      <c r="M17" s="15" t="s">
        <v>62</v>
      </c>
      <c r="N17" s="16" t="s">
        <v>63</v>
      </c>
      <c r="O17" s="15" t="s">
        <v>59</v>
      </c>
      <c r="P17" s="15" t="s">
        <v>60</v>
      </c>
      <c r="Q17" s="15" t="s">
        <v>61</v>
      </c>
      <c r="R17" s="15" t="s">
        <v>61</v>
      </c>
      <c r="S17" s="15" t="s">
        <v>62</v>
      </c>
      <c r="T17" s="15" t="s">
        <v>63</v>
      </c>
      <c r="U17" s="16" t="s">
        <v>59</v>
      </c>
      <c r="V17" s="15" t="s">
        <v>60</v>
      </c>
      <c r="W17" s="15" t="s">
        <v>61</v>
      </c>
      <c r="X17" s="15" t="s">
        <v>61</v>
      </c>
      <c r="Y17" s="15" t="s">
        <v>62</v>
      </c>
      <c r="Z17" s="15" t="s">
        <v>63</v>
      </c>
      <c r="AA17" s="15" t="s">
        <v>59</v>
      </c>
      <c r="AB17" s="16" t="s">
        <v>60</v>
      </c>
      <c r="AC17" s="15" t="s">
        <v>58</v>
      </c>
      <c r="AD17" s="15" t="s">
        <v>61</v>
      </c>
      <c r="AE17" s="15" t="s">
        <v>62</v>
      </c>
      <c r="AF17" s="15" t="s">
        <v>63</v>
      </c>
      <c r="AG17" s="15" t="s">
        <v>59</v>
      </c>
      <c r="AH17" s="15" t="s">
        <v>60</v>
      </c>
      <c r="AI17" s="28">
        <v>160</v>
      </c>
      <c r="AJ17" s="29">
        <v>40</v>
      </c>
      <c r="AK17" s="71">
        <f t="shared" si="2"/>
        <v>1</v>
      </c>
    </row>
    <row r="18" spans="1:47" ht="18" customHeight="1" x14ac:dyDescent="0.2">
      <c r="A18" s="214"/>
      <c r="B18" s="61" t="s">
        <v>53</v>
      </c>
      <c r="C18" s="33" t="s">
        <v>54</v>
      </c>
      <c r="D18" s="84"/>
      <c r="E18" s="112" t="s">
        <v>117</v>
      </c>
      <c r="F18" s="63" t="s">
        <v>57</v>
      </c>
      <c r="G18" s="15" t="s">
        <v>61</v>
      </c>
      <c r="H18" s="15" t="s">
        <v>58</v>
      </c>
      <c r="I18" s="34" t="s">
        <v>62</v>
      </c>
      <c r="J18" s="34" t="s">
        <v>63</v>
      </c>
      <c r="K18" s="34" t="s">
        <v>59</v>
      </c>
      <c r="L18" s="34" t="s">
        <v>60</v>
      </c>
      <c r="M18" s="34" t="s">
        <v>61</v>
      </c>
      <c r="N18" s="35" t="s">
        <v>61</v>
      </c>
      <c r="O18" s="34" t="s">
        <v>62</v>
      </c>
      <c r="P18" s="34" t="s">
        <v>63</v>
      </c>
      <c r="Q18" s="34" t="s">
        <v>59</v>
      </c>
      <c r="R18" s="34" t="s">
        <v>60</v>
      </c>
      <c r="S18" s="34" t="s">
        <v>61</v>
      </c>
      <c r="T18" s="34" t="s">
        <v>61</v>
      </c>
      <c r="U18" s="35" t="s">
        <v>62</v>
      </c>
      <c r="V18" s="34" t="s">
        <v>63</v>
      </c>
      <c r="W18" s="34" t="s">
        <v>59</v>
      </c>
      <c r="X18" s="34" t="s">
        <v>60</v>
      </c>
      <c r="Y18" s="34" t="s">
        <v>61</v>
      </c>
      <c r="Z18" s="34" t="s">
        <v>61</v>
      </c>
      <c r="AA18" s="34" t="s">
        <v>62</v>
      </c>
      <c r="AB18" s="35" t="s">
        <v>63</v>
      </c>
      <c r="AC18" s="34" t="s">
        <v>59</v>
      </c>
      <c r="AD18" s="34" t="s">
        <v>60</v>
      </c>
      <c r="AE18" s="34" t="s">
        <v>61</v>
      </c>
      <c r="AF18" s="34" t="s">
        <v>61</v>
      </c>
      <c r="AG18" s="34" t="s">
        <v>62</v>
      </c>
      <c r="AH18" s="34" t="s">
        <v>63</v>
      </c>
      <c r="AI18" s="36">
        <v>160</v>
      </c>
      <c r="AJ18" s="29">
        <v>40</v>
      </c>
      <c r="AK18" s="71">
        <f t="shared" si="2"/>
        <v>1</v>
      </c>
    </row>
    <row r="19" spans="1:47" ht="18" customHeight="1" thickBot="1" x14ac:dyDescent="0.25">
      <c r="A19" s="215"/>
      <c r="B19" s="61" t="s">
        <v>53</v>
      </c>
      <c r="C19" s="33" t="s">
        <v>54</v>
      </c>
      <c r="D19" s="84"/>
      <c r="E19" s="173" t="s">
        <v>141</v>
      </c>
      <c r="F19" s="63" t="s">
        <v>57</v>
      </c>
      <c r="G19" s="15" t="s">
        <v>58</v>
      </c>
      <c r="H19" s="15" t="s">
        <v>61</v>
      </c>
      <c r="I19" s="15" t="s">
        <v>58</v>
      </c>
      <c r="J19" s="15" t="s">
        <v>58</v>
      </c>
      <c r="K19" s="15" t="s">
        <v>58</v>
      </c>
      <c r="L19" s="15" t="s">
        <v>58</v>
      </c>
      <c r="M19" s="15" t="s">
        <v>61</v>
      </c>
      <c r="N19" s="16" t="s">
        <v>58</v>
      </c>
      <c r="O19" s="15" t="s">
        <v>58</v>
      </c>
      <c r="P19" s="15" t="s">
        <v>61</v>
      </c>
      <c r="Q19" s="15" t="s">
        <v>61</v>
      </c>
      <c r="R19" s="15" t="s">
        <v>58</v>
      </c>
      <c r="S19" s="15" t="s">
        <v>58</v>
      </c>
      <c r="T19" s="15" t="s">
        <v>58</v>
      </c>
      <c r="U19" s="16" t="s">
        <v>58</v>
      </c>
      <c r="V19" s="15" t="s">
        <v>61</v>
      </c>
      <c r="W19" s="15" t="s">
        <v>58</v>
      </c>
      <c r="X19" s="15" t="s">
        <v>58</v>
      </c>
      <c r="Y19" s="15" t="s">
        <v>58</v>
      </c>
      <c r="Z19" s="15" t="s">
        <v>61</v>
      </c>
      <c r="AA19" s="15" t="s">
        <v>58</v>
      </c>
      <c r="AB19" s="16" t="s">
        <v>61</v>
      </c>
      <c r="AC19" s="15" t="s">
        <v>61</v>
      </c>
      <c r="AD19" s="15" t="s">
        <v>58</v>
      </c>
      <c r="AE19" s="15" t="s">
        <v>58</v>
      </c>
      <c r="AF19" s="15" t="s">
        <v>58</v>
      </c>
      <c r="AG19" s="15" t="s">
        <v>58</v>
      </c>
      <c r="AH19" s="15" t="s">
        <v>61</v>
      </c>
      <c r="AI19" s="28">
        <v>160</v>
      </c>
      <c r="AJ19" s="29">
        <v>40</v>
      </c>
      <c r="AK19" s="71">
        <f t="shared" si="2"/>
        <v>1</v>
      </c>
    </row>
    <row r="20" spans="1:47" ht="18" customHeight="1" x14ac:dyDescent="0.2">
      <c r="A20" s="213" t="s">
        <v>73</v>
      </c>
      <c r="B20" s="61" t="s">
        <v>74</v>
      </c>
      <c r="C20" s="33" t="s">
        <v>54</v>
      </c>
      <c r="D20" s="84"/>
      <c r="E20" s="112" t="s">
        <v>113</v>
      </c>
      <c r="F20" s="63" t="s">
        <v>57</v>
      </c>
      <c r="G20" s="15" t="s">
        <v>59</v>
      </c>
      <c r="H20" s="15" t="s">
        <v>60</v>
      </c>
      <c r="I20" s="15" t="s">
        <v>61</v>
      </c>
      <c r="J20" s="15" t="s">
        <v>61</v>
      </c>
      <c r="K20" s="15" t="s">
        <v>62</v>
      </c>
      <c r="L20" s="15" t="s">
        <v>63</v>
      </c>
      <c r="M20" s="15" t="s">
        <v>59</v>
      </c>
      <c r="N20" s="16" t="s">
        <v>60</v>
      </c>
      <c r="O20" s="15" t="s">
        <v>61</v>
      </c>
      <c r="P20" s="15" t="s">
        <v>58</v>
      </c>
      <c r="Q20" s="15" t="s">
        <v>62</v>
      </c>
      <c r="R20" s="15" t="s">
        <v>63</v>
      </c>
      <c r="S20" s="15" t="s">
        <v>59</v>
      </c>
      <c r="T20" s="15" t="s">
        <v>60</v>
      </c>
      <c r="U20" s="16" t="s">
        <v>61</v>
      </c>
      <c r="V20" s="15" t="s">
        <v>61</v>
      </c>
      <c r="W20" s="15" t="s">
        <v>62</v>
      </c>
      <c r="X20" s="15" t="s">
        <v>63</v>
      </c>
      <c r="Y20" s="15" t="s">
        <v>59</v>
      </c>
      <c r="Z20" s="15" t="s">
        <v>60</v>
      </c>
      <c r="AA20" s="15" t="s">
        <v>61</v>
      </c>
      <c r="AB20" s="16" t="s">
        <v>58</v>
      </c>
      <c r="AC20" s="15" t="s">
        <v>62</v>
      </c>
      <c r="AD20" s="15" t="s">
        <v>63</v>
      </c>
      <c r="AE20" s="15" t="s">
        <v>59</v>
      </c>
      <c r="AF20" s="15" t="s">
        <v>60</v>
      </c>
      <c r="AG20" s="15" t="s">
        <v>61</v>
      </c>
      <c r="AH20" s="15" t="s">
        <v>61</v>
      </c>
      <c r="AI20" s="39">
        <v>160</v>
      </c>
      <c r="AJ20" s="29">
        <v>40</v>
      </c>
      <c r="AK20" s="71">
        <f t="shared" si="2"/>
        <v>1</v>
      </c>
    </row>
    <row r="21" spans="1:47" ht="18" customHeight="1" x14ac:dyDescent="0.2">
      <c r="A21" s="214"/>
      <c r="B21" s="61" t="s">
        <v>53</v>
      </c>
      <c r="C21" s="33" t="s">
        <v>54</v>
      </c>
      <c r="D21" s="84"/>
      <c r="E21" s="112" t="s">
        <v>116</v>
      </c>
      <c r="F21" s="63" t="s">
        <v>57</v>
      </c>
      <c r="G21" s="15" t="s">
        <v>62</v>
      </c>
      <c r="H21" s="15" t="s">
        <v>63</v>
      </c>
      <c r="I21" s="15" t="s">
        <v>59</v>
      </c>
      <c r="J21" s="15" t="s">
        <v>60</v>
      </c>
      <c r="K21" s="15" t="s">
        <v>61</v>
      </c>
      <c r="L21" s="15" t="s">
        <v>61</v>
      </c>
      <c r="M21" s="15" t="s">
        <v>62</v>
      </c>
      <c r="N21" s="16" t="s">
        <v>63</v>
      </c>
      <c r="O21" s="15" t="s">
        <v>59</v>
      </c>
      <c r="P21" s="15" t="s">
        <v>60</v>
      </c>
      <c r="Q21" s="15" t="s">
        <v>61</v>
      </c>
      <c r="R21" s="15" t="s">
        <v>61</v>
      </c>
      <c r="S21" s="15" t="s">
        <v>62</v>
      </c>
      <c r="T21" s="15" t="s">
        <v>63</v>
      </c>
      <c r="U21" s="16" t="s">
        <v>59</v>
      </c>
      <c r="V21" s="15" t="s">
        <v>60</v>
      </c>
      <c r="W21" s="15" t="s">
        <v>61</v>
      </c>
      <c r="X21" s="15" t="s">
        <v>61</v>
      </c>
      <c r="Y21" s="15" t="s">
        <v>62</v>
      </c>
      <c r="Z21" s="15" t="s">
        <v>63</v>
      </c>
      <c r="AA21" s="15" t="s">
        <v>59</v>
      </c>
      <c r="AB21" s="16" t="s">
        <v>60</v>
      </c>
      <c r="AC21" s="15" t="s">
        <v>58</v>
      </c>
      <c r="AD21" s="15" t="s">
        <v>61</v>
      </c>
      <c r="AE21" s="15" t="s">
        <v>62</v>
      </c>
      <c r="AF21" s="15" t="s">
        <v>63</v>
      </c>
      <c r="AG21" s="15" t="s">
        <v>59</v>
      </c>
      <c r="AH21" s="15" t="s">
        <v>60</v>
      </c>
      <c r="AI21" s="39">
        <v>160</v>
      </c>
      <c r="AJ21" s="29">
        <v>40</v>
      </c>
      <c r="AK21" s="71">
        <f t="shared" si="2"/>
        <v>1</v>
      </c>
      <c r="AS21" s="1">
        <f>COUNT(G24:AH24)</f>
        <v>0</v>
      </c>
    </row>
    <row r="22" spans="1:47" ht="18" customHeight="1" x14ac:dyDescent="0.2">
      <c r="A22" s="214"/>
      <c r="B22" s="61" t="s">
        <v>53</v>
      </c>
      <c r="C22" s="33" t="s">
        <v>54</v>
      </c>
      <c r="D22" s="84"/>
      <c r="E22" s="112" t="s">
        <v>116</v>
      </c>
      <c r="F22" s="63" t="s">
        <v>57</v>
      </c>
      <c r="G22" s="15" t="s">
        <v>61</v>
      </c>
      <c r="H22" s="15" t="s">
        <v>58</v>
      </c>
      <c r="I22" s="34" t="s">
        <v>62</v>
      </c>
      <c r="J22" s="34" t="s">
        <v>63</v>
      </c>
      <c r="K22" s="34" t="s">
        <v>59</v>
      </c>
      <c r="L22" s="34" t="s">
        <v>60</v>
      </c>
      <c r="M22" s="34" t="s">
        <v>61</v>
      </c>
      <c r="N22" s="35" t="s">
        <v>61</v>
      </c>
      <c r="O22" s="34" t="s">
        <v>62</v>
      </c>
      <c r="P22" s="34" t="s">
        <v>63</v>
      </c>
      <c r="Q22" s="34" t="s">
        <v>59</v>
      </c>
      <c r="R22" s="34" t="s">
        <v>60</v>
      </c>
      <c r="S22" s="34" t="s">
        <v>61</v>
      </c>
      <c r="T22" s="34" t="s">
        <v>61</v>
      </c>
      <c r="U22" s="35" t="s">
        <v>62</v>
      </c>
      <c r="V22" s="34" t="s">
        <v>63</v>
      </c>
      <c r="W22" s="34" t="s">
        <v>59</v>
      </c>
      <c r="X22" s="34" t="s">
        <v>60</v>
      </c>
      <c r="Y22" s="34" t="s">
        <v>61</v>
      </c>
      <c r="Z22" s="34" t="s">
        <v>61</v>
      </c>
      <c r="AA22" s="34" t="s">
        <v>62</v>
      </c>
      <c r="AB22" s="35" t="s">
        <v>63</v>
      </c>
      <c r="AC22" s="34" t="s">
        <v>59</v>
      </c>
      <c r="AD22" s="34" t="s">
        <v>60</v>
      </c>
      <c r="AE22" s="34" t="s">
        <v>61</v>
      </c>
      <c r="AF22" s="34" t="s">
        <v>61</v>
      </c>
      <c r="AG22" s="34" t="s">
        <v>62</v>
      </c>
      <c r="AH22" s="34" t="s">
        <v>63</v>
      </c>
      <c r="AI22" s="39">
        <v>160</v>
      </c>
      <c r="AJ22" s="29">
        <v>40</v>
      </c>
      <c r="AK22" s="129">
        <f>IF(ROUNDDOWN(AJ22/$U$5,2)&gt;=1,1,ROUNDDOWN(AJ22/$U$5,2))</f>
        <v>1</v>
      </c>
    </row>
    <row r="23" spans="1:47" ht="18" customHeight="1" thickBot="1" x14ac:dyDescent="0.25">
      <c r="A23" s="215"/>
      <c r="B23" s="61" t="s">
        <v>53</v>
      </c>
      <c r="C23" s="33" t="s">
        <v>54</v>
      </c>
      <c r="D23" s="84"/>
      <c r="E23" s="112"/>
      <c r="F23" s="63" t="s">
        <v>57</v>
      </c>
      <c r="G23" s="15" t="s">
        <v>58</v>
      </c>
      <c r="H23" s="15" t="s">
        <v>61</v>
      </c>
      <c r="I23" s="15" t="s">
        <v>58</v>
      </c>
      <c r="J23" s="15" t="s">
        <v>58</v>
      </c>
      <c r="K23" s="15" t="s">
        <v>58</v>
      </c>
      <c r="L23" s="15" t="s">
        <v>58</v>
      </c>
      <c r="M23" s="15" t="s">
        <v>61</v>
      </c>
      <c r="N23" s="16" t="s">
        <v>58</v>
      </c>
      <c r="O23" s="15" t="s">
        <v>58</v>
      </c>
      <c r="P23" s="15" t="s">
        <v>61</v>
      </c>
      <c r="Q23" s="15" t="s">
        <v>61</v>
      </c>
      <c r="R23" s="15" t="s">
        <v>58</v>
      </c>
      <c r="S23" s="15" t="s">
        <v>58</v>
      </c>
      <c r="T23" s="15" t="s">
        <v>58</v>
      </c>
      <c r="U23" s="16" t="s">
        <v>58</v>
      </c>
      <c r="V23" s="15" t="s">
        <v>61</v>
      </c>
      <c r="W23" s="15" t="s">
        <v>58</v>
      </c>
      <c r="X23" s="15" t="s">
        <v>58</v>
      </c>
      <c r="Y23" s="15" t="s">
        <v>58</v>
      </c>
      <c r="Z23" s="15" t="s">
        <v>61</v>
      </c>
      <c r="AA23" s="15" t="s">
        <v>58</v>
      </c>
      <c r="AB23" s="16" t="s">
        <v>61</v>
      </c>
      <c r="AC23" s="15" t="s">
        <v>61</v>
      </c>
      <c r="AD23" s="15" t="s">
        <v>58</v>
      </c>
      <c r="AE23" s="15" t="s">
        <v>58</v>
      </c>
      <c r="AF23" s="15" t="s">
        <v>58</v>
      </c>
      <c r="AG23" s="21" t="s">
        <v>58</v>
      </c>
      <c r="AH23" s="130" t="s">
        <v>61</v>
      </c>
      <c r="AI23" s="28">
        <v>160</v>
      </c>
      <c r="AJ23" s="44">
        <v>40</v>
      </c>
      <c r="AK23" s="72">
        <f t="shared" si="2"/>
        <v>1</v>
      </c>
      <c r="AR23" s="31"/>
      <c r="AS23" s="31"/>
      <c r="AT23" s="31"/>
      <c r="AU23" s="31"/>
    </row>
    <row r="24" spans="1:47" ht="18" customHeight="1" thickBot="1" x14ac:dyDescent="0.25">
      <c r="A24" s="3"/>
      <c r="B24" s="210" t="s">
        <v>79</v>
      </c>
      <c r="C24" s="211"/>
      <c r="D24" s="211"/>
      <c r="E24" s="211"/>
      <c r="F24" s="212"/>
      <c r="G24" s="87"/>
      <c r="H24" s="88"/>
      <c r="I24" s="88"/>
      <c r="J24" s="88"/>
      <c r="K24" s="88"/>
      <c r="L24" s="88"/>
      <c r="M24" s="89"/>
      <c r="N24" s="90"/>
      <c r="O24" s="88"/>
      <c r="P24" s="88"/>
      <c r="Q24" s="88"/>
      <c r="R24" s="88"/>
      <c r="S24" s="88"/>
      <c r="T24" s="91"/>
      <c r="U24" s="87"/>
      <c r="V24" s="88"/>
      <c r="W24" s="88"/>
      <c r="X24" s="88"/>
      <c r="Y24" s="88"/>
      <c r="Z24" s="88"/>
      <c r="AA24" s="89"/>
      <c r="AB24" s="90"/>
      <c r="AC24" s="88"/>
      <c r="AD24" s="88"/>
      <c r="AE24" s="88"/>
      <c r="AF24" s="88"/>
      <c r="AG24" s="92"/>
      <c r="AH24" s="93"/>
      <c r="AI24" s="69">
        <f>SUM(G24:AH24)</f>
        <v>0</v>
      </c>
      <c r="AJ24" s="216" t="e">
        <f>AI24/AS21</f>
        <v>#DIV/0!</v>
      </c>
      <c r="AK24" s="217"/>
      <c r="AR24" s="31"/>
      <c r="AS24" s="31"/>
      <c r="AT24" s="31"/>
      <c r="AU24" s="31"/>
    </row>
    <row r="25" spans="1:47" ht="18"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R25" s="31"/>
      <c r="AS25" s="31"/>
      <c r="AT25" s="31"/>
      <c r="AU25" s="31"/>
    </row>
    <row r="26" spans="1:47" s="31" customFormat="1" ht="13.15" customHeight="1" thickBot="1" x14ac:dyDescent="0.25">
      <c r="B26" s="40" t="s">
        <v>15</v>
      </c>
      <c r="C26" s="42">
        <v>1</v>
      </c>
      <c r="D26" s="189" t="s">
        <v>71</v>
      </c>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30"/>
      <c r="AJ26" s="193" t="s">
        <v>43</v>
      </c>
      <c r="AK26" s="193"/>
      <c r="AL26" s="193"/>
      <c r="AM26" s="193"/>
    </row>
    <row r="27" spans="1:47" s="31" customFormat="1" ht="12.75" customHeight="1" x14ac:dyDescent="0.2">
      <c r="B27" s="41"/>
      <c r="C27" s="42"/>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57"/>
      <c r="AJ27" s="54" t="s">
        <v>33</v>
      </c>
      <c r="AK27" s="190" t="s">
        <v>64</v>
      </c>
      <c r="AL27" s="191"/>
      <c r="AM27" s="192"/>
    </row>
    <row r="28" spans="1:47" s="31" customFormat="1" ht="12.75" customHeight="1" x14ac:dyDescent="0.2">
      <c r="B28" s="41"/>
      <c r="C28" s="42"/>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57"/>
      <c r="AJ28" s="55" t="s">
        <v>31</v>
      </c>
      <c r="AK28" s="180" t="s">
        <v>65</v>
      </c>
      <c r="AL28" s="181"/>
      <c r="AM28" s="182"/>
    </row>
    <row r="29" spans="1:47" s="31" customFormat="1" ht="12.75" customHeight="1" x14ac:dyDescent="0.2">
      <c r="B29" s="41"/>
      <c r="C29" s="42">
        <v>2</v>
      </c>
      <c r="D29" s="189" t="s">
        <v>110</v>
      </c>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57"/>
      <c r="AJ29" s="55" t="s">
        <v>34</v>
      </c>
      <c r="AK29" s="180" t="s">
        <v>66</v>
      </c>
      <c r="AL29" s="181"/>
      <c r="AM29" s="182"/>
    </row>
    <row r="30" spans="1:47" s="31" customFormat="1" ht="12.75" customHeight="1" x14ac:dyDescent="0.2">
      <c r="C30" s="42">
        <v>3</v>
      </c>
      <c r="D30" s="189" t="s">
        <v>38</v>
      </c>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57"/>
      <c r="AJ30" s="55" t="s">
        <v>32</v>
      </c>
      <c r="AK30" s="180" t="s">
        <v>67</v>
      </c>
      <c r="AL30" s="181"/>
      <c r="AM30" s="182"/>
    </row>
    <row r="31" spans="1:47" s="31" customFormat="1" ht="12.75" customHeight="1" x14ac:dyDescent="0.2">
      <c r="C31" s="42"/>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57"/>
      <c r="AJ31" s="56" t="s">
        <v>35</v>
      </c>
      <c r="AK31" s="180" t="s">
        <v>68</v>
      </c>
      <c r="AL31" s="181"/>
      <c r="AM31" s="182"/>
    </row>
    <row r="32" spans="1:47" s="31" customFormat="1" ht="12.75" customHeight="1" x14ac:dyDescent="0.2">
      <c r="C32" s="42"/>
      <c r="D32" s="42" t="s">
        <v>16</v>
      </c>
      <c r="E32" s="42"/>
      <c r="F32" s="42"/>
      <c r="G32" s="42"/>
      <c r="H32" s="42"/>
      <c r="I32" s="42" t="s">
        <v>17</v>
      </c>
      <c r="J32" s="42" t="s">
        <v>18</v>
      </c>
      <c r="K32" s="42"/>
      <c r="L32" s="42"/>
      <c r="M32" s="42"/>
      <c r="N32" s="42"/>
      <c r="O32" s="42" t="s">
        <v>19</v>
      </c>
      <c r="P32" s="42" t="s">
        <v>20</v>
      </c>
      <c r="Q32" s="42"/>
      <c r="R32" s="42"/>
      <c r="S32" s="42"/>
      <c r="T32" s="42"/>
      <c r="U32" s="42" t="s">
        <v>21</v>
      </c>
      <c r="V32" s="42" t="s">
        <v>22</v>
      </c>
      <c r="W32" s="42"/>
      <c r="X32" s="42"/>
      <c r="Y32" s="42"/>
      <c r="Z32" s="42"/>
      <c r="AA32" s="42"/>
      <c r="AB32" s="42" t="s">
        <v>23</v>
      </c>
      <c r="AC32" s="42" t="s">
        <v>24</v>
      </c>
      <c r="AD32" s="42"/>
      <c r="AE32" s="42"/>
      <c r="AF32" s="42"/>
      <c r="AG32" s="42"/>
      <c r="AI32" s="59"/>
      <c r="AJ32" s="185" t="s">
        <v>36</v>
      </c>
      <c r="AK32" s="186"/>
      <c r="AL32" s="174" t="s">
        <v>69</v>
      </c>
      <c r="AM32" s="175"/>
    </row>
    <row r="33" spans="3:47" s="31" customFormat="1" ht="12.75" customHeight="1" x14ac:dyDescent="0.2">
      <c r="C33" s="42">
        <v>4</v>
      </c>
      <c r="D33" s="189" t="s">
        <v>39</v>
      </c>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57"/>
      <c r="AJ33" s="187"/>
      <c r="AK33" s="188"/>
      <c r="AL33" s="176"/>
      <c r="AM33" s="177"/>
    </row>
    <row r="34" spans="3:47" s="31" customFormat="1" ht="12.75" customHeight="1" x14ac:dyDescent="0.2">
      <c r="C34" s="42"/>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57"/>
      <c r="AJ34" s="200" t="s">
        <v>37</v>
      </c>
      <c r="AK34" s="201"/>
      <c r="AL34" s="174" t="s">
        <v>70</v>
      </c>
      <c r="AM34" s="175"/>
    </row>
    <row r="35" spans="3:47" s="31" customFormat="1" ht="12.75" customHeight="1" thickBot="1" x14ac:dyDescent="0.25">
      <c r="C35" s="42">
        <v>5</v>
      </c>
      <c r="D35" s="42" t="s">
        <v>40</v>
      </c>
      <c r="E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202"/>
      <c r="AK35" s="203"/>
      <c r="AL35" s="178"/>
      <c r="AM35" s="179"/>
    </row>
    <row r="36" spans="3:47" s="31" customFormat="1" ht="12.75" customHeight="1" x14ac:dyDescent="0.2">
      <c r="C36" s="42">
        <v>6</v>
      </c>
      <c r="D36" s="42" t="s">
        <v>134</v>
      </c>
      <c r="E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8"/>
      <c r="AK36" s="1"/>
      <c r="AL36" s="1"/>
      <c r="AM36" s="1"/>
      <c r="AR36" s="1"/>
      <c r="AS36" s="1"/>
      <c r="AT36" s="1"/>
      <c r="AU36" s="1"/>
    </row>
    <row r="37" spans="3:47" s="31" customFormat="1" ht="12.75" customHeight="1" x14ac:dyDescent="0.2">
      <c r="C37" s="42">
        <v>7</v>
      </c>
      <c r="D37" s="189" t="s">
        <v>41</v>
      </c>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58"/>
      <c r="AJ37" s="3"/>
      <c r="AK37" s="1"/>
      <c r="AL37" s="1"/>
      <c r="AM37" s="1"/>
      <c r="AR37" s="1"/>
      <c r="AS37" s="1"/>
      <c r="AT37" s="1"/>
      <c r="AU37" s="1"/>
    </row>
    <row r="38" spans="3:47" s="31" customFormat="1" ht="12.75" customHeight="1" x14ac:dyDescent="0.2">
      <c r="C38" s="42"/>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58"/>
      <c r="AJ38" s="1"/>
      <c r="AK38" s="1"/>
      <c r="AL38" s="1"/>
      <c r="AM38" s="1"/>
      <c r="AR38" s="1"/>
      <c r="AS38" s="1"/>
      <c r="AT38" s="1"/>
      <c r="AU38" s="1"/>
    </row>
    <row r="39" spans="3:47" ht="13.5" customHeight="1" x14ac:dyDescent="0.2">
      <c r="C39" s="1">
        <v>8</v>
      </c>
      <c r="D39" s="46" t="s">
        <v>42</v>
      </c>
      <c r="E39" s="46"/>
      <c r="F39" s="31"/>
    </row>
    <row r="40" spans="3:47" ht="18" customHeight="1" x14ac:dyDescent="0.2">
      <c r="C40" s="1">
        <v>9</v>
      </c>
      <c r="D40" s="31" t="s">
        <v>100</v>
      </c>
      <c r="E40" s="31"/>
    </row>
  </sheetData>
  <mergeCells count="29">
    <mergeCell ref="AJ24:AK24"/>
    <mergeCell ref="AL32:AM33"/>
    <mergeCell ref="D33:AH34"/>
    <mergeCell ref="AJ34:AK35"/>
    <mergeCell ref="AL34:AM35"/>
    <mergeCell ref="D26:AH28"/>
    <mergeCell ref="AK29:AM29"/>
    <mergeCell ref="AK30:AM30"/>
    <mergeCell ref="AK31:AM31"/>
    <mergeCell ref="AJ32:AK33"/>
    <mergeCell ref="AJ26:AM26"/>
    <mergeCell ref="AK27:AM27"/>
    <mergeCell ref="AK28:AM28"/>
    <mergeCell ref="K3:L3"/>
    <mergeCell ref="M3:N3"/>
    <mergeCell ref="Z3:AG3"/>
    <mergeCell ref="Z4:AG4"/>
    <mergeCell ref="D37:AH38"/>
    <mergeCell ref="I5:J5"/>
    <mergeCell ref="U5:V5"/>
    <mergeCell ref="A7:A9"/>
    <mergeCell ref="A16:A19"/>
    <mergeCell ref="A20:A23"/>
    <mergeCell ref="D29:AH29"/>
    <mergeCell ref="D30:AH31"/>
    <mergeCell ref="C7:C9"/>
    <mergeCell ref="D7:D9"/>
    <mergeCell ref="E7:E9"/>
    <mergeCell ref="B24:F24"/>
  </mergeCells>
  <phoneticPr fontId="11"/>
  <dataValidations count="2">
    <dataValidation type="list" allowBlank="1" showInputMessage="1" showErrorMessage="1" sqref="P3" xr:uid="{00000000-0002-0000-0300-000000000000}">
      <formula1>"1,2,3,4,5,6,7,8,9,10,11,12"</formula1>
    </dataValidation>
    <dataValidation type="list" allowBlank="1" showInputMessage="1" showErrorMessage="1" sqref="M3:N3" xr:uid="{00000000-0002-0000-0300-000001000000}">
      <formula1>$AS$2:$AS$11</formula1>
    </dataValidation>
  </dataValidations>
  <pageMargins left="0.99" right="0.35433070866141736" top="0.72" bottom="0.2" header="0.7" footer="0.2"/>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AT43"/>
  <sheetViews>
    <sheetView view="pageBreakPreview" zoomScale="85" zoomScaleNormal="100" zoomScaleSheetLayoutView="85" workbookViewId="0">
      <selection activeCell="Q3" sqref="Q3"/>
    </sheetView>
  </sheetViews>
  <sheetFormatPr defaultColWidth="9" defaultRowHeight="13" x14ac:dyDescent="0.2"/>
  <cols>
    <col min="1" max="1" width="10.6328125" style="1" customWidth="1"/>
    <col min="2" max="2" width="3.6328125" style="1" customWidth="1"/>
    <col min="3" max="5" width="10.6328125" style="1" customWidth="1"/>
    <col min="6" max="6" width="2.81640625" style="1" customWidth="1"/>
    <col min="7" max="8" width="2.90625" style="1" customWidth="1"/>
    <col min="9" max="9" width="3.08984375" style="1" customWidth="1"/>
    <col min="10" max="33" width="2.90625" style="1" customWidth="1"/>
    <col min="34" max="35" width="5.36328125" style="1" customWidth="1"/>
    <col min="36" max="36" width="7.90625" style="1" customWidth="1"/>
    <col min="37" max="37" width="5.81640625" style="1" customWidth="1"/>
    <col min="38" max="38" width="7.08984375" style="1" customWidth="1"/>
    <col min="39" max="41" width="8.08984375" style="1" customWidth="1"/>
    <col min="42" max="16384" width="9" style="1"/>
  </cols>
  <sheetData>
    <row r="1" spans="1:45" ht="27.15" customHeight="1" x14ac:dyDescent="0.2">
      <c r="AJ1" s="45"/>
      <c r="AK1" s="45" t="s">
        <v>25</v>
      </c>
      <c r="AR1" s="1">
        <f>L3</f>
        <v>0</v>
      </c>
      <c r="AS1" s="1" t="e">
        <f>VLOOKUP(AR1,AR2:AS11,2,FALSE)</f>
        <v>#N/A</v>
      </c>
    </row>
    <row r="2" spans="1:45" ht="13.5" customHeight="1" x14ac:dyDescent="0.2">
      <c r="A2" s="1" t="s">
        <v>0</v>
      </c>
      <c r="AG2" s="45"/>
      <c r="AH2" s="45"/>
      <c r="AI2" s="45"/>
      <c r="AJ2" s="45"/>
      <c r="AK2" s="45"/>
      <c r="AR2" s="15">
        <v>1</v>
      </c>
      <c r="AS2" s="15">
        <v>2019</v>
      </c>
    </row>
    <row r="3" spans="1:45" ht="18.75" customHeight="1" x14ac:dyDescent="0.2">
      <c r="A3" s="2" t="s">
        <v>1</v>
      </c>
      <c r="B3" s="2"/>
      <c r="I3" s="3" t="s">
        <v>76</v>
      </c>
      <c r="J3" s="204" t="s">
        <v>132</v>
      </c>
      <c r="K3" s="204"/>
      <c r="L3" s="183"/>
      <c r="M3" s="183"/>
      <c r="N3" s="3" t="s">
        <v>77</v>
      </c>
      <c r="O3" s="118"/>
      <c r="P3" s="3" t="s">
        <v>78</v>
      </c>
      <c r="S3" s="2" t="s">
        <v>44</v>
      </c>
      <c r="X3" s="2" t="s">
        <v>45</v>
      </c>
      <c r="Y3" s="184"/>
      <c r="Z3" s="184"/>
      <c r="AA3" s="184"/>
      <c r="AB3" s="184"/>
      <c r="AC3" s="184"/>
      <c r="AD3" s="184"/>
      <c r="AE3" s="184"/>
      <c r="AF3" s="184"/>
      <c r="AG3" s="2" t="s">
        <v>46</v>
      </c>
      <c r="AR3" s="15">
        <v>2</v>
      </c>
      <c r="AS3" s="15">
        <v>2020</v>
      </c>
    </row>
    <row r="4" spans="1:45" ht="18.75" customHeight="1" x14ac:dyDescent="0.2">
      <c r="A4" s="4"/>
      <c r="B4" s="4"/>
      <c r="C4" s="5"/>
      <c r="D4" s="5"/>
      <c r="I4" s="53"/>
      <c r="J4" s="3"/>
      <c r="K4" s="3"/>
      <c r="L4" s="3"/>
      <c r="M4" s="3"/>
      <c r="N4" s="3"/>
      <c r="O4" s="3"/>
      <c r="P4" s="3"/>
      <c r="S4" s="2" t="s">
        <v>47</v>
      </c>
      <c r="U4" s="53"/>
      <c r="X4" s="2" t="s">
        <v>45</v>
      </c>
      <c r="Y4" s="184"/>
      <c r="Z4" s="184"/>
      <c r="AA4" s="184"/>
      <c r="AB4" s="184"/>
      <c r="AC4" s="184"/>
      <c r="AD4" s="184"/>
      <c r="AE4" s="184"/>
      <c r="AF4" s="184"/>
      <c r="AG4" s="2" t="s">
        <v>46</v>
      </c>
      <c r="AR4" s="15">
        <v>3</v>
      </c>
      <c r="AS4" s="15">
        <v>2021</v>
      </c>
    </row>
    <row r="5" spans="1:45" s="48" customFormat="1" ht="18.75" customHeight="1" x14ac:dyDescent="0.2">
      <c r="A5" s="47" t="s">
        <v>26</v>
      </c>
      <c r="B5" s="47"/>
      <c r="C5" s="47"/>
      <c r="D5" s="47"/>
      <c r="F5" s="48" t="s">
        <v>27</v>
      </c>
      <c r="G5" s="47"/>
      <c r="H5" s="196"/>
      <c r="I5" s="196"/>
      <c r="J5" s="49" t="s">
        <v>28</v>
      </c>
      <c r="M5" s="49"/>
      <c r="N5" s="49"/>
      <c r="P5" s="49"/>
      <c r="R5" s="48" t="s">
        <v>29</v>
      </c>
      <c r="T5" s="196"/>
      <c r="U5" s="196"/>
      <c r="V5" s="47" t="s">
        <v>28</v>
      </c>
      <c r="W5" s="47"/>
      <c r="X5" s="47"/>
      <c r="Y5" s="47"/>
      <c r="Z5" s="47"/>
      <c r="AA5" s="47"/>
      <c r="AB5" s="47"/>
      <c r="AC5" s="47"/>
      <c r="AD5" s="47"/>
      <c r="AE5" s="47"/>
      <c r="AF5" s="47"/>
      <c r="AG5" s="47"/>
      <c r="AH5" s="47"/>
      <c r="AI5" s="47"/>
      <c r="AJ5" s="47"/>
      <c r="AK5" s="47"/>
      <c r="AL5" s="68"/>
      <c r="AR5" s="15">
        <v>4</v>
      </c>
      <c r="AS5" s="15">
        <v>2022</v>
      </c>
    </row>
    <row r="6" spans="1:45" s="52" customFormat="1" ht="18.75" customHeight="1" thickBot="1" x14ac:dyDescent="0.25">
      <c r="A6" s="47" t="s">
        <v>30</v>
      </c>
      <c r="B6" s="47"/>
      <c r="C6" s="50"/>
      <c r="D6" s="50"/>
      <c r="E6" s="50"/>
      <c r="F6" s="50"/>
      <c r="G6" s="50"/>
      <c r="H6" s="50"/>
      <c r="I6" s="50"/>
      <c r="J6" s="51"/>
      <c r="K6" s="51"/>
      <c r="L6" s="51"/>
      <c r="M6" s="51"/>
      <c r="N6" s="51"/>
      <c r="O6" s="51"/>
      <c r="P6" s="51"/>
      <c r="S6" s="47"/>
      <c r="T6" s="50"/>
      <c r="U6" s="50"/>
      <c r="V6" s="50"/>
      <c r="W6" s="50"/>
      <c r="X6" s="47"/>
      <c r="Y6" s="50"/>
      <c r="Z6" s="50"/>
      <c r="AA6" s="50"/>
      <c r="AB6" s="50"/>
      <c r="AC6" s="50"/>
      <c r="AD6" s="50"/>
      <c r="AE6" s="50"/>
      <c r="AF6" s="50"/>
      <c r="AG6" s="50"/>
      <c r="AH6" s="50"/>
      <c r="AI6" s="50"/>
      <c r="AJ6" s="50"/>
      <c r="AK6" s="50"/>
      <c r="AR6" s="15">
        <v>5</v>
      </c>
      <c r="AS6" s="15">
        <v>2023</v>
      </c>
    </row>
    <row r="7" spans="1:45" ht="18.75" customHeight="1" x14ac:dyDescent="0.2">
      <c r="A7" s="114"/>
      <c r="B7" s="205" t="s">
        <v>119</v>
      </c>
      <c r="C7" s="205" t="s">
        <v>118</v>
      </c>
      <c r="D7" s="197" t="s">
        <v>103</v>
      </c>
      <c r="E7" s="6"/>
      <c r="F7" s="7" t="s">
        <v>2</v>
      </c>
      <c r="G7" s="8"/>
      <c r="H7" s="8"/>
      <c r="I7" s="8"/>
      <c r="J7" s="8"/>
      <c r="K7" s="8"/>
      <c r="L7" s="8"/>
      <c r="M7" s="9" t="s">
        <v>3</v>
      </c>
      <c r="N7" s="10"/>
      <c r="O7" s="10"/>
      <c r="P7" s="10"/>
      <c r="Q7" s="10"/>
      <c r="R7" s="10"/>
      <c r="S7" s="10"/>
      <c r="T7" s="9" t="s">
        <v>4</v>
      </c>
      <c r="U7" s="10"/>
      <c r="V7" s="10"/>
      <c r="W7" s="10"/>
      <c r="X7" s="10"/>
      <c r="Y7" s="10"/>
      <c r="Z7" s="10"/>
      <c r="AA7" s="9" t="s">
        <v>5</v>
      </c>
      <c r="AB7" s="10"/>
      <c r="AC7" s="10"/>
      <c r="AD7" s="10"/>
      <c r="AE7" s="10"/>
      <c r="AF7" s="10"/>
      <c r="AG7" s="10"/>
      <c r="AH7" s="11" t="s">
        <v>6</v>
      </c>
      <c r="AI7" s="12" t="s">
        <v>7</v>
      </c>
      <c r="AJ7" s="12" t="s">
        <v>8</v>
      </c>
      <c r="AL7" s="67"/>
      <c r="AR7" s="15">
        <v>6</v>
      </c>
      <c r="AS7" s="15">
        <v>2024</v>
      </c>
    </row>
    <row r="8" spans="1:45" ht="18" customHeight="1" x14ac:dyDescent="0.2">
      <c r="A8" s="115" t="s">
        <v>101</v>
      </c>
      <c r="B8" s="208"/>
      <c r="C8" s="206"/>
      <c r="D8" s="198"/>
      <c r="E8" s="14" t="s">
        <v>9</v>
      </c>
      <c r="F8" s="15">
        <v>1</v>
      </c>
      <c r="G8" s="15">
        <f>F8+1</f>
        <v>2</v>
      </c>
      <c r="H8" s="15">
        <f t="shared" ref="H8:AG9" si="0">G8+1</f>
        <v>3</v>
      </c>
      <c r="I8" s="15">
        <f t="shared" si="0"/>
        <v>4</v>
      </c>
      <c r="J8" s="15">
        <f t="shared" si="0"/>
        <v>5</v>
      </c>
      <c r="K8" s="15">
        <f t="shared" si="0"/>
        <v>6</v>
      </c>
      <c r="L8" s="110">
        <f t="shared" si="0"/>
        <v>7</v>
      </c>
      <c r="M8" s="16">
        <f t="shared" si="0"/>
        <v>8</v>
      </c>
      <c r="N8" s="15">
        <f t="shared" si="0"/>
        <v>9</v>
      </c>
      <c r="O8" s="15">
        <f t="shared" si="0"/>
        <v>10</v>
      </c>
      <c r="P8" s="15">
        <f t="shared" si="0"/>
        <v>11</v>
      </c>
      <c r="Q8" s="15">
        <f t="shared" si="0"/>
        <v>12</v>
      </c>
      <c r="R8" s="15">
        <f t="shared" si="0"/>
        <v>13</v>
      </c>
      <c r="S8" s="110">
        <f t="shared" si="0"/>
        <v>14</v>
      </c>
      <c r="T8" s="16">
        <f t="shared" si="0"/>
        <v>15</v>
      </c>
      <c r="U8" s="15">
        <f t="shared" si="0"/>
        <v>16</v>
      </c>
      <c r="V8" s="15">
        <f t="shared" si="0"/>
        <v>17</v>
      </c>
      <c r="W8" s="15">
        <f t="shared" si="0"/>
        <v>18</v>
      </c>
      <c r="X8" s="15">
        <f t="shared" si="0"/>
        <v>19</v>
      </c>
      <c r="Y8" s="15">
        <f t="shared" si="0"/>
        <v>20</v>
      </c>
      <c r="Z8" s="110">
        <f t="shared" si="0"/>
        <v>21</v>
      </c>
      <c r="AA8" s="16">
        <f t="shared" si="0"/>
        <v>22</v>
      </c>
      <c r="AB8" s="15">
        <f t="shared" si="0"/>
        <v>23</v>
      </c>
      <c r="AC8" s="15">
        <f t="shared" si="0"/>
        <v>24</v>
      </c>
      <c r="AD8" s="15">
        <f t="shared" si="0"/>
        <v>25</v>
      </c>
      <c r="AE8" s="15">
        <f t="shared" si="0"/>
        <v>26</v>
      </c>
      <c r="AF8" s="15">
        <f t="shared" si="0"/>
        <v>27</v>
      </c>
      <c r="AG8" s="110">
        <f t="shared" si="0"/>
        <v>28</v>
      </c>
      <c r="AH8" s="17"/>
      <c r="AI8" s="18" t="s">
        <v>10</v>
      </c>
      <c r="AJ8" s="19" t="s">
        <v>11</v>
      </c>
      <c r="AR8" s="15">
        <v>7</v>
      </c>
      <c r="AS8" s="15">
        <v>2025</v>
      </c>
    </row>
    <row r="9" spans="1:45" ht="18" customHeight="1" thickBot="1" x14ac:dyDescent="0.25">
      <c r="A9" s="116"/>
      <c r="B9" s="209"/>
      <c r="C9" s="207"/>
      <c r="D9" s="199"/>
      <c r="E9" s="20"/>
      <c r="F9" s="74" t="e">
        <f>AR15</f>
        <v>#N/A</v>
      </c>
      <c r="G9" s="74" t="e">
        <f>F9+1</f>
        <v>#N/A</v>
      </c>
      <c r="H9" s="74" t="e">
        <f t="shared" si="0"/>
        <v>#N/A</v>
      </c>
      <c r="I9" s="74" t="e">
        <f t="shared" si="0"/>
        <v>#N/A</v>
      </c>
      <c r="J9" s="74" t="e">
        <f t="shared" si="0"/>
        <v>#N/A</v>
      </c>
      <c r="K9" s="74" t="e">
        <f t="shared" si="0"/>
        <v>#N/A</v>
      </c>
      <c r="L9" s="75" t="e">
        <f t="shared" si="0"/>
        <v>#N/A</v>
      </c>
      <c r="M9" s="76" t="e">
        <f t="shared" si="0"/>
        <v>#N/A</v>
      </c>
      <c r="N9" s="74" t="e">
        <f t="shared" si="0"/>
        <v>#N/A</v>
      </c>
      <c r="O9" s="74" t="e">
        <f t="shared" si="0"/>
        <v>#N/A</v>
      </c>
      <c r="P9" s="74" t="e">
        <f t="shared" si="0"/>
        <v>#N/A</v>
      </c>
      <c r="Q9" s="74" t="e">
        <f t="shared" si="0"/>
        <v>#N/A</v>
      </c>
      <c r="R9" s="74" t="e">
        <f t="shared" si="0"/>
        <v>#N/A</v>
      </c>
      <c r="S9" s="75" t="e">
        <f t="shared" si="0"/>
        <v>#N/A</v>
      </c>
      <c r="T9" s="76" t="e">
        <f t="shared" si="0"/>
        <v>#N/A</v>
      </c>
      <c r="U9" s="74" t="e">
        <f t="shared" si="0"/>
        <v>#N/A</v>
      </c>
      <c r="V9" s="74" t="e">
        <f t="shared" si="0"/>
        <v>#N/A</v>
      </c>
      <c r="W9" s="74" t="e">
        <f t="shared" si="0"/>
        <v>#N/A</v>
      </c>
      <c r="X9" s="74" t="e">
        <f t="shared" si="0"/>
        <v>#N/A</v>
      </c>
      <c r="Y9" s="74" t="e">
        <f t="shared" si="0"/>
        <v>#N/A</v>
      </c>
      <c r="Z9" s="75" t="e">
        <f t="shared" si="0"/>
        <v>#N/A</v>
      </c>
      <c r="AA9" s="76" t="e">
        <f t="shared" si="0"/>
        <v>#N/A</v>
      </c>
      <c r="AB9" s="74" t="e">
        <f t="shared" si="0"/>
        <v>#N/A</v>
      </c>
      <c r="AC9" s="74" t="e">
        <f t="shared" si="0"/>
        <v>#N/A</v>
      </c>
      <c r="AD9" s="74" t="e">
        <f t="shared" si="0"/>
        <v>#N/A</v>
      </c>
      <c r="AE9" s="74" t="e">
        <f t="shared" si="0"/>
        <v>#N/A</v>
      </c>
      <c r="AF9" s="74" t="e">
        <f t="shared" si="0"/>
        <v>#N/A</v>
      </c>
      <c r="AG9" s="74" t="e">
        <f t="shared" si="0"/>
        <v>#N/A</v>
      </c>
      <c r="AH9" s="22" t="s">
        <v>12</v>
      </c>
      <c r="AI9" s="23" t="s">
        <v>13</v>
      </c>
      <c r="AJ9" s="19" t="s">
        <v>14</v>
      </c>
      <c r="AR9" s="15">
        <v>8</v>
      </c>
      <c r="AS9" s="15">
        <v>2026</v>
      </c>
    </row>
    <row r="10" spans="1:45" ht="18" customHeight="1" x14ac:dyDescent="0.2">
      <c r="A10" s="60"/>
      <c r="B10" s="111"/>
      <c r="C10" s="82"/>
      <c r="D10" s="126"/>
      <c r="E10" s="83"/>
      <c r="F10" s="95"/>
      <c r="G10" s="95"/>
      <c r="H10" s="95"/>
      <c r="I10" s="95"/>
      <c r="J10" s="95"/>
      <c r="K10" s="95"/>
      <c r="L10" s="95"/>
      <c r="M10" s="96"/>
      <c r="N10" s="95"/>
      <c r="O10" s="95"/>
      <c r="P10" s="95"/>
      <c r="Q10" s="95"/>
      <c r="R10" s="95"/>
      <c r="S10" s="95"/>
      <c r="T10" s="96"/>
      <c r="U10" s="95"/>
      <c r="V10" s="95"/>
      <c r="W10" s="95"/>
      <c r="X10" s="95"/>
      <c r="Y10" s="95"/>
      <c r="Z10" s="95"/>
      <c r="AA10" s="96"/>
      <c r="AB10" s="95"/>
      <c r="AC10" s="95"/>
      <c r="AD10" s="95"/>
      <c r="AE10" s="97"/>
      <c r="AF10" s="98"/>
      <c r="AG10" s="99"/>
      <c r="AH10" s="26">
        <f>SUM(F10:AG10)</f>
        <v>0</v>
      </c>
      <c r="AI10" s="79">
        <f>AH10/4</f>
        <v>0</v>
      </c>
      <c r="AJ10" s="70" t="e">
        <f>IF(ROUNDDOWN(AI10/$T$5,2)&gt;=1,1,ROUNDDOWN(AI10/$T$5,2))</f>
        <v>#DIV/0!</v>
      </c>
      <c r="AN10" s="67"/>
      <c r="AR10" s="15">
        <v>9</v>
      </c>
      <c r="AS10" s="15">
        <v>2027</v>
      </c>
    </row>
    <row r="11" spans="1:45" ht="18" customHeight="1" x14ac:dyDescent="0.2">
      <c r="A11" s="61"/>
      <c r="B11" s="112"/>
      <c r="C11" s="84"/>
      <c r="D11" s="119"/>
      <c r="E11" s="85"/>
      <c r="F11" s="86"/>
      <c r="G11" s="86"/>
      <c r="H11" s="86"/>
      <c r="I11" s="86"/>
      <c r="J11" s="86"/>
      <c r="K11" s="86"/>
      <c r="L11" s="86"/>
      <c r="M11" s="100"/>
      <c r="N11" s="86"/>
      <c r="O11" s="86"/>
      <c r="P11" s="86"/>
      <c r="Q11" s="86"/>
      <c r="R11" s="86"/>
      <c r="S11" s="86"/>
      <c r="T11" s="100"/>
      <c r="U11" s="86"/>
      <c r="V11" s="86"/>
      <c r="W11" s="86"/>
      <c r="X11" s="86"/>
      <c r="Y11" s="86"/>
      <c r="Z11" s="86"/>
      <c r="AA11" s="100"/>
      <c r="AB11" s="86"/>
      <c r="AC11" s="86"/>
      <c r="AD11" s="86"/>
      <c r="AE11" s="101"/>
      <c r="AF11" s="86"/>
      <c r="AG11" s="102"/>
      <c r="AH11" s="28">
        <f t="shared" ref="AH11:AH21" si="1">SUM(F11:AG11)</f>
        <v>0</v>
      </c>
      <c r="AI11" s="80">
        <f>AH11/4</f>
        <v>0</v>
      </c>
      <c r="AJ11" s="71" t="e">
        <f t="shared" ref="AJ11:AJ21" si="2">IF(ROUNDDOWN(AI11/$T$5,2)&gt;=1,1,ROUNDDOWN(AI11/$T$5,2))</f>
        <v>#DIV/0!</v>
      </c>
      <c r="AN11" s="73"/>
      <c r="AR11" s="15">
        <v>10</v>
      </c>
      <c r="AS11" s="15">
        <v>2028</v>
      </c>
    </row>
    <row r="12" spans="1:45" ht="18" customHeight="1" x14ac:dyDescent="0.2">
      <c r="A12" s="61"/>
      <c r="B12" s="112"/>
      <c r="C12" s="84"/>
      <c r="D12" s="119"/>
      <c r="E12" s="85"/>
      <c r="F12" s="86"/>
      <c r="G12" s="86"/>
      <c r="H12" s="86"/>
      <c r="I12" s="86"/>
      <c r="J12" s="86"/>
      <c r="K12" s="86"/>
      <c r="L12" s="86"/>
      <c r="M12" s="100"/>
      <c r="N12" s="86"/>
      <c r="O12" s="86"/>
      <c r="P12" s="86"/>
      <c r="Q12" s="86"/>
      <c r="R12" s="86"/>
      <c r="S12" s="86"/>
      <c r="T12" s="100"/>
      <c r="U12" s="86"/>
      <c r="V12" s="86"/>
      <c r="W12" s="86"/>
      <c r="X12" s="86"/>
      <c r="Y12" s="86"/>
      <c r="Z12" s="86"/>
      <c r="AA12" s="100"/>
      <c r="AB12" s="86"/>
      <c r="AC12" s="86"/>
      <c r="AD12" s="86"/>
      <c r="AE12" s="101"/>
      <c r="AF12" s="86"/>
      <c r="AG12" s="102"/>
      <c r="AH12" s="28">
        <f t="shared" si="1"/>
        <v>0</v>
      </c>
      <c r="AI12" s="80">
        <f t="shared" ref="AI12:AI21" si="3">AH12/4</f>
        <v>0</v>
      </c>
      <c r="AJ12" s="71" t="e">
        <f t="shared" si="2"/>
        <v>#DIV/0!</v>
      </c>
    </row>
    <row r="13" spans="1:45" ht="18" customHeight="1" x14ac:dyDescent="0.2">
      <c r="A13" s="61"/>
      <c r="B13" s="112"/>
      <c r="C13" s="84"/>
      <c r="D13" s="119"/>
      <c r="E13" s="85"/>
      <c r="F13" s="86"/>
      <c r="G13" s="86"/>
      <c r="H13" s="86"/>
      <c r="I13" s="86"/>
      <c r="J13" s="86"/>
      <c r="K13" s="86"/>
      <c r="L13" s="86"/>
      <c r="M13" s="100"/>
      <c r="N13" s="86"/>
      <c r="O13" s="86"/>
      <c r="P13" s="86"/>
      <c r="Q13" s="86"/>
      <c r="R13" s="86"/>
      <c r="S13" s="86"/>
      <c r="T13" s="100"/>
      <c r="U13" s="86"/>
      <c r="V13" s="86"/>
      <c r="W13" s="86"/>
      <c r="X13" s="86"/>
      <c r="Y13" s="86"/>
      <c r="Z13" s="86"/>
      <c r="AA13" s="100"/>
      <c r="AB13" s="86"/>
      <c r="AC13" s="86"/>
      <c r="AD13" s="86"/>
      <c r="AE13" s="101"/>
      <c r="AF13" s="86"/>
      <c r="AG13" s="102"/>
      <c r="AH13" s="28">
        <f t="shared" si="1"/>
        <v>0</v>
      </c>
      <c r="AI13" s="80">
        <f t="shared" si="3"/>
        <v>0</v>
      </c>
      <c r="AJ13" s="71" t="e">
        <f t="shared" si="2"/>
        <v>#DIV/0!</v>
      </c>
    </row>
    <row r="14" spans="1:45" ht="18" customHeight="1" x14ac:dyDescent="0.2">
      <c r="A14" s="61"/>
      <c r="B14" s="112"/>
      <c r="C14" s="84"/>
      <c r="D14" s="119"/>
      <c r="E14" s="85"/>
      <c r="F14" s="86"/>
      <c r="G14" s="86"/>
      <c r="H14" s="86"/>
      <c r="I14" s="86"/>
      <c r="J14" s="86"/>
      <c r="K14" s="86"/>
      <c r="L14" s="86"/>
      <c r="M14" s="100"/>
      <c r="N14" s="86"/>
      <c r="O14" s="86"/>
      <c r="P14" s="86"/>
      <c r="Q14" s="86"/>
      <c r="R14" s="86"/>
      <c r="S14" s="86"/>
      <c r="T14" s="100"/>
      <c r="U14" s="86"/>
      <c r="V14" s="86"/>
      <c r="W14" s="86"/>
      <c r="X14" s="86"/>
      <c r="Y14" s="86"/>
      <c r="Z14" s="86"/>
      <c r="AA14" s="100"/>
      <c r="AB14" s="86"/>
      <c r="AC14" s="86"/>
      <c r="AD14" s="86"/>
      <c r="AE14" s="101"/>
      <c r="AF14" s="86"/>
      <c r="AG14" s="102"/>
      <c r="AH14" s="28">
        <f t="shared" si="1"/>
        <v>0</v>
      </c>
      <c r="AI14" s="80">
        <f t="shared" si="3"/>
        <v>0</v>
      </c>
      <c r="AJ14" s="71" t="e">
        <f t="shared" si="2"/>
        <v>#DIV/0!</v>
      </c>
      <c r="AN14" s="67"/>
      <c r="AR14" s="77" t="e">
        <f>CONCATENATE(AS1,"/",O3,"/",F8)</f>
        <v>#N/A</v>
      </c>
    </row>
    <row r="15" spans="1:45" ht="18" customHeight="1" x14ac:dyDescent="0.2">
      <c r="A15" s="61"/>
      <c r="B15" s="112"/>
      <c r="C15" s="84"/>
      <c r="D15" s="119"/>
      <c r="E15" s="85"/>
      <c r="F15" s="86"/>
      <c r="G15" s="86"/>
      <c r="H15" s="103"/>
      <c r="I15" s="103"/>
      <c r="J15" s="103"/>
      <c r="K15" s="103"/>
      <c r="L15" s="103"/>
      <c r="M15" s="104"/>
      <c r="N15" s="103"/>
      <c r="O15" s="103"/>
      <c r="P15" s="103"/>
      <c r="Q15" s="103"/>
      <c r="R15" s="103"/>
      <c r="S15" s="103"/>
      <c r="T15" s="104"/>
      <c r="U15" s="103"/>
      <c r="V15" s="103"/>
      <c r="W15" s="103"/>
      <c r="X15" s="103"/>
      <c r="Y15" s="103"/>
      <c r="Z15" s="103"/>
      <c r="AA15" s="104"/>
      <c r="AB15" s="103"/>
      <c r="AC15" s="103"/>
      <c r="AD15" s="103"/>
      <c r="AE15" s="105"/>
      <c r="AF15" s="86"/>
      <c r="AG15" s="102"/>
      <c r="AH15" s="28">
        <f t="shared" si="1"/>
        <v>0</v>
      </c>
      <c r="AI15" s="80">
        <f t="shared" si="3"/>
        <v>0</v>
      </c>
      <c r="AJ15" s="71" t="e">
        <f t="shared" si="2"/>
        <v>#DIV/0!</v>
      </c>
      <c r="AR15" s="78" t="e">
        <f>WEEKDAY(AR14)</f>
        <v>#N/A</v>
      </c>
    </row>
    <row r="16" spans="1:45" ht="18" customHeight="1" x14ac:dyDescent="0.2">
      <c r="A16" s="61"/>
      <c r="B16" s="112"/>
      <c r="C16" s="84"/>
      <c r="D16" s="119"/>
      <c r="E16" s="85"/>
      <c r="F16" s="86"/>
      <c r="G16" s="86"/>
      <c r="H16" s="86"/>
      <c r="I16" s="86"/>
      <c r="J16" s="86"/>
      <c r="K16" s="86"/>
      <c r="L16" s="86"/>
      <c r="M16" s="100"/>
      <c r="N16" s="86"/>
      <c r="O16" s="86"/>
      <c r="P16" s="86"/>
      <c r="Q16" s="86"/>
      <c r="R16" s="86"/>
      <c r="S16" s="86"/>
      <c r="T16" s="100"/>
      <c r="U16" s="86"/>
      <c r="V16" s="86"/>
      <c r="W16" s="86"/>
      <c r="X16" s="86"/>
      <c r="Y16" s="86"/>
      <c r="Z16" s="86"/>
      <c r="AA16" s="100"/>
      <c r="AB16" s="86"/>
      <c r="AC16" s="86"/>
      <c r="AD16" s="86"/>
      <c r="AE16" s="101"/>
      <c r="AF16" s="86"/>
      <c r="AG16" s="102"/>
      <c r="AH16" s="28">
        <f t="shared" si="1"/>
        <v>0</v>
      </c>
      <c r="AI16" s="80">
        <f t="shared" si="3"/>
        <v>0</v>
      </c>
      <c r="AJ16" s="71" t="e">
        <f t="shared" si="2"/>
        <v>#DIV/0!</v>
      </c>
    </row>
    <row r="17" spans="1:46" ht="18" customHeight="1" x14ac:dyDescent="0.2">
      <c r="A17" s="61"/>
      <c r="B17" s="112"/>
      <c r="C17" s="84"/>
      <c r="D17" s="119"/>
      <c r="E17" s="85"/>
      <c r="F17" s="86"/>
      <c r="G17" s="86"/>
      <c r="H17" s="98"/>
      <c r="I17" s="98"/>
      <c r="J17" s="98"/>
      <c r="K17" s="98"/>
      <c r="L17" s="98"/>
      <c r="M17" s="106"/>
      <c r="N17" s="98"/>
      <c r="O17" s="98"/>
      <c r="P17" s="98"/>
      <c r="Q17" s="98"/>
      <c r="R17" s="98"/>
      <c r="S17" s="98"/>
      <c r="T17" s="106"/>
      <c r="U17" s="98"/>
      <c r="V17" s="98"/>
      <c r="W17" s="98"/>
      <c r="X17" s="98"/>
      <c r="Y17" s="98"/>
      <c r="Z17" s="98"/>
      <c r="AA17" s="106"/>
      <c r="AB17" s="98"/>
      <c r="AC17" s="98"/>
      <c r="AD17" s="98"/>
      <c r="AE17" s="107"/>
      <c r="AF17" s="86"/>
      <c r="AG17" s="102"/>
      <c r="AH17" s="28">
        <f t="shared" si="1"/>
        <v>0</v>
      </c>
      <c r="AI17" s="80">
        <f t="shared" si="3"/>
        <v>0</v>
      </c>
      <c r="AJ17" s="71" t="e">
        <f t="shared" si="2"/>
        <v>#DIV/0!</v>
      </c>
    </row>
    <row r="18" spans="1:46" ht="18" customHeight="1" x14ac:dyDescent="0.2">
      <c r="A18" s="61"/>
      <c r="B18" s="112"/>
      <c r="C18" s="84"/>
      <c r="D18" s="119"/>
      <c r="E18" s="85"/>
      <c r="F18" s="86"/>
      <c r="G18" s="86"/>
      <c r="H18" s="86"/>
      <c r="I18" s="86"/>
      <c r="J18" s="86"/>
      <c r="K18" s="86"/>
      <c r="L18" s="98"/>
      <c r="M18" s="100"/>
      <c r="N18" s="86"/>
      <c r="O18" s="86"/>
      <c r="P18" s="86"/>
      <c r="Q18" s="86"/>
      <c r="R18" s="86"/>
      <c r="S18" s="98"/>
      <c r="T18" s="100"/>
      <c r="U18" s="86"/>
      <c r="V18" s="86"/>
      <c r="W18" s="86"/>
      <c r="X18" s="86"/>
      <c r="Y18" s="86"/>
      <c r="Z18" s="98"/>
      <c r="AA18" s="100"/>
      <c r="AB18" s="86"/>
      <c r="AC18" s="86"/>
      <c r="AD18" s="86"/>
      <c r="AE18" s="101"/>
      <c r="AF18" s="86"/>
      <c r="AG18" s="102"/>
      <c r="AH18" s="28">
        <f t="shared" si="1"/>
        <v>0</v>
      </c>
      <c r="AI18" s="80">
        <f t="shared" si="3"/>
        <v>0</v>
      </c>
      <c r="AJ18" s="71" t="e">
        <f t="shared" si="2"/>
        <v>#DIV/0!</v>
      </c>
    </row>
    <row r="19" spans="1:46" ht="18" customHeight="1" x14ac:dyDescent="0.2">
      <c r="A19" s="61"/>
      <c r="B19" s="112"/>
      <c r="C19" s="84"/>
      <c r="D19" s="119"/>
      <c r="E19" s="85"/>
      <c r="F19" s="86"/>
      <c r="G19" s="86"/>
      <c r="H19" s="86"/>
      <c r="I19" s="86"/>
      <c r="J19" s="86"/>
      <c r="K19" s="86"/>
      <c r="L19" s="98"/>
      <c r="M19" s="100"/>
      <c r="N19" s="86"/>
      <c r="O19" s="86"/>
      <c r="P19" s="86"/>
      <c r="Q19" s="86"/>
      <c r="R19" s="86"/>
      <c r="S19" s="98"/>
      <c r="T19" s="100"/>
      <c r="U19" s="86"/>
      <c r="V19" s="86"/>
      <c r="W19" s="86"/>
      <c r="X19" s="86"/>
      <c r="Y19" s="86"/>
      <c r="Z19" s="98"/>
      <c r="AA19" s="100"/>
      <c r="AB19" s="86"/>
      <c r="AC19" s="86"/>
      <c r="AD19" s="86"/>
      <c r="AE19" s="101"/>
      <c r="AF19" s="86"/>
      <c r="AG19" s="102"/>
      <c r="AH19" s="28">
        <f t="shared" si="1"/>
        <v>0</v>
      </c>
      <c r="AI19" s="80">
        <f t="shared" si="3"/>
        <v>0</v>
      </c>
      <c r="AJ19" s="71" t="e">
        <f t="shared" si="2"/>
        <v>#DIV/0!</v>
      </c>
      <c r="AR19" s="1">
        <f>COUNT(F22:AG22)</f>
        <v>0</v>
      </c>
    </row>
    <row r="20" spans="1:46" ht="18" customHeight="1" x14ac:dyDescent="0.2">
      <c r="A20" s="61"/>
      <c r="B20" s="112"/>
      <c r="C20" s="84"/>
      <c r="D20" s="127"/>
      <c r="E20" s="85"/>
      <c r="F20" s="86"/>
      <c r="G20" s="86"/>
      <c r="H20" s="86"/>
      <c r="I20" s="86"/>
      <c r="J20" s="86"/>
      <c r="K20" s="86"/>
      <c r="L20" s="86"/>
      <c r="M20" s="100"/>
      <c r="N20" s="86"/>
      <c r="O20" s="86"/>
      <c r="P20" s="86"/>
      <c r="Q20" s="86"/>
      <c r="R20" s="86"/>
      <c r="S20" s="86"/>
      <c r="T20" s="100"/>
      <c r="U20" s="86"/>
      <c r="V20" s="86"/>
      <c r="W20" s="86"/>
      <c r="X20" s="86"/>
      <c r="Y20" s="86"/>
      <c r="Z20" s="86"/>
      <c r="AA20" s="100"/>
      <c r="AB20" s="86"/>
      <c r="AC20" s="86"/>
      <c r="AD20" s="86"/>
      <c r="AE20" s="101"/>
      <c r="AF20" s="86"/>
      <c r="AG20" s="102"/>
      <c r="AH20" s="28">
        <f t="shared" si="1"/>
        <v>0</v>
      </c>
      <c r="AI20" s="80">
        <f t="shared" si="3"/>
        <v>0</v>
      </c>
      <c r="AJ20" s="71" t="e">
        <f t="shared" si="2"/>
        <v>#DIV/0!</v>
      </c>
    </row>
    <row r="21" spans="1:46" ht="18" customHeight="1" thickBot="1" x14ac:dyDescent="0.25">
      <c r="A21" s="66"/>
      <c r="B21" s="113"/>
      <c r="C21" s="94"/>
      <c r="D21" s="128"/>
      <c r="E21" s="117"/>
      <c r="F21" s="103"/>
      <c r="G21" s="103"/>
      <c r="H21" s="103"/>
      <c r="I21" s="103"/>
      <c r="J21" s="103"/>
      <c r="K21" s="103"/>
      <c r="L21" s="103"/>
      <c r="M21" s="104"/>
      <c r="N21" s="103"/>
      <c r="O21" s="103"/>
      <c r="P21" s="103"/>
      <c r="Q21" s="103"/>
      <c r="R21" s="103"/>
      <c r="S21" s="103"/>
      <c r="T21" s="104"/>
      <c r="U21" s="103"/>
      <c r="V21" s="103"/>
      <c r="W21" s="103"/>
      <c r="X21" s="103"/>
      <c r="Y21" s="103"/>
      <c r="Z21" s="103"/>
      <c r="AA21" s="104"/>
      <c r="AB21" s="103"/>
      <c r="AC21" s="103"/>
      <c r="AD21" s="103"/>
      <c r="AE21" s="105"/>
      <c r="AF21" s="108"/>
      <c r="AG21" s="109"/>
      <c r="AH21" s="43">
        <f t="shared" si="1"/>
        <v>0</v>
      </c>
      <c r="AI21" s="81">
        <f t="shared" si="3"/>
        <v>0</v>
      </c>
      <c r="AJ21" s="72" t="e">
        <f t="shared" si="2"/>
        <v>#DIV/0!</v>
      </c>
      <c r="AQ21" s="31"/>
      <c r="AR21" s="31"/>
      <c r="AS21" s="31"/>
      <c r="AT21" s="31"/>
    </row>
    <row r="22" spans="1:46" ht="18" customHeight="1" thickBot="1" x14ac:dyDescent="0.25">
      <c r="A22" s="229" t="s">
        <v>79</v>
      </c>
      <c r="B22" s="230"/>
      <c r="C22" s="230"/>
      <c r="D22" s="230"/>
      <c r="E22" s="231"/>
      <c r="F22" s="87"/>
      <c r="G22" s="88"/>
      <c r="H22" s="88"/>
      <c r="I22" s="88"/>
      <c r="J22" s="88"/>
      <c r="K22" s="88"/>
      <c r="L22" s="89"/>
      <c r="M22" s="90"/>
      <c r="N22" s="88"/>
      <c r="O22" s="88"/>
      <c r="P22" s="88"/>
      <c r="Q22" s="88"/>
      <c r="R22" s="88"/>
      <c r="S22" s="91"/>
      <c r="T22" s="87"/>
      <c r="U22" s="88"/>
      <c r="V22" s="88"/>
      <c r="W22" s="88"/>
      <c r="X22" s="88"/>
      <c r="Y22" s="88"/>
      <c r="Z22" s="89"/>
      <c r="AA22" s="90"/>
      <c r="AB22" s="88"/>
      <c r="AC22" s="88"/>
      <c r="AD22" s="88"/>
      <c r="AE22" s="88"/>
      <c r="AF22" s="92"/>
      <c r="AG22" s="93"/>
      <c r="AH22" s="69">
        <f>SUM(F22:AG22)</f>
        <v>0</v>
      </c>
      <c r="AI22" s="194" t="e">
        <f>AH22/AR19</f>
        <v>#DIV/0!</v>
      </c>
      <c r="AJ22" s="195"/>
      <c r="AQ22" s="31"/>
      <c r="AR22" s="31"/>
      <c r="AS22" s="31"/>
      <c r="AT22" s="31"/>
    </row>
    <row r="23" spans="1:46" s="131" customFormat="1" ht="18" customHeight="1" thickTop="1" x14ac:dyDescent="0.2">
      <c r="A23" s="225" t="s">
        <v>135</v>
      </c>
      <c r="B23" s="226"/>
      <c r="C23" s="219" t="s">
        <v>136</v>
      </c>
      <c r="D23" s="220"/>
      <c r="E23" s="221"/>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6"/>
      <c r="AI23" s="135"/>
    </row>
    <row r="24" spans="1:46" s="131" customFormat="1" ht="30" customHeight="1" thickBot="1" x14ac:dyDescent="0.25">
      <c r="A24" s="227"/>
      <c r="B24" s="228"/>
      <c r="C24" s="222" t="s">
        <v>137</v>
      </c>
      <c r="D24" s="223"/>
      <c r="E24" s="224"/>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8"/>
      <c r="AI24" s="133"/>
    </row>
    <row r="25" spans="1:46" ht="18" customHeight="1" thickTop="1" x14ac:dyDescent="0.2">
      <c r="A25" s="139"/>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3"/>
      <c r="AI25" s="3"/>
      <c r="AJ25" s="3"/>
      <c r="AK25" s="3"/>
      <c r="AQ25" s="31"/>
      <c r="AR25" s="31"/>
      <c r="AS25" s="31"/>
      <c r="AT25" s="31"/>
    </row>
    <row r="26" spans="1:46" s="31" customFormat="1" ht="13.15" customHeight="1" thickBot="1" x14ac:dyDescent="0.25">
      <c r="A26" s="140" t="s">
        <v>15</v>
      </c>
      <c r="B26" s="141">
        <v>1</v>
      </c>
      <c r="C26" s="218" t="s">
        <v>71</v>
      </c>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30"/>
      <c r="AI26" s="193" t="s">
        <v>43</v>
      </c>
      <c r="AJ26" s="193"/>
      <c r="AK26" s="193"/>
      <c r="AL26" s="193"/>
    </row>
    <row r="27" spans="1:46" s="31" customFormat="1" ht="12.75" customHeight="1" x14ac:dyDescent="0.2">
      <c r="A27" s="142"/>
      <c r="B27" s="141"/>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57"/>
      <c r="AI27" s="54" t="s">
        <v>33</v>
      </c>
      <c r="AJ27" s="190"/>
      <c r="AK27" s="191"/>
      <c r="AL27" s="192"/>
    </row>
    <row r="28" spans="1:46" s="31" customFormat="1" ht="12.75" customHeight="1" x14ac:dyDescent="0.2">
      <c r="A28" s="142"/>
      <c r="B28" s="141"/>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57"/>
      <c r="AI28" s="55" t="s">
        <v>31</v>
      </c>
      <c r="AJ28" s="180"/>
      <c r="AK28" s="181"/>
      <c r="AL28" s="182"/>
    </row>
    <row r="29" spans="1:46" s="31" customFormat="1" ht="12.75" customHeight="1" x14ac:dyDescent="0.2">
      <c r="A29" s="142"/>
      <c r="B29" s="141">
        <v>2</v>
      </c>
      <c r="C29" s="218" t="s">
        <v>110</v>
      </c>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57"/>
      <c r="AI29" s="55" t="s">
        <v>34</v>
      </c>
      <c r="AJ29" s="180"/>
      <c r="AK29" s="181"/>
      <c r="AL29" s="182"/>
    </row>
    <row r="30" spans="1:46" s="31" customFormat="1" ht="12.75" customHeight="1" x14ac:dyDescent="0.2">
      <c r="A30" s="143"/>
      <c r="B30" s="141">
        <v>3</v>
      </c>
      <c r="C30" s="218" t="s">
        <v>38</v>
      </c>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57"/>
      <c r="AI30" s="55" t="s">
        <v>32</v>
      </c>
      <c r="AJ30" s="180"/>
      <c r="AK30" s="181"/>
      <c r="AL30" s="182"/>
    </row>
    <row r="31" spans="1:46" s="31" customFormat="1" ht="12.75" customHeight="1" x14ac:dyDescent="0.2">
      <c r="A31" s="143"/>
      <c r="B31" s="141"/>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57"/>
      <c r="AI31" s="56" t="s">
        <v>35</v>
      </c>
      <c r="AJ31" s="180"/>
      <c r="AK31" s="181"/>
      <c r="AL31" s="182"/>
    </row>
    <row r="32" spans="1:46" s="31" customFormat="1" ht="12.75" customHeight="1" x14ac:dyDescent="0.2">
      <c r="A32" s="143"/>
      <c r="B32" s="141"/>
      <c r="C32" s="141" t="s">
        <v>16</v>
      </c>
      <c r="D32" s="141"/>
      <c r="E32" s="141"/>
      <c r="F32" s="141"/>
      <c r="G32" s="141"/>
      <c r="H32" s="141" t="s">
        <v>17</v>
      </c>
      <c r="I32" s="141" t="s">
        <v>18</v>
      </c>
      <c r="J32" s="141"/>
      <c r="K32" s="141"/>
      <c r="L32" s="141"/>
      <c r="M32" s="141"/>
      <c r="N32" s="141" t="s">
        <v>19</v>
      </c>
      <c r="O32" s="141" t="s">
        <v>20</v>
      </c>
      <c r="P32" s="141"/>
      <c r="Q32" s="141"/>
      <c r="R32" s="141"/>
      <c r="S32" s="141"/>
      <c r="T32" s="141" t="s">
        <v>21</v>
      </c>
      <c r="U32" s="141" t="s">
        <v>22</v>
      </c>
      <c r="V32" s="141"/>
      <c r="W32" s="141"/>
      <c r="X32" s="141"/>
      <c r="Y32" s="141"/>
      <c r="Z32" s="141"/>
      <c r="AA32" s="141" t="s">
        <v>23</v>
      </c>
      <c r="AB32" s="141" t="s">
        <v>24</v>
      </c>
      <c r="AC32" s="141"/>
      <c r="AD32" s="141"/>
      <c r="AE32" s="141"/>
      <c r="AF32" s="141"/>
      <c r="AG32" s="143"/>
      <c r="AH32" s="59"/>
      <c r="AI32" s="185" t="s">
        <v>36</v>
      </c>
      <c r="AJ32" s="186"/>
      <c r="AK32" s="174"/>
      <c r="AL32" s="175"/>
    </row>
    <row r="33" spans="1:46" s="31" customFormat="1" ht="12.75" customHeight="1" x14ac:dyDescent="0.2">
      <c r="A33" s="143"/>
      <c r="B33" s="141">
        <v>4</v>
      </c>
      <c r="C33" s="218" t="s">
        <v>39</v>
      </c>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57"/>
      <c r="AI33" s="187"/>
      <c r="AJ33" s="188"/>
      <c r="AK33" s="176"/>
      <c r="AL33" s="177"/>
    </row>
    <row r="34" spans="1:46" s="31" customFormat="1" ht="12.75" customHeight="1" x14ac:dyDescent="0.2">
      <c r="A34" s="143"/>
      <c r="B34" s="14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57"/>
      <c r="AI34" s="200" t="s">
        <v>37</v>
      </c>
      <c r="AJ34" s="201"/>
      <c r="AK34" s="174"/>
      <c r="AL34" s="175"/>
    </row>
    <row r="35" spans="1:46" s="31" customFormat="1" ht="12.75" customHeight="1" thickBot="1" x14ac:dyDescent="0.25">
      <c r="A35" s="143"/>
      <c r="B35" s="141">
        <v>5</v>
      </c>
      <c r="C35" s="141" t="s">
        <v>40</v>
      </c>
      <c r="D35" s="141"/>
      <c r="E35" s="143"/>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42"/>
      <c r="AI35" s="202"/>
      <c r="AJ35" s="203"/>
      <c r="AK35" s="178"/>
      <c r="AL35" s="179"/>
    </row>
    <row r="36" spans="1:46" s="31" customFormat="1" ht="12.75" customHeight="1" x14ac:dyDescent="0.2">
      <c r="A36" s="143"/>
      <c r="B36" s="141">
        <v>6</v>
      </c>
      <c r="C36" s="141" t="s">
        <v>134</v>
      </c>
      <c r="D36" s="141"/>
      <c r="E36" s="143"/>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42"/>
      <c r="AI36" s="8"/>
      <c r="AJ36" s="1"/>
      <c r="AK36" s="1"/>
      <c r="AL36" s="1"/>
      <c r="AQ36" s="1"/>
      <c r="AR36" s="1"/>
      <c r="AS36" s="1"/>
      <c r="AT36" s="1"/>
    </row>
    <row r="37" spans="1:46" s="31" customFormat="1" ht="12.75" customHeight="1" x14ac:dyDescent="0.2">
      <c r="A37" s="143"/>
      <c r="B37" s="141">
        <v>7</v>
      </c>
      <c r="C37" s="218" t="s">
        <v>41</v>
      </c>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58"/>
      <c r="AI37" s="3"/>
      <c r="AJ37" s="1"/>
      <c r="AK37" s="1"/>
      <c r="AL37" s="1"/>
      <c r="AQ37" s="1"/>
      <c r="AR37" s="1"/>
      <c r="AS37" s="1"/>
      <c r="AT37" s="1"/>
    </row>
    <row r="38" spans="1:46" s="31" customFormat="1" ht="12.75" customHeight="1" x14ac:dyDescent="0.2">
      <c r="A38" s="143"/>
      <c r="B38" s="141"/>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58"/>
      <c r="AI38" s="1"/>
      <c r="AJ38" s="1"/>
      <c r="AK38" s="1"/>
      <c r="AL38" s="1"/>
      <c r="AQ38" s="1"/>
      <c r="AR38" s="1"/>
      <c r="AS38" s="1"/>
      <c r="AT38" s="1"/>
    </row>
    <row r="39" spans="1:46" ht="13.5" customHeight="1" x14ac:dyDescent="0.2">
      <c r="A39" s="144"/>
      <c r="B39" s="144">
        <v>8</v>
      </c>
      <c r="C39" s="145" t="s">
        <v>42</v>
      </c>
      <c r="D39" s="145"/>
      <c r="E39" s="143"/>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row>
    <row r="40" spans="1:46" s="131" customFormat="1" x14ac:dyDescent="0.2">
      <c r="B40" s="146">
        <v>9</v>
      </c>
      <c r="C40" s="147" t="s">
        <v>140</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row>
    <row r="41" spans="1:46" s="131" customFormat="1" x14ac:dyDescent="0.2">
      <c r="B41" s="134"/>
      <c r="C41" s="147" t="s">
        <v>138</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row>
    <row r="42" spans="1:46" s="131" customFormat="1" x14ac:dyDescent="0.2">
      <c r="B42" s="134"/>
      <c r="C42" s="147" t="s">
        <v>139</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row>
    <row r="43" spans="1:46" x14ac:dyDescent="0.2">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row>
  </sheetData>
  <mergeCells count="29">
    <mergeCell ref="AJ28:AL28"/>
    <mergeCell ref="A23:B24"/>
    <mergeCell ref="J3:K3"/>
    <mergeCell ref="L3:M3"/>
    <mergeCell ref="Y3:AF3"/>
    <mergeCell ref="Y4:AF4"/>
    <mergeCell ref="H5:I5"/>
    <mergeCell ref="T5:U5"/>
    <mergeCell ref="B7:B9"/>
    <mergeCell ref="C7:C9"/>
    <mergeCell ref="D7:D9"/>
    <mergeCell ref="A22:E22"/>
    <mergeCell ref="AI22:AJ22"/>
    <mergeCell ref="C37:AG38"/>
    <mergeCell ref="C23:E23"/>
    <mergeCell ref="C24:E24"/>
    <mergeCell ref="C29:AG29"/>
    <mergeCell ref="AJ29:AL29"/>
    <mergeCell ref="C30:AG31"/>
    <mergeCell ref="AJ30:AL30"/>
    <mergeCell ref="AJ31:AL31"/>
    <mergeCell ref="AI32:AJ33"/>
    <mergeCell ref="AK32:AL33"/>
    <mergeCell ref="C33:AG34"/>
    <mergeCell ref="AI34:AJ35"/>
    <mergeCell ref="AK34:AL35"/>
    <mergeCell ref="C26:AG28"/>
    <mergeCell ref="AI26:AL26"/>
    <mergeCell ref="AJ27:AL27"/>
  </mergeCells>
  <phoneticPr fontId="11"/>
  <dataValidations count="3">
    <dataValidation type="list" allowBlank="1" showInputMessage="1" showErrorMessage="1" sqref="B10:B21" xr:uid="{00000000-0002-0000-0400-000000000000}">
      <formula1>"Ａ,Ｂ,Ｃ,Ｄ"</formula1>
    </dataValidation>
    <dataValidation type="list" allowBlank="1" showInputMessage="1" showErrorMessage="1" sqref="O3" xr:uid="{00000000-0002-0000-0400-000001000000}">
      <formula1>"1,2,3,4,5,6,7,8,9,10,11,12"</formula1>
    </dataValidation>
    <dataValidation type="list" allowBlank="1" showInputMessage="1" showErrorMessage="1" sqref="L3:M3" xr:uid="{00000000-0002-0000-0400-000002000000}">
      <formula1>$AR$2:$AR$11</formula1>
    </dataValidation>
  </dataValidations>
  <pageMargins left="0.99" right="0.35433070866141736" top="0.72" bottom="0.2" header="0.7" footer="0.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勤務表</vt:lpstr>
      <vt:lpstr>【記載例】勤務表 (在宅サービス)</vt:lpstr>
      <vt:lpstr>【記載例】勤務表 (施設サービス)</vt:lpstr>
      <vt:lpstr>【記載例】勤務表 (ユニット型)</vt:lpstr>
      <vt:lpstr>勤務表 (テクノロジー導入の場合)</vt:lpstr>
      <vt:lpstr>'【記載例】勤務表 (ユニット型)'!Print_Area</vt:lpstr>
      <vt:lpstr>'【記載例】勤務表 (在宅サービス)'!Print_Area</vt:lpstr>
      <vt:lpstr>'【記載例】勤務表 (施設サービス)'!Print_Area</vt:lpstr>
      <vt:lpstr>勤務表!Print_Area</vt:lpstr>
      <vt:lpstr>'勤務表 (テクノロジー導入の場合)'!Print_Area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長寿社会課</dc:creator>
  <cp:lastModifiedBy>藤田　彩花</cp:lastModifiedBy>
  <cp:lastPrinted>2024-03-27T04:36:19Z</cp:lastPrinted>
  <dcterms:created xsi:type="dcterms:W3CDTF">2001-03-07T07:24:58Z</dcterms:created>
  <dcterms:modified xsi:type="dcterms:W3CDTF">2024-04-03T05:30:59Z</dcterms:modified>
</cp:coreProperties>
</file>