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50300-25369\長寿社会課共有2(在宅・施設g)\施設Ｇ\●栄養管理・感染症対策等\コロナウイルス\●感染防止対策継続支援補助金\040114\"/>
    </mc:Choice>
  </mc:AlternateContent>
  <bookViews>
    <workbookView xWindow="945" yWindow="0" windowWidth="28800" windowHeight="12210" tabRatio="688"/>
  </bookViews>
  <sheets>
    <sheet name="（はじめにお読みください）本申請書の使い方" sheetId="25" r:id="rId1"/>
    <sheet name="総括表" sheetId="20" r:id="rId2"/>
    <sheet name="申請額一覧" sheetId="24" r:id="rId3"/>
    <sheet name="個票1" sheetId="19" r:id="rId4"/>
  </sheets>
  <definedNames>
    <definedName name="_xlnm.Print_Area" localSheetId="3">個票1!$A$1:$AM$31</definedName>
    <definedName name="_xlnm.Print_Area" localSheetId="2">申請額一覧!$A$1:$L$61</definedName>
    <definedName name="_xlnm.Print_Area" localSheetId="1">総括表!$A$1:$AB$92</definedName>
    <definedName name="_xlnm.Print_Titles" localSheetId="2">申請額一覧!$3:$3</definedName>
    <definedName name="_xlnm.Print_Titles" localSheetId="1">総括表!$20:$20</definedName>
  </definedNames>
  <calcPr calcId="162913"/>
</workbook>
</file>

<file path=xl/calcChain.xml><?xml version="1.0" encoding="utf-8"?>
<calcChain xmlns="http://schemas.openxmlformats.org/spreadsheetml/2006/main">
  <c r="AP29" i="19" l="1"/>
  <c r="AP22" i="19" l="1"/>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104" i="24"/>
  <c r="B105" i="24"/>
  <c r="B106" i="24"/>
  <c r="B107" i="24"/>
  <c r="B108" i="24"/>
  <c r="B109" i="24"/>
  <c r="B110" i="24"/>
  <c r="B111" i="24"/>
  <c r="B112" i="24"/>
  <c r="B113" i="24"/>
  <c r="B114" i="24"/>
  <c r="B115" i="24"/>
  <c r="B116" i="24"/>
  <c r="B117" i="24"/>
  <c r="B118" i="24"/>
  <c r="B119" i="24"/>
  <c r="B120" i="24"/>
  <c r="B121" i="24"/>
  <c r="B122" i="24"/>
  <c r="B123" i="24"/>
  <c r="B124" i="24"/>
  <c r="B125" i="24"/>
  <c r="B126" i="24"/>
  <c r="B127" i="24"/>
  <c r="B128" i="24"/>
  <c r="B129" i="24"/>
  <c r="B130" i="24"/>
  <c r="B131" i="24"/>
  <c r="B132" i="24"/>
  <c r="B133" i="24"/>
  <c r="B134" i="24"/>
  <c r="B135" i="24"/>
  <c r="B136" i="24"/>
  <c r="B137" i="24"/>
  <c r="B138" i="24"/>
  <c r="B139" i="24"/>
  <c r="B140" i="24"/>
  <c r="B141" i="24"/>
  <c r="B142" i="24"/>
  <c r="B143" i="24"/>
  <c r="B144" i="24"/>
  <c r="B145" i="24"/>
  <c r="B146" i="24"/>
  <c r="B147" i="24"/>
  <c r="B148" i="24"/>
  <c r="B149" i="24"/>
  <c r="B150" i="24"/>
  <c r="B151" i="24"/>
  <c r="B152" i="24"/>
  <c r="B153" i="24"/>
  <c r="B4" i="24"/>
  <c r="M85" i="24"/>
  <c r="M138" i="24"/>
  <c r="M103" i="24"/>
  <c r="M66" i="24"/>
  <c r="M32" i="24"/>
  <c r="M83" i="24"/>
  <c r="M107" i="24"/>
  <c r="M8" i="24"/>
  <c r="M104" i="24"/>
  <c r="M128" i="24"/>
  <c r="M129" i="24"/>
  <c r="M87" i="24"/>
  <c r="M79" i="24"/>
  <c r="M110" i="24"/>
  <c r="M122" i="24"/>
  <c r="M113" i="24"/>
  <c r="M144" i="24"/>
  <c r="M72" i="24"/>
  <c r="M112" i="24"/>
  <c r="M51" i="24"/>
  <c r="M42" i="24"/>
  <c r="M75" i="24"/>
  <c r="M30" i="24"/>
  <c r="M25" i="24"/>
  <c r="M53" i="24"/>
  <c r="M13" i="24"/>
  <c r="M135" i="24"/>
  <c r="M150" i="24"/>
  <c r="M9" i="24"/>
  <c r="M31" i="24"/>
  <c r="M145" i="24"/>
  <c r="M38" i="24"/>
  <c r="M33" i="24"/>
  <c r="M47" i="24"/>
  <c r="M37" i="24"/>
  <c r="M109" i="24"/>
  <c r="M12" i="24"/>
  <c r="M43" i="24"/>
  <c r="M15" i="24"/>
  <c r="M21" i="24"/>
  <c r="M147" i="24"/>
  <c r="M58" i="24"/>
  <c r="M89" i="24"/>
  <c r="M69" i="24"/>
  <c r="M63" i="24"/>
  <c r="M90" i="24"/>
  <c r="M127" i="24"/>
  <c r="M101" i="24"/>
  <c r="M94" i="24"/>
  <c r="M49" i="24"/>
  <c r="M18" i="24"/>
  <c r="M132" i="24"/>
  <c r="M78" i="24"/>
  <c r="M115" i="24"/>
  <c r="M44" i="24"/>
  <c r="M19" i="24"/>
  <c r="M40" i="24"/>
  <c r="M68" i="24"/>
  <c r="M117" i="24"/>
  <c r="M57" i="24"/>
  <c r="M16" i="24"/>
  <c r="M7" i="24"/>
  <c r="M96" i="24"/>
  <c r="M152" i="24"/>
  <c r="M56" i="24"/>
  <c r="M143" i="24"/>
  <c r="M116" i="24"/>
  <c r="M100" i="24"/>
  <c r="M48" i="24"/>
  <c r="M123" i="24"/>
  <c r="M133" i="24"/>
  <c r="M92" i="24"/>
  <c r="M105" i="24"/>
  <c r="M50" i="24"/>
  <c r="M121" i="24"/>
  <c r="M73" i="24"/>
  <c r="M28" i="24"/>
  <c r="M65" i="24"/>
  <c r="M124" i="24"/>
  <c r="M141" i="24"/>
  <c r="M23" i="24"/>
  <c r="M60" i="24"/>
  <c r="M76" i="24"/>
  <c r="M149" i="24"/>
  <c r="M54" i="24"/>
  <c r="M148" i="24"/>
  <c r="M114" i="24"/>
  <c r="M126" i="24"/>
  <c r="M86" i="24"/>
  <c r="M34" i="24"/>
  <c r="M39" i="24"/>
  <c r="M26" i="24"/>
  <c r="M130" i="24"/>
  <c r="M146" i="24"/>
  <c r="M55" i="24"/>
  <c r="M62" i="24"/>
  <c r="M74" i="24"/>
  <c r="M46" i="24"/>
  <c r="M88" i="24"/>
  <c r="M70" i="24"/>
  <c r="M118" i="24"/>
  <c r="M20" i="24"/>
  <c r="M82" i="24"/>
  <c r="M80" i="24"/>
  <c r="M99" i="24"/>
  <c r="M11" i="24"/>
  <c r="M98" i="24"/>
  <c r="M17" i="24"/>
  <c r="M29" i="24"/>
  <c r="M102" i="24"/>
  <c r="M6" i="24"/>
  <c r="M125" i="24"/>
  <c r="M106" i="24"/>
  <c r="M45" i="24"/>
  <c r="M77" i="24"/>
  <c r="M35" i="24"/>
  <c r="M36" i="24"/>
  <c r="M91" i="24"/>
  <c r="M139" i="24"/>
  <c r="M84" i="24"/>
  <c r="M5" i="24"/>
  <c r="M71" i="24"/>
  <c r="M137" i="24"/>
  <c r="M108" i="24"/>
  <c r="M14" i="24"/>
  <c r="M131" i="24"/>
  <c r="M95" i="24"/>
  <c r="M151" i="24"/>
  <c r="M97" i="24"/>
  <c r="M119" i="24"/>
  <c r="M134" i="24"/>
  <c r="M59" i="24"/>
  <c r="M136" i="24"/>
  <c r="M52" i="24"/>
  <c r="M64" i="24"/>
  <c r="M142" i="24"/>
  <c r="M93" i="24"/>
  <c r="M140" i="24"/>
  <c r="M24" i="24"/>
  <c r="M41" i="24"/>
  <c r="M22" i="24"/>
  <c r="M27" i="24"/>
  <c r="M81" i="24"/>
  <c r="M10" i="24"/>
  <c r="M67" i="24"/>
  <c r="M61" i="24"/>
  <c r="M111" i="24"/>
  <c r="M120" i="24"/>
  <c r="C13" i="24" l="1"/>
  <c r="G13" i="24"/>
  <c r="K13" i="24"/>
  <c r="D13" i="24"/>
  <c r="H13" i="24"/>
  <c r="E13" i="24"/>
  <c r="F13" i="24"/>
  <c r="I13" i="24"/>
  <c r="J13" i="24"/>
  <c r="D89" i="24"/>
  <c r="H89" i="24"/>
  <c r="E89" i="24"/>
  <c r="I89" i="24"/>
  <c r="J89" i="24"/>
  <c r="C89" i="24"/>
  <c r="K89" i="24"/>
  <c r="F89" i="24"/>
  <c r="G89" i="24"/>
  <c r="D40" i="24"/>
  <c r="H40" i="24"/>
  <c r="E40" i="24"/>
  <c r="I40" i="24"/>
  <c r="J40" i="24"/>
  <c r="C40" i="24"/>
  <c r="K40" i="24"/>
  <c r="F40" i="24"/>
  <c r="G40" i="24"/>
  <c r="E27" i="24"/>
  <c r="I27" i="24"/>
  <c r="F27" i="24"/>
  <c r="J27" i="24"/>
  <c r="G27" i="24"/>
  <c r="H27" i="24"/>
  <c r="C27" i="24"/>
  <c r="K27" i="24"/>
  <c r="D27" i="24"/>
  <c r="F18" i="24"/>
  <c r="J18" i="24"/>
  <c r="C18" i="24"/>
  <c r="G18" i="24"/>
  <c r="K18" i="24"/>
  <c r="H18" i="24"/>
  <c r="I18" i="24"/>
  <c r="D18" i="24"/>
  <c r="E18" i="24"/>
  <c r="C21" i="24"/>
  <c r="G21" i="24"/>
  <c r="K21" i="24"/>
  <c r="D21" i="24"/>
  <c r="H21" i="24"/>
  <c r="E21" i="24"/>
  <c r="F21" i="24"/>
  <c r="I21" i="24"/>
  <c r="J21" i="24"/>
  <c r="F137" i="24"/>
  <c r="J137" i="24"/>
  <c r="C137" i="24"/>
  <c r="G137" i="24"/>
  <c r="K137" i="24"/>
  <c r="D137" i="24"/>
  <c r="E137" i="24"/>
  <c r="H137" i="24"/>
  <c r="I137" i="24"/>
  <c r="D109" i="24"/>
  <c r="H109" i="24"/>
  <c r="E109" i="24"/>
  <c r="I109" i="24"/>
  <c r="F109" i="24"/>
  <c r="G109" i="24"/>
  <c r="C109" i="24"/>
  <c r="J109" i="24"/>
  <c r="K109" i="24"/>
  <c r="D85" i="24"/>
  <c r="H85" i="24"/>
  <c r="E85" i="24"/>
  <c r="I85" i="24"/>
  <c r="F85" i="24"/>
  <c r="G85" i="24"/>
  <c r="J85" i="24"/>
  <c r="K85" i="24"/>
  <c r="C85" i="24"/>
  <c r="E134" i="24"/>
  <c r="I134" i="24"/>
  <c r="F134" i="24"/>
  <c r="J134" i="24"/>
  <c r="G134" i="24"/>
  <c r="H134" i="24"/>
  <c r="C134" i="24"/>
  <c r="K134" i="24"/>
  <c r="D134" i="24"/>
  <c r="E96" i="24"/>
  <c r="I96" i="24"/>
  <c r="F96" i="24"/>
  <c r="J96" i="24"/>
  <c r="C96" i="24"/>
  <c r="K96" i="24"/>
  <c r="D96" i="24"/>
  <c r="G96" i="24"/>
  <c r="H96" i="24"/>
  <c r="F83" i="24"/>
  <c r="J83" i="24"/>
  <c r="C83" i="24"/>
  <c r="G83" i="24"/>
  <c r="K83" i="24"/>
  <c r="H83" i="24"/>
  <c r="I83" i="24"/>
  <c r="D83" i="24"/>
  <c r="E83" i="24"/>
  <c r="E138" i="24"/>
  <c r="I138" i="24"/>
  <c r="F138" i="24"/>
  <c r="J138" i="24"/>
  <c r="C138" i="24"/>
  <c r="K138" i="24"/>
  <c r="D138" i="24"/>
  <c r="G138" i="24"/>
  <c r="H138" i="24"/>
  <c r="C148" i="24"/>
  <c r="G148" i="24"/>
  <c r="K148" i="24"/>
  <c r="D148" i="24"/>
  <c r="H148" i="24"/>
  <c r="I148" i="24"/>
  <c r="J148" i="24"/>
  <c r="E148" i="24"/>
  <c r="F148" i="24"/>
  <c r="F111" i="24"/>
  <c r="J111" i="24"/>
  <c r="C111" i="24"/>
  <c r="G111" i="24"/>
  <c r="K111" i="24"/>
  <c r="D111" i="24"/>
  <c r="E111" i="24"/>
  <c r="H111" i="24"/>
  <c r="I111" i="24"/>
  <c r="C118" i="24"/>
  <c r="G118" i="24"/>
  <c r="K118" i="24"/>
  <c r="D118" i="24"/>
  <c r="H118" i="24"/>
  <c r="E118" i="24"/>
  <c r="F118" i="24"/>
  <c r="I118" i="24"/>
  <c r="J118" i="24"/>
  <c r="C41" i="24"/>
  <c r="G41" i="24"/>
  <c r="K41" i="24"/>
  <c r="D41" i="24"/>
  <c r="H41" i="24"/>
  <c r="I41" i="24"/>
  <c r="J41" i="24"/>
  <c r="E41" i="24"/>
  <c r="F41" i="24"/>
  <c r="D73" i="24"/>
  <c r="H73" i="24"/>
  <c r="E73" i="24"/>
  <c r="I73" i="24"/>
  <c r="F73" i="24"/>
  <c r="J73" i="24"/>
  <c r="C73" i="24"/>
  <c r="G73" i="24"/>
  <c r="K73" i="24"/>
  <c r="E88" i="24"/>
  <c r="I88" i="24"/>
  <c r="F88" i="24"/>
  <c r="J88" i="24"/>
  <c r="C88" i="24"/>
  <c r="K88" i="24"/>
  <c r="D88" i="24"/>
  <c r="G88" i="24"/>
  <c r="H88" i="24"/>
  <c r="D24" i="24"/>
  <c r="H24" i="24"/>
  <c r="E24" i="24"/>
  <c r="I24" i="24"/>
  <c r="J24" i="24"/>
  <c r="C24" i="24"/>
  <c r="K24" i="24"/>
  <c r="F24" i="24"/>
  <c r="G24" i="24"/>
  <c r="D139" i="24"/>
  <c r="H139" i="24"/>
  <c r="E139" i="24"/>
  <c r="I139" i="24"/>
  <c r="J139" i="24"/>
  <c r="C139" i="24"/>
  <c r="K139" i="24"/>
  <c r="F139" i="24"/>
  <c r="G139" i="24"/>
  <c r="F75" i="24"/>
  <c r="J75" i="24"/>
  <c r="C75" i="24"/>
  <c r="G75" i="24"/>
  <c r="K75" i="24"/>
  <c r="H75" i="24"/>
  <c r="I75" i="24"/>
  <c r="D75" i="24"/>
  <c r="E75" i="24"/>
  <c r="E11" i="24"/>
  <c r="I11" i="24"/>
  <c r="F11" i="24"/>
  <c r="J11" i="24"/>
  <c r="G11" i="24"/>
  <c r="H11" i="24"/>
  <c r="C11" i="24"/>
  <c r="K11" i="24"/>
  <c r="D11" i="24"/>
  <c r="E130" i="24"/>
  <c r="I130" i="24"/>
  <c r="F130" i="24"/>
  <c r="J130" i="24"/>
  <c r="C130" i="24"/>
  <c r="K130" i="24"/>
  <c r="D130" i="24"/>
  <c r="G130" i="24"/>
  <c r="H130" i="24"/>
  <c r="C66" i="24"/>
  <c r="G66" i="24"/>
  <c r="K66" i="24"/>
  <c r="D66" i="24"/>
  <c r="H66" i="24"/>
  <c r="E66" i="24"/>
  <c r="I66" i="24"/>
  <c r="F66" i="24"/>
  <c r="J66" i="24"/>
  <c r="C29" i="24"/>
  <c r="G29" i="24"/>
  <c r="K29" i="24"/>
  <c r="D29" i="24"/>
  <c r="H29" i="24"/>
  <c r="E29" i="24"/>
  <c r="F29" i="24"/>
  <c r="I29" i="24"/>
  <c r="J29" i="24"/>
  <c r="F44" i="24"/>
  <c r="J44" i="24"/>
  <c r="C44" i="24"/>
  <c r="G44" i="24"/>
  <c r="K44" i="24"/>
  <c r="D44" i="24"/>
  <c r="H44" i="24"/>
  <c r="E44" i="24"/>
  <c r="I44" i="24"/>
  <c r="E15" i="24"/>
  <c r="I15" i="24"/>
  <c r="F15" i="24"/>
  <c r="J15" i="24"/>
  <c r="C15" i="24"/>
  <c r="K15" i="24"/>
  <c r="D15" i="24"/>
  <c r="G15" i="24"/>
  <c r="H15" i="24"/>
  <c r="F38" i="24"/>
  <c r="J38" i="24"/>
  <c r="C38" i="24"/>
  <c r="G38" i="24"/>
  <c r="K38" i="24"/>
  <c r="D38" i="24"/>
  <c r="E38" i="24"/>
  <c r="H38" i="24"/>
  <c r="I38" i="24"/>
  <c r="C5" i="24"/>
  <c r="G5" i="24"/>
  <c r="K5" i="24"/>
  <c r="D5" i="24"/>
  <c r="H5" i="24"/>
  <c r="E5" i="24"/>
  <c r="F5" i="24"/>
  <c r="I5" i="24"/>
  <c r="J5" i="24"/>
  <c r="E116" i="24"/>
  <c r="I116" i="24"/>
  <c r="F116" i="24"/>
  <c r="J116" i="24"/>
  <c r="G116" i="24"/>
  <c r="H116" i="24"/>
  <c r="C116" i="24"/>
  <c r="D116" i="24"/>
  <c r="K116" i="24"/>
  <c r="F52" i="24"/>
  <c r="J52" i="24"/>
  <c r="C52" i="24"/>
  <c r="G52" i="24"/>
  <c r="K52" i="24"/>
  <c r="D52" i="24"/>
  <c r="H52" i="24"/>
  <c r="I52" i="24"/>
  <c r="E52" i="24"/>
  <c r="D77" i="24"/>
  <c r="H77" i="24"/>
  <c r="E77" i="24"/>
  <c r="I77" i="24"/>
  <c r="F77" i="24"/>
  <c r="G77" i="24"/>
  <c r="C77" i="24"/>
  <c r="J77" i="24"/>
  <c r="K77" i="24"/>
  <c r="F103" i="24"/>
  <c r="J103" i="24"/>
  <c r="C103" i="24"/>
  <c r="G103" i="24"/>
  <c r="K103" i="24"/>
  <c r="D103" i="24"/>
  <c r="E103" i="24"/>
  <c r="H103" i="24"/>
  <c r="I103" i="24"/>
  <c r="E39" i="24"/>
  <c r="I39" i="24"/>
  <c r="F39" i="24"/>
  <c r="J39" i="24"/>
  <c r="C39" i="24"/>
  <c r="K39" i="24"/>
  <c r="D39" i="24"/>
  <c r="G39" i="24"/>
  <c r="H39" i="24"/>
  <c r="C144" i="24"/>
  <c r="G144" i="24"/>
  <c r="K144" i="24"/>
  <c r="D144" i="24"/>
  <c r="H144" i="24"/>
  <c r="E144" i="24"/>
  <c r="F144" i="24"/>
  <c r="I144" i="24"/>
  <c r="J144" i="24"/>
  <c r="C94" i="24"/>
  <c r="G94" i="24"/>
  <c r="K94" i="24"/>
  <c r="D94" i="24"/>
  <c r="H94" i="24"/>
  <c r="E94" i="24"/>
  <c r="F94" i="24"/>
  <c r="I94" i="24"/>
  <c r="J94" i="24"/>
  <c r="F30" i="24"/>
  <c r="J30" i="24"/>
  <c r="C30" i="24"/>
  <c r="G30" i="24"/>
  <c r="K30" i="24"/>
  <c r="D30" i="24"/>
  <c r="E30" i="24"/>
  <c r="H30" i="24"/>
  <c r="I30" i="24"/>
  <c r="E108" i="24"/>
  <c r="I108" i="24"/>
  <c r="F108" i="24"/>
  <c r="J108" i="24"/>
  <c r="G108" i="24"/>
  <c r="H108" i="24"/>
  <c r="K108" i="24"/>
  <c r="C108" i="24"/>
  <c r="D108" i="24"/>
  <c r="F95" i="24"/>
  <c r="J95" i="24"/>
  <c r="C95" i="24"/>
  <c r="G95" i="24"/>
  <c r="K95" i="24"/>
  <c r="D95" i="24"/>
  <c r="E95" i="24"/>
  <c r="H95" i="24"/>
  <c r="I95" i="24"/>
  <c r="C70" i="24"/>
  <c r="G70" i="24"/>
  <c r="K70" i="24"/>
  <c r="D70" i="24"/>
  <c r="H70" i="24"/>
  <c r="E70" i="24"/>
  <c r="I70" i="24"/>
  <c r="J70" i="24"/>
  <c r="F70" i="24"/>
  <c r="C33" i="24"/>
  <c r="G33" i="24"/>
  <c r="K33" i="24"/>
  <c r="D33" i="24"/>
  <c r="H33" i="24"/>
  <c r="I33" i="24"/>
  <c r="J33" i="24"/>
  <c r="E33" i="24"/>
  <c r="F33" i="24"/>
  <c r="E57" i="24"/>
  <c r="I57" i="24"/>
  <c r="F57" i="24"/>
  <c r="J57" i="24"/>
  <c r="C57" i="24"/>
  <c r="G57" i="24"/>
  <c r="K57" i="24"/>
  <c r="D57" i="24"/>
  <c r="H57" i="24"/>
  <c r="E80" i="24"/>
  <c r="I80" i="24"/>
  <c r="F80" i="24"/>
  <c r="J80" i="24"/>
  <c r="C80" i="24"/>
  <c r="K80" i="24"/>
  <c r="D80" i="24"/>
  <c r="G80" i="24"/>
  <c r="H80" i="24"/>
  <c r="D16" i="24"/>
  <c r="H16" i="24"/>
  <c r="E16" i="24"/>
  <c r="I16" i="24"/>
  <c r="J16" i="24"/>
  <c r="C16" i="24"/>
  <c r="K16" i="24"/>
  <c r="F16" i="24"/>
  <c r="G16" i="24"/>
  <c r="D131" i="24"/>
  <c r="H131" i="24"/>
  <c r="E131" i="24"/>
  <c r="I131" i="24"/>
  <c r="J131" i="24"/>
  <c r="C131" i="24"/>
  <c r="K131" i="24"/>
  <c r="F131" i="24"/>
  <c r="G131" i="24"/>
  <c r="F67" i="24"/>
  <c r="J67" i="24"/>
  <c r="C67" i="24"/>
  <c r="G67" i="24"/>
  <c r="K67" i="24"/>
  <c r="D67" i="24"/>
  <c r="H67" i="24"/>
  <c r="E67" i="24"/>
  <c r="I67" i="24"/>
  <c r="C122" i="24"/>
  <c r="G122" i="24"/>
  <c r="K122" i="24"/>
  <c r="D122" i="24"/>
  <c r="H122" i="24"/>
  <c r="I122" i="24"/>
  <c r="J122" i="24"/>
  <c r="E122" i="24"/>
  <c r="F122" i="24"/>
  <c r="D58" i="24"/>
  <c r="H58" i="24"/>
  <c r="E58" i="24"/>
  <c r="I58" i="24"/>
  <c r="F58" i="24"/>
  <c r="J58" i="24"/>
  <c r="C58" i="24"/>
  <c r="G58" i="24"/>
  <c r="K58" i="24"/>
  <c r="C152" i="24"/>
  <c r="G152" i="24"/>
  <c r="K152" i="24"/>
  <c r="D152" i="24"/>
  <c r="H152" i="24"/>
  <c r="E152" i="24"/>
  <c r="F152" i="24"/>
  <c r="I152" i="24"/>
  <c r="J152" i="24"/>
  <c r="F129" i="24"/>
  <c r="J129" i="24"/>
  <c r="C129" i="24"/>
  <c r="G129" i="24"/>
  <c r="K129" i="24"/>
  <c r="D129" i="24"/>
  <c r="E129" i="24"/>
  <c r="H129" i="24"/>
  <c r="I129" i="24"/>
  <c r="C140" i="24"/>
  <c r="G140" i="24"/>
  <c r="K140" i="24"/>
  <c r="D140" i="24"/>
  <c r="H140" i="24"/>
  <c r="I140" i="24"/>
  <c r="J140" i="24"/>
  <c r="E140" i="24"/>
  <c r="F140" i="24"/>
  <c r="F91" i="24"/>
  <c r="J91" i="24"/>
  <c r="C91" i="24"/>
  <c r="G91" i="24"/>
  <c r="K91" i="24"/>
  <c r="H91" i="24"/>
  <c r="I91" i="24"/>
  <c r="D91" i="24"/>
  <c r="E91" i="24"/>
  <c r="C82" i="24"/>
  <c r="G82" i="24"/>
  <c r="K82" i="24"/>
  <c r="D82" i="24"/>
  <c r="H82" i="24"/>
  <c r="I82" i="24"/>
  <c r="J82" i="24"/>
  <c r="E82" i="24"/>
  <c r="F82" i="24"/>
  <c r="F63" i="24"/>
  <c r="J63" i="24"/>
  <c r="C63" i="24"/>
  <c r="G63" i="24"/>
  <c r="K63" i="24"/>
  <c r="D63" i="24"/>
  <c r="H63" i="24"/>
  <c r="I63" i="24"/>
  <c r="E63" i="24"/>
  <c r="C132" i="24"/>
  <c r="G132" i="24"/>
  <c r="K132" i="24"/>
  <c r="D132" i="24"/>
  <c r="H132" i="24"/>
  <c r="I132" i="24"/>
  <c r="J132" i="24"/>
  <c r="E132" i="24"/>
  <c r="F132" i="24"/>
  <c r="F119" i="24"/>
  <c r="J119" i="24"/>
  <c r="C119" i="24"/>
  <c r="G119" i="24"/>
  <c r="K119" i="24"/>
  <c r="D119" i="24"/>
  <c r="E119" i="24"/>
  <c r="H119" i="24"/>
  <c r="I119" i="24"/>
  <c r="C110" i="24"/>
  <c r="G110" i="24"/>
  <c r="K110" i="24"/>
  <c r="D110" i="24"/>
  <c r="H110" i="24"/>
  <c r="E110" i="24"/>
  <c r="F110" i="24"/>
  <c r="I110" i="24"/>
  <c r="J110" i="24"/>
  <c r="E61" i="24"/>
  <c r="I61" i="24"/>
  <c r="F61" i="24"/>
  <c r="J61" i="24"/>
  <c r="C61" i="24"/>
  <c r="G61" i="24"/>
  <c r="H61" i="24"/>
  <c r="K61" i="24"/>
  <c r="D61" i="24"/>
  <c r="D32" i="24"/>
  <c r="H32" i="24"/>
  <c r="E32" i="24"/>
  <c r="I32" i="24"/>
  <c r="J32" i="24"/>
  <c r="C32" i="24"/>
  <c r="K32" i="24"/>
  <c r="F32" i="24"/>
  <c r="G32" i="24"/>
  <c r="E19" i="24"/>
  <c r="I19" i="24"/>
  <c r="F19" i="24"/>
  <c r="J19" i="24"/>
  <c r="G19" i="24"/>
  <c r="H19" i="24"/>
  <c r="C19" i="24"/>
  <c r="K19" i="24"/>
  <c r="D19" i="24"/>
  <c r="F10" i="24"/>
  <c r="J10" i="24"/>
  <c r="C10" i="24"/>
  <c r="G10" i="24"/>
  <c r="K10" i="24"/>
  <c r="H10" i="24"/>
  <c r="I10" i="24"/>
  <c r="D10" i="24"/>
  <c r="E10" i="24"/>
  <c r="E76" i="24"/>
  <c r="I76" i="24"/>
  <c r="F76" i="24"/>
  <c r="J76" i="24"/>
  <c r="G76" i="24"/>
  <c r="H76" i="24"/>
  <c r="K76" i="24"/>
  <c r="C76" i="24"/>
  <c r="D76" i="24"/>
  <c r="F79" i="24"/>
  <c r="J79" i="24"/>
  <c r="C79" i="24"/>
  <c r="G79" i="24"/>
  <c r="K79" i="24"/>
  <c r="D79" i="24"/>
  <c r="E79" i="24"/>
  <c r="H79" i="24"/>
  <c r="I79" i="24"/>
  <c r="C86" i="24"/>
  <c r="G86" i="24"/>
  <c r="K86" i="24"/>
  <c r="D86" i="24"/>
  <c r="H86" i="24"/>
  <c r="E86" i="24"/>
  <c r="F86" i="24"/>
  <c r="I86" i="24"/>
  <c r="J86" i="24"/>
  <c r="C25" i="24"/>
  <c r="G25" i="24"/>
  <c r="K25" i="24"/>
  <c r="D25" i="24"/>
  <c r="H25" i="24"/>
  <c r="I25" i="24"/>
  <c r="J25" i="24"/>
  <c r="E25" i="24"/>
  <c r="F25" i="24"/>
  <c r="C136" i="24"/>
  <c r="G136" i="24"/>
  <c r="K136" i="24"/>
  <c r="D136" i="24"/>
  <c r="H136" i="24"/>
  <c r="E136" i="24"/>
  <c r="F136" i="24"/>
  <c r="I136" i="24"/>
  <c r="J136" i="24"/>
  <c r="E72" i="24"/>
  <c r="I72" i="24"/>
  <c r="F72" i="24"/>
  <c r="J72" i="24"/>
  <c r="C72" i="24"/>
  <c r="G72" i="24"/>
  <c r="K72" i="24"/>
  <c r="H72" i="24"/>
  <c r="D72" i="24"/>
  <c r="D8" i="24"/>
  <c r="H8" i="24"/>
  <c r="E8" i="24"/>
  <c r="I8" i="24"/>
  <c r="J8" i="24"/>
  <c r="C8" i="24"/>
  <c r="K8" i="24"/>
  <c r="F8" i="24"/>
  <c r="G8" i="24"/>
  <c r="F123" i="24"/>
  <c r="J123" i="24"/>
  <c r="C123" i="24"/>
  <c r="G123" i="24"/>
  <c r="K123" i="24"/>
  <c r="H123" i="24"/>
  <c r="I123" i="24"/>
  <c r="D123" i="24"/>
  <c r="E123" i="24"/>
  <c r="C59" i="24"/>
  <c r="G59" i="24"/>
  <c r="K59" i="24"/>
  <c r="D59" i="24"/>
  <c r="H59" i="24"/>
  <c r="E59" i="24"/>
  <c r="I59" i="24"/>
  <c r="J59" i="24"/>
  <c r="F59" i="24"/>
  <c r="D125" i="24"/>
  <c r="H125" i="24"/>
  <c r="E125" i="24"/>
  <c r="I125" i="24"/>
  <c r="F125" i="24"/>
  <c r="G125" i="24"/>
  <c r="C125" i="24"/>
  <c r="J125" i="24"/>
  <c r="K125" i="24"/>
  <c r="C114" i="24"/>
  <c r="G114" i="24"/>
  <c r="K114" i="24"/>
  <c r="D114" i="24"/>
  <c r="H114" i="24"/>
  <c r="I114" i="24"/>
  <c r="J114" i="24"/>
  <c r="E114" i="24"/>
  <c r="F114" i="24"/>
  <c r="D50" i="24"/>
  <c r="H50" i="24"/>
  <c r="E50" i="24"/>
  <c r="I50" i="24"/>
  <c r="F50" i="24"/>
  <c r="J50" i="24"/>
  <c r="K50" i="24"/>
  <c r="C50" i="24"/>
  <c r="G50" i="24"/>
  <c r="F141" i="24"/>
  <c r="J141" i="24"/>
  <c r="C141" i="24"/>
  <c r="G141" i="24"/>
  <c r="K141" i="24"/>
  <c r="H141" i="24"/>
  <c r="I141" i="24"/>
  <c r="D141" i="24"/>
  <c r="E141" i="24"/>
  <c r="D105" i="24"/>
  <c r="H105" i="24"/>
  <c r="E105" i="24"/>
  <c r="I105" i="24"/>
  <c r="J105" i="24"/>
  <c r="C105" i="24"/>
  <c r="K105" i="24"/>
  <c r="F105" i="24"/>
  <c r="G105" i="24"/>
  <c r="E150" i="24"/>
  <c r="I150" i="24"/>
  <c r="F150" i="24"/>
  <c r="J150" i="24"/>
  <c r="G150" i="24"/>
  <c r="H150" i="24"/>
  <c r="C150" i="24"/>
  <c r="K150" i="24"/>
  <c r="D150" i="24"/>
  <c r="D69" i="24"/>
  <c r="H69" i="24"/>
  <c r="E69" i="24"/>
  <c r="I69" i="24"/>
  <c r="F69" i="24"/>
  <c r="J69" i="24"/>
  <c r="C69" i="24"/>
  <c r="G69" i="24"/>
  <c r="K69" i="24"/>
  <c r="D113" i="24"/>
  <c r="H113" i="24"/>
  <c r="E113" i="24"/>
  <c r="I113" i="24"/>
  <c r="J113" i="24"/>
  <c r="C113" i="24"/>
  <c r="K113" i="24"/>
  <c r="F113" i="24"/>
  <c r="G113" i="24"/>
  <c r="E100" i="24"/>
  <c r="I100" i="24"/>
  <c r="F100" i="24"/>
  <c r="J100" i="24"/>
  <c r="G100" i="24"/>
  <c r="H100" i="24"/>
  <c r="C100" i="24"/>
  <c r="D100" i="24"/>
  <c r="K100" i="24"/>
  <c r="D36" i="24"/>
  <c r="H36" i="24"/>
  <c r="E36" i="24"/>
  <c r="I36" i="24"/>
  <c r="F36" i="24"/>
  <c r="G36" i="24"/>
  <c r="J36" i="24"/>
  <c r="C36" i="24"/>
  <c r="K36" i="24"/>
  <c r="D151" i="24"/>
  <c r="H151" i="24"/>
  <c r="E151" i="24"/>
  <c r="I151" i="24"/>
  <c r="F151" i="24"/>
  <c r="G151" i="24"/>
  <c r="J151" i="24"/>
  <c r="C151" i="24"/>
  <c r="K151" i="24"/>
  <c r="F87" i="24"/>
  <c r="J87" i="24"/>
  <c r="C87" i="24"/>
  <c r="G87" i="24"/>
  <c r="K87" i="24"/>
  <c r="D87" i="24"/>
  <c r="E87" i="24"/>
  <c r="H87" i="24"/>
  <c r="I87" i="24"/>
  <c r="E23" i="24"/>
  <c r="I23" i="24"/>
  <c r="F23" i="24"/>
  <c r="J23" i="24"/>
  <c r="C23" i="24"/>
  <c r="K23" i="24"/>
  <c r="D23" i="24"/>
  <c r="G23" i="24"/>
  <c r="H23" i="24"/>
  <c r="E142" i="24"/>
  <c r="I142" i="24"/>
  <c r="F142" i="24"/>
  <c r="J142" i="24"/>
  <c r="G142" i="24"/>
  <c r="H142" i="24"/>
  <c r="C142" i="24"/>
  <c r="K142" i="24"/>
  <c r="D142" i="24"/>
  <c r="C78" i="24"/>
  <c r="G78" i="24"/>
  <c r="K78" i="24"/>
  <c r="D78" i="24"/>
  <c r="H78" i="24"/>
  <c r="E78" i="24"/>
  <c r="F78" i="24"/>
  <c r="I78" i="24"/>
  <c r="J78" i="24"/>
  <c r="F14" i="24"/>
  <c r="J14" i="24"/>
  <c r="C14" i="24"/>
  <c r="G14" i="24"/>
  <c r="K14" i="24"/>
  <c r="D14" i="24"/>
  <c r="E14" i="24"/>
  <c r="H14" i="24"/>
  <c r="I14" i="24"/>
  <c r="F60" i="24"/>
  <c r="J60" i="24"/>
  <c r="C60" i="24"/>
  <c r="G60" i="24"/>
  <c r="K60" i="24"/>
  <c r="D60" i="24"/>
  <c r="H60" i="24"/>
  <c r="E60" i="24"/>
  <c r="I60" i="24"/>
  <c r="C47" i="24"/>
  <c r="G47" i="24"/>
  <c r="K47" i="24"/>
  <c r="D47" i="24"/>
  <c r="H47" i="24"/>
  <c r="E47" i="24"/>
  <c r="I47" i="24"/>
  <c r="F47" i="24"/>
  <c r="J47" i="24"/>
  <c r="F22" i="24"/>
  <c r="J22" i="24"/>
  <c r="C22" i="24"/>
  <c r="G22" i="24"/>
  <c r="K22" i="24"/>
  <c r="D22" i="24"/>
  <c r="E22" i="24"/>
  <c r="H22" i="24"/>
  <c r="I22" i="24"/>
  <c r="C17" i="24"/>
  <c r="G17" i="24"/>
  <c r="K17" i="24"/>
  <c r="D17" i="24"/>
  <c r="H17" i="24"/>
  <c r="I17" i="24"/>
  <c r="J17" i="24"/>
  <c r="E17" i="24"/>
  <c r="F17" i="24"/>
  <c r="C128" i="24"/>
  <c r="G128" i="24"/>
  <c r="K128" i="24"/>
  <c r="D128" i="24"/>
  <c r="H128" i="24"/>
  <c r="E128" i="24"/>
  <c r="F128" i="24"/>
  <c r="I128" i="24"/>
  <c r="J128" i="24"/>
  <c r="E64" i="24"/>
  <c r="I64" i="24"/>
  <c r="F64" i="24"/>
  <c r="J64" i="24"/>
  <c r="C64" i="24"/>
  <c r="G64" i="24"/>
  <c r="K64" i="24"/>
  <c r="D64" i="24"/>
  <c r="H64" i="24"/>
  <c r="D121" i="24"/>
  <c r="H121" i="24"/>
  <c r="E121" i="24"/>
  <c r="I121" i="24"/>
  <c r="J121" i="24"/>
  <c r="C121" i="24"/>
  <c r="K121" i="24"/>
  <c r="F121" i="24"/>
  <c r="G121" i="24"/>
  <c r="F115" i="24"/>
  <c r="J115" i="24"/>
  <c r="C115" i="24"/>
  <c r="G115" i="24"/>
  <c r="K115" i="24"/>
  <c r="H115" i="24"/>
  <c r="I115" i="24"/>
  <c r="D115" i="24"/>
  <c r="E115" i="24"/>
  <c r="C51" i="24"/>
  <c r="G51" i="24"/>
  <c r="K51" i="24"/>
  <c r="D51" i="24"/>
  <c r="H51" i="24"/>
  <c r="E51" i="24"/>
  <c r="I51" i="24"/>
  <c r="F51" i="24"/>
  <c r="J51" i="24"/>
  <c r="D97" i="24"/>
  <c r="H97" i="24"/>
  <c r="E97" i="24"/>
  <c r="I97" i="24"/>
  <c r="J97" i="24"/>
  <c r="C97" i="24"/>
  <c r="K97" i="24"/>
  <c r="F97" i="24"/>
  <c r="G97" i="24"/>
  <c r="C106" i="24"/>
  <c r="G106" i="24"/>
  <c r="K106" i="24"/>
  <c r="D106" i="24"/>
  <c r="H106" i="24"/>
  <c r="I106" i="24"/>
  <c r="J106" i="24"/>
  <c r="E106" i="24"/>
  <c r="F106" i="24"/>
  <c r="F42" i="24"/>
  <c r="C42" i="24"/>
  <c r="G42" i="24"/>
  <c r="H42" i="24"/>
  <c r="I42" i="24"/>
  <c r="D42" i="24"/>
  <c r="J42" i="24"/>
  <c r="E42" i="24"/>
  <c r="K42" i="24"/>
  <c r="D81" i="24"/>
  <c r="H81" i="24"/>
  <c r="E81" i="24"/>
  <c r="I81" i="24"/>
  <c r="J81" i="24"/>
  <c r="C81" i="24"/>
  <c r="K81" i="24"/>
  <c r="F81" i="24"/>
  <c r="G81" i="24"/>
  <c r="E104" i="24"/>
  <c r="I104" i="24"/>
  <c r="F104" i="24"/>
  <c r="J104" i="24"/>
  <c r="C104" i="24"/>
  <c r="K104" i="24"/>
  <c r="D104" i="24"/>
  <c r="G104" i="24"/>
  <c r="H104" i="24"/>
  <c r="E146" i="24"/>
  <c r="I146" i="24"/>
  <c r="F146" i="24"/>
  <c r="J146" i="24"/>
  <c r="C146" i="24"/>
  <c r="K146" i="24"/>
  <c r="D146" i="24"/>
  <c r="G146" i="24"/>
  <c r="H146" i="24"/>
  <c r="E92" i="24"/>
  <c r="I92" i="24"/>
  <c r="F92" i="24"/>
  <c r="J92" i="24"/>
  <c r="G92" i="24"/>
  <c r="H92" i="24"/>
  <c r="K92" i="24"/>
  <c r="C92" i="24"/>
  <c r="D92" i="24"/>
  <c r="D54" i="24"/>
  <c r="H54" i="24"/>
  <c r="E54" i="24"/>
  <c r="I54" i="24"/>
  <c r="F54" i="24"/>
  <c r="J54" i="24"/>
  <c r="G54" i="24"/>
  <c r="K54" i="24"/>
  <c r="C54" i="24"/>
  <c r="E68" i="24"/>
  <c r="I68" i="24"/>
  <c r="F68" i="24"/>
  <c r="J68" i="24"/>
  <c r="C68" i="24"/>
  <c r="G68" i="24"/>
  <c r="K68" i="24"/>
  <c r="D68" i="24"/>
  <c r="H68" i="24"/>
  <c r="C55" i="24"/>
  <c r="G55" i="24"/>
  <c r="K55" i="24"/>
  <c r="D55" i="24"/>
  <c r="H55" i="24"/>
  <c r="E55" i="24"/>
  <c r="I55" i="24"/>
  <c r="F55" i="24"/>
  <c r="J55" i="24"/>
  <c r="D46" i="24"/>
  <c r="H46" i="24"/>
  <c r="E46" i="24"/>
  <c r="I46" i="24"/>
  <c r="F46" i="24"/>
  <c r="J46" i="24"/>
  <c r="C46" i="24"/>
  <c r="G46" i="24"/>
  <c r="K46" i="24"/>
  <c r="D143" i="24"/>
  <c r="H143" i="24"/>
  <c r="E143" i="24"/>
  <c r="I143" i="24"/>
  <c r="F143" i="24"/>
  <c r="G143" i="24"/>
  <c r="J143" i="24"/>
  <c r="C143" i="24"/>
  <c r="K143" i="24"/>
  <c r="D101" i="24"/>
  <c r="H101" i="24"/>
  <c r="E101" i="24"/>
  <c r="I101" i="24"/>
  <c r="F101" i="24"/>
  <c r="G101" i="24"/>
  <c r="J101" i="24"/>
  <c r="K101" i="24"/>
  <c r="C101" i="24"/>
  <c r="D147" i="24"/>
  <c r="H147" i="24"/>
  <c r="E147" i="24"/>
  <c r="I147" i="24"/>
  <c r="J147" i="24"/>
  <c r="C147" i="24"/>
  <c r="K147" i="24"/>
  <c r="F147" i="24"/>
  <c r="G147" i="24"/>
  <c r="C74" i="24"/>
  <c r="G74" i="24"/>
  <c r="K74" i="24"/>
  <c r="D74" i="24"/>
  <c r="H74" i="24"/>
  <c r="E74" i="24"/>
  <c r="I74" i="24"/>
  <c r="F74" i="24"/>
  <c r="J74" i="24"/>
  <c r="D117" i="24"/>
  <c r="H117" i="24"/>
  <c r="E117" i="24"/>
  <c r="I117" i="24"/>
  <c r="F117" i="24"/>
  <c r="G117" i="24"/>
  <c r="J117" i="24"/>
  <c r="K117" i="24"/>
  <c r="C117" i="24"/>
  <c r="D28" i="24"/>
  <c r="H28" i="24"/>
  <c r="E28" i="24"/>
  <c r="I28" i="24"/>
  <c r="F28" i="24"/>
  <c r="G28" i="24"/>
  <c r="J28" i="24"/>
  <c r="C28" i="24"/>
  <c r="K28" i="24"/>
  <c r="E31" i="24"/>
  <c r="I31" i="24"/>
  <c r="F31" i="24"/>
  <c r="J31" i="24"/>
  <c r="C31" i="24"/>
  <c r="K31" i="24"/>
  <c r="D31" i="24"/>
  <c r="G31" i="24"/>
  <c r="H31" i="24"/>
  <c r="F6" i="24"/>
  <c r="J6" i="24"/>
  <c r="C6" i="24"/>
  <c r="G6" i="24"/>
  <c r="K6" i="24"/>
  <c r="D6" i="24"/>
  <c r="E6" i="24"/>
  <c r="H6" i="24"/>
  <c r="I6" i="24"/>
  <c r="C9" i="24"/>
  <c r="G9" i="24"/>
  <c r="K9" i="24"/>
  <c r="D9" i="24"/>
  <c r="H9" i="24"/>
  <c r="I9" i="24"/>
  <c r="J9" i="24"/>
  <c r="E9" i="24"/>
  <c r="F9" i="24"/>
  <c r="E120" i="24"/>
  <c r="I120" i="24"/>
  <c r="F120" i="24"/>
  <c r="J120" i="24"/>
  <c r="C120" i="24"/>
  <c r="K120" i="24"/>
  <c r="D120" i="24"/>
  <c r="G120" i="24"/>
  <c r="H120" i="24"/>
  <c r="F56" i="24"/>
  <c r="J56" i="24"/>
  <c r="C56" i="24"/>
  <c r="G56" i="24"/>
  <c r="K56" i="24"/>
  <c r="D56" i="24"/>
  <c r="H56" i="24"/>
  <c r="E56" i="24"/>
  <c r="I56" i="24"/>
  <c r="D93" i="24"/>
  <c r="H93" i="24"/>
  <c r="E93" i="24"/>
  <c r="I93" i="24"/>
  <c r="F93" i="24"/>
  <c r="G93" i="24"/>
  <c r="C93" i="24"/>
  <c r="J93" i="24"/>
  <c r="K93" i="24"/>
  <c r="F107" i="24"/>
  <c r="J107" i="24"/>
  <c r="C107" i="24"/>
  <c r="G107" i="24"/>
  <c r="K107" i="24"/>
  <c r="H107" i="24"/>
  <c r="I107" i="24"/>
  <c r="D107" i="24"/>
  <c r="E107" i="24"/>
  <c r="C43" i="24"/>
  <c r="G43" i="24"/>
  <c r="K43" i="24"/>
  <c r="D43" i="24"/>
  <c r="H43" i="24"/>
  <c r="E43" i="24"/>
  <c r="I43" i="24"/>
  <c r="J43" i="24"/>
  <c r="F43" i="24"/>
  <c r="E49" i="24"/>
  <c r="I49" i="24"/>
  <c r="F49" i="24"/>
  <c r="J49" i="24"/>
  <c r="C49" i="24"/>
  <c r="G49" i="24"/>
  <c r="K49" i="24"/>
  <c r="D49" i="24"/>
  <c r="H49" i="24"/>
  <c r="C98" i="24"/>
  <c r="G98" i="24"/>
  <c r="K98" i="24"/>
  <c r="D98" i="24"/>
  <c r="H98" i="24"/>
  <c r="I98" i="24"/>
  <c r="J98" i="24"/>
  <c r="E98" i="24"/>
  <c r="F98" i="24"/>
  <c r="F34" i="24"/>
  <c r="J34" i="24"/>
  <c r="C34" i="24"/>
  <c r="G34" i="24"/>
  <c r="K34" i="24"/>
  <c r="H34" i="24"/>
  <c r="I34" i="24"/>
  <c r="D34" i="24"/>
  <c r="E34" i="24"/>
  <c r="E124" i="24"/>
  <c r="I124" i="24"/>
  <c r="F124" i="24"/>
  <c r="J124" i="24"/>
  <c r="G124" i="24"/>
  <c r="H124" i="24"/>
  <c r="K124" i="24"/>
  <c r="C124" i="24"/>
  <c r="D124" i="24"/>
  <c r="F127" i="24"/>
  <c r="J127" i="24"/>
  <c r="C127" i="24"/>
  <c r="G127" i="24"/>
  <c r="K127" i="24"/>
  <c r="D127" i="24"/>
  <c r="E127" i="24"/>
  <c r="H127" i="24"/>
  <c r="I127" i="24"/>
  <c r="C102" i="24"/>
  <c r="G102" i="24"/>
  <c r="K102" i="24"/>
  <c r="D102" i="24"/>
  <c r="H102" i="24"/>
  <c r="E102" i="24"/>
  <c r="F102" i="24"/>
  <c r="I102" i="24"/>
  <c r="J102" i="24"/>
  <c r="C37" i="24"/>
  <c r="G37" i="24"/>
  <c r="K37" i="24"/>
  <c r="D37" i="24"/>
  <c r="H37" i="24"/>
  <c r="E37" i="24"/>
  <c r="F37" i="24"/>
  <c r="I37" i="24"/>
  <c r="J37" i="24"/>
  <c r="D65" i="24"/>
  <c r="H65" i="24"/>
  <c r="E65" i="24"/>
  <c r="I65" i="24"/>
  <c r="F65" i="24"/>
  <c r="J65" i="24"/>
  <c r="G65" i="24"/>
  <c r="K65" i="24"/>
  <c r="C65" i="24"/>
  <c r="E84" i="24"/>
  <c r="I84" i="24"/>
  <c r="F84" i="24"/>
  <c r="J84" i="24"/>
  <c r="G84" i="24"/>
  <c r="H84" i="24"/>
  <c r="C84" i="24"/>
  <c r="D84" i="24"/>
  <c r="K84" i="24"/>
  <c r="D20" i="24"/>
  <c r="H20" i="24"/>
  <c r="E20" i="24"/>
  <c r="I20" i="24"/>
  <c r="F20" i="24"/>
  <c r="G20" i="24"/>
  <c r="J20" i="24"/>
  <c r="C20" i="24"/>
  <c r="K20" i="24"/>
  <c r="D135" i="24"/>
  <c r="H135" i="24"/>
  <c r="E135" i="24"/>
  <c r="I135" i="24"/>
  <c r="F135" i="24"/>
  <c r="G135" i="24"/>
  <c r="J135" i="24"/>
  <c r="K135" i="24"/>
  <c r="C135" i="24"/>
  <c r="F71" i="24"/>
  <c r="J71" i="24"/>
  <c r="C71" i="24"/>
  <c r="G71" i="24"/>
  <c r="K71" i="24"/>
  <c r="D71" i="24"/>
  <c r="H71" i="24"/>
  <c r="E71" i="24"/>
  <c r="I71" i="24"/>
  <c r="E7" i="24"/>
  <c r="I7" i="24"/>
  <c r="F7" i="24"/>
  <c r="J7" i="24"/>
  <c r="C7" i="24"/>
  <c r="K7" i="24"/>
  <c r="D7" i="24"/>
  <c r="G7" i="24"/>
  <c r="H7" i="24"/>
  <c r="C126" i="24"/>
  <c r="G126" i="24"/>
  <c r="K126" i="24"/>
  <c r="D126" i="24"/>
  <c r="H126" i="24"/>
  <c r="E126" i="24"/>
  <c r="F126" i="24"/>
  <c r="I126" i="24"/>
  <c r="J126" i="24"/>
  <c r="D62" i="24"/>
  <c r="E62" i="24"/>
  <c r="G62" i="24"/>
  <c r="K62" i="24"/>
  <c r="H62" i="24"/>
  <c r="C62" i="24"/>
  <c r="I62" i="24"/>
  <c r="F62" i="24"/>
  <c r="J62" i="24"/>
  <c r="E45" i="24"/>
  <c r="I45" i="24"/>
  <c r="F45" i="24"/>
  <c r="J45" i="24"/>
  <c r="C45" i="24"/>
  <c r="G45" i="24"/>
  <c r="K45" i="24"/>
  <c r="H45" i="24"/>
  <c r="D45" i="24"/>
  <c r="D12" i="24"/>
  <c r="H12" i="24"/>
  <c r="E12" i="24"/>
  <c r="I12" i="24"/>
  <c r="F12" i="24"/>
  <c r="G12" i="24"/>
  <c r="J12" i="24"/>
  <c r="K12" i="24"/>
  <c r="C12" i="24"/>
  <c r="F133" i="24"/>
  <c r="J133" i="24"/>
  <c r="C133" i="24"/>
  <c r="G133" i="24"/>
  <c r="K133" i="24"/>
  <c r="H133" i="24"/>
  <c r="I133" i="24"/>
  <c r="D133" i="24"/>
  <c r="E133" i="24"/>
  <c r="F145" i="24"/>
  <c r="J145" i="24"/>
  <c r="C145" i="24"/>
  <c r="G145" i="24"/>
  <c r="K145" i="24"/>
  <c r="D145" i="24"/>
  <c r="E145" i="24"/>
  <c r="H145" i="24"/>
  <c r="I145" i="24"/>
  <c r="F149" i="24"/>
  <c r="J149" i="24"/>
  <c r="C149" i="24"/>
  <c r="G149" i="24"/>
  <c r="K149" i="24"/>
  <c r="H149" i="24"/>
  <c r="I149" i="24"/>
  <c r="D149" i="24"/>
  <c r="E149" i="24"/>
  <c r="E112" i="24"/>
  <c r="I112" i="24"/>
  <c r="F112" i="24"/>
  <c r="J112" i="24"/>
  <c r="C112" i="24"/>
  <c r="K112" i="24"/>
  <c r="D112" i="24"/>
  <c r="G112" i="24"/>
  <c r="H112" i="24"/>
  <c r="F48" i="24"/>
  <c r="J48" i="24"/>
  <c r="C48" i="24"/>
  <c r="G48" i="24"/>
  <c r="K48" i="24"/>
  <c r="D48" i="24"/>
  <c r="H48" i="24"/>
  <c r="E48" i="24"/>
  <c r="I48" i="24"/>
  <c r="E53" i="24"/>
  <c r="I53" i="24"/>
  <c r="F53" i="24"/>
  <c r="J53" i="24"/>
  <c r="C53" i="24"/>
  <c r="G53" i="24"/>
  <c r="K53" i="24"/>
  <c r="D53" i="24"/>
  <c r="H53" i="24"/>
  <c r="F99" i="24"/>
  <c r="J99" i="24"/>
  <c r="C99" i="24"/>
  <c r="G99" i="24"/>
  <c r="K99" i="24"/>
  <c r="H99" i="24"/>
  <c r="I99" i="24"/>
  <c r="D99" i="24"/>
  <c r="E99" i="24"/>
  <c r="E35" i="24"/>
  <c r="I35" i="24"/>
  <c r="F35" i="24"/>
  <c r="J35" i="24"/>
  <c r="G35" i="24"/>
  <c r="H35" i="24"/>
  <c r="C35" i="24"/>
  <c r="K35" i="24"/>
  <c r="D35" i="24"/>
  <c r="C90" i="24"/>
  <c r="G90" i="24"/>
  <c r="K90" i="24"/>
  <c r="D90" i="24"/>
  <c r="H90" i="24"/>
  <c r="I90" i="24"/>
  <c r="J90" i="24"/>
  <c r="E90" i="24"/>
  <c r="F90" i="24"/>
  <c r="F26" i="24"/>
  <c r="J26" i="24"/>
  <c r="C26" i="24"/>
  <c r="G26" i="24"/>
  <c r="K26" i="24"/>
  <c r="H26" i="24"/>
  <c r="I26" i="24"/>
  <c r="D26" i="24"/>
  <c r="E26" i="24"/>
  <c r="AA11" i="19"/>
  <c r="F20" i="19" l="1"/>
  <c r="AI11" i="19" s="1"/>
  <c r="AP32" i="19" s="1"/>
  <c r="M153" i="24"/>
  <c r="M4" i="24"/>
  <c r="C153" i="24" l="1"/>
  <c r="J153" i="24"/>
  <c r="F153" i="24"/>
  <c r="D153" i="24"/>
  <c r="G153" i="24"/>
  <c r="E153" i="24"/>
  <c r="F4" i="24"/>
  <c r="D4" i="24"/>
  <c r="G4" i="24"/>
  <c r="J4" i="24"/>
  <c r="C4" i="24"/>
  <c r="E4" i="24"/>
  <c r="T32" i="20" s="1"/>
  <c r="I4" i="24"/>
  <c r="X36" i="20"/>
  <c r="X58" i="20"/>
  <c r="T66" i="20"/>
  <c r="K4" i="24"/>
  <c r="I153" i="24"/>
  <c r="T42" i="20" l="1"/>
  <c r="T84" i="20"/>
  <c r="X64" i="20"/>
  <c r="T28" i="20"/>
  <c r="X54" i="20"/>
  <c r="T53" i="20"/>
  <c r="T54" i="20"/>
  <c r="X30" i="20"/>
  <c r="T27" i="20"/>
  <c r="X87" i="20"/>
  <c r="X24" i="20"/>
  <c r="X25" i="20"/>
  <c r="T23" i="20"/>
  <c r="T72" i="20"/>
  <c r="T85" i="20"/>
  <c r="X78" i="20"/>
  <c r="X84" i="20"/>
  <c r="T73" i="20"/>
  <c r="T41" i="20"/>
  <c r="T75" i="20"/>
  <c r="X68" i="20"/>
  <c r="X74" i="20"/>
  <c r="T63" i="20"/>
  <c r="X44" i="20"/>
  <c r="T60" i="20"/>
  <c r="X55" i="20"/>
  <c r="T45" i="20"/>
  <c r="X52" i="20"/>
  <c r="T64" i="20"/>
  <c r="T51" i="20"/>
  <c r="T52" i="20"/>
  <c r="X22" i="20"/>
  <c r="X75" i="20"/>
  <c r="X37" i="20"/>
  <c r="X72" i="20"/>
  <c r="T26" i="20"/>
  <c r="T70" i="20"/>
  <c r="T22" i="20"/>
  <c r="X82" i="20"/>
  <c r="X42" i="20"/>
  <c r="T38" i="20"/>
  <c r="T39" i="20"/>
  <c r="T81" i="20"/>
  <c r="X60" i="20"/>
  <c r="X28" i="20"/>
  <c r="T25" i="20"/>
  <c r="X53" i="20"/>
  <c r="T47" i="20"/>
  <c r="T69" i="20"/>
  <c r="T90" i="20"/>
  <c r="X69" i="20"/>
  <c r="X40" i="20"/>
  <c r="T57" i="20"/>
  <c r="X63" i="20"/>
  <c r="T58" i="20"/>
  <c r="X27" i="20"/>
  <c r="T43" i="20"/>
  <c r="X79" i="20"/>
  <c r="X51" i="20"/>
  <c r="T86" i="20"/>
  <c r="X73" i="20"/>
  <c r="T68" i="20"/>
  <c r="X45" i="20"/>
  <c r="T74" i="20"/>
  <c r="X89" i="20"/>
  <c r="X61" i="20"/>
  <c r="X41" i="20"/>
  <c r="T33" i="20"/>
  <c r="T40" i="20"/>
  <c r="T83" i="20"/>
  <c r="T89" i="20"/>
  <c r="X66" i="20"/>
  <c r="T76" i="20"/>
  <c r="X62" i="20"/>
  <c r="X23" i="20"/>
  <c r="T61" i="20"/>
  <c r="T82" i="20"/>
  <c r="X32" i="20"/>
  <c r="X85" i="20"/>
  <c r="X48" i="20"/>
  <c r="T24" i="20"/>
  <c r="X83" i="20"/>
  <c r="T78" i="20"/>
  <c r="X57" i="20"/>
  <c r="X33" i="20"/>
  <c r="T48" i="20"/>
  <c r="X70" i="20"/>
  <c r="T36" i="20"/>
  <c r="T30" i="20"/>
  <c r="T87" i="20"/>
  <c r="X67" i="20"/>
  <c r="X26" i="20"/>
  <c r="T79" i="20"/>
  <c r="X81" i="20"/>
  <c r="T44" i="20"/>
  <c r="T62" i="20"/>
  <c r="T37" i="20"/>
  <c r="X76" i="20"/>
  <c r="X38" i="20"/>
  <c r="X39" i="20"/>
  <c r="X90" i="20"/>
  <c r="T55" i="20"/>
  <c r="X43" i="20"/>
  <c r="T67" i="20"/>
  <c r="X86" i="20"/>
  <c r="X47" i="20"/>
  <c r="K153" i="24"/>
  <c r="H153" i="24" s="1"/>
  <c r="H4" i="24"/>
  <c r="X21" i="20"/>
  <c r="T21" i="20"/>
  <c r="X46" i="20" l="1"/>
  <c r="X91" i="20"/>
  <c r="T91" i="20"/>
  <c r="X49" i="20"/>
  <c r="T49" i="20"/>
  <c r="X34" i="20"/>
  <c r="T46" i="20"/>
  <c r="X29" i="20"/>
  <c r="T29" i="20"/>
  <c r="T34" i="20"/>
  <c r="X92" i="20" l="1"/>
  <c r="T92" i="20"/>
</calcChain>
</file>

<file path=xl/comments1.xml><?xml version="1.0" encoding="utf-8"?>
<comments xmlns="http://schemas.openxmlformats.org/spreadsheetml/2006/main">
  <authors>
    <author>老健局振興課 予算係(shinkou-yosan)</author>
  </authors>
  <commentList>
    <comment ref="B12" authorId="0" shapeId="0">
      <text>
        <r>
          <rPr>
            <b/>
            <sz val="9"/>
            <color indexed="81"/>
            <rFont val="MS P ゴシック"/>
            <family val="3"/>
            <charset val="128"/>
          </rPr>
          <t>・法人が一括で申請する場合は法人名</t>
        </r>
      </text>
    </comment>
  </commentList>
</comments>
</file>

<file path=xl/comments2.xml><?xml version="1.0" encoding="utf-8"?>
<comments xmlns="http://schemas.openxmlformats.org/spreadsheetml/2006/main">
  <authors>
    <author>老健局振興課 予算係(shinkou-yosan)</author>
  </authors>
  <commentList>
    <comment ref="H3" authorId="0" shapeId="0">
      <text>
        <r>
          <rPr>
            <b/>
            <sz val="9"/>
            <color indexed="81"/>
            <rFont val="ＭＳ Ｐゴシック"/>
            <family val="3"/>
            <charset val="128"/>
          </rPr>
          <t>※事業所申請の場合は事業所名が転記されます。</t>
        </r>
      </text>
    </comment>
    <comment ref="M4" authorId="0" shapeId="0">
      <text>
        <r>
          <rPr>
            <b/>
            <sz val="9"/>
            <color indexed="81"/>
            <rFont val="ＭＳ Ｐゴシック"/>
            <family val="3"/>
            <charset val="128"/>
          </rPr>
          <t>こちらのセルに、
「国保連へ申請」または「都道府県へ直接申請」
と表示されれば、左側の各項目に個票記載事項が転記されます。</t>
        </r>
      </text>
    </comment>
  </commentList>
</comments>
</file>

<file path=xl/comments3.xml><?xml version="1.0" encoding="utf-8"?>
<comments xmlns="http://schemas.openxmlformats.org/spreadsheetml/2006/main">
  <authors>
    <author>老健局振興課 予算係(shinkou-yosan)</author>
    <author>Administrator</author>
    <author>厚生労働省ネットワークシステム</author>
  </authors>
  <commentList>
    <comment ref="AE5" authorId="0" shapeId="0">
      <text>
        <r>
          <rPr>
            <b/>
            <sz val="9"/>
            <color indexed="81"/>
            <rFont val="ＭＳ Ｐゴシック"/>
            <family val="3"/>
            <charset val="128"/>
          </rPr>
          <t>※定員は短期入所系、入所施設・居住系のみ記載してください。</t>
        </r>
      </text>
    </comment>
    <comment ref="AJ5" authorId="0" shapeId="0">
      <text>
        <r>
          <rPr>
            <b/>
            <sz val="9"/>
            <color indexed="81"/>
            <rFont val="ＭＳ Ｐゴシック"/>
            <family val="3"/>
            <charset val="128"/>
          </rPr>
          <t>※訪問介護事業所は訪問回数を記載してください。</t>
        </r>
      </text>
    </comment>
    <comment ref="AO5" authorId="1" shapeId="0">
      <text>
        <r>
          <rPr>
            <b/>
            <sz val="14"/>
            <color indexed="13"/>
            <rFont val="ＭＳ Ｐゴシック"/>
            <family val="3"/>
            <charset val="128"/>
          </rPr>
          <t>事業所番号やサービス種別に誤りがある場合、
補助金が交付できませんので必ずご確認ください！</t>
        </r>
      </text>
    </comment>
    <comment ref="AA11" authorId="2" shapeId="0">
      <text>
        <r>
          <rPr>
            <b/>
            <sz val="9"/>
            <color indexed="81"/>
            <rFont val="ＭＳ Ｐゴシック"/>
            <family val="3"/>
            <charset val="128"/>
          </rPr>
          <t>｢サービス種別｣を選択することで、基準額が表示されます。</t>
        </r>
      </text>
    </comment>
    <comment ref="AI11" authorId="0" shapeId="0">
      <text>
        <r>
          <rPr>
            <b/>
            <sz val="9"/>
            <color indexed="81"/>
            <rFont val="MS P ゴシック"/>
            <family val="2"/>
          </rPr>
          <t>1,000</t>
        </r>
        <r>
          <rPr>
            <b/>
            <sz val="9"/>
            <color indexed="81"/>
            <rFont val="ＭＳ Ｐゴシック"/>
            <family val="3"/>
            <charset val="128"/>
          </rPr>
          <t>円未満切り捨てになります。
所要額が1,000円未満の場合は、申請できません。</t>
        </r>
      </text>
    </comment>
    <comment ref="AP13" authorId="1" shapeId="0">
      <text>
        <r>
          <rPr>
            <b/>
            <sz val="14"/>
            <color indexed="13"/>
            <rFont val="ＭＳ Ｐゴシック"/>
            <family val="3"/>
            <charset val="128"/>
          </rPr>
          <t xml:space="preserve">所要額については、原則税抜で記載ください！
</t>
        </r>
        <r>
          <rPr>
            <b/>
            <sz val="12"/>
            <color indexed="13"/>
            <rFont val="ＭＳ Ｐゴシック"/>
            <family val="3"/>
            <charset val="128"/>
          </rPr>
          <t>※税込での記載も可能ですが後日仕入控除税額に係る報告が必要となります</t>
        </r>
      </text>
    </comment>
    <comment ref="AP15" authorId="1" shapeId="0">
      <text>
        <r>
          <rPr>
            <b/>
            <sz val="14"/>
            <color indexed="13"/>
            <rFont val="ＭＳ Ｐゴシック"/>
            <family val="3"/>
            <charset val="128"/>
          </rPr>
          <t>品目について、衛生用品はマスク、手袋、消毒液等、
備品はパーテーションとパルスオキシメーターの２品のみとなります！</t>
        </r>
      </text>
    </comment>
    <comment ref="A22" authorId="0" shapeId="0">
      <text>
        <r>
          <rPr>
            <b/>
            <sz val="9"/>
            <color indexed="81"/>
            <rFont val="ＭＳ Ｐゴシック"/>
            <family val="3"/>
            <charset val="128"/>
          </rPr>
          <t>全ての項目に○をつけないと申請できません。</t>
        </r>
      </text>
    </comment>
    <comment ref="AP22" authorId="0" shapeId="0">
      <text>
        <r>
          <rPr>
            <b/>
            <sz val="9"/>
            <color indexed="81"/>
            <rFont val="ＭＳ Ｐゴシック"/>
            <family val="3"/>
            <charset val="128"/>
          </rPr>
          <t>「NG」の場合は誓約事項のチェック漏れです。</t>
        </r>
      </text>
    </comment>
    <comment ref="AP29" authorId="0" shapeId="0">
      <text>
        <r>
          <rPr>
            <b/>
            <sz val="9"/>
            <color indexed="81"/>
            <rFont val="ＭＳ Ｐゴシック"/>
            <family val="3"/>
            <charset val="128"/>
          </rPr>
          <t>口座情報の各項目に、
「○」が入力されている⇒「国保連へ申請」
「○」が入力されていない⇒「都道府県へ直接申請」
となります。</t>
        </r>
      </text>
    </comment>
    <comment ref="AP32" authorId="0" shapeId="0">
      <text>
        <r>
          <rPr>
            <b/>
            <sz val="9"/>
            <color indexed="81"/>
            <rFont val="ＭＳ Ｐゴシック"/>
            <family val="3"/>
            <charset val="128"/>
          </rPr>
          <t>・所要額が1,000円以上かつ、誓約事項「OK」かつ、口座情報「国保連へ申請」
　⇒「国保連へ申請」
・所要額が1,000円以上かつ、誓約事項「OK」かつ口座情報が「都道府県へ直接申請」
　⇒「都道府県へ直接申請」
・記載要件を満たしていない場合
　⇒「申請できません」
と表示されます。
「国保連へ申請」または「都道府県へ直接申請」が表示されないと申請ができませんので、ご注意ください。</t>
        </r>
      </text>
    </comment>
  </commentList>
</comments>
</file>

<file path=xl/sharedStrings.xml><?xml version="1.0" encoding="utf-8"?>
<sst xmlns="http://schemas.openxmlformats.org/spreadsheetml/2006/main" count="416" uniqueCount="202">
  <si>
    <t>フリガナ</t>
    <phoneticPr fontId="3"/>
  </si>
  <si>
    <t>殿</t>
    <rPh sb="0" eb="1">
      <t>トノ</t>
    </rPh>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</si>
  <si>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</si>
  <si>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</si>
  <si>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</si>
  <si>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</si>
  <si>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</si>
  <si>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</si>
  <si>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</si>
  <si>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</si>
  <si>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</si>
  <si>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</si>
  <si>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</si>
  <si>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</si>
  <si>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</si>
  <si>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</si>
  <si>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</si>
  <si>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</si>
  <si>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</si>
  <si>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</si>
  <si>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</si>
  <si>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</si>
  <si>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</si>
  <si>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</si>
  <si>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</si>
  <si>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</si>
  <si>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</si>
  <si>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</si>
  <si>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</si>
  <si>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</si>
  <si>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</si>
  <si>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</si>
  <si>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</si>
  <si>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</si>
  <si>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</si>
  <si>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</si>
  <si>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</si>
  <si>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</si>
  <si>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</si>
  <si>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</si>
  <si>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</si>
  <si>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</si>
  <si>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</si>
  <si>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</si>
  <si>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</si>
  <si>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</si>
  <si>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</si>
  <si>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</si>
  <si>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</si>
  <si>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</si>
  <si>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</si>
  <si>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</si>
  <si>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</si>
  <si>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</si>
  <si>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</si>
  <si>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</si>
  <si>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</si>
  <si>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</si>
  <si>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</si>
  <si>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</si>
  <si>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</si>
  <si>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</si>
  <si>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</si>
  <si>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</si>
  <si>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t>
    <rPh sb="0" eb="2">
      <t>ゴウケイ</t>
    </rPh>
    <phoneticPr fontId="3"/>
  </si>
  <si>
    <t>　　令和</t>
    <rPh sb="2" eb="4">
      <t>レイワ</t>
    </rPh>
    <phoneticPr fontId="3"/>
  </si>
  <si>
    <t>各事業所の作業</t>
    <rPh sb="0" eb="1">
      <t>カク</t>
    </rPh>
    <rPh sb="1" eb="4">
      <t>ジギョウショ</t>
    </rPh>
    <rPh sb="5" eb="7">
      <t>サギョウ</t>
    </rPh>
    <phoneticPr fontId="3"/>
  </si>
  <si>
    <t>手順</t>
    <rPh sb="0" eb="2">
      <t>テジュン</t>
    </rPh>
    <phoneticPr fontId="3"/>
  </si>
  <si>
    <t>本Excelを管内の事業者・事業所に配布</t>
    <rPh sb="0" eb="1">
      <t>ホン</t>
    </rPh>
    <rPh sb="7" eb="9">
      <t>カンナイ</t>
    </rPh>
    <rPh sb="10" eb="13">
      <t>ジギョウシャ</t>
    </rPh>
    <rPh sb="14" eb="17">
      <t>ジギョウショ</t>
    </rPh>
    <rPh sb="18" eb="20">
      <t>ハイフ</t>
    </rPh>
    <phoneticPr fontId="3"/>
  </si>
  <si>
    <t>事業者（法人本部）の作業</t>
    <rPh sb="0" eb="3">
      <t>ジギョウシャ</t>
    </rPh>
    <rPh sb="4" eb="6">
      <t>ホウジン</t>
    </rPh>
    <rPh sb="6" eb="8">
      <t>ホンブ</t>
    </rPh>
    <rPh sb="10" eb="12">
      <t>サギョウ</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</si>
  <si>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</si>
  <si>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</si>
  <si>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</si>
  <si>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</si>
  <si>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</si>
  <si>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</si>
  <si>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都道府県の作業</t>
    <rPh sb="0" eb="4">
      <t>トドウフケン</t>
    </rPh>
    <rPh sb="5" eb="7">
      <t>サギョウ</t>
    </rPh>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</si>
  <si>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</si>
  <si>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</si>
  <si>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</si>
  <si>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</si>
  <si>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</si>
  <si>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</si>
  <si>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</si>
  <si>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</si>
  <si>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</si>
  <si>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</si>
  <si>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令和３年度新型コロナウイルス感染症流行下における介護サービス事業所等の</t>
    <phoneticPr fontId="3"/>
  </si>
  <si>
    <t>令和３年度新型コロナウイルス感染症流行下における介護サービス事業所等のサービス提供体制確保事業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</si>
  <si>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(様式３）事業所・施設別個票</t>
    <rPh sb="1" eb="3">
      <t>ヨウシキ</t>
    </rPh>
    <rPh sb="5" eb="8">
      <t>ジギョウショ</t>
    </rPh>
    <rPh sb="9" eb="11">
      <t>シセツ</t>
    </rPh>
    <rPh sb="11" eb="12">
      <t>ベツ</t>
    </rPh>
    <rPh sb="12" eb="14">
      <t>コヒョウ</t>
    </rPh>
    <phoneticPr fontId="3"/>
  </si>
  <si>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</si>
  <si>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</si>
  <si>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</si>
  <si>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</si>
  <si>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</si>
  <si>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</si>
  <si>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</si>
  <si>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</si>
  <si>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</si>
  <si>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</si>
  <si>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</si>
  <si>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</si>
  <si>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</si>
  <si>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</si>
  <si>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</si>
  <si>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</si>
  <si>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</si>
  <si>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</si>
  <si>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</si>
  <si>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</si>
  <si>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</si>
  <si>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</si>
  <si>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</si>
  <si>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</si>
  <si>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</si>
  <si>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</si>
  <si>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</si>
  <si>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</si>
  <si>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</si>
  <si>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</si>
  <si>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</si>
  <si>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</si>
  <si>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</si>
  <si>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</si>
  <si>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</si>
  <si>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</si>
  <si>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</si>
  <si>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</si>
  <si>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</si>
  <si>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</si>
  <si>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</si>
  <si>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</si>
  <si>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</si>
  <si>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</si>
  <si>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</si>
  <si>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</si>
  <si>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</si>
  <si>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</si>
  <si>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</si>
  <si>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</si>
  <si>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</si>
  <si>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</si>
  <si>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</si>
  <si>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</si>
  <si>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</si>
  <si>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</si>
  <si>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</si>
  <si>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</si>
  <si>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</si>
  <si>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</si>
  <si>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</si>
  <si>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</si>
  <si>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</si>
  <si>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</si>
  <si>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</si>
  <si>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</si>
  <si>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</si>
  <si>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</si>
  <si>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</si>
  <si>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</si>
  <si>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</si>
  <si>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</si>
  <si>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</si>
  <si>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</si>
  <si>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債権譲渡されていない場合は、左欄に○を入れて下さい。
※債権譲渡されている場合、都道府県に申請して下さい。</t>
    <rPh sb="0" eb="2">
      <t>サイケン</t>
    </rPh>
    <rPh sb="2" eb="4">
      <t>ジョウト</t>
    </rPh>
    <rPh sb="10" eb="12">
      <t>バアイ</t>
    </rPh>
    <rPh sb="14" eb="16">
      <t>サラン</t>
    </rPh>
    <rPh sb="19" eb="20">
      <t>イ</t>
    </rPh>
    <rPh sb="22" eb="23">
      <t>クダ</t>
    </rPh>
    <rPh sb="28" eb="30">
      <t>サイケン</t>
    </rPh>
    <rPh sb="30" eb="32">
      <t>ジョウト</t>
    </rPh>
    <rPh sb="37" eb="39">
      <t>バアイ</t>
    </rPh>
    <rPh sb="40" eb="44">
      <t>トドウフケン</t>
    </rPh>
    <rPh sb="45" eb="47">
      <t>シンセイ</t>
    </rPh>
    <rPh sb="49" eb="50">
      <t>クダ</t>
    </rPh>
    <phoneticPr fontId="3"/>
  </si>
  <si>
    <t>誓　約　事　項</t>
    <rPh sb="0" eb="1">
      <t>チカイ</t>
    </rPh>
    <rPh sb="2" eb="3">
      <t>ヤク</t>
    </rPh>
    <rPh sb="4" eb="5">
      <t>コト</t>
    </rPh>
    <rPh sb="6" eb="7">
      <t>コウ</t>
    </rPh>
    <phoneticPr fontId="3"/>
  </si>
  <si>
    <t>口　座　情　報</t>
    <rPh sb="0" eb="1">
      <t>クチ</t>
    </rPh>
    <rPh sb="2" eb="3">
      <t>ザ</t>
    </rPh>
    <rPh sb="4" eb="5">
      <t>ジョウ</t>
    </rPh>
    <rPh sb="6" eb="7">
      <t>ホウ</t>
    </rPh>
    <phoneticPr fontId="3"/>
  </si>
  <si>
    <t>本Excelを各事業所に配布し、個票のシートを記入するように依頼　</t>
    <rPh sb="0" eb="1">
      <t>ホン</t>
    </rPh>
    <rPh sb="7" eb="8">
      <t>カク</t>
    </rPh>
    <rPh sb="8" eb="11">
      <t>ジギョウショ</t>
    </rPh>
    <rPh sb="12" eb="14">
      <t>ハイフ</t>
    </rPh>
    <rPh sb="16" eb="18">
      <t>コヒョウ</t>
    </rPh>
    <rPh sb="23" eb="25">
      <t>キニュウ</t>
    </rPh>
    <rPh sb="30" eb="32">
      <t>イライ</t>
    </rPh>
    <phoneticPr fontId="3"/>
  </si>
  <si>
    <t>個表シート（個票●）の着色セルを入力（黄色セル：必要情報の入力・該当する取組内容のチェック）し、事業者（法人本部）へ返送</t>
    <rPh sb="0" eb="2">
      <t>コヒョウ</t>
    </rPh>
    <rPh sb="6" eb="8">
      <t>コヒョウ</t>
    </rPh>
    <rPh sb="11" eb="13">
      <t>チャクショク</t>
    </rPh>
    <rPh sb="16" eb="18">
      <t>ニュウリョク</t>
    </rPh>
    <rPh sb="19" eb="21">
      <t>キイロ</t>
    </rPh>
    <rPh sb="24" eb="26">
      <t>ヒツヨウ</t>
    </rPh>
    <rPh sb="26" eb="28">
      <t>ジョウホウ</t>
    </rPh>
    <rPh sb="29" eb="31">
      <t>ニュウリョク</t>
    </rPh>
    <rPh sb="32" eb="34">
      <t>ガイトウ</t>
    </rPh>
    <rPh sb="36" eb="38">
      <t>トリクミ</t>
    </rPh>
    <rPh sb="38" eb="40">
      <t>ナイヨウ</t>
    </rPh>
    <rPh sb="48" eb="51">
      <t>ジギョウシャ</t>
    </rPh>
    <rPh sb="52" eb="54">
      <t>ホウジン</t>
    </rPh>
    <rPh sb="54" eb="56">
      <t>ホンブ</t>
    </rPh>
    <rPh sb="58" eb="60">
      <t>ヘンソウ</t>
    </rPh>
    <phoneticPr fontId="3"/>
  </si>
  <si>
    <t>（個票●シート）及び（申請額一覧シート）の内容が様式１（総括表）にも正しく反映されていることを確認するとともに、様式１の記入欄（黄色セル）を記載</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3">
      <t>キニュウラン</t>
    </rPh>
    <rPh sb="64" eb="66">
      <t>キイロ</t>
    </rPh>
    <rPh sb="70" eb="72">
      <t>キサイ</t>
    </rPh>
    <phoneticPr fontId="3"/>
  </si>
  <si>
    <t>　サービス種別・申請金額等の申請内容に相違ない。</t>
    <phoneticPr fontId="3"/>
  </si>
  <si>
    <t>　国保連合会に登録されている口座情報を本事業の振込に使用することに同意する。</t>
    <phoneticPr fontId="3"/>
  </si>
  <si>
    <t>　国保連合会に登録されている口座は債権譲渡されていない。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</si>
  <si>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</si>
  <si>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</si>
  <si>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r>
      <t xml:space="preserve">Excelファイル名を代表となる事業所の事業所番号に変更
光ディスク等にExcelファイルを保存して提出する場合は、光ディスク等の盤面に所要の事項（※）を記載したラベルを貼付又はフェルトペン等で記入
</t>
    </r>
    <r>
      <rPr>
        <sz val="10"/>
        <color theme="4"/>
        <rFont val="ＭＳ 明朝"/>
        <family val="1"/>
        <charset val="128"/>
      </rPr>
      <t>※盤面に記載する事項
・新型コロナ対策支援事業申請書
・代表となる事業所番号及び事業所名
・申請年月日（申請書に記載した日付）
・媒体枚数（　枚中　枚目）</t>
    </r>
    <rPh sb="112" eb="114">
      <t>シンガタ</t>
    </rPh>
    <rPh sb="117" eb="119">
      <t>タイサク</t>
    </rPh>
    <rPh sb="119" eb="121">
      <t>シエン</t>
    </rPh>
    <rPh sb="121" eb="123">
      <t>ジギョウ</t>
    </rPh>
    <rPh sb="123" eb="126">
      <t>シンセイショ</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</si>
  <si>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</si>
  <si>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</si>
  <si>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</si>
  <si>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</si>
  <si>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サービス提供体制確保事業（介護サービス事業所・施設における感染防止対策支援事業）</t>
    <rPh sb="31" eb="33">
      <t>ボウシ</t>
    </rPh>
    <phoneticPr fontId="3"/>
  </si>
  <si>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</si>
  <si>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</si>
  <si>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</si>
  <si>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</si>
  <si>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各事業所から回収した個票の入力内容を確認
各事業所の申請先が同一都道府県知事となっているか確認。</t>
    <rPh sb="0" eb="1">
      <t>カク</t>
    </rPh>
    <rPh sb="1" eb="4">
      <t>ジギョウショ</t>
    </rPh>
    <rPh sb="6" eb="8">
      <t>カイシュウ</t>
    </rPh>
    <rPh sb="10" eb="12">
      <t>コヒョウ</t>
    </rPh>
    <rPh sb="13" eb="15">
      <t>ニュウリョク</t>
    </rPh>
    <rPh sb="15" eb="17">
      <t>ナイヨウ</t>
    </rPh>
    <rPh sb="18" eb="20">
      <t>カクニン</t>
    </rPh>
    <rPh sb="21" eb="22">
      <t>カク</t>
    </rPh>
    <rPh sb="22" eb="25">
      <t>ジギョウショ</t>
    </rPh>
    <rPh sb="26" eb="28">
      <t>シンセイ</t>
    </rPh>
    <rPh sb="28" eb="29">
      <t>サキ</t>
    </rPh>
    <rPh sb="30" eb="32">
      <t>ドウイツ</t>
    </rPh>
    <rPh sb="32" eb="36">
      <t>トドウフケン</t>
    </rPh>
    <rPh sb="36" eb="38">
      <t>チジ</t>
    </rPh>
    <rPh sb="45" eb="47">
      <t>カクニン</t>
    </rPh>
    <phoneticPr fontId="3"/>
  </si>
  <si>
    <r>
      <t xml:space="preserve">事業者からExcelファイルを受領し、内容を審査
</t>
    </r>
    <r>
      <rPr>
        <sz val="10"/>
        <color theme="4"/>
        <rFont val="ＭＳ 明朝"/>
        <family val="1"/>
        <charset val="128"/>
      </rPr>
      <t>※都道府県が受付・支払業務を各都道府県の国保連に委託する場合は、国保連を通じて都道府県に送付</t>
    </r>
    <rPh sb="0" eb="3">
      <t>ジギョウシャ</t>
    </rPh>
    <rPh sb="15" eb="17">
      <t>ジュリョウ</t>
    </rPh>
    <rPh sb="19" eb="21">
      <t>ナイヨウ</t>
    </rPh>
    <rPh sb="22" eb="24">
      <t>シンサ</t>
    </rPh>
    <phoneticPr fontId="3"/>
  </si>
  <si>
    <r>
      <t xml:space="preserve">≪都道府県が受付・支払業務を各都道府県国保連に委託する場合≫
①　国保連にて受付する電子申請の場合
・電子請求受付システムから完成した、
　Excelファイルをアップロードする申請
②　都道府県にて受付する郵送申請の場合
・紙又は光ディスク等を郵送にて行う申請
（封筒に「新型コロナ対策支援事業申請書在中」と明記）
</t>
    </r>
    <r>
      <rPr>
        <sz val="10"/>
        <color theme="3" tint="0.39997558519241921"/>
        <rFont val="ＭＳ 明朝"/>
        <family val="1"/>
        <charset val="128"/>
      </rPr>
      <t xml:space="preserve">※他の書類（介護給付費等に関する費用等の請求等）を同封しないこと。
</t>
    </r>
    <r>
      <rPr>
        <sz val="10"/>
        <color theme="1"/>
        <rFont val="ＭＳ 明朝"/>
        <family val="1"/>
        <charset val="128"/>
      </rPr>
      <t xml:space="preserve">
≪国保連に委託しない場合≫
完成したExcelファイルを都道府県に送付。
なお、都道府県に送付する際の受付窓口は、
別途都道府県に確認すること。</t>
    </r>
    <rPh sb="42" eb="44">
      <t>デンシ</t>
    </rPh>
    <rPh sb="47" eb="49">
      <t>バアイ</t>
    </rPh>
    <rPh sb="104" eb="106">
      <t>ユウソウ</t>
    </rPh>
    <rPh sb="109" eb="111">
      <t>バアイ</t>
    </rPh>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</si>
  <si>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</si>
  <si>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</si>
  <si>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</si>
  <si>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</si>
  <si>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申請方法</t>
    <rPh sb="0" eb="2">
      <t>シンセイ</t>
    </rPh>
    <rPh sb="2" eb="4">
      <t>ホウホウ</t>
    </rPh>
    <phoneticPr fontId="3"/>
  </si>
  <si>
    <t>代表となる法人名</t>
    <phoneticPr fontId="3"/>
  </si>
  <si>
    <t>（申請額一覧シート）に全事業所分が正しく反映されているか確認（151事業所以上ある場合には153行目を行ごとコピーし、154行目に右クリック→「コピーしたセルの挿入」で挿入すること。）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</si>
  <si>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t>都道府県内で必要な作業を行い、事業者に助成金を交付
※支払業務を国保連に委託する場合は、様式２（申請額一覧）の「審査結果」欄に「可」を入力の上、国保連に送付（月末までに送付があったものについて、翌月末に支払い）
なお、国保連による支払確定後、国保連から事業所（事業所台帳に登録された住所宛て）に対し、支払通知書を送付</t>
    <rPh sb="0" eb="4">
      <t>トドウフケン</t>
    </rPh>
    <rPh sb="4" eb="5">
      <t>ナイ</t>
    </rPh>
    <rPh sb="6" eb="8">
      <t>ヒツヨウ</t>
    </rPh>
    <rPh sb="9" eb="11">
      <t>サギョウ</t>
    </rPh>
    <rPh sb="12" eb="13">
      <t>オコナ</t>
    </rPh>
    <rPh sb="15" eb="18">
      <t>ジギョウシャ</t>
    </rPh>
    <rPh sb="23" eb="25">
      <t>コウフ</t>
    </rPh>
    <phoneticPr fontId="3"/>
  </si>
  <si>
    <t>本事業は原則、国保連合会のシステムを活用した助成金の交付を予定しています。（債権譲渡がある場合等を除く）</t>
    <rPh sb="0" eb="1">
      <t>ホン</t>
    </rPh>
    <rPh sb="1" eb="3">
      <t>ジギョウ</t>
    </rPh>
    <rPh sb="4" eb="6">
      <t>ゲンソク</t>
    </rPh>
    <rPh sb="7" eb="9">
      <t>コクホ</t>
    </rPh>
    <rPh sb="9" eb="12">
      <t>レンゴウカイ</t>
    </rPh>
    <rPh sb="18" eb="20">
      <t>カツヨウ</t>
    </rPh>
    <rPh sb="26" eb="28">
      <t>コウフ</t>
    </rPh>
    <rPh sb="29" eb="31">
      <t>ヨテイ</t>
    </rPh>
    <rPh sb="38" eb="40">
      <t>サイケン</t>
    </rPh>
    <rPh sb="40" eb="42">
      <t>ジョウト</t>
    </rPh>
    <rPh sb="45" eb="47">
      <t>バアイ</t>
    </rPh>
    <rPh sb="47" eb="48">
      <t>トウ</t>
    </rPh>
    <rPh sb="49" eb="50">
      <t>ノゾ</t>
    </rPh>
    <phoneticPr fontId="3"/>
  </si>
  <si>
    <t>　この助成金と対象経費を重複して、他の助成金を受けていない。</t>
  </si>
  <si>
    <t>　この助成金に係る収入及び支出等に係る証拠書類を適切に整備保管する。</t>
    <rPh sb="29" eb="31">
      <t>ホカン</t>
    </rPh>
    <phoneticPr fontId="3"/>
  </si>
  <si>
    <t>　以下に掲げる事業所・施設について、令和３年度新型コロナウイルス感染症感染拡大防止継続支援助成金の交付を受けていない。又は、以下に掲げる事業所・施設ではない。</t>
    <phoneticPr fontId="3"/>
  </si>
  <si>
    <t>（介護サービス事業所・施設における感染防止対策支援事業）補助金申請書兼実績報告書</t>
    <rPh sb="19" eb="21">
      <t>ボウシ</t>
    </rPh>
    <rPh sb="28" eb="31">
      <t>ホジョキン</t>
    </rPh>
    <rPh sb="31" eb="34">
      <t>シンセイショ</t>
    </rPh>
    <rPh sb="34" eb="35">
      <t>ケン</t>
    </rPh>
    <rPh sb="35" eb="37">
      <t>ジッセキ</t>
    </rPh>
    <rPh sb="37" eb="40">
      <t>ホウコクショ</t>
    </rPh>
    <phoneticPr fontId="3"/>
  </si>
  <si>
    <t>石川県知事　谷本　正憲</t>
    <rPh sb="0" eb="5">
      <t>イシカワケンチジ</t>
    </rPh>
    <rPh sb="6" eb="8">
      <t>タニモト</t>
    </rPh>
    <rPh sb="9" eb="11">
      <t>マサノリ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</si>
</sst>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 ;[Red]\-#,##0\ "/>
    <numFmt numFmtId="178" formatCode="#,##0;\-#,##0;&quot;&quot;"/>
  </numFmts>
  <fonts count="3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sz val="10"/>
      <color theme="4"/>
      <name val="ＭＳ 明朝"/>
      <family val="1"/>
      <charset val="128"/>
    </font>
    <font>
      <b/>
      <sz val="9"/>
      <color indexed="81"/>
      <name val="MS P ゴシック"/>
      <family val="2"/>
    </font>
    <font>
      <b/>
      <sz val="9"/>
      <color indexed="81"/>
      <name val="MS P ゴシック"/>
      <family val="3"/>
      <charset val="128"/>
    </font>
    <font>
      <sz val="10"/>
      <color theme="3" tint="0.39997558519241921"/>
      <name val="ＭＳ 明朝"/>
      <family val="1"/>
      <charset val="128"/>
    </font>
    <font>
      <b/>
      <sz val="9"/>
      <color indexed="81"/>
      <name val="ＭＳ Ｐゴシック"/>
      <family val="3"/>
      <charset val="128"/>
    </font>
    <font>
      <sz val="14"/>
      <color rgb="FFFF0000"/>
      <name val="ＭＳ Ｐ明朝"/>
      <family val="1"/>
      <charset val="128"/>
    </font>
    <font>
      <b/>
      <sz val="16"/>
      <color rgb="FFFF0000"/>
      <name val="ＭＳ ゴシック"/>
      <family val="3"/>
      <charset val="128"/>
    </font>
    <font>
      <b/>
      <sz val="14"/>
      <color rgb="FFFF0000"/>
      <name val="ＭＳ ゴシック"/>
      <family val="3"/>
      <charset val="128"/>
    </font>
    <font>
      <b/>
      <sz val="14"/>
      <color indexed="13"/>
      <name val="ＭＳ Ｐゴシック"/>
      <family val="3"/>
      <charset val="128"/>
    </font>
    <font>
      <b/>
      <sz val="12"/>
      <color indexed="13"/>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10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thin">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86">
    <xf numFmtId="0" fontId="0" fillId="0" borderId="0" xfId="0">
      <alignment vertical="center"/>
    </xf>
    <xf numFmtId="0" fontId="7" fillId="0" borderId="0" xfId="0" applyFont="1" applyFill="1" applyBorder="1">
      <alignment vertical="center"/>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10" fillId="0" borderId="0" xfId="0" applyFont="1" applyFill="1">
      <alignment vertical="center"/>
    </xf>
    <xf numFmtId="0" fontId="7" fillId="0" borderId="0" xfId="0" applyFont="1" applyFill="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0" xfId="0" applyFont="1" applyFill="1" applyBorder="1">
      <alignment vertical="center"/>
    </xf>
    <xf numFmtId="0" fontId="11" fillId="0" borderId="5"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0"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8" fillId="0" borderId="0" xfId="0" applyFont="1" applyFill="1">
      <alignment vertical="center"/>
    </xf>
    <xf numFmtId="176" fontId="8" fillId="0" borderId="0" xfId="0" applyNumberFormat="1" applyFont="1" applyFill="1">
      <alignment vertical="center"/>
    </xf>
    <xf numFmtId="0" fontId="8" fillId="0" borderId="8" xfId="0" applyFont="1" applyFill="1" applyBorder="1">
      <alignment vertical="center"/>
    </xf>
    <xf numFmtId="176" fontId="8" fillId="0" borderId="8" xfId="0" applyNumberFormat="1" applyFont="1" applyFill="1" applyBorder="1">
      <alignment vertical="center"/>
    </xf>
    <xf numFmtId="0" fontId="8" fillId="0" borderId="0" xfId="0" applyFont="1" applyFill="1" applyAlignment="1">
      <alignment horizontal="center" vertical="center"/>
    </xf>
    <xf numFmtId="38" fontId="8" fillId="0" borderId="0" xfId="0" applyNumberFormat="1" applyFont="1" applyFill="1">
      <alignment vertical="center"/>
    </xf>
    <xf numFmtId="38" fontId="8" fillId="0" borderId="8" xfId="0" applyNumberFormat="1" applyFont="1" applyFill="1" applyBorder="1">
      <alignment vertical="center"/>
    </xf>
    <xf numFmtId="0" fontId="7" fillId="0" borderId="0" xfId="0" applyFont="1" applyFill="1" applyBorder="1" applyAlignment="1">
      <alignment horizontal="left" vertical="center"/>
    </xf>
    <xf numFmtId="49" fontId="9" fillId="0" borderId="0" xfId="0" applyNumberFormat="1" applyFont="1" applyFill="1" applyBorder="1" applyAlignment="1">
      <alignment horizontal="center" vertical="center" wrapText="1"/>
    </xf>
    <xf numFmtId="38" fontId="10" fillId="0" borderId="0" xfId="4" applyFont="1" applyFill="1" applyBorder="1" applyAlignment="1">
      <alignment horizontal="right" vertical="center" shrinkToFit="1"/>
    </xf>
    <xf numFmtId="0" fontId="7" fillId="0" borderId="0" xfId="0" applyFont="1" applyFill="1" applyBorder="1" applyAlignment="1">
      <alignment vertical="center" wrapText="1"/>
    </xf>
    <xf numFmtId="0" fontId="22" fillId="2" borderId="0" xfId="0" applyFont="1" applyFill="1" applyBorder="1" applyAlignment="1">
      <alignment vertical="center" wrapText="1"/>
    </xf>
    <xf numFmtId="0" fontId="20" fillId="0" borderId="0" xfId="0" applyFont="1" applyFill="1" applyBorder="1" applyAlignment="1">
      <alignment vertical="center"/>
    </xf>
    <xf numFmtId="0" fontId="22" fillId="0" borderId="0" xfId="0" applyFont="1" applyFill="1" applyBorder="1" applyAlignment="1">
      <alignment vertical="center" wrapText="1"/>
    </xf>
    <xf numFmtId="0" fontId="21" fillId="0" borderId="0" xfId="0" applyFont="1" applyFill="1" applyBorder="1" applyAlignment="1">
      <alignment horizontal="center" vertical="center"/>
    </xf>
    <xf numFmtId="0" fontId="11" fillId="0" borderId="85" xfId="0" applyFont="1" applyFill="1" applyBorder="1" applyAlignment="1">
      <alignment horizontal="center" vertical="center"/>
    </xf>
    <xf numFmtId="0" fontId="11" fillId="0" borderId="85" xfId="0" applyFont="1" applyFill="1" applyBorder="1">
      <alignment vertical="center"/>
    </xf>
    <xf numFmtId="0" fontId="11" fillId="0" borderId="78" xfId="0" applyFont="1" applyFill="1" applyBorder="1" applyAlignment="1">
      <alignment horizontal="center" vertical="center"/>
    </xf>
    <xf numFmtId="0" fontId="11" fillId="0" borderId="78" xfId="0" applyFont="1" applyFill="1" applyBorder="1">
      <alignment vertical="center"/>
    </xf>
    <xf numFmtId="0" fontId="11" fillId="0" borderId="89" xfId="0" applyFont="1" applyFill="1" applyBorder="1">
      <alignment vertical="center"/>
    </xf>
    <xf numFmtId="0" fontId="11" fillId="0" borderId="91" xfId="0" applyFont="1" applyFill="1" applyBorder="1">
      <alignment vertical="center"/>
    </xf>
    <xf numFmtId="0" fontId="11" fillId="0" borderId="88" xfId="0" applyFont="1" applyFill="1" applyBorder="1">
      <alignment vertical="center"/>
    </xf>
    <xf numFmtId="0" fontId="11" fillId="0" borderId="93" xfId="0" applyFont="1" applyFill="1" applyBorder="1">
      <alignment vertical="center"/>
    </xf>
    <xf numFmtId="0" fontId="11" fillId="0" borderId="94" xfId="0" applyFont="1" applyFill="1" applyBorder="1">
      <alignment vertical="center"/>
    </xf>
    <xf numFmtId="0" fontId="8" fillId="0" borderId="98" xfId="0" applyFont="1" applyFill="1" applyBorder="1">
      <alignment vertical="center"/>
    </xf>
    <xf numFmtId="0" fontId="9" fillId="0" borderId="91" xfId="0" applyFont="1" applyFill="1" applyBorder="1" applyAlignment="1">
      <alignment vertical="center" wrapText="1"/>
    </xf>
    <xf numFmtId="0" fontId="10" fillId="0" borderId="0" xfId="0" applyFont="1" applyFill="1" applyBorder="1">
      <alignment vertical="center"/>
    </xf>
    <xf numFmtId="0" fontId="11" fillId="0" borderId="82" xfId="0" applyFont="1" applyFill="1" applyBorder="1">
      <alignment vertical="center"/>
    </xf>
    <xf numFmtId="0" fontId="11" fillId="0" borderId="86" xfId="0" applyFont="1" applyFill="1" applyBorder="1">
      <alignment vertical="center"/>
    </xf>
    <xf numFmtId="0" fontId="11" fillId="0" borderId="12" xfId="0" applyFont="1" applyFill="1" applyBorder="1">
      <alignment vertical="center"/>
    </xf>
    <xf numFmtId="0" fontId="11" fillId="0" borderId="10" xfId="0" applyFont="1" applyFill="1" applyBorder="1">
      <alignment vertical="center"/>
    </xf>
    <xf numFmtId="0" fontId="11" fillId="0" borderId="2" xfId="0" applyFont="1" applyFill="1" applyBorder="1" applyAlignment="1">
      <alignment horizontal="center"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96" xfId="0" applyFont="1" applyBorder="1" applyProtection="1">
      <alignment vertical="center"/>
    </xf>
    <xf numFmtId="0" fontId="11" fillId="0" borderId="0" xfId="0" applyFont="1" applyBorder="1" applyAlignment="1" applyProtection="1">
      <alignment horizontal="center" vertical="center" textRotation="255"/>
    </xf>
    <xf numFmtId="0" fontId="11" fillId="0" borderId="0" xfId="0" applyFont="1" applyFill="1" applyBorder="1" applyAlignment="1" applyProtection="1">
      <alignment vertical="center"/>
    </xf>
    <xf numFmtId="0" fontId="11" fillId="0" borderId="0" xfId="0" applyFont="1" applyFill="1" applyBorder="1" applyProtection="1">
      <alignment vertical="center"/>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9" xfId="0" applyFont="1" applyBorder="1" applyProtection="1">
      <alignment vertical="center"/>
    </xf>
    <xf numFmtId="0" fontId="25" fillId="0" borderId="18" xfId="0" applyFont="1" applyBorder="1" applyProtection="1">
      <alignment vertical="center"/>
    </xf>
    <xf numFmtId="176" fontId="26" fillId="0" borderId="45"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6"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8"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8" fillId="0" borderId="48"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1"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21" fillId="4" borderId="71" xfId="0" applyFont="1" applyFill="1" applyBorder="1" applyAlignment="1" applyProtection="1">
      <alignment horizontal="center" vertical="center"/>
      <protection locked="0"/>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49" fontId="6" fillId="0" borderId="25" xfId="0" applyNumberFormat="1" applyFont="1" applyBorder="1" applyAlignment="1" applyProtection="1">
      <alignment horizontal="center" vertical="top"/>
    </xf>
    <xf numFmtId="0" fontId="6" fillId="0" borderId="25" xfId="0" applyFont="1" applyBorder="1" applyAlignment="1" applyProtection="1">
      <alignment horizontal="center" vertical="top"/>
    </xf>
    <xf numFmtId="0" fontId="16" fillId="0" borderId="25" xfId="0" applyFont="1" applyBorder="1" applyAlignment="1" applyProtection="1">
      <alignment horizontal="center" vertical="center"/>
    </xf>
    <xf numFmtId="49" fontId="11" fillId="0" borderId="25" xfId="0" applyNumberFormat="1" applyFont="1" applyBorder="1" applyAlignment="1" applyProtection="1">
      <alignment horizontal="left" vertical="center" wrapText="1"/>
    </xf>
    <xf numFmtId="0" fontId="11" fillId="0" borderId="25" xfId="0" applyFont="1" applyBorder="1" applyAlignment="1" applyProtection="1">
      <alignment horizontal="left" vertical="center" wrapText="1"/>
    </xf>
    <xf numFmtId="49" fontId="11" fillId="0" borderId="14" xfId="0" applyNumberFormat="1" applyFont="1" applyBorder="1" applyAlignment="1" applyProtection="1">
      <alignment vertical="center" wrapText="1"/>
    </xf>
    <xf numFmtId="0" fontId="11" fillId="0" borderId="14" xfId="0" applyFont="1" applyBorder="1" applyAlignment="1" applyProtection="1">
      <alignment horizontal="left" vertical="center" wrapText="1"/>
    </xf>
    <xf numFmtId="0" fontId="11" fillId="0" borderId="14" xfId="0" applyFont="1" applyBorder="1" applyAlignment="1" applyProtection="1">
      <alignment vertical="center" wrapText="1"/>
    </xf>
    <xf numFmtId="49" fontId="11" fillId="0" borderId="25" xfId="0" applyNumberFormat="1"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7" fillId="0" borderId="25" xfId="0" applyFont="1" applyBorder="1" applyAlignment="1" applyProtection="1">
      <alignment horizontal="left" vertical="center" wrapText="1"/>
    </xf>
    <xf numFmtId="0" fontId="7" fillId="0" borderId="2" xfId="0" applyFont="1" applyFill="1" applyBorder="1" applyAlignment="1" applyProtection="1">
      <alignment vertical="center" shrinkToFit="1"/>
      <protection locked="0"/>
    </xf>
    <xf numFmtId="0" fontId="10" fillId="0" borderId="0" xfId="0" applyFont="1" applyAlignment="1" applyProtection="1">
      <alignment horizontal="center" vertical="center"/>
    </xf>
    <xf numFmtId="0" fontId="7" fillId="0" borderId="0" xfId="0" applyFont="1" applyFill="1" applyBorder="1" applyAlignment="1">
      <alignment horizontal="center" vertical="center"/>
    </xf>
    <xf numFmtId="0" fontId="9" fillId="3" borderId="25" xfId="0" applyFont="1" applyFill="1" applyBorder="1" applyAlignment="1" applyProtection="1">
      <alignment horizontal="center" vertical="center" wrapText="1"/>
    </xf>
    <xf numFmtId="0" fontId="10" fillId="0" borderId="0" xfId="0" applyFont="1" applyFill="1" applyAlignment="1">
      <alignment horizontal="center" vertical="center"/>
    </xf>
    <xf numFmtId="0" fontId="7" fillId="0" borderId="0" xfId="0" applyFont="1" applyFill="1" applyAlignment="1">
      <alignment horizontal="center" vertical="center"/>
    </xf>
    <xf numFmtId="0" fontId="32" fillId="0" borderId="0" xfId="0" applyFont="1" applyFill="1">
      <alignment vertical="center"/>
    </xf>
    <xf numFmtId="0" fontId="34" fillId="0" borderId="0" xfId="0" applyFont="1" applyFill="1">
      <alignment vertical="center"/>
    </xf>
    <xf numFmtId="0" fontId="34" fillId="0" borderId="0" xfId="0" applyFont="1" applyFill="1" applyAlignment="1">
      <alignment horizontal="center" vertical="center"/>
    </xf>
    <xf numFmtId="0" fontId="33" fillId="0" borderId="0" xfId="0" applyFont="1" applyFill="1" applyAlignment="1">
      <alignment horizontal="center" vertical="center"/>
    </xf>
    <xf numFmtId="178" fontId="10" fillId="0" borderId="26" xfId="4" applyNumberFormat="1" applyFont="1" applyFill="1" applyBorder="1" applyAlignment="1" applyProtection="1">
      <alignment horizontal="center" vertical="center" shrinkToFit="1"/>
      <protection locked="0"/>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0" xfId="0" applyFont="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77" xfId="0" applyFont="1" applyBorder="1" applyAlignment="1" applyProtection="1">
      <alignment horizontal="center" vertical="center"/>
    </xf>
    <xf numFmtId="0" fontId="11" fillId="0" borderId="78" xfId="0" applyFont="1" applyBorder="1" applyAlignment="1" applyProtection="1">
      <alignment horizontal="center" vertical="center"/>
    </xf>
    <xf numFmtId="0" fontId="11" fillId="0" borderId="85"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4" borderId="13" xfId="0" applyNumberFormat="1" applyFont="1" applyFill="1" applyBorder="1" applyAlignment="1" applyProtection="1">
      <alignment horizontal="left" vertical="center"/>
      <protection locked="0"/>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176" fontId="11" fillId="0" borderId="0" xfId="0" applyNumberFormat="1" applyFont="1" applyBorder="1" applyAlignment="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1" fillId="4" borderId="0" xfId="0" applyFont="1" applyFill="1" applyAlignment="1" applyProtection="1">
      <alignment horizontal="center" vertical="center"/>
      <protection locked="0"/>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38" fontId="26" fillId="0" borderId="101" xfId="4" applyFont="1" applyBorder="1" applyAlignment="1" applyProtection="1">
      <alignment vertical="center"/>
    </xf>
    <xf numFmtId="38" fontId="26" fillId="0" borderId="102" xfId="4" applyFont="1" applyBorder="1" applyAlignment="1" applyProtection="1">
      <alignment vertical="center"/>
    </xf>
    <xf numFmtId="38" fontId="12" fillId="0" borderId="101" xfId="4" applyFont="1" applyBorder="1" applyAlignment="1" applyProtection="1">
      <alignment vertical="center"/>
    </xf>
    <xf numFmtId="38" fontId="12" fillId="0" borderId="102" xfId="4" applyFont="1" applyBorder="1" applyAlignment="1" applyProtection="1">
      <alignment vertical="center"/>
    </xf>
    <xf numFmtId="0" fontId="15" fillId="0" borderId="0" xfId="0" applyFont="1" applyBorder="1" applyAlignment="1" applyProtection="1">
      <alignment horizontal="center" vertical="center"/>
    </xf>
    <xf numFmtId="0" fontId="12" fillId="0" borderId="52"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11" fillId="0" borderId="44" xfId="0" applyFont="1" applyBorder="1" applyAlignment="1" applyProtection="1">
      <alignment horizontal="center" vertical="center" textRotation="255"/>
    </xf>
    <xf numFmtId="0" fontId="12" fillId="0" borderId="101" xfId="0" applyFont="1" applyBorder="1" applyAlignment="1" applyProtection="1">
      <alignment vertical="center"/>
    </xf>
    <xf numFmtId="0" fontId="12" fillId="0" borderId="102" xfId="0" applyFont="1" applyBorder="1" applyAlignment="1" applyProtection="1">
      <alignment vertical="center"/>
    </xf>
    <xf numFmtId="0" fontId="26" fillId="0" borderId="101" xfId="0" applyFont="1" applyBorder="1" applyAlignment="1" applyProtection="1">
      <alignment vertical="center"/>
    </xf>
    <xf numFmtId="0" fontId="26" fillId="0" borderId="102" xfId="0" applyFont="1" applyBorder="1" applyAlignment="1" applyProtection="1">
      <alignment vertical="center"/>
    </xf>
    <xf numFmtId="0" fontId="11" fillId="0" borderId="81" xfId="0" applyFont="1" applyBorder="1" applyAlignment="1" applyProtection="1">
      <alignment horizontal="center" vertical="center" textRotation="255"/>
    </xf>
    <xf numFmtId="0" fontId="11" fillId="0" borderId="97"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82" xfId="0" applyFont="1" applyBorder="1" applyAlignment="1" applyProtection="1">
      <alignment horizontal="center" vertical="center"/>
    </xf>
    <xf numFmtId="0" fontId="11" fillId="4" borderId="7" xfId="0" applyFont="1" applyFill="1" applyBorder="1" applyAlignment="1" applyProtection="1">
      <alignment horizontal="left" vertical="center"/>
      <protection locked="0"/>
    </xf>
    <xf numFmtId="0" fontId="11" fillId="4" borderId="95" xfId="0" applyFont="1" applyFill="1" applyBorder="1" applyAlignment="1" applyProtection="1">
      <alignment horizontal="left" vertical="center"/>
      <protection locked="0"/>
    </xf>
    <xf numFmtId="0" fontId="11" fillId="4" borderId="85" xfId="0" applyFont="1" applyFill="1" applyBorder="1" applyAlignment="1" applyProtection="1">
      <alignment horizontal="left" vertical="center"/>
      <protection locked="0"/>
    </xf>
    <xf numFmtId="0" fontId="11" fillId="4" borderId="90" xfId="0" applyFont="1" applyFill="1" applyBorder="1" applyAlignment="1" applyProtection="1">
      <alignment horizontal="left" vertical="center"/>
      <protection locked="0"/>
    </xf>
    <xf numFmtId="0" fontId="11" fillId="4" borderId="40" xfId="0" applyFont="1" applyFill="1" applyBorder="1" applyAlignment="1" applyProtection="1">
      <alignment horizontal="left" vertical="center"/>
      <protection locked="0"/>
    </xf>
    <xf numFmtId="0" fontId="11" fillId="4" borderId="78" xfId="0" applyFont="1" applyFill="1" applyBorder="1" applyAlignment="1" applyProtection="1">
      <alignment horizontal="left" vertical="center"/>
      <protection locked="0"/>
    </xf>
    <xf numFmtId="0" fontId="11" fillId="4" borderId="82"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3" xfId="0" applyFont="1" applyFill="1" applyBorder="1" applyAlignment="1" applyProtection="1">
      <alignment horizontal="left" vertical="center"/>
      <protection locked="0"/>
    </xf>
    <xf numFmtId="49" fontId="11" fillId="4" borderId="2" xfId="0" applyNumberFormat="1" applyFont="1" applyFill="1" applyBorder="1" applyAlignment="1" applyProtection="1">
      <alignment horizontal="left" vertical="center"/>
      <protection locked="0"/>
    </xf>
    <xf numFmtId="49" fontId="11" fillId="4" borderId="3" xfId="0" applyNumberFormat="1" applyFont="1" applyFill="1" applyBorder="1" applyAlignment="1" applyProtection="1">
      <alignment horizontal="left" vertical="center"/>
      <protection locked="0"/>
    </xf>
    <xf numFmtId="0" fontId="11" fillId="4" borderId="79" xfId="0" applyFont="1" applyFill="1" applyBorder="1" applyAlignment="1" applyProtection="1">
      <alignment horizontal="left" vertical="center"/>
      <protection locked="0"/>
    </xf>
    <xf numFmtId="0" fontId="11" fillId="4" borderId="76"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shrinkToFit="1"/>
      <protection locked="0"/>
    </xf>
    <xf numFmtId="0" fontId="11" fillId="4" borderId="76"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xf>
    <xf numFmtId="0" fontId="23" fillId="4" borderId="80" xfId="0" applyFont="1" applyFill="1" applyBorder="1" applyAlignment="1">
      <alignment horizontal="center" vertical="center"/>
    </xf>
    <xf numFmtId="0" fontId="23" fillId="4" borderId="52" xfId="0" applyFont="1" applyFill="1" applyBorder="1" applyAlignment="1">
      <alignment horizontal="center" vertical="center"/>
    </xf>
    <xf numFmtId="0" fontId="23" fillId="4" borderId="55"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22" fillId="2" borderId="83" xfId="0" applyFont="1" applyFill="1" applyBorder="1" applyAlignment="1">
      <alignment horizontal="left" vertical="center" wrapText="1"/>
    </xf>
    <xf numFmtId="0" fontId="22" fillId="2" borderId="84" xfId="0" applyFont="1" applyFill="1" applyBorder="1" applyAlignment="1">
      <alignment horizontal="left" vertical="center" wrapText="1"/>
    </xf>
    <xf numFmtId="0" fontId="21" fillId="4" borderId="81" xfId="0" applyFont="1" applyFill="1" applyBorder="1" applyAlignment="1" applyProtection="1">
      <alignment horizontal="center" vertical="center"/>
      <protection locked="0"/>
    </xf>
    <xf numFmtId="0" fontId="21" fillId="4" borderId="32" xfId="0" applyFont="1" applyFill="1" applyBorder="1" applyAlignment="1" applyProtection="1">
      <alignment horizontal="center" vertical="center"/>
      <protection locked="0"/>
    </xf>
    <xf numFmtId="0" fontId="8" fillId="0" borderId="8" xfId="0" applyFont="1" applyFill="1" applyBorder="1" applyAlignment="1">
      <alignment horizontal="left" vertical="center" wrapText="1"/>
    </xf>
    <xf numFmtId="0" fontId="8" fillId="0" borderId="75" xfId="0" applyFont="1" applyFill="1" applyBorder="1" applyAlignment="1">
      <alignment horizontal="left" vertical="center" wrapText="1"/>
    </xf>
    <xf numFmtId="0" fontId="20" fillId="0" borderId="78" xfId="0" applyFont="1" applyFill="1" applyBorder="1" applyAlignment="1">
      <alignment horizontal="left" vertical="center"/>
    </xf>
    <xf numFmtId="0" fontId="20" fillId="0" borderId="100" xfId="0" applyFont="1" applyFill="1" applyBorder="1" applyAlignment="1">
      <alignment horizontal="left" vertical="center"/>
    </xf>
    <xf numFmtId="0" fontId="20" fillId="0" borderId="82" xfId="0" applyFont="1" applyFill="1" applyBorder="1" applyAlignment="1">
      <alignment horizontal="left" vertical="center"/>
    </xf>
    <xf numFmtId="0" fontId="20" fillId="0" borderId="8" xfId="0" applyFont="1" applyFill="1" applyBorder="1" applyAlignment="1">
      <alignment horizontal="left" vertical="center" shrinkToFit="1"/>
    </xf>
    <xf numFmtId="0" fontId="20" fillId="0" borderId="12" xfId="0" applyFont="1" applyFill="1" applyBorder="1" applyAlignment="1">
      <alignment horizontal="left" vertical="center" shrinkToFit="1"/>
    </xf>
    <xf numFmtId="0" fontId="9" fillId="0" borderId="78" xfId="0" applyFont="1" applyFill="1" applyBorder="1" applyAlignment="1">
      <alignment horizontal="left" vertical="center"/>
    </xf>
    <xf numFmtId="0" fontId="9" fillId="0" borderId="79" xfId="0" applyFont="1" applyFill="1" applyBorder="1" applyAlignment="1">
      <alignment horizontal="left" vertical="center"/>
    </xf>
    <xf numFmtId="0" fontId="9" fillId="0" borderId="0"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22" fillId="2" borderId="15" xfId="0" applyFont="1" applyFill="1" applyBorder="1" applyAlignment="1">
      <alignment horizontal="left" vertical="center" wrapText="1"/>
    </xf>
    <xf numFmtId="0" fontId="22" fillId="2" borderId="68"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76" xfId="0" applyFont="1" applyFill="1" applyBorder="1" applyAlignment="1">
      <alignment horizontal="left" vertical="center"/>
    </xf>
    <xf numFmtId="0" fontId="8" fillId="4" borderId="25" xfId="0" applyFont="1" applyFill="1" applyBorder="1" applyAlignment="1" applyProtection="1">
      <alignment horizontal="left" vertical="center" shrinkToFit="1"/>
      <protection locked="0"/>
    </xf>
    <xf numFmtId="0" fontId="8" fillId="4" borderId="59" xfId="0" applyFont="1" applyFill="1" applyBorder="1" applyAlignment="1" applyProtection="1">
      <alignment horizontal="left" vertical="center" shrinkToFit="1"/>
      <protection locked="0"/>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8" fillId="4" borderId="15" xfId="0" applyFont="1" applyFill="1" applyBorder="1" applyAlignment="1" applyProtection="1">
      <alignment horizontal="left" vertical="center" shrinkToFit="1"/>
      <protection locked="0"/>
    </xf>
    <xf numFmtId="0" fontId="8" fillId="4" borderId="68" xfId="0" applyFont="1" applyFill="1" applyBorder="1" applyAlignment="1" applyProtection="1">
      <alignment horizontal="left" vertical="center" shrinkToFit="1"/>
      <protection locked="0"/>
    </xf>
    <xf numFmtId="0" fontId="11" fillId="4" borderId="85" xfId="0" applyFont="1" applyFill="1" applyBorder="1" applyAlignment="1" applyProtection="1">
      <alignment horizontal="left" vertical="center" shrinkToFit="1"/>
      <protection locked="0"/>
    </xf>
    <xf numFmtId="0" fontId="11" fillId="4" borderId="86" xfId="0" applyFont="1" applyFill="1" applyBorder="1" applyAlignment="1" applyProtection="1">
      <alignment horizontal="left" vertical="center" shrinkToFit="1"/>
      <protection locked="0"/>
    </xf>
    <xf numFmtId="49" fontId="11" fillId="4" borderId="5" xfId="0" applyNumberFormat="1" applyFont="1" applyFill="1" applyBorder="1" applyAlignment="1" applyProtection="1">
      <alignment horizontal="left" vertical="center" shrinkToFit="1"/>
      <protection locked="0"/>
    </xf>
    <xf numFmtId="49" fontId="11" fillId="4" borderId="1" xfId="0" applyNumberFormat="1" applyFont="1" applyFill="1" applyBorder="1" applyAlignment="1" applyProtection="1">
      <alignment horizontal="left" vertical="center" shrinkToFit="1"/>
      <protection locked="0"/>
    </xf>
    <xf numFmtId="49" fontId="11" fillId="4" borderId="2" xfId="0" applyNumberFormat="1" applyFont="1" applyFill="1" applyBorder="1" applyAlignment="1" applyProtection="1">
      <alignment horizontal="left" vertical="center" shrinkToFit="1"/>
      <protection locked="0"/>
    </xf>
    <xf numFmtId="49" fontId="11" fillId="4" borderId="3" xfId="0" applyNumberFormat="1" applyFont="1" applyFill="1" applyBorder="1" applyAlignment="1" applyProtection="1">
      <alignment horizontal="left" vertical="center" shrinkToFit="1"/>
      <protection locked="0"/>
    </xf>
    <xf numFmtId="49" fontId="12" fillId="0" borderId="1" xfId="0" applyNumberFormat="1" applyFont="1" applyFill="1" applyBorder="1" applyAlignment="1">
      <alignment horizontal="center" vertical="center"/>
    </xf>
    <xf numFmtId="49" fontId="12" fillId="0" borderId="2" xfId="0" applyNumberFormat="1"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74" xfId="0" applyFont="1" applyFill="1" applyBorder="1" applyAlignment="1">
      <alignment horizontal="left" vertical="top" wrapText="1"/>
    </xf>
    <xf numFmtId="38" fontId="7" fillId="4" borderId="2" xfId="4" applyFont="1" applyFill="1" applyBorder="1" applyAlignment="1" applyProtection="1">
      <alignment horizontal="right" vertical="center" shrinkToFit="1"/>
      <protection locked="0"/>
    </xf>
    <xf numFmtId="0" fontId="11" fillId="4" borderId="11" xfId="0" applyFont="1" applyFill="1" applyBorder="1" applyAlignment="1" applyProtection="1">
      <alignment horizontal="left" vertical="center" shrinkToFit="1"/>
      <protection locked="0"/>
    </xf>
    <xf numFmtId="0" fontId="11" fillId="4" borderId="8" xfId="0" applyFont="1" applyFill="1" applyBorder="1" applyAlignment="1" applyProtection="1">
      <alignment horizontal="left" vertical="center" shrinkToFit="1"/>
      <protection locked="0"/>
    </xf>
    <xf numFmtId="0" fontId="11" fillId="4" borderId="12" xfId="0" applyFont="1" applyFill="1" applyBorder="1" applyAlignment="1" applyProtection="1">
      <alignment horizontal="left" vertical="center" shrinkToFit="1"/>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178" fontId="12" fillId="0" borderId="4" xfId="0" applyNumberFormat="1" applyFont="1" applyFill="1" applyBorder="1" applyAlignment="1">
      <alignment horizontal="right" vertical="center" shrinkToFit="1"/>
    </xf>
    <xf numFmtId="178" fontId="12" fillId="0" borderId="5" xfId="0" applyNumberFormat="1" applyFont="1" applyFill="1" applyBorder="1" applyAlignment="1">
      <alignment horizontal="right" vertical="center" shrinkToFit="1"/>
    </xf>
    <xf numFmtId="176" fontId="12" fillId="0" borderId="4" xfId="0" applyNumberFormat="1" applyFont="1" applyFill="1" applyBorder="1" applyAlignment="1">
      <alignment horizontal="right" vertical="center" shrinkToFit="1"/>
    </xf>
    <xf numFmtId="176" fontId="12" fillId="0" borderId="5" xfId="0" applyNumberFormat="1" applyFont="1" applyFill="1" applyBorder="1" applyAlignment="1">
      <alignment horizontal="right" vertical="center" shrinkToFit="1"/>
    </xf>
    <xf numFmtId="0" fontId="7" fillId="0" borderId="54" xfId="0" applyFont="1" applyFill="1" applyBorder="1" applyAlignment="1">
      <alignment horizontal="center" vertical="center"/>
    </xf>
    <xf numFmtId="0" fontId="7" fillId="0" borderId="52" xfId="0" applyFont="1" applyFill="1" applyBorder="1" applyAlignment="1">
      <alignment horizontal="center" vertical="center"/>
    </xf>
    <xf numFmtId="0" fontId="9" fillId="0" borderId="1" xfId="0" applyFont="1" applyFill="1" applyBorder="1" applyAlignment="1" applyProtection="1">
      <alignment horizontal="center" vertical="center" wrapText="1" shrinkToFit="1"/>
      <protection locked="0"/>
    </xf>
    <xf numFmtId="0" fontId="9" fillId="0" borderId="2" xfId="0" applyFont="1" applyFill="1" applyBorder="1" applyAlignment="1" applyProtection="1">
      <alignment horizontal="center" vertical="center" shrinkToFit="1"/>
      <protection locked="0"/>
    </xf>
    <xf numFmtId="38" fontId="11" fillId="4" borderId="2" xfId="4" applyFont="1" applyFill="1" applyBorder="1" applyAlignment="1" applyProtection="1">
      <alignment horizontal="right" vertical="center" shrinkToFit="1"/>
      <protection locked="0"/>
    </xf>
    <xf numFmtId="0" fontId="8" fillId="0" borderId="0" xfId="0" applyFont="1" applyFill="1" applyBorder="1" applyAlignment="1">
      <alignment horizontal="center" vertical="center" wrapText="1"/>
    </xf>
    <xf numFmtId="177" fontId="9" fillId="4" borderId="15" xfId="4" applyNumberFormat="1" applyFont="1" applyFill="1" applyBorder="1" applyAlignment="1" applyProtection="1">
      <alignment horizontal="right" vertical="center" shrinkToFit="1"/>
      <protection locked="0"/>
    </xf>
    <xf numFmtId="38" fontId="10" fillId="0" borderId="64" xfId="4" applyFont="1" applyFill="1" applyBorder="1" applyAlignment="1">
      <alignment horizontal="right" vertical="center" shrinkToFit="1"/>
    </xf>
    <xf numFmtId="38" fontId="10" fillId="0" borderId="63" xfId="4" applyFont="1" applyFill="1" applyBorder="1" applyAlignment="1">
      <alignment horizontal="right" vertical="center" shrinkToFit="1"/>
    </xf>
    <xf numFmtId="38" fontId="10" fillId="0" borderId="65" xfId="4" applyFont="1" applyFill="1" applyBorder="1" applyAlignment="1">
      <alignment horizontal="right" vertical="center" shrinkToFit="1"/>
    </xf>
    <xf numFmtId="0" fontId="11" fillId="4" borderId="77" xfId="0" applyFont="1" applyFill="1" applyBorder="1" applyAlignment="1" applyProtection="1">
      <alignment vertical="center" shrinkToFit="1"/>
      <protection locked="0"/>
    </xf>
    <xf numFmtId="0" fontId="11" fillId="4" borderId="78" xfId="0" applyFont="1" applyFill="1" applyBorder="1" applyAlignment="1" applyProtection="1">
      <alignment vertical="center" shrinkToFit="1"/>
      <protection locked="0"/>
    </xf>
    <xf numFmtId="0" fontId="11" fillId="4" borderId="79" xfId="0" applyFont="1" applyFill="1" applyBorder="1" applyAlignment="1" applyProtection="1">
      <alignment vertical="center" shrinkToFit="1"/>
      <protection locked="0"/>
    </xf>
    <xf numFmtId="0" fontId="9" fillId="4" borderId="26" xfId="0" applyFont="1" applyFill="1" applyBorder="1" applyAlignment="1" applyProtection="1">
      <alignment vertical="center" shrinkToFit="1"/>
      <protection locked="0"/>
    </xf>
    <xf numFmtId="0" fontId="9" fillId="4" borderId="25" xfId="0" applyFont="1" applyFill="1" applyBorder="1" applyAlignment="1" applyProtection="1">
      <alignment vertical="center" shrinkToFit="1"/>
      <protection locked="0"/>
    </xf>
    <xf numFmtId="177" fontId="9" fillId="4" borderId="25" xfId="4" applyNumberFormat="1" applyFont="1" applyFill="1" applyBorder="1" applyAlignment="1" applyProtection="1">
      <alignment horizontal="right" vertical="center" shrinkToFit="1"/>
      <protection locked="0"/>
    </xf>
    <xf numFmtId="0" fontId="11" fillId="0" borderId="80" xfId="0" applyFont="1" applyFill="1" applyBorder="1" applyAlignment="1">
      <alignment horizontal="center" vertical="center" textRotation="255"/>
    </xf>
    <xf numFmtId="0" fontId="11" fillId="0" borderId="88" xfId="0" applyFont="1" applyFill="1" applyBorder="1" applyAlignment="1">
      <alignment horizontal="center" vertical="center" textRotation="255"/>
    </xf>
    <xf numFmtId="0" fontId="11" fillId="0" borderId="57" xfId="0" applyFont="1" applyFill="1" applyBorder="1" applyAlignment="1">
      <alignment horizontal="center" vertical="center" textRotation="255"/>
    </xf>
    <xf numFmtId="0" fontId="15" fillId="0" borderId="87" xfId="0" applyFont="1" applyFill="1" applyBorder="1" applyAlignment="1">
      <alignment horizontal="center" vertical="center"/>
    </xf>
    <xf numFmtId="0" fontId="15" fillId="0" borderId="72" xfId="0" applyFont="1" applyFill="1" applyBorder="1" applyAlignment="1">
      <alignment horizontal="center" vertical="center"/>
    </xf>
    <xf numFmtId="0" fontId="15" fillId="0" borderId="73" xfId="0" applyFont="1" applyFill="1" applyBorder="1" applyAlignment="1">
      <alignment horizontal="center" vertical="center"/>
    </xf>
    <xf numFmtId="49" fontId="11" fillId="4" borderId="11" xfId="0" applyNumberFormat="1" applyFont="1" applyFill="1" applyBorder="1" applyAlignment="1" applyProtection="1">
      <alignment horizontal="center" vertical="center" shrinkToFit="1"/>
      <protection locked="0"/>
    </xf>
    <xf numFmtId="49" fontId="11" fillId="4" borderId="8" xfId="0" applyNumberFormat="1" applyFont="1" applyFill="1" applyBorder="1" applyAlignment="1" applyProtection="1">
      <alignment horizontal="center" vertical="center" shrinkToFit="1"/>
      <protection locked="0"/>
    </xf>
    <xf numFmtId="49" fontId="11" fillId="4" borderId="75" xfId="0" applyNumberFormat="1" applyFont="1" applyFill="1" applyBorder="1" applyAlignment="1" applyProtection="1">
      <alignment horizontal="center" vertical="center" shrinkToFit="1"/>
      <protection locked="0"/>
    </xf>
    <xf numFmtId="0" fontId="12" fillId="4" borderId="2" xfId="0" applyFont="1" applyFill="1" applyBorder="1" applyAlignment="1" applyProtection="1">
      <alignment vertical="center" shrinkToFit="1"/>
      <protection locked="0"/>
    </xf>
    <xf numFmtId="0" fontId="12" fillId="4" borderId="3" xfId="0" applyFont="1" applyFill="1" applyBorder="1" applyAlignment="1" applyProtection="1">
      <alignment vertical="center" shrinkToFit="1"/>
      <protection locked="0"/>
    </xf>
    <xf numFmtId="0" fontId="11" fillId="0" borderId="2" xfId="0" applyFont="1" applyFill="1" applyBorder="1" applyAlignment="1">
      <alignment horizontal="center" vertical="center"/>
    </xf>
    <xf numFmtId="0" fontId="11" fillId="0" borderId="76"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92"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9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0" fontId="11" fillId="4" borderId="1" xfId="0" applyFont="1" applyFill="1" applyBorder="1" applyAlignment="1" applyProtection="1">
      <alignment vertical="center" shrinkToFit="1"/>
      <protection locked="0"/>
    </xf>
    <xf numFmtId="0" fontId="11" fillId="4" borderId="2" xfId="0" applyFont="1" applyFill="1" applyBorder="1" applyAlignment="1" applyProtection="1">
      <alignment vertical="center" shrinkToFit="1"/>
      <protection locked="0"/>
    </xf>
    <xf numFmtId="0" fontId="11" fillId="4" borderId="76" xfId="0" applyFont="1" applyFill="1" applyBorder="1" applyAlignment="1" applyProtection="1">
      <alignment vertical="center" shrinkToFit="1"/>
      <protection locked="0"/>
    </xf>
    <xf numFmtId="0" fontId="11" fillId="4" borderId="75" xfId="0" applyFont="1" applyFill="1" applyBorder="1" applyAlignment="1" applyProtection="1">
      <alignment horizontal="left" vertical="center" shrinkToFit="1"/>
      <protection locked="0"/>
    </xf>
    <xf numFmtId="0" fontId="7" fillId="0" borderId="51" xfId="0" applyFont="1" applyFill="1" applyBorder="1" applyAlignment="1">
      <alignment horizontal="center" vertical="center"/>
    </xf>
    <xf numFmtId="0" fontId="7" fillId="0" borderId="53" xfId="0" applyFont="1" applyFill="1" applyBorder="1" applyAlignment="1">
      <alignment horizontal="center" vertical="center"/>
    </xf>
    <xf numFmtId="0" fontId="9" fillId="4" borderId="46" xfId="0" applyFont="1" applyFill="1" applyBorder="1" applyAlignment="1" applyProtection="1">
      <alignment vertical="center" shrinkToFit="1"/>
      <protection locked="0"/>
    </xf>
    <xf numFmtId="0" fontId="9" fillId="4" borderId="15" xfId="0" applyFont="1" applyFill="1" applyBorder="1" applyAlignment="1" applyProtection="1">
      <alignment vertical="center" shrinkToFit="1"/>
      <protection locked="0"/>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8" fillId="4" borderId="14" xfId="0" applyFont="1" applyFill="1" applyBorder="1" applyAlignment="1" applyProtection="1">
      <alignment horizontal="left" vertical="center" shrinkToFit="1"/>
      <protection locked="0"/>
    </xf>
    <xf numFmtId="0" fontId="8" fillId="4" borderId="61" xfId="0" applyFont="1" applyFill="1" applyBorder="1" applyAlignment="1" applyProtection="1">
      <alignment horizontal="left" vertical="center" shrinkToFit="1"/>
      <protection locked="0"/>
    </xf>
    <xf numFmtId="0" fontId="9" fillId="4" borderId="60" xfId="0" applyFont="1" applyFill="1" applyBorder="1" applyAlignment="1" applyProtection="1">
      <alignment vertical="center" shrinkToFit="1"/>
      <protection locked="0"/>
    </xf>
    <xf numFmtId="0" fontId="9" fillId="4" borderId="28" xfId="0" applyFont="1" applyFill="1" applyBorder="1" applyAlignment="1" applyProtection="1">
      <alignment vertical="center" shrinkToFit="1"/>
      <protection locked="0"/>
    </xf>
    <xf numFmtId="0" fontId="9" fillId="4" borderId="29" xfId="0" applyFont="1" applyFill="1" applyBorder="1" applyAlignment="1" applyProtection="1">
      <alignment vertical="center" shrinkToFit="1"/>
      <protection locked="0"/>
    </xf>
    <xf numFmtId="177" fontId="9" fillId="4" borderId="27" xfId="4" applyNumberFormat="1" applyFont="1" applyFill="1" applyBorder="1" applyAlignment="1" applyProtection="1">
      <alignment horizontal="right" vertical="center" shrinkToFit="1"/>
      <protection locked="0"/>
    </xf>
    <xf numFmtId="177" fontId="9" fillId="4" borderId="28" xfId="4" applyNumberFormat="1" applyFont="1" applyFill="1" applyBorder="1" applyAlignment="1" applyProtection="1">
      <alignment horizontal="right" vertical="center" shrinkToFit="1"/>
      <protection locked="0"/>
    </xf>
    <xf numFmtId="177" fontId="9" fillId="4" borderId="29" xfId="4" applyNumberFormat="1" applyFont="1" applyFill="1" applyBorder="1" applyAlignment="1" applyProtection="1">
      <alignment horizontal="right" vertical="center" shrinkToFit="1"/>
      <protection locked="0"/>
    </xf>
    <xf numFmtId="0" fontId="13" fillId="4" borderId="25" xfId="0" applyFont="1" applyFill="1" applyBorder="1" applyAlignment="1" applyProtection="1">
      <alignment horizontal="left" vertical="center" shrinkToFit="1"/>
      <protection locked="0"/>
    </xf>
    <xf numFmtId="0" fontId="13" fillId="4" borderId="59" xfId="0" applyFont="1" applyFill="1" applyBorder="1" applyAlignment="1" applyProtection="1">
      <alignment horizontal="left" vertical="center" shrinkToFit="1"/>
      <protection locked="0"/>
    </xf>
    <xf numFmtId="49" fontId="9" fillId="0" borderId="62" xfId="0" applyNumberFormat="1" applyFont="1" applyFill="1" applyBorder="1" applyAlignment="1">
      <alignment horizontal="center" vertical="center" wrapText="1"/>
    </xf>
    <xf numFmtId="49" fontId="9" fillId="0" borderId="63" xfId="0" applyNumberFormat="1" applyFont="1" applyFill="1" applyBorder="1" applyAlignment="1">
      <alignment horizontal="center" vertical="center" wrapText="1"/>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2:E20"/>
  <sheetViews>
    <sheetView showGridLines="0" tabSelected="1" view="pageBreakPreview" zoomScaleNormal="100" zoomScaleSheetLayoutView="100" workbookViewId="0">
      <selection activeCell="B2" sqref="B2"/>
    </sheetView>
  </sheetViews>
  <sheetFormatPr defaultRowHeight="13.5"/>
  <cols>
    <col min="1" max="1" width="1.625" style="137" customWidth="1"/>
    <col min="2" max="2" width="5.5" style="137" customWidth="1"/>
    <col min="3" max="3" width="34" style="139" customWidth="1"/>
    <col min="4" max="5" width="37.75" style="139" customWidth="1"/>
    <col min="6" max="6" width="4.25" style="137" customWidth="1"/>
    <col min="7" max="16384" width="9" style="137"/>
  </cols>
  <sheetData>
    <row r="2" spans="2:5" ht="17.25">
      <c r="B2" s="140" t="s">
        <v>72</v>
      </c>
      <c r="D2" s="141"/>
    </row>
    <row r="3" spans="2:5" ht="17.25">
      <c r="B3" s="140"/>
      <c r="D3" s="141"/>
    </row>
    <row r="4" spans="2:5" s="138" customFormat="1" ht="14.25">
      <c r="B4" s="142" t="s">
        <v>87</v>
      </c>
      <c r="C4" s="143"/>
      <c r="D4" s="144"/>
      <c r="E4" s="143"/>
    </row>
    <row r="5" spans="2:5" s="138" customFormat="1" ht="14.25">
      <c r="B5" s="142" t="s">
        <v>180</v>
      </c>
      <c r="C5" s="143"/>
      <c r="D5" s="144"/>
      <c r="E5" s="143"/>
    </row>
    <row r="6" spans="2:5" ht="14.25">
      <c r="C6" s="141"/>
      <c r="D6" s="141"/>
    </row>
    <row r="7" spans="2:5" ht="14.25">
      <c r="B7" s="145" t="s">
        <v>67</v>
      </c>
      <c r="C7" s="146" t="s">
        <v>76</v>
      </c>
      <c r="D7" s="147" t="s">
        <v>69</v>
      </c>
      <c r="E7" s="147" t="s">
        <v>66</v>
      </c>
    </row>
    <row r="8" spans="2:5" ht="42" customHeight="1">
      <c r="B8" s="148">
        <v>1</v>
      </c>
      <c r="C8" s="149" t="s">
        <v>68</v>
      </c>
      <c r="D8" s="150"/>
      <c r="E8" s="150"/>
    </row>
    <row r="9" spans="2:5" ht="36" customHeight="1">
      <c r="B9" s="148">
        <v>2</v>
      </c>
      <c r="C9" s="149"/>
      <c r="D9" s="150" t="s">
        <v>167</v>
      </c>
      <c r="E9" s="150"/>
    </row>
    <row r="10" spans="2:5" ht="48" customHeight="1">
      <c r="B10" s="148">
        <v>3</v>
      </c>
      <c r="C10" s="149"/>
      <c r="D10" s="150"/>
      <c r="E10" s="150" t="s">
        <v>168</v>
      </c>
    </row>
    <row r="11" spans="2:5" ht="44.25" customHeight="1">
      <c r="B11" s="148">
        <v>4</v>
      </c>
      <c r="C11" s="149"/>
      <c r="D11" s="150" t="s">
        <v>185</v>
      </c>
      <c r="E11" s="150"/>
    </row>
    <row r="12" spans="2:5" ht="34.5" customHeight="1">
      <c r="B12" s="148">
        <v>5</v>
      </c>
      <c r="C12" s="149"/>
      <c r="D12" s="150" t="s">
        <v>70</v>
      </c>
      <c r="E12" s="150"/>
    </row>
    <row r="13" spans="2:5" ht="34.5" customHeight="1">
      <c r="B13" s="148">
        <v>6</v>
      </c>
      <c r="C13" s="149"/>
      <c r="D13" s="150" t="s">
        <v>71</v>
      </c>
      <c r="E13" s="150"/>
    </row>
    <row r="14" spans="2:5" ht="70.5" customHeight="1">
      <c r="B14" s="148">
        <v>7</v>
      </c>
      <c r="C14" s="151"/>
      <c r="D14" s="152" t="s">
        <v>194</v>
      </c>
      <c r="E14" s="153"/>
    </row>
    <row r="15" spans="2:5" ht="61.5" customHeight="1">
      <c r="B15" s="148">
        <v>8</v>
      </c>
      <c r="C15" s="149"/>
      <c r="D15" s="150" t="s">
        <v>169</v>
      </c>
      <c r="E15" s="150"/>
    </row>
    <row r="16" spans="2:5" ht="141" customHeight="1">
      <c r="B16" s="148">
        <v>9</v>
      </c>
      <c r="C16" s="154"/>
      <c r="D16" s="155" t="s">
        <v>175</v>
      </c>
      <c r="E16" s="150"/>
    </row>
    <row r="17" spans="2:5" ht="221.25" customHeight="1">
      <c r="B17" s="148">
        <v>10</v>
      </c>
      <c r="C17" s="154"/>
      <c r="D17" s="155" t="s">
        <v>187</v>
      </c>
      <c r="E17" s="156"/>
    </row>
    <row r="18" spans="2:5" ht="60">
      <c r="B18" s="148">
        <v>11</v>
      </c>
      <c r="C18" s="154" t="s">
        <v>186</v>
      </c>
      <c r="D18" s="155"/>
      <c r="E18" s="150"/>
    </row>
    <row r="19" spans="2:5" ht="120">
      <c r="B19" s="148">
        <v>12</v>
      </c>
      <c r="C19" s="154" t="s">
        <v>195</v>
      </c>
      <c r="D19" s="150"/>
      <c r="E19" s="150"/>
    </row>
    <row r="20" spans="2:5" ht="54" customHeight="1"/>
  </sheetData>
  <sheetProtection password="F248" sheet="1" objects="1" scenarios="1"/>
  <phoneticPr fontId="3"/>
  <pageMargins left="0.25" right="0.25" top="0.75" bottom="0.75" header="0.3" footer="0.3"/>
  <pageSetup paperSize="9" scale="86"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96"/>
  <sheetViews>
    <sheetView showGridLines="0" view="pageBreakPreview" zoomScaleNormal="120" zoomScaleSheetLayoutView="100" zoomScalePageLayoutView="130" workbookViewId="0">
      <selection activeCell="A8" sqref="A8"/>
    </sheetView>
  </sheetViews>
  <sheetFormatPr defaultColWidth="2.25" defaultRowHeight="12"/>
  <cols>
    <col min="1" max="19" width="3.375" style="52" customWidth="1"/>
    <col min="20" max="16384" width="2.25" style="52"/>
  </cols>
  <sheetData>
    <row r="1" spans="1:38" ht="13.5" customHeight="1">
      <c r="A1" s="49" t="s">
        <v>36</v>
      </c>
      <c r="B1" s="50"/>
      <c r="C1" s="51"/>
      <c r="D1" s="51"/>
    </row>
    <row r="2" spans="1:38" ht="8.25" customHeight="1">
      <c r="A2" s="49"/>
      <c r="B2" s="50"/>
      <c r="C2" s="51"/>
      <c r="D2" s="51"/>
    </row>
    <row r="3" spans="1:38" ht="18" customHeight="1">
      <c r="A3" s="177" t="s">
        <v>88</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53"/>
      <c r="AD3" s="53"/>
      <c r="AE3" s="53"/>
      <c r="AF3" s="53"/>
      <c r="AG3" s="53"/>
      <c r="AH3" s="53"/>
      <c r="AI3" s="53"/>
      <c r="AJ3" s="53"/>
      <c r="AK3" s="53"/>
      <c r="AL3" s="53"/>
    </row>
    <row r="4" spans="1:38" ht="18" customHeight="1">
      <c r="A4" s="177" t="s">
        <v>200</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53"/>
      <c r="AD4" s="53"/>
      <c r="AE4" s="53"/>
      <c r="AF4" s="53"/>
      <c r="AG4" s="53"/>
      <c r="AH4" s="53"/>
      <c r="AI4" s="53"/>
      <c r="AJ4" s="53"/>
      <c r="AK4" s="53"/>
      <c r="AL4" s="53"/>
    </row>
    <row r="5" spans="1:38" ht="8.25" customHeight="1">
      <c r="A5" s="54"/>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row>
    <row r="6" spans="1:38">
      <c r="B6" s="50"/>
      <c r="C6" s="51"/>
      <c r="D6" s="51"/>
      <c r="R6" s="53"/>
      <c r="S6" s="55" t="s">
        <v>65</v>
      </c>
      <c r="T6" s="219"/>
      <c r="U6" s="219"/>
      <c r="V6" s="54" t="s">
        <v>4</v>
      </c>
      <c r="W6" s="219"/>
      <c r="X6" s="219"/>
      <c r="Y6" s="54" t="s">
        <v>3</v>
      </c>
      <c r="Z6" s="219"/>
      <c r="AA6" s="219"/>
      <c r="AB6" s="54" t="s">
        <v>2</v>
      </c>
    </row>
    <row r="7" spans="1:38" ht="18" customHeight="1">
      <c r="A7" s="219" t="s">
        <v>201</v>
      </c>
      <c r="B7" s="219"/>
      <c r="C7" s="219"/>
      <c r="D7" s="219"/>
      <c r="E7" s="219"/>
      <c r="F7" s="219"/>
      <c r="G7" s="219"/>
      <c r="I7" s="52" t="s">
        <v>1</v>
      </c>
    </row>
    <row r="8" spans="1:38" ht="8.25" customHeight="1">
      <c r="B8" s="50"/>
      <c r="C8" s="51"/>
      <c r="D8" s="51"/>
    </row>
    <row r="9" spans="1:38">
      <c r="A9" s="52" t="s">
        <v>15</v>
      </c>
      <c r="B9" s="50"/>
      <c r="C9" s="51"/>
      <c r="D9" s="51"/>
    </row>
    <row r="10" spans="1:38" ht="11.25" customHeight="1" thickBot="1">
      <c r="B10" s="50"/>
      <c r="C10" s="51"/>
      <c r="D10" s="51"/>
    </row>
    <row r="11" spans="1:38" ht="13.5" customHeight="1">
      <c r="A11" s="253" t="s">
        <v>44</v>
      </c>
      <c r="B11" s="197" t="s">
        <v>5</v>
      </c>
      <c r="C11" s="197"/>
      <c r="D11" s="197"/>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5"/>
    </row>
    <row r="12" spans="1:38" ht="32.25" customHeight="1">
      <c r="A12" s="254"/>
      <c r="B12" s="198" t="s">
        <v>6</v>
      </c>
      <c r="C12" s="198"/>
      <c r="D12" s="198"/>
      <c r="E12" s="262"/>
      <c r="F12" s="262"/>
      <c r="G12" s="262"/>
      <c r="H12" s="262"/>
      <c r="I12" s="262"/>
      <c r="J12" s="262"/>
      <c r="K12" s="262"/>
      <c r="L12" s="262"/>
      <c r="M12" s="262"/>
      <c r="N12" s="262"/>
      <c r="O12" s="262"/>
      <c r="P12" s="262"/>
      <c r="Q12" s="262"/>
      <c r="R12" s="262"/>
      <c r="S12" s="262"/>
      <c r="T12" s="262"/>
      <c r="U12" s="262"/>
      <c r="V12" s="262"/>
      <c r="W12" s="262"/>
      <c r="X12" s="262"/>
      <c r="Y12" s="262"/>
      <c r="Z12" s="262"/>
      <c r="AA12" s="262"/>
      <c r="AB12" s="263"/>
      <c r="AC12" s="50"/>
      <c r="AD12" s="50"/>
      <c r="AE12" s="50"/>
      <c r="AF12" s="50"/>
      <c r="AG12" s="50"/>
      <c r="AH12" s="50"/>
      <c r="AI12" s="50"/>
      <c r="AJ12" s="50"/>
    </row>
    <row r="13" spans="1:38" ht="13.5" customHeight="1">
      <c r="A13" s="254"/>
      <c r="B13" s="256" t="s">
        <v>45</v>
      </c>
      <c r="C13" s="256"/>
      <c r="D13" s="257"/>
      <c r="E13" s="56" t="s">
        <v>7</v>
      </c>
      <c r="F13" s="56"/>
      <c r="G13" s="56"/>
      <c r="H13" s="199"/>
      <c r="I13" s="199"/>
      <c r="J13" s="56" t="s">
        <v>8</v>
      </c>
      <c r="K13" s="199"/>
      <c r="L13" s="199"/>
      <c r="M13" s="199"/>
      <c r="N13" s="56" t="s">
        <v>9</v>
      </c>
      <c r="O13" s="56"/>
      <c r="P13" s="56"/>
      <c r="Q13" s="56"/>
      <c r="R13" s="56"/>
      <c r="S13" s="56"/>
      <c r="T13" s="56"/>
      <c r="U13" s="56"/>
      <c r="V13" s="56"/>
      <c r="W13" s="56"/>
      <c r="X13" s="56"/>
      <c r="Y13" s="56"/>
      <c r="Z13" s="56"/>
      <c r="AA13" s="56"/>
      <c r="AB13" s="57"/>
      <c r="AC13" s="50"/>
      <c r="AD13" s="50"/>
      <c r="AE13" s="50"/>
      <c r="AF13" s="50"/>
      <c r="AG13" s="50"/>
      <c r="AH13" s="50"/>
      <c r="AI13" s="50"/>
      <c r="AJ13" s="50"/>
    </row>
    <row r="14" spans="1:38" ht="33" customHeight="1">
      <c r="A14" s="254"/>
      <c r="B14" s="258"/>
      <c r="C14" s="258"/>
      <c r="D14" s="259"/>
      <c r="E14" s="266"/>
      <c r="F14" s="262"/>
      <c r="G14" s="262"/>
      <c r="H14" s="262"/>
      <c r="I14" s="262"/>
      <c r="J14" s="262"/>
      <c r="K14" s="262"/>
      <c r="L14" s="262"/>
      <c r="M14" s="262"/>
      <c r="N14" s="262"/>
      <c r="O14" s="262"/>
      <c r="P14" s="262"/>
      <c r="Q14" s="262"/>
      <c r="R14" s="262"/>
      <c r="S14" s="262"/>
      <c r="T14" s="262"/>
      <c r="U14" s="262"/>
      <c r="V14" s="262"/>
      <c r="W14" s="262"/>
      <c r="X14" s="262"/>
      <c r="Y14" s="262"/>
      <c r="Z14" s="262"/>
      <c r="AA14" s="262"/>
      <c r="AB14" s="263"/>
    </row>
    <row r="15" spans="1:38" ht="26.25" customHeight="1">
      <c r="A15" s="254"/>
      <c r="B15" s="194" t="s">
        <v>10</v>
      </c>
      <c r="C15" s="194"/>
      <c r="D15" s="194"/>
      <c r="E15" s="194"/>
      <c r="F15" s="194"/>
      <c r="G15" s="194"/>
      <c r="H15" s="194"/>
      <c r="I15" s="260"/>
      <c r="J15" s="193" t="s">
        <v>11</v>
      </c>
      <c r="K15" s="194"/>
      <c r="L15" s="194"/>
      <c r="M15" s="271"/>
      <c r="N15" s="271"/>
      <c r="O15" s="271"/>
      <c r="P15" s="271"/>
      <c r="Q15" s="272"/>
      <c r="R15" s="193" t="s">
        <v>46</v>
      </c>
      <c r="S15" s="194"/>
      <c r="T15" s="194"/>
      <c r="U15" s="275"/>
      <c r="V15" s="275"/>
      <c r="W15" s="275"/>
      <c r="X15" s="275"/>
      <c r="Y15" s="275"/>
      <c r="Z15" s="275"/>
      <c r="AA15" s="275"/>
      <c r="AB15" s="276"/>
    </row>
    <row r="16" spans="1:38" ht="26.25" customHeight="1">
      <c r="A16" s="254"/>
      <c r="B16" s="194" t="s">
        <v>12</v>
      </c>
      <c r="C16" s="194"/>
      <c r="D16" s="194"/>
      <c r="E16" s="194"/>
      <c r="F16" s="194"/>
      <c r="G16" s="194"/>
      <c r="H16" s="194"/>
      <c r="I16" s="260"/>
      <c r="J16" s="193" t="s">
        <v>13</v>
      </c>
      <c r="K16" s="194"/>
      <c r="L16" s="194"/>
      <c r="M16" s="269"/>
      <c r="N16" s="269"/>
      <c r="O16" s="269"/>
      <c r="P16" s="269"/>
      <c r="Q16" s="270"/>
      <c r="R16" s="193" t="s">
        <v>14</v>
      </c>
      <c r="S16" s="194"/>
      <c r="T16" s="194"/>
      <c r="U16" s="269"/>
      <c r="V16" s="269"/>
      <c r="W16" s="269"/>
      <c r="X16" s="269"/>
      <c r="Y16" s="269"/>
      <c r="Z16" s="269"/>
      <c r="AA16" s="269"/>
      <c r="AB16" s="274"/>
      <c r="AL16" s="50"/>
    </row>
    <row r="17" spans="1:38" ht="26.25" customHeight="1" thickBot="1">
      <c r="A17" s="255"/>
      <c r="B17" s="196" t="s">
        <v>16</v>
      </c>
      <c r="C17" s="196"/>
      <c r="D17" s="196"/>
      <c r="E17" s="196"/>
      <c r="F17" s="196"/>
      <c r="G17" s="196"/>
      <c r="H17" s="196"/>
      <c r="I17" s="261"/>
      <c r="J17" s="195" t="s">
        <v>13</v>
      </c>
      <c r="K17" s="196"/>
      <c r="L17" s="196"/>
      <c r="M17" s="267"/>
      <c r="N17" s="267"/>
      <c r="O17" s="267"/>
      <c r="P17" s="267"/>
      <c r="Q17" s="268"/>
      <c r="R17" s="195" t="s">
        <v>14</v>
      </c>
      <c r="S17" s="196"/>
      <c r="T17" s="196"/>
      <c r="U17" s="267"/>
      <c r="V17" s="267"/>
      <c r="W17" s="267"/>
      <c r="X17" s="267"/>
      <c r="Y17" s="267"/>
      <c r="Z17" s="267"/>
      <c r="AA17" s="267"/>
      <c r="AB17" s="273"/>
      <c r="AC17" s="50"/>
      <c r="AD17" s="50"/>
      <c r="AE17" s="50"/>
      <c r="AF17" s="50"/>
      <c r="AG17" s="50"/>
      <c r="AH17" s="50"/>
      <c r="AI17" s="50"/>
      <c r="AJ17" s="50"/>
    </row>
    <row r="18" spans="1:38" ht="18.75" customHeight="1">
      <c r="A18" s="58"/>
      <c r="B18" s="50"/>
      <c r="C18" s="51"/>
      <c r="D18" s="51"/>
      <c r="E18" s="50"/>
      <c r="F18" s="50"/>
      <c r="G18" s="50"/>
      <c r="H18" s="50"/>
      <c r="I18" s="50"/>
      <c r="J18" s="50"/>
      <c r="K18" s="50"/>
      <c r="L18" s="50"/>
      <c r="M18" s="50"/>
      <c r="N18" s="50"/>
      <c r="O18" s="50"/>
      <c r="P18" s="50"/>
      <c r="Q18" s="50"/>
      <c r="R18" s="50"/>
      <c r="S18" s="59"/>
      <c r="T18" s="59"/>
      <c r="U18" s="59"/>
      <c r="V18" s="59"/>
      <c r="W18" s="59"/>
      <c r="X18" s="59"/>
      <c r="Y18" s="59"/>
      <c r="Z18" s="60"/>
      <c r="AA18" s="50"/>
      <c r="AB18" s="50"/>
      <c r="AC18" s="50"/>
      <c r="AD18" s="50"/>
      <c r="AE18" s="50"/>
      <c r="AF18" s="59"/>
      <c r="AG18" s="59"/>
      <c r="AH18" s="59"/>
      <c r="AI18" s="59"/>
      <c r="AJ18" s="59"/>
      <c r="AK18" s="59"/>
      <c r="AL18" s="59"/>
    </row>
    <row r="19" spans="1:38" ht="18" customHeight="1" thickBot="1">
      <c r="A19" s="50" t="s">
        <v>39</v>
      </c>
      <c r="B19" s="50"/>
      <c r="C19" s="50"/>
      <c r="D19" s="50"/>
      <c r="E19" s="50"/>
      <c r="F19" s="50"/>
      <c r="G19" s="61"/>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row>
    <row r="20" spans="1:38" ht="21.75" customHeight="1" thickBot="1">
      <c r="A20" s="174" t="s">
        <v>181</v>
      </c>
      <c r="B20" s="175"/>
      <c r="C20" s="175"/>
      <c r="D20" s="175"/>
      <c r="E20" s="175"/>
      <c r="F20" s="175"/>
      <c r="G20" s="175"/>
      <c r="H20" s="175"/>
      <c r="I20" s="175"/>
      <c r="J20" s="175"/>
      <c r="K20" s="175"/>
      <c r="L20" s="175"/>
      <c r="M20" s="175"/>
      <c r="N20" s="175"/>
      <c r="O20" s="175"/>
      <c r="P20" s="175"/>
      <c r="Q20" s="175"/>
      <c r="R20" s="175"/>
      <c r="S20" s="176"/>
      <c r="T20" s="244" t="s">
        <v>51</v>
      </c>
      <c r="U20" s="245"/>
      <c r="V20" s="245"/>
      <c r="W20" s="246"/>
      <c r="X20" s="242" t="s">
        <v>17</v>
      </c>
      <c r="Y20" s="242"/>
      <c r="Z20" s="242"/>
      <c r="AA20" s="242"/>
      <c r="AB20" s="243"/>
      <c r="AC20" s="247"/>
      <c r="AD20" s="247"/>
      <c r="AE20" s="247"/>
      <c r="AF20" s="247"/>
      <c r="AG20" s="241"/>
      <c r="AH20" s="241"/>
      <c r="AI20" s="241"/>
      <c r="AJ20" s="241"/>
      <c r="AK20" s="241"/>
      <c r="AL20" s="241"/>
    </row>
    <row r="21" spans="1:38" ht="17.25" customHeight="1">
      <c r="A21" s="248" t="s">
        <v>77</v>
      </c>
      <c r="B21" s="62">
        <v>1</v>
      </c>
      <c r="C21" s="63" t="s">
        <v>41</v>
      </c>
      <c r="D21" s="63"/>
      <c r="E21" s="63"/>
      <c r="F21" s="63"/>
      <c r="G21" s="63"/>
      <c r="H21" s="63"/>
      <c r="I21" s="63"/>
      <c r="J21" s="63"/>
      <c r="K21" s="63"/>
      <c r="L21" s="63"/>
      <c r="M21" s="63"/>
      <c r="N21" s="63"/>
      <c r="O21" s="63"/>
      <c r="P21" s="63"/>
      <c r="Q21" s="63"/>
      <c r="R21" s="63"/>
      <c r="S21" s="64"/>
      <c r="T21" s="225">
        <f ca="1">COUNTIFS(申請額一覧!$E$4:$E$503,C21,申請額一覧!$K$4:$K$503,"&gt;0")</f>
        <v>0</v>
      </c>
      <c r="U21" s="226"/>
      <c r="V21" s="217" t="s">
        <v>18</v>
      </c>
      <c r="W21" s="218"/>
      <c r="X21" s="231">
        <f ca="1">SUMIF(申請額一覧!$E$4:$E$503,C21,申請額一覧!$K$4:$K$503)</f>
        <v>0</v>
      </c>
      <c r="Y21" s="232"/>
      <c r="Z21" s="232"/>
      <c r="AA21" s="232"/>
      <c r="AB21" s="65" t="s">
        <v>139</v>
      </c>
      <c r="AC21" s="210"/>
      <c r="AD21" s="210"/>
      <c r="AE21" s="211"/>
      <c r="AF21" s="211"/>
      <c r="AG21" s="209"/>
      <c r="AH21" s="209"/>
      <c r="AI21" s="209"/>
      <c r="AJ21" s="209"/>
      <c r="AK21" s="66"/>
      <c r="AL21" s="66"/>
    </row>
    <row r="22" spans="1:38" ht="17.25" customHeight="1">
      <c r="A22" s="248"/>
      <c r="B22" s="67">
        <v>2</v>
      </c>
      <c r="C22" s="68" t="s">
        <v>42</v>
      </c>
      <c r="D22" s="68"/>
      <c r="E22" s="68"/>
      <c r="F22" s="68"/>
      <c r="G22" s="68"/>
      <c r="H22" s="68"/>
      <c r="I22" s="68"/>
      <c r="J22" s="68"/>
      <c r="K22" s="68"/>
      <c r="L22" s="68"/>
      <c r="M22" s="68"/>
      <c r="N22" s="68"/>
      <c r="O22" s="68"/>
      <c r="P22" s="68"/>
      <c r="Q22" s="68"/>
      <c r="R22" s="68"/>
      <c r="S22" s="69"/>
      <c r="T22" s="178">
        <f ca="1">COUNTIFS(申請額一覧!$E$4:$E$503,C22,申請額一覧!$K$4:$K$503,"&gt;0")</f>
        <v>0</v>
      </c>
      <c r="U22" s="179"/>
      <c r="V22" s="187" t="s">
        <v>18</v>
      </c>
      <c r="W22" s="188"/>
      <c r="X22" s="182">
        <f ca="1">SUMIF(申請額一覧!$E$4:$E$503,C22,申請額一覧!$K$4:$K$503)</f>
        <v>0</v>
      </c>
      <c r="Y22" s="183"/>
      <c r="Z22" s="183"/>
      <c r="AA22" s="183"/>
      <c r="AB22" s="70" t="s">
        <v>139</v>
      </c>
      <c r="AC22" s="210"/>
      <c r="AD22" s="210"/>
      <c r="AE22" s="211"/>
      <c r="AF22" s="211"/>
      <c r="AG22" s="209"/>
      <c r="AH22" s="209"/>
      <c r="AI22" s="209"/>
      <c r="AJ22" s="209"/>
      <c r="AK22" s="71"/>
      <c r="AL22" s="66"/>
    </row>
    <row r="23" spans="1:38" ht="17.25" customHeight="1">
      <c r="A23" s="248"/>
      <c r="B23" s="62">
        <v>3</v>
      </c>
      <c r="C23" s="68" t="s">
        <v>43</v>
      </c>
      <c r="D23" s="68"/>
      <c r="E23" s="68"/>
      <c r="F23" s="68"/>
      <c r="G23" s="68"/>
      <c r="H23" s="68"/>
      <c r="I23" s="68"/>
      <c r="J23" s="68"/>
      <c r="K23" s="68"/>
      <c r="L23" s="68"/>
      <c r="M23" s="68"/>
      <c r="N23" s="68"/>
      <c r="O23" s="68"/>
      <c r="P23" s="68"/>
      <c r="Q23" s="68"/>
      <c r="R23" s="68"/>
      <c r="S23" s="69"/>
      <c r="T23" s="178">
        <f ca="1">COUNTIFS(申請額一覧!$E$4:$E$503,C23,申請額一覧!$K$4:$K$503,"&gt;0")</f>
        <v>0</v>
      </c>
      <c r="U23" s="179"/>
      <c r="V23" s="187" t="s">
        <v>18</v>
      </c>
      <c r="W23" s="188"/>
      <c r="X23" s="182">
        <f ca="1">SUMIF(申請額一覧!$E$4:$E$503,C23,申請額一覧!$K$4:$K$503)</f>
        <v>0</v>
      </c>
      <c r="Y23" s="183"/>
      <c r="Z23" s="183"/>
      <c r="AA23" s="183"/>
      <c r="AB23" s="70" t="s">
        <v>139</v>
      </c>
      <c r="AC23" s="210"/>
      <c r="AD23" s="210"/>
      <c r="AE23" s="211"/>
      <c r="AF23" s="211"/>
      <c r="AG23" s="209"/>
      <c r="AH23" s="209"/>
      <c r="AI23" s="209"/>
      <c r="AJ23" s="209"/>
      <c r="AK23" s="71"/>
      <c r="AL23" s="66"/>
    </row>
    <row r="24" spans="1:38" ht="17.25" customHeight="1">
      <c r="A24" s="248"/>
      <c r="B24" s="62">
        <v>4</v>
      </c>
      <c r="C24" s="72" t="s">
        <v>50</v>
      </c>
      <c r="D24" s="68"/>
      <c r="E24" s="68"/>
      <c r="F24" s="68"/>
      <c r="G24" s="68"/>
      <c r="H24" s="68"/>
      <c r="I24" s="68"/>
      <c r="J24" s="68"/>
      <c r="K24" s="68"/>
      <c r="L24" s="68"/>
      <c r="M24" s="68"/>
      <c r="N24" s="68"/>
      <c r="O24" s="68"/>
      <c r="P24" s="68"/>
      <c r="Q24" s="68"/>
      <c r="R24" s="68"/>
      <c r="S24" s="68"/>
      <c r="T24" s="178">
        <f ca="1">COUNTIFS(申請額一覧!$E$4:$E$503,C24,申請額一覧!$K$4:$K$503,"&gt;0")</f>
        <v>0</v>
      </c>
      <c r="U24" s="179"/>
      <c r="V24" s="187" t="s">
        <v>18</v>
      </c>
      <c r="W24" s="188"/>
      <c r="X24" s="182">
        <f ca="1">SUMIF(申請額一覧!$E$4:$E$503,C24,申請額一覧!$K$4:$K$503)</f>
        <v>0</v>
      </c>
      <c r="Y24" s="183"/>
      <c r="Z24" s="183"/>
      <c r="AA24" s="183"/>
      <c r="AB24" s="73" t="s">
        <v>139</v>
      </c>
      <c r="AC24" s="210"/>
      <c r="AD24" s="210"/>
      <c r="AE24" s="211"/>
      <c r="AF24" s="211"/>
      <c r="AG24" s="209"/>
      <c r="AH24" s="209"/>
      <c r="AI24" s="209"/>
      <c r="AJ24" s="209"/>
      <c r="AK24" s="66"/>
      <c r="AL24" s="66"/>
    </row>
    <row r="25" spans="1:38" ht="17.25" customHeight="1">
      <c r="A25" s="248"/>
      <c r="B25" s="67">
        <v>5</v>
      </c>
      <c r="C25" s="68" t="s">
        <v>19</v>
      </c>
      <c r="D25" s="68"/>
      <c r="E25" s="68"/>
      <c r="F25" s="68"/>
      <c r="G25" s="68"/>
      <c r="H25" s="68"/>
      <c r="I25" s="68"/>
      <c r="J25" s="68"/>
      <c r="K25" s="68"/>
      <c r="L25" s="68"/>
      <c r="M25" s="68"/>
      <c r="N25" s="68"/>
      <c r="O25" s="68"/>
      <c r="P25" s="68"/>
      <c r="Q25" s="68"/>
      <c r="R25" s="68"/>
      <c r="S25" s="68"/>
      <c r="T25" s="178">
        <f ca="1">COUNTIFS(申請額一覧!$E$4:$E$503,C25,申請額一覧!$K$4:$K$503,"&gt;0")</f>
        <v>0</v>
      </c>
      <c r="U25" s="179"/>
      <c r="V25" s="187" t="s">
        <v>18</v>
      </c>
      <c r="W25" s="188"/>
      <c r="X25" s="182">
        <f ca="1">SUMIF(申請額一覧!$E$4:$E$503,C25,申請額一覧!$K$4:$K$503)</f>
        <v>0</v>
      </c>
      <c r="Y25" s="183"/>
      <c r="Z25" s="183"/>
      <c r="AA25" s="183"/>
      <c r="AB25" s="73" t="s">
        <v>139</v>
      </c>
      <c r="AC25" s="210"/>
      <c r="AD25" s="210"/>
      <c r="AE25" s="211"/>
      <c r="AF25" s="211"/>
      <c r="AG25" s="209"/>
      <c r="AH25" s="209"/>
      <c r="AI25" s="209"/>
      <c r="AJ25" s="209"/>
      <c r="AK25" s="66"/>
      <c r="AL25" s="66"/>
    </row>
    <row r="26" spans="1:38" ht="17.25" customHeight="1">
      <c r="A26" s="248"/>
      <c r="B26" s="74">
        <v>6</v>
      </c>
      <c r="C26" s="68" t="s">
        <v>73</v>
      </c>
      <c r="D26" s="68"/>
      <c r="E26" s="68"/>
      <c r="F26" s="68"/>
      <c r="G26" s="68"/>
      <c r="H26" s="68"/>
      <c r="I26" s="68"/>
      <c r="J26" s="68"/>
      <c r="K26" s="68"/>
      <c r="L26" s="68"/>
      <c r="M26" s="68"/>
      <c r="N26" s="68"/>
      <c r="O26" s="68"/>
      <c r="P26" s="68"/>
      <c r="Q26" s="68"/>
      <c r="R26" s="68"/>
      <c r="S26" s="68"/>
      <c r="T26" s="178">
        <f ca="1">COUNTIFS(申請額一覧!$E$4:$E$503,C26,申請額一覧!$K$4:$K$503,"&gt;0")</f>
        <v>0</v>
      </c>
      <c r="U26" s="179"/>
      <c r="V26" s="187" t="s">
        <v>18</v>
      </c>
      <c r="W26" s="188"/>
      <c r="X26" s="182">
        <f ca="1">SUMIF(申請額一覧!$E$4:$E$503,C26,申請額一覧!$K$4:$K$503)</f>
        <v>0</v>
      </c>
      <c r="Y26" s="183"/>
      <c r="Z26" s="183"/>
      <c r="AA26" s="183"/>
      <c r="AB26" s="70" t="s">
        <v>139</v>
      </c>
      <c r="AC26" s="210"/>
      <c r="AD26" s="210"/>
      <c r="AE26" s="211"/>
      <c r="AF26" s="211"/>
      <c r="AG26" s="209"/>
      <c r="AH26" s="209"/>
      <c r="AI26" s="209"/>
      <c r="AJ26" s="209"/>
      <c r="AK26" s="71"/>
      <c r="AL26" s="66"/>
    </row>
    <row r="27" spans="1:38" ht="17.25" customHeight="1">
      <c r="A27" s="248"/>
      <c r="B27" s="75">
        <v>7</v>
      </c>
      <c r="C27" s="68" t="s">
        <v>74</v>
      </c>
      <c r="D27" s="68"/>
      <c r="E27" s="68"/>
      <c r="F27" s="68"/>
      <c r="G27" s="76"/>
      <c r="H27" s="68"/>
      <c r="I27" s="68"/>
      <c r="J27" s="68"/>
      <c r="K27" s="68"/>
      <c r="L27" s="68"/>
      <c r="M27" s="68"/>
      <c r="N27" s="68"/>
      <c r="O27" s="68"/>
      <c r="P27" s="68"/>
      <c r="Q27" s="68"/>
      <c r="R27" s="68"/>
      <c r="S27" s="68"/>
      <c r="T27" s="178">
        <f ca="1">COUNTIFS(申請額一覧!$E$4:$E$503,C27,申請額一覧!$K$4:$K$503,"&gt;0")</f>
        <v>0</v>
      </c>
      <c r="U27" s="179"/>
      <c r="V27" s="187" t="s">
        <v>18</v>
      </c>
      <c r="W27" s="188"/>
      <c r="X27" s="182">
        <f ca="1">SUMIF(申請額一覧!$E$4:$E$503,C27,申請額一覧!$K$4:$K$503)</f>
        <v>0</v>
      </c>
      <c r="Y27" s="183"/>
      <c r="Z27" s="183"/>
      <c r="AA27" s="183"/>
      <c r="AB27" s="70" t="s">
        <v>139</v>
      </c>
      <c r="AC27" s="210"/>
      <c r="AD27" s="210"/>
      <c r="AE27" s="211"/>
      <c r="AF27" s="211"/>
      <c r="AG27" s="209"/>
      <c r="AH27" s="209"/>
      <c r="AI27" s="209"/>
      <c r="AJ27" s="209"/>
      <c r="AK27" s="71"/>
      <c r="AL27" s="66"/>
    </row>
    <row r="28" spans="1:38" ht="17.25" customHeight="1" thickBot="1">
      <c r="A28" s="248"/>
      <c r="B28" s="75">
        <v>8</v>
      </c>
      <c r="C28" s="77" t="s">
        <v>75</v>
      </c>
      <c r="D28" s="77"/>
      <c r="E28" s="77"/>
      <c r="F28" s="77"/>
      <c r="G28" s="77"/>
      <c r="H28" s="77"/>
      <c r="I28" s="77"/>
      <c r="J28" s="77"/>
      <c r="K28" s="77"/>
      <c r="L28" s="77"/>
      <c r="M28" s="77"/>
      <c r="N28" s="77"/>
      <c r="O28" s="77"/>
      <c r="P28" s="77"/>
      <c r="Q28" s="77"/>
      <c r="R28" s="77"/>
      <c r="S28" s="77"/>
      <c r="T28" s="249">
        <f ca="1">COUNTIFS(申請額一覧!$E$4:$E$503,C28,申請額一覧!$K$4:$K$503,"&gt;0")</f>
        <v>0</v>
      </c>
      <c r="U28" s="250"/>
      <c r="V28" s="180" t="s">
        <v>18</v>
      </c>
      <c r="W28" s="181"/>
      <c r="X28" s="239">
        <f ca="1">SUMIF(申請額一覧!$E$4:$E$503,C28,申請額一覧!$K$4:$K$503)</f>
        <v>0</v>
      </c>
      <c r="Y28" s="240"/>
      <c r="Z28" s="240"/>
      <c r="AA28" s="240"/>
      <c r="AB28" s="78" t="s">
        <v>139</v>
      </c>
      <c r="AC28" s="210"/>
      <c r="AD28" s="210"/>
      <c r="AE28" s="211"/>
      <c r="AF28" s="211"/>
      <c r="AG28" s="209"/>
      <c r="AH28" s="209"/>
      <c r="AI28" s="209"/>
      <c r="AJ28" s="209"/>
      <c r="AK28" s="71"/>
      <c r="AL28" s="66"/>
    </row>
    <row r="29" spans="1:38" ht="17.25" customHeight="1" thickBot="1">
      <c r="A29" s="174" t="s">
        <v>32</v>
      </c>
      <c r="B29" s="175"/>
      <c r="C29" s="175"/>
      <c r="D29" s="175"/>
      <c r="E29" s="175"/>
      <c r="F29" s="175"/>
      <c r="G29" s="175"/>
      <c r="H29" s="175"/>
      <c r="I29" s="175"/>
      <c r="J29" s="175"/>
      <c r="K29" s="175"/>
      <c r="L29" s="175"/>
      <c r="M29" s="175"/>
      <c r="N29" s="175"/>
      <c r="O29" s="175"/>
      <c r="P29" s="175"/>
      <c r="Q29" s="175"/>
      <c r="R29" s="175"/>
      <c r="S29" s="176"/>
      <c r="T29" s="189">
        <f ca="1">SUM(T21:U28)</f>
        <v>0</v>
      </c>
      <c r="U29" s="190"/>
      <c r="V29" s="168" t="s">
        <v>18</v>
      </c>
      <c r="W29" s="169"/>
      <c r="X29" s="191">
        <f ca="1">SUM(X21:AA28)</f>
        <v>0</v>
      </c>
      <c r="Y29" s="192"/>
      <c r="Z29" s="192"/>
      <c r="AA29" s="192"/>
      <c r="AB29" s="79" t="s">
        <v>139</v>
      </c>
      <c r="AC29" s="210"/>
      <c r="AD29" s="210"/>
      <c r="AE29" s="211"/>
      <c r="AF29" s="211"/>
      <c r="AG29" s="209"/>
      <c r="AH29" s="209"/>
      <c r="AI29" s="209"/>
      <c r="AJ29" s="209"/>
      <c r="AK29" s="71"/>
      <c r="AL29" s="66"/>
    </row>
    <row r="30" spans="1:38" ht="17.25" customHeight="1">
      <c r="A30" s="216" t="s">
        <v>47</v>
      </c>
      <c r="B30" s="80">
        <v>9</v>
      </c>
      <c r="C30" s="63" t="s">
        <v>31</v>
      </c>
      <c r="D30" s="63"/>
      <c r="E30" s="63"/>
      <c r="F30" s="63"/>
      <c r="G30" s="63"/>
      <c r="H30" s="63"/>
      <c r="I30" s="63"/>
      <c r="J30" s="63"/>
      <c r="K30" s="63"/>
      <c r="L30" s="63"/>
      <c r="M30" s="63"/>
      <c r="N30" s="63"/>
      <c r="O30" s="63"/>
      <c r="P30" s="63"/>
      <c r="Q30" s="63"/>
      <c r="R30" s="63"/>
      <c r="S30" s="63"/>
      <c r="T30" s="225">
        <f ca="1">COUNTIFS(申請額一覧!$E$4:$E$503,C30,申請額一覧!$K$4:$K$503,"&gt;0")</f>
        <v>0</v>
      </c>
      <c r="U30" s="226"/>
      <c r="V30" s="217" t="s">
        <v>18</v>
      </c>
      <c r="W30" s="218"/>
      <c r="X30" s="231">
        <f ca="1">SUMIF(申請額一覧!$E$4:$E$503,C30,申請額一覧!$K$4:$K$503)</f>
        <v>0</v>
      </c>
      <c r="Y30" s="232"/>
      <c r="Z30" s="232"/>
      <c r="AA30" s="232"/>
      <c r="AB30" s="81" t="s">
        <v>139</v>
      </c>
      <c r="AC30" s="210"/>
      <c r="AD30" s="210"/>
      <c r="AE30" s="211"/>
      <c r="AF30" s="211"/>
      <c r="AG30" s="209"/>
      <c r="AH30" s="209"/>
      <c r="AI30" s="209"/>
      <c r="AJ30" s="209"/>
      <c r="AK30" s="71"/>
      <c r="AL30" s="66"/>
    </row>
    <row r="31" spans="1:38" ht="17.25" customHeight="1">
      <c r="A31" s="216"/>
      <c r="B31" s="82" t="s">
        <v>30</v>
      </c>
      <c r="C31" s="83"/>
      <c r="D31" s="83"/>
      <c r="E31" s="84"/>
      <c r="F31" s="83"/>
      <c r="G31" s="83"/>
      <c r="H31" s="83"/>
      <c r="I31" s="83"/>
      <c r="J31" s="83"/>
      <c r="K31" s="83"/>
      <c r="L31" s="83"/>
      <c r="M31" s="83"/>
      <c r="N31" s="83"/>
      <c r="O31" s="83"/>
      <c r="P31" s="83"/>
      <c r="Q31" s="83"/>
      <c r="R31" s="83"/>
      <c r="S31" s="85"/>
      <c r="T31" s="200"/>
      <c r="U31" s="201"/>
      <c r="V31" s="202"/>
      <c r="W31" s="203"/>
      <c r="X31" s="204"/>
      <c r="Y31" s="205"/>
      <c r="Z31" s="205"/>
      <c r="AA31" s="205"/>
      <c r="AB31" s="86"/>
      <c r="AC31" s="206"/>
      <c r="AD31" s="206"/>
      <c r="AE31" s="207"/>
      <c r="AF31" s="207"/>
      <c r="AG31" s="208"/>
      <c r="AH31" s="208"/>
      <c r="AI31" s="208"/>
      <c r="AJ31" s="208"/>
      <c r="AK31" s="87"/>
      <c r="AL31" s="88"/>
    </row>
    <row r="32" spans="1:38" ht="17.25" customHeight="1">
      <c r="A32" s="216"/>
      <c r="B32" s="89">
        <v>10</v>
      </c>
      <c r="C32" s="90" t="s">
        <v>132</v>
      </c>
      <c r="D32" s="91"/>
      <c r="E32" s="91"/>
      <c r="F32" s="91"/>
      <c r="G32" s="91"/>
      <c r="H32" s="91"/>
      <c r="I32" s="91"/>
      <c r="J32" s="91"/>
      <c r="K32" s="91"/>
      <c r="L32" s="91"/>
      <c r="M32" s="91"/>
      <c r="N32" s="91"/>
      <c r="O32" s="91"/>
      <c r="P32" s="91"/>
      <c r="Q32" s="91"/>
      <c r="R32" s="91"/>
      <c r="S32" s="91"/>
      <c r="T32" s="200">
        <f ca="1">COUNTIFS(申請額一覧!$E$4:$E$503,$B$31&amp;C32,申請額一覧!$K$4:$K$503,"&gt;0")</f>
        <v>0</v>
      </c>
      <c r="U32" s="201"/>
      <c r="V32" s="202" t="s">
        <v>18</v>
      </c>
      <c r="W32" s="203"/>
      <c r="X32" s="204">
        <f ca="1">SUMIF(申請額一覧!$E$4:$E$503,$B$31&amp;C32,申請額一覧!$K$4:$K$503)</f>
        <v>0</v>
      </c>
      <c r="Y32" s="205"/>
      <c r="Z32" s="205"/>
      <c r="AA32" s="205"/>
      <c r="AB32" s="86" t="s">
        <v>139</v>
      </c>
      <c r="AC32" s="92"/>
      <c r="AD32" s="92"/>
      <c r="AE32" s="93"/>
      <c r="AF32" s="93"/>
      <c r="AG32" s="94"/>
      <c r="AH32" s="94"/>
      <c r="AI32" s="94"/>
      <c r="AJ32" s="94"/>
      <c r="AK32" s="87"/>
      <c r="AL32" s="88"/>
    </row>
    <row r="33" spans="1:38" ht="17.25" customHeight="1" thickBot="1">
      <c r="A33" s="216"/>
      <c r="B33" s="95">
        <v>11</v>
      </c>
      <c r="C33" s="96" t="s">
        <v>133</v>
      </c>
      <c r="D33" s="96"/>
      <c r="E33" s="96"/>
      <c r="F33" s="96"/>
      <c r="G33" s="96"/>
      <c r="H33" s="96"/>
      <c r="I33" s="96"/>
      <c r="J33" s="96"/>
      <c r="K33" s="97"/>
      <c r="L33" s="96"/>
      <c r="M33" s="96"/>
      <c r="N33" s="96"/>
      <c r="O33" s="96"/>
      <c r="P33" s="96"/>
      <c r="Q33" s="96"/>
      <c r="R33" s="96"/>
      <c r="S33" s="96"/>
      <c r="T33" s="251">
        <f ca="1">COUNTIFS(申請額一覧!$E$4:$E$503,$B$31&amp;C33,申請額一覧!$K$4:$K$503,"&gt;0")</f>
        <v>0</v>
      </c>
      <c r="U33" s="252"/>
      <c r="V33" s="235" t="s">
        <v>18</v>
      </c>
      <c r="W33" s="236"/>
      <c r="X33" s="237">
        <f ca="1">SUMIF(申請額一覧!$E$4:$E$503,$B$31&amp;C33,申請額一覧!$K$4:$K$503)</f>
        <v>0</v>
      </c>
      <c r="Y33" s="238"/>
      <c r="Z33" s="238"/>
      <c r="AA33" s="238"/>
      <c r="AB33" s="98" t="s">
        <v>139</v>
      </c>
      <c r="AC33" s="206"/>
      <c r="AD33" s="206"/>
      <c r="AE33" s="207"/>
      <c r="AF33" s="207"/>
      <c r="AG33" s="208"/>
      <c r="AH33" s="208"/>
      <c r="AI33" s="208"/>
      <c r="AJ33" s="208"/>
      <c r="AK33" s="87"/>
      <c r="AL33" s="88"/>
    </row>
    <row r="34" spans="1:38" ht="17.25" customHeight="1" thickBot="1">
      <c r="A34" s="174" t="s">
        <v>32</v>
      </c>
      <c r="B34" s="175"/>
      <c r="C34" s="175"/>
      <c r="D34" s="175"/>
      <c r="E34" s="175"/>
      <c r="F34" s="175"/>
      <c r="G34" s="175"/>
      <c r="H34" s="175"/>
      <c r="I34" s="175"/>
      <c r="J34" s="175"/>
      <c r="K34" s="175"/>
      <c r="L34" s="175"/>
      <c r="M34" s="175"/>
      <c r="N34" s="175"/>
      <c r="O34" s="175"/>
      <c r="P34" s="175"/>
      <c r="Q34" s="175"/>
      <c r="R34" s="175"/>
      <c r="S34" s="176"/>
      <c r="T34" s="189">
        <f ca="1">SUM(T30:U33)</f>
        <v>0</v>
      </c>
      <c r="U34" s="190"/>
      <c r="V34" s="168" t="s">
        <v>18</v>
      </c>
      <c r="W34" s="169"/>
      <c r="X34" s="191">
        <f ca="1">SUM(X30:AA33)</f>
        <v>0</v>
      </c>
      <c r="Y34" s="192"/>
      <c r="Z34" s="192"/>
      <c r="AA34" s="192"/>
      <c r="AB34" s="79" t="s">
        <v>139</v>
      </c>
      <c r="AC34" s="210"/>
      <c r="AD34" s="210"/>
      <c r="AE34" s="211"/>
      <c r="AF34" s="211"/>
      <c r="AG34" s="209"/>
      <c r="AH34" s="209"/>
      <c r="AI34" s="209"/>
      <c r="AJ34" s="209"/>
      <c r="AK34" s="71"/>
      <c r="AL34" s="66"/>
    </row>
    <row r="35" spans="1:38" ht="17.25" customHeight="1">
      <c r="A35" s="248" t="s">
        <v>28</v>
      </c>
      <c r="B35" s="99" t="s">
        <v>134</v>
      </c>
      <c r="C35" s="96"/>
      <c r="D35" s="91"/>
      <c r="E35" s="91"/>
      <c r="F35" s="91"/>
      <c r="G35" s="91"/>
      <c r="H35" s="91"/>
      <c r="I35" s="91"/>
      <c r="J35" s="91"/>
      <c r="K35" s="91"/>
      <c r="L35" s="91"/>
      <c r="M35" s="91"/>
      <c r="N35" s="91"/>
      <c r="O35" s="91"/>
      <c r="P35" s="91"/>
      <c r="Q35" s="91"/>
      <c r="R35" s="91"/>
      <c r="S35" s="91"/>
      <c r="T35" s="225"/>
      <c r="U35" s="226"/>
      <c r="V35" s="217"/>
      <c r="W35" s="218"/>
      <c r="X35" s="231"/>
      <c r="Y35" s="232"/>
      <c r="Z35" s="232"/>
      <c r="AA35" s="232"/>
      <c r="AB35" s="81"/>
      <c r="AC35" s="210"/>
      <c r="AD35" s="210"/>
      <c r="AE35" s="211"/>
      <c r="AF35" s="211"/>
      <c r="AG35" s="209"/>
      <c r="AH35" s="209"/>
      <c r="AI35" s="209"/>
      <c r="AJ35" s="209"/>
      <c r="AK35" s="71"/>
      <c r="AL35" s="66"/>
    </row>
    <row r="36" spans="1:38" ht="17.25" customHeight="1">
      <c r="A36" s="248"/>
      <c r="B36" s="89">
        <v>12</v>
      </c>
      <c r="C36" s="83" t="s">
        <v>135</v>
      </c>
      <c r="D36" s="91"/>
      <c r="E36" s="91"/>
      <c r="F36" s="91"/>
      <c r="G36" s="91"/>
      <c r="H36" s="91"/>
      <c r="I36" s="91"/>
      <c r="J36" s="91"/>
      <c r="K36" s="91"/>
      <c r="L36" s="91"/>
      <c r="M36" s="91"/>
      <c r="N36" s="91"/>
      <c r="O36" s="91"/>
      <c r="P36" s="91"/>
      <c r="Q36" s="91"/>
      <c r="R36" s="91"/>
      <c r="S36" s="91"/>
      <c r="T36" s="178">
        <f ca="1">COUNTIFS(申請額一覧!$E$4:$E$503,$B$35&amp;C36,申請額一覧!$K$4:$K$503,"&gt;0")</f>
        <v>0</v>
      </c>
      <c r="U36" s="179"/>
      <c r="V36" s="187" t="s">
        <v>18</v>
      </c>
      <c r="W36" s="188"/>
      <c r="X36" s="182">
        <f ca="1">SUMIF(申請額一覧!$E$4:$E$503,$B$35&amp;C36,申請額一覧!$K$4:$K$503)</f>
        <v>0</v>
      </c>
      <c r="Y36" s="183"/>
      <c r="Z36" s="183"/>
      <c r="AA36" s="183"/>
      <c r="AB36" s="70" t="s">
        <v>139</v>
      </c>
      <c r="AC36" s="100"/>
      <c r="AD36" s="100"/>
      <c r="AE36" s="101"/>
      <c r="AF36" s="101"/>
      <c r="AG36" s="102"/>
      <c r="AH36" s="102"/>
      <c r="AI36" s="102"/>
      <c r="AJ36" s="102"/>
      <c r="AK36" s="71"/>
      <c r="AL36" s="66"/>
    </row>
    <row r="37" spans="1:38" ht="17.25" customHeight="1">
      <c r="A37" s="248"/>
      <c r="B37" s="103">
        <v>13</v>
      </c>
      <c r="C37" s="83" t="s">
        <v>136</v>
      </c>
      <c r="D37" s="91"/>
      <c r="E37" s="91"/>
      <c r="F37" s="91"/>
      <c r="G37" s="91"/>
      <c r="H37" s="91"/>
      <c r="I37" s="91"/>
      <c r="J37" s="91"/>
      <c r="K37" s="91"/>
      <c r="L37" s="91"/>
      <c r="M37" s="91"/>
      <c r="N37" s="91"/>
      <c r="O37" s="91"/>
      <c r="P37" s="91"/>
      <c r="Q37" s="91"/>
      <c r="R37" s="91"/>
      <c r="S37" s="91"/>
      <c r="T37" s="178">
        <f ca="1">COUNTIFS(申請額一覧!$E$4:$E$503,$B$35&amp;C37,申請額一覧!$K$4:$K$503,"&gt;0")</f>
        <v>0</v>
      </c>
      <c r="U37" s="179"/>
      <c r="V37" s="187" t="s">
        <v>18</v>
      </c>
      <c r="W37" s="188"/>
      <c r="X37" s="182">
        <f ca="1">SUMIF(申請額一覧!$E$4:$E$503,$B$35&amp;C37,申請額一覧!$K$4:$K$503)</f>
        <v>0</v>
      </c>
      <c r="Y37" s="183"/>
      <c r="Z37" s="183"/>
      <c r="AA37" s="183"/>
      <c r="AB37" s="70" t="s">
        <v>139</v>
      </c>
      <c r="AC37" s="100"/>
      <c r="AD37" s="100"/>
      <c r="AE37" s="101"/>
      <c r="AF37" s="101"/>
      <c r="AG37" s="102"/>
      <c r="AH37" s="102"/>
      <c r="AI37" s="102"/>
      <c r="AJ37" s="102"/>
      <c r="AK37" s="71"/>
      <c r="AL37" s="66"/>
    </row>
    <row r="38" spans="1:38" ht="17.25" customHeight="1">
      <c r="A38" s="248"/>
      <c r="B38" s="103">
        <v>14</v>
      </c>
      <c r="C38" s="104" t="s">
        <v>137</v>
      </c>
      <c r="D38" s="91"/>
      <c r="E38" s="91"/>
      <c r="F38" s="91"/>
      <c r="G38" s="91"/>
      <c r="H38" s="91"/>
      <c r="I38" s="91"/>
      <c r="J38" s="91"/>
      <c r="K38" s="91"/>
      <c r="L38" s="91"/>
      <c r="M38" s="91"/>
      <c r="N38" s="91"/>
      <c r="O38" s="91"/>
      <c r="P38" s="91"/>
      <c r="Q38" s="91"/>
      <c r="R38" s="91"/>
      <c r="S38" s="91"/>
      <c r="T38" s="178">
        <f ca="1">COUNTIFS(申請額一覧!$E$4:$E$503,$B$35&amp;C38,申請額一覧!$K$4:$K$503,"&gt;0")</f>
        <v>0</v>
      </c>
      <c r="U38" s="179"/>
      <c r="V38" s="187" t="s">
        <v>18</v>
      </c>
      <c r="W38" s="188"/>
      <c r="X38" s="182">
        <f ca="1">SUMIF(申請額一覧!$E$4:$E$503,$B$35&amp;C38,申請額一覧!$K$4:$K$503)</f>
        <v>0</v>
      </c>
      <c r="Y38" s="183"/>
      <c r="Z38" s="183"/>
      <c r="AA38" s="183"/>
      <c r="AB38" s="70" t="s">
        <v>139</v>
      </c>
      <c r="AC38" s="100"/>
      <c r="AD38" s="100"/>
      <c r="AE38" s="101"/>
      <c r="AF38" s="101"/>
      <c r="AG38" s="102"/>
      <c r="AH38" s="102"/>
      <c r="AI38" s="102"/>
      <c r="AJ38" s="102"/>
      <c r="AK38" s="71"/>
      <c r="AL38" s="66"/>
    </row>
    <row r="39" spans="1:38" ht="17.25" customHeight="1">
      <c r="A39" s="248"/>
      <c r="B39" s="105">
        <v>15</v>
      </c>
      <c r="C39" s="68" t="s">
        <v>20</v>
      </c>
      <c r="D39" s="68"/>
      <c r="E39" s="68"/>
      <c r="F39" s="68"/>
      <c r="G39" s="68"/>
      <c r="H39" s="68"/>
      <c r="I39" s="68"/>
      <c r="J39" s="68"/>
      <c r="K39" s="68"/>
      <c r="L39" s="68"/>
      <c r="M39" s="68"/>
      <c r="N39" s="68"/>
      <c r="O39" s="68"/>
      <c r="P39" s="68"/>
      <c r="Q39" s="68"/>
      <c r="R39" s="68"/>
      <c r="S39" s="68"/>
      <c r="T39" s="178">
        <f ca="1">COUNTIFS(申請額一覧!$E$4:$E$503,C39,申請額一覧!$K$4:$K$503,"&gt;0")</f>
        <v>0</v>
      </c>
      <c r="U39" s="179"/>
      <c r="V39" s="187" t="s">
        <v>18</v>
      </c>
      <c r="W39" s="188"/>
      <c r="X39" s="182">
        <f ca="1">SUMIF(申請額一覧!$E$4:$E$503,C39,申請額一覧!$K$4:$K$503)</f>
        <v>0</v>
      </c>
      <c r="Y39" s="183"/>
      <c r="Z39" s="183"/>
      <c r="AA39" s="183"/>
      <c r="AB39" s="70" t="s">
        <v>139</v>
      </c>
      <c r="AC39" s="210"/>
      <c r="AD39" s="210"/>
      <c r="AE39" s="211"/>
      <c r="AF39" s="211"/>
      <c r="AG39" s="209"/>
      <c r="AH39" s="209"/>
      <c r="AI39" s="209"/>
      <c r="AJ39" s="209"/>
      <c r="AK39" s="71"/>
      <c r="AL39" s="66"/>
    </row>
    <row r="40" spans="1:38" ht="17.25" customHeight="1">
      <c r="A40" s="248"/>
      <c r="B40" s="105">
        <v>16</v>
      </c>
      <c r="C40" s="68" t="s">
        <v>21</v>
      </c>
      <c r="D40" s="68"/>
      <c r="E40" s="68"/>
      <c r="F40" s="68"/>
      <c r="G40" s="68"/>
      <c r="H40" s="68"/>
      <c r="I40" s="68"/>
      <c r="J40" s="68"/>
      <c r="K40" s="68"/>
      <c r="L40" s="68"/>
      <c r="M40" s="68"/>
      <c r="N40" s="68"/>
      <c r="O40" s="68"/>
      <c r="P40" s="68"/>
      <c r="Q40" s="68"/>
      <c r="R40" s="68"/>
      <c r="S40" s="68"/>
      <c r="T40" s="178">
        <f ca="1">COUNTIFS(申請額一覧!$E$4:$E$503,C40,申請額一覧!$K$4:$K$503,"&gt;0")</f>
        <v>0</v>
      </c>
      <c r="U40" s="179"/>
      <c r="V40" s="187" t="s">
        <v>18</v>
      </c>
      <c r="W40" s="188"/>
      <c r="X40" s="182">
        <f ca="1">SUMIF(申請額一覧!$E$4:$E$503,C40,申請額一覧!$K$4:$K$503)</f>
        <v>0</v>
      </c>
      <c r="Y40" s="183"/>
      <c r="Z40" s="183"/>
      <c r="AA40" s="183"/>
      <c r="AB40" s="70" t="s">
        <v>139</v>
      </c>
      <c r="AC40" s="210"/>
      <c r="AD40" s="210"/>
      <c r="AE40" s="211"/>
      <c r="AF40" s="211"/>
      <c r="AG40" s="209"/>
      <c r="AH40" s="209"/>
      <c r="AI40" s="209"/>
      <c r="AJ40" s="209"/>
      <c r="AK40" s="71"/>
      <c r="AL40" s="66"/>
    </row>
    <row r="41" spans="1:38" ht="17.25" customHeight="1">
      <c r="A41" s="248"/>
      <c r="B41" s="106">
        <v>17</v>
      </c>
      <c r="C41" s="68" t="s">
        <v>22</v>
      </c>
      <c r="D41" s="68"/>
      <c r="E41" s="68"/>
      <c r="F41" s="68"/>
      <c r="G41" s="68"/>
      <c r="H41" s="68"/>
      <c r="I41" s="68"/>
      <c r="J41" s="68"/>
      <c r="K41" s="68"/>
      <c r="L41" s="68"/>
      <c r="M41" s="68"/>
      <c r="N41" s="68"/>
      <c r="O41" s="68"/>
      <c r="P41" s="68"/>
      <c r="Q41" s="68"/>
      <c r="R41" s="68"/>
      <c r="S41" s="68"/>
      <c r="T41" s="178">
        <f ca="1">COUNTIFS(申請額一覧!$E$4:$E$503,C41,申請額一覧!$K$4:$K$503,"&gt;0")</f>
        <v>0</v>
      </c>
      <c r="U41" s="179"/>
      <c r="V41" s="187" t="s">
        <v>18</v>
      </c>
      <c r="W41" s="188"/>
      <c r="X41" s="182">
        <f ca="1">SUMIF(申請額一覧!$E$4:$E$503,C41,申請額一覧!$K$4:$K$503)</f>
        <v>0</v>
      </c>
      <c r="Y41" s="183"/>
      <c r="Z41" s="183"/>
      <c r="AA41" s="183"/>
      <c r="AB41" s="70" t="s">
        <v>139</v>
      </c>
      <c r="AC41" s="210"/>
      <c r="AD41" s="210"/>
      <c r="AE41" s="211"/>
      <c r="AF41" s="211"/>
      <c r="AG41" s="209"/>
      <c r="AH41" s="209"/>
      <c r="AI41" s="209"/>
      <c r="AJ41" s="209"/>
      <c r="AK41" s="71"/>
      <c r="AL41" s="66"/>
    </row>
    <row r="42" spans="1:38" ht="17.25" customHeight="1">
      <c r="A42" s="248"/>
      <c r="B42" s="107">
        <v>18</v>
      </c>
      <c r="C42" s="68" t="s">
        <v>23</v>
      </c>
      <c r="D42" s="68"/>
      <c r="E42" s="68"/>
      <c r="F42" s="68"/>
      <c r="G42" s="68"/>
      <c r="H42" s="68"/>
      <c r="I42" s="68"/>
      <c r="J42" s="68"/>
      <c r="K42" s="68"/>
      <c r="L42" s="68"/>
      <c r="M42" s="68"/>
      <c r="N42" s="68"/>
      <c r="O42" s="68"/>
      <c r="P42" s="68"/>
      <c r="Q42" s="68"/>
      <c r="R42" s="68"/>
      <c r="S42" s="68"/>
      <c r="T42" s="178">
        <f ca="1">COUNTIFS(申請額一覧!$E$4:$E$503,C42,申請額一覧!$K$4:$K$503,"&gt;0")</f>
        <v>0</v>
      </c>
      <c r="U42" s="179"/>
      <c r="V42" s="187" t="s">
        <v>18</v>
      </c>
      <c r="W42" s="188"/>
      <c r="X42" s="182">
        <f ca="1">SUMIF(申請額一覧!$E$4:$E$503,C42,申請額一覧!$K$4:$K$503)</f>
        <v>0</v>
      </c>
      <c r="Y42" s="183"/>
      <c r="Z42" s="183"/>
      <c r="AA42" s="183"/>
      <c r="AB42" s="70" t="s">
        <v>139</v>
      </c>
      <c r="AC42" s="210"/>
      <c r="AD42" s="210"/>
      <c r="AE42" s="211"/>
      <c r="AF42" s="211"/>
      <c r="AG42" s="209"/>
      <c r="AH42" s="209"/>
      <c r="AI42" s="209"/>
      <c r="AJ42" s="209"/>
      <c r="AK42" s="71"/>
      <c r="AL42" s="66"/>
    </row>
    <row r="43" spans="1:38" ht="17.25" customHeight="1">
      <c r="A43" s="248"/>
      <c r="B43" s="108">
        <v>19</v>
      </c>
      <c r="C43" s="68" t="s">
        <v>24</v>
      </c>
      <c r="D43" s="68"/>
      <c r="E43" s="68"/>
      <c r="F43" s="68"/>
      <c r="G43" s="68"/>
      <c r="H43" s="68"/>
      <c r="I43" s="68"/>
      <c r="J43" s="68"/>
      <c r="K43" s="68"/>
      <c r="L43" s="68"/>
      <c r="M43" s="68"/>
      <c r="N43" s="68"/>
      <c r="O43" s="68"/>
      <c r="P43" s="68"/>
      <c r="Q43" s="68"/>
      <c r="R43" s="68"/>
      <c r="S43" s="68"/>
      <c r="T43" s="178">
        <f ca="1">COUNTIFS(申請額一覧!$E$4:$E$503,C43,申請額一覧!$K$4:$K$503,"&gt;0")</f>
        <v>0</v>
      </c>
      <c r="U43" s="179"/>
      <c r="V43" s="187" t="s">
        <v>18</v>
      </c>
      <c r="W43" s="188"/>
      <c r="X43" s="182">
        <f ca="1">SUMIF(申請額一覧!$E$4:$E$503,C43,申請額一覧!$K$4:$K$503)</f>
        <v>0</v>
      </c>
      <c r="Y43" s="183"/>
      <c r="Z43" s="183"/>
      <c r="AA43" s="183"/>
      <c r="AB43" s="70" t="s">
        <v>139</v>
      </c>
      <c r="AC43" s="210"/>
      <c r="AD43" s="210"/>
      <c r="AE43" s="211"/>
      <c r="AF43" s="211"/>
      <c r="AG43" s="209"/>
      <c r="AH43" s="209"/>
      <c r="AI43" s="209"/>
      <c r="AJ43" s="209"/>
      <c r="AK43" s="71"/>
      <c r="AL43" s="66"/>
    </row>
    <row r="44" spans="1:38" ht="17.25" customHeight="1">
      <c r="A44" s="248"/>
      <c r="B44" s="108">
        <v>20</v>
      </c>
      <c r="C44" s="68" t="s">
        <v>25</v>
      </c>
      <c r="D44" s="68"/>
      <c r="E44" s="68"/>
      <c r="F44" s="68"/>
      <c r="G44" s="68"/>
      <c r="H44" s="68"/>
      <c r="I44" s="68"/>
      <c r="J44" s="68"/>
      <c r="K44" s="68"/>
      <c r="L44" s="68"/>
      <c r="M44" s="68"/>
      <c r="N44" s="68"/>
      <c r="O44" s="68"/>
      <c r="P44" s="68"/>
      <c r="Q44" s="68"/>
      <c r="R44" s="68"/>
      <c r="S44" s="68"/>
      <c r="T44" s="178">
        <f ca="1">COUNTIFS(申請額一覧!$E$4:$E$503,C44,申請額一覧!$K$4:$K$503,"&gt;0")</f>
        <v>0</v>
      </c>
      <c r="U44" s="179"/>
      <c r="V44" s="187" t="s">
        <v>18</v>
      </c>
      <c r="W44" s="188"/>
      <c r="X44" s="182">
        <f ca="1">SUMIF(申請額一覧!$E$4:$E$503,C44,申請額一覧!$K$4:$K$503)</f>
        <v>0</v>
      </c>
      <c r="Y44" s="183"/>
      <c r="Z44" s="183"/>
      <c r="AA44" s="183"/>
      <c r="AB44" s="70" t="s">
        <v>139</v>
      </c>
      <c r="AC44" s="210"/>
      <c r="AD44" s="210"/>
      <c r="AE44" s="211"/>
      <c r="AF44" s="211"/>
      <c r="AG44" s="209"/>
      <c r="AH44" s="209"/>
      <c r="AI44" s="209"/>
      <c r="AJ44" s="209"/>
      <c r="AK44" s="71"/>
      <c r="AL44" s="66"/>
    </row>
    <row r="45" spans="1:38" ht="17.25" customHeight="1" thickBot="1">
      <c r="A45" s="248"/>
      <c r="B45" s="108">
        <v>21</v>
      </c>
      <c r="C45" s="77" t="s">
        <v>49</v>
      </c>
      <c r="D45" s="77"/>
      <c r="E45" s="77"/>
      <c r="F45" s="77"/>
      <c r="G45" s="77"/>
      <c r="H45" s="77"/>
      <c r="I45" s="77"/>
      <c r="J45" s="77"/>
      <c r="K45" s="77"/>
      <c r="L45" s="77"/>
      <c r="M45" s="77"/>
      <c r="N45" s="77"/>
      <c r="O45" s="77"/>
      <c r="P45" s="77"/>
      <c r="Q45" s="77"/>
      <c r="R45" s="77"/>
      <c r="S45" s="77"/>
      <c r="T45" s="227">
        <f ca="1">COUNTIFS(申請額一覧!$E$4:$E$503,C45,申請額一覧!$K$4:$K$503,"&gt;0")</f>
        <v>0</v>
      </c>
      <c r="U45" s="228"/>
      <c r="V45" s="180" t="s">
        <v>18</v>
      </c>
      <c r="W45" s="181"/>
      <c r="X45" s="229">
        <f ca="1">SUMIF(申請額一覧!$E$4:$E$503,C45,申請額一覧!$K$4:$K$503)</f>
        <v>0</v>
      </c>
      <c r="Y45" s="230"/>
      <c r="Z45" s="230"/>
      <c r="AA45" s="230"/>
      <c r="AB45" s="78" t="s">
        <v>139</v>
      </c>
      <c r="AC45" s="210"/>
      <c r="AD45" s="210"/>
      <c r="AE45" s="211"/>
      <c r="AF45" s="211"/>
      <c r="AG45" s="209"/>
      <c r="AH45" s="209"/>
      <c r="AI45" s="209"/>
      <c r="AJ45" s="209"/>
      <c r="AK45" s="71"/>
      <c r="AL45" s="66"/>
    </row>
    <row r="46" spans="1:38" ht="17.25" customHeight="1" thickBot="1">
      <c r="A46" s="174" t="s">
        <v>32</v>
      </c>
      <c r="B46" s="175"/>
      <c r="C46" s="175"/>
      <c r="D46" s="175"/>
      <c r="E46" s="175"/>
      <c r="F46" s="175"/>
      <c r="G46" s="175"/>
      <c r="H46" s="175"/>
      <c r="I46" s="175"/>
      <c r="J46" s="175"/>
      <c r="K46" s="175"/>
      <c r="L46" s="175"/>
      <c r="M46" s="175"/>
      <c r="N46" s="175"/>
      <c r="O46" s="175"/>
      <c r="P46" s="175"/>
      <c r="Q46" s="175"/>
      <c r="R46" s="175"/>
      <c r="S46" s="176"/>
      <c r="T46" s="189">
        <f ca="1">SUM(T36:U45)</f>
        <v>0</v>
      </c>
      <c r="U46" s="190"/>
      <c r="V46" s="168" t="s">
        <v>18</v>
      </c>
      <c r="W46" s="169"/>
      <c r="X46" s="191">
        <f ca="1">SUM(X36:AA45)</f>
        <v>0</v>
      </c>
      <c r="Y46" s="192"/>
      <c r="Z46" s="192"/>
      <c r="AA46" s="192"/>
      <c r="AB46" s="79" t="s">
        <v>139</v>
      </c>
      <c r="AC46" s="210"/>
      <c r="AD46" s="210"/>
      <c r="AE46" s="211"/>
      <c r="AF46" s="211"/>
      <c r="AG46" s="209"/>
      <c r="AH46" s="209"/>
      <c r="AI46" s="209"/>
      <c r="AJ46" s="209"/>
      <c r="AK46" s="71"/>
      <c r="AL46" s="66"/>
    </row>
    <row r="47" spans="1:38" ht="17.25" customHeight="1">
      <c r="A47" s="216" t="s">
        <v>48</v>
      </c>
      <c r="B47" s="106">
        <v>22</v>
      </c>
      <c r="C47" s="63" t="s">
        <v>26</v>
      </c>
      <c r="D47" s="63"/>
      <c r="E47" s="63"/>
      <c r="F47" s="63"/>
      <c r="G47" s="63"/>
      <c r="H47" s="63"/>
      <c r="I47" s="63"/>
      <c r="J47" s="63"/>
      <c r="K47" s="63"/>
      <c r="L47" s="63"/>
      <c r="M47" s="63"/>
      <c r="N47" s="63"/>
      <c r="O47" s="63"/>
      <c r="P47" s="63"/>
      <c r="Q47" s="63"/>
      <c r="R47" s="63"/>
      <c r="S47" s="63"/>
      <c r="T47" s="225">
        <f ca="1">COUNTIFS(申請額一覧!$E$4:$E$503,C47,申請額一覧!$K$4:$K$503,"&gt;0")</f>
        <v>0</v>
      </c>
      <c r="U47" s="226"/>
      <c r="V47" s="217" t="s">
        <v>18</v>
      </c>
      <c r="W47" s="218"/>
      <c r="X47" s="231">
        <f ca="1">SUMIF(申請額一覧!$E$4:$E$503,C47,申請額一覧!$K$4:$K$503)</f>
        <v>0</v>
      </c>
      <c r="Y47" s="232"/>
      <c r="Z47" s="232"/>
      <c r="AA47" s="232"/>
      <c r="AB47" s="81" t="s">
        <v>139</v>
      </c>
      <c r="AC47" s="210"/>
      <c r="AD47" s="210"/>
      <c r="AE47" s="211"/>
      <c r="AF47" s="211"/>
      <c r="AG47" s="209"/>
      <c r="AH47" s="209"/>
      <c r="AI47" s="209"/>
      <c r="AJ47" s="209"/>
      <c r="AK47" s="71"/>
      <c r="AL47" s="66"/>
    </row>
    <row r="48" spans="1:38" ht="17.25" customHeight="1" thickBot="1">
      <c r="A48" s="216"/>
      <c r="B48" s="108">
        <v>23</v>
      </c>
      <c r="C48" s="50" t="s">
        <v>27</v>
      </c>
      <c r="D48" s="50"/>
      <c r="E48" s="50"/>
      <c r="F48" s="50"/>
      <c r="G48" s="50"/>
      <c r="H48" s="50"/>
      <c r="I48" s="50"/>
      <c r="J48" s="50"/>
      <c r="K48" s="50"/>
      <c r="L48" s="50"/>
      <c r="M48" s="50"/>
      <c r="N48" s="50"/>
      <c r="O48" s="50"/>
      <c r="P48" s="50"/>
      <c r="Q48" s="50"/>
      <c r="R48" s="50"/>
      <c r="S48" s="50"/>
      <c r="T48" s="222">
        <f ca="1">COUNTIFS(申請額一覧!$E$4:$E$503,C48,申請額一覧!$K$4:$K$503,"&gt;0")</f>
        <v>0</v>
      </c>
      <c r="U48" s="223"/>
      <c r="V48" s="211" t="s">
        <v>18</v>
      </c>
      <c r="W48" s="224"/>
      <c r="X48" s="233">
        <f ca="1">SUMIF(申請額一覧!$E$4:$E$503,C48,申請額一覧!$K$4:$K$503)</f>
        <v>0</v>
      </c>
      <c r="Y48" s="234"/>
      <c r="Z48" s="234"/>
      <c r="AA48" s="234"/>
      <c r="AB48" s="109" t="s">
        <v>139</v>
      </c>
      <c r="AC48" s="210"/>
      <c r="AD48" s="210"/>
      <c r="AE48" s="211"/>
      <c r="AF48" s="211"/>
      <c r="AG48" s="209"/>
      <c r="AH48" s="209"/>
      <c r="AI48" s="209"/>
      <c r="AJ48" s="209"/>
      <c r="AK48" s="71"/>
      <c r="AL48" s="66"/>
    </row>
    <row r="49" spans="1:38" ht="17.25" customHeight="1" thickBot="1">
      <c r="A49" s="174" t="s">
        <v>32</v>
      </c>
      <c r="B49" s="175"/>
      <c r="C49" s="175"/>
      <c r="D49" s="175"/>
      <c r="E49" s="175"/>
      <c r="F49" s="175"/>
      <c r="G49" s="175"/>
      <c r="H49" s="175"/>
      <c r="I49" s="175"/>
      <c r="J49" s="175"/>
      <c r="K49" s="175"/>
      <c r="L49" s="175"/>
      <c r="M49" s="175"/>
      <c r="N49" s="175"/>
      <c r="O49" s="175"/>
      <c r="P49" s="175"/>
      <c r="Q49" s="175"/>
      <c r="R49" s="175"/>
      <c r="S49" s="176"/>
      <c r="T49" s="189">
        <f ca="1">SUM(T47:U48)</f>
        <v>0</v>
      </c>
      <c r="U49" s="190"/>
      <c r="V49" s="168" t="s">
        <v>18</v>
      </c>
      <c r="W49" s="169"/>
      <c r="X49" s="191">
        <f ca="1">SUM(X47:AA48)</f>
        <v>0</v>
      </c>
      <c r="Y49" s="192"/>
      <c r="Z49" s="192"/>
      <c r="AA49" s="192"/>
      <c r="AB49" s="79" t="s">
        <v>139</v>
      </c>
      <c r="AC49" s="210"/>
      <c r="AD49" s="210"/>
      <c r="AE49" s="211"/>
      <c r="AF49" s="211"/>
      <c r="AG49" s="209"/>
      <c r="AH49" s="209"/>
      <c r="AI49" s="209"/>
      <c r="AJ49" s="209"/>
      <c r="AK49" s="71"/>
      <c r="AL49" s="66"/>
    </row>
    <row r="50" spans="1:38" ht="17.25" customHeight="1">
      <c r="A50" s="248" t="s">
        <v>29</v>
      </c>
      <c r="B50" s="99" t="s">
        <v>122</v>
      </c>
      <c r="C50" s="96"/>
      <c r="D50" s="91"/>
      <c r="E50" s="91"/>
      <c r="F50" s="91"/>
      <c r="G50" s="91"/>
      <c r="H50" s="91"/>
      <c r="I50" s="91"/>
      <c r="J50" s="91"/>
      <c r="K50" s="91"/>
      <c r="L50" s="91"/>
      <c r="M50" s="91"/>
      <c r="N50" s="91"/>
      <c r="O50" s="91"/>
      <c r="P50" s="91"/>
      <c r="Q50" s="91"/>
      <c r="R50" s="91"/>
      <c r="S50" s="63"/>
      <c r="T50" s="212"/>
      <c r="U50" s="213"/>
      <c r="V50" s="214"/>
      <c r="W50" s="215"/>
      <c r="X50" s="220"/>
      <c r="Y50" s="221"/>
      <c r="Z50" s="221"/>
      <c r="AA50" s="221"/>
      <c r="AB50" s="110"/>
      <c r="AC50" s="206"/>
      <c r="AD50" s="206"/>
      <c r="AE50" s="207"/>
      <c r="AF50" s="207"/>
      <c r="AG50" s="208"/>
      <c r="AH50" s="208"/>
      <c r="AI50" s="208"/>
      <c r="AJ50" s="208"/>
      <c r="AK50" s="87"/>
      <c r="AL50" s="88"/>
    </row>
    <row r="51" spans="1:38" ht="17.25" customHeight="1">
      <c r="A51" s="248"/>
      <c r="B51" s="89">
        <v>24</v>
      </c>
      <c r="C51" s="97" t="s">
        <v>106</v>
      </c>
      <c r="D51" s="91"/>
      <c r="E51" s="91"/>
      <c r="F51" s="91"/>
      <c r="G51" s="91"/>
      <c r="H51" s="91"/>
      <c r="I51" s="91"/>
      <c r="J51" s="91"/>
      <c r="K51" s="91"/>
      <c r="L51" s="91"/>
      <c r="M51" s="91"/>
      <c r="N51" s="91"/>
      <c r="O51" s="91"/>
      <c r="P51" s="91"/>
      <c r="Q51" s="91"/>
      <c r="R51" s="91"/>
      <c r="S51" s="63"/>
      <c r="T51" s="178">
        <f ca="1">COUNTIFS(申請額一覧!$E$4:$E$503,$B$50&amp;C51,申請額一覧!$K$4:$K$503,"&gt;0")</f>
        <v>0</v>
      </c>
      <c r="U51" s="179"/>
      <c r="V51" s="187" t="s">
        <v>18</v>
      </c>
      <c r="W51" s="188"/>
      <c r="X51" s="182">
        <f ca="1">SUMIF(申請額一覧!$E$4:$E$503,$B$50&amp;C51,申請額一覧!$K$4:$K$503)</f>
        <v>0</v>
      </c>
      <c r="Y51" s="183"/>
      <c r="Z51" s="183"/>
      <c r="AA51" s="183"/>
      <c r="AB51" s="70" t="s">
        <v>139</v>
      </c>
      <c r="AC51" s="92"/>
      <c r="AD51" s="92"/>
      <c r="AE51" s="93"/>
      <c r="AF51" s="93"/>
      <c r="AG51" s="94"/>
      <c r="AH51" s="94"/>
      <c r="AI51" s="94"/>
      <c r="AJ51" s="94"/>
      <c r="AK51" s="87"/>
      <c r="AL51" s="88"/>
    </row>
    <row r="52" spans="1:38" ht="17.25" customHeight="1">
      <c r="A52" s="248"/>
      <c r="B52" s="95">
        <v>25</v>
      </c>
      <c r="C52" s="111" t="s">
        <v>107</v>
      </c>
      <c r="D52" s="91"/>
      <c r="E52" s="91"/>
      <c r="F52" s="91"/>
      <c r="G52" s="91"/>
      <c r="H52" s="91"/>
      <c r="I52" s="91"/>
      <c r="J52" s="91"/>
      <c r="K52" s="91"/>
      <c r="L52" s="91"/>
      <c r="M52" s="91"/>
      <c r="N52" s="91"/>
      <c r="O52" s="91"/>
      <c r="P52" s="91"/>
      <c r="Q52" s="91"/>
      <c r="R52" s="91"/>
      <c r="S52" s="69"/>
      <c r="T52" s="178">
        <f ca="1">COUNTIFS(申請額一覧!$E$4:$E$503,$B$50&amp;C52,申請額一覧!$K$4:$K$503,"&gt;0")</f>
        <v>0</v>
      </c>
      <c r="U52" s="179"/>
      <c r="V52" s="187" t="s">
        <v>18</v>
      </c>
      <c r="W52" s="188"/>
      <c r="X52" s="182">
        <f ca="1">SUMIF(申請額一覧!$E$4:$E$503,$B$50&amp;C52,申請額一覧!$K$4:$K$503)</f>
        <v>0</v>
      </c>
      <c r="Y52" s="183"/>
      <c r="Z52" s="183"/>
      <c r="AA52" s="183"/>
      <c r="AB52" s="70" t="s">
        <v>139</v>
      </c>
      <c r="AC52" s="100"/>
      <c r="AD52" s="100"/>
      <c r="AE52" s="101"/>
      <c r="AF52" s="101"/>
      <c r="AG52" s="102"/>
      <c r="AH52" s="102"/>
      <c r="AI52" s="102"/>
      <c r="AJ52" s="102"/>
      <c r="AK52" s="71"/>
      <c r="AL52" s="66"/>
    </row>
    <row r="53" spans="1:38" ht="17.25" customHeight="1">
      <c r="A53" s="248"/>
      <c r="B53" s="95">
        <v>26</v>
      </c>
      <c r="C53" s="112" t="s">
        <v>108</v>
      </c>
      <c r="D53" s="91"/>
      <c r="E53" s="91"/>
      <c r="F53" s="91"/>
      <c r="G53" s="91"/>
      <c r="H53" s="91"/>
      <c r="I53" s="91"/>
      <c r="J53" s="91"/>
      <c r="K53" s="91"/>
      <c r="L53" s="91"/>
      <c r="M53" s="91"/>
      <c r="N53" s="91"/>
      <c r="O53" s="91"/>
      <c r="P53" s="91"/>
      <c r="Q53" s="91"/>
      <c r="R53" s="91"/>
      <c r="S53" s="63"/>
      <c r="T53" s="178">
        <f ca="1">COUNTIFS(申請額一覧!$E$4:$E$503,$B$50&amp;C53,申請額一覧!$K$4:$K$503,"&gt;0")</f>
        <v>0</v>
      </c>
      <c r="U53" s="179"/>
      <c r="V53" s="187" t="s">
        <v>18</v>
      </c>
      <c r="W53" s="188"/>
      <c r="X53" s="182">
        <f ca="1">SUMIF(申請額一覧!$E$4:$E$503,$B$50&amp;C53,申請額一覧!$K$4:$K$503)</f>
        <v>0</v>
      </c>
      <c r="Y53" s="183"/>
      <c r="Z53" s="183"/>
      <c r="AA53" s="183"/>
      <c r="AB53" s="70" t="s">
        <v>139</v>
      </c>
      <c r="AC53" s="100"/>
      <c r="AD53" s="100"/>
      <c r="AE53" s="101"/>
      <c r="AF53" s="101"/>
      <c r="AG53" s="102"/>
      <c r="AH53" s="102"/>
      <c r="AI53" s="102"/>
      <c r="AJ53" s="102"/>
      <c r="AK53" s="71"/>
      <c r="AL53" s="66"/>
    </row>
    <row r="54" spans="1:38" ht="17.25" customHeight="1">
      <c r="A54" s="248"/>
      <c r="B54" s="103">
        <v>27</v>
      </c>
      <c r="C54" s="113" t="s">
        <v>109</v>
      </c>
      <c r="D54" s="91"/>
      <c r="E54" s="91"/>
      <c r="F54" s="91"/>
      <c r="G54" s="91"/>
      <c r="H54" s="91"/>
      <c r="I54" s="91"/>
      <c r="J54" s="91"/>
      <c r="K54" s="91"/>
      <c r="L54" s="91"/>
      <c r="M54" s="91"/>
      <c r="N54" s="91"/>
      <c r="O54" s="91"/>
      <c r="P54" s="91"/>
      <c r="Q54" s="91"/>
      <c r="R54" s="91"/>
      <c r="S54" s="63"/>
      <c r="T54" s="178">
        <f ca="1">COUNTIFS(申請額一覧!$E$4:$E$503,$B$50&amp;C54,申請額一覧!$K$4:$K$503,"&gt;0")</f>
        <v>0</v>
      </c>
      <c r="U54" s="179"/>
      <c r="V54" s="187" t="s">
        <v>18</v>
      </c>
      <c r="W54" s="188"/>
      <c r="X54" s="182">
        <f ca="1">SUMIF(申請額一覧!$E$4:$E$503,$B$50&amp;C54,申請額一覧!$K$4:$K$503)</f>
        <v>0</v>
      </c>
      <c r="Y54" s="183"/>
      <c r="Z54" s="183"/>
      <c r="AA54" s="183"/>
      <c r="AB54" s="70" t="s">
        <v>139</v>
      </c>
      <c r="AC54" s="100"/>
      <c r="AD54" s="100"/>
      <c r="AE54" s="101"/>
      <c r="AF54" s="101"/>
      <c r="AG54" s="102"/>
      <c r="AH54" s="102"/>
      <c r="AI54" s="102"/>
      <c r="AJ54" s="102"/>
      <c r="AK54" s="71"/>
      <c r="AL54" s="66"/>
    </row>
    <row r="55" spans="1:38" ht="17.25" customHeight="1">
      <c r="A55" s="248"/>
      <c r="B55" s="114">
        <v>28</v>
      </c>
      <c r="C55" s="91" t="s">
        <v>110</v>
      </c>
      <c r="D55" s="91"/>
      <c r="E55" s="91"/>
      <c r="F55" s="91"/>
      <c r="G55" s="91"/>
      <c r="H55" s="91"/>
      <c r="I55" s="91"/>
      <c r="J55" s="91"/>
      <c r="K55" s="91"/>
      <c r="L55" s="91"/>
      <c r="M55" s="91"/>
      <c r="N55" s="91"/>
      <c r="O55" s="91"/>
      <c r="P55" s="91"/>
      <c r="Q55" s="91"/>
      <c r="R55" s="91"/>
      <c r="S55" s="63"/>
      <c r="T55" s="178">
        <f ca="1">COUNTIFS(申請額一覧!$E$4:$E$503,$B$50&amp;C55,申請額一覧!$K$4:$K$503,"&gt;0")</f>
        <v>0</v>
      </c>
      <c r="U55" s="179"/>
      <c r="V55" s="187" t="s">
        <v>18</v>
      </c>
      <c r="W55" s="188"/>
      <c r="X55" s="182">
        <f ca="1">SUMIF(申請額一覧!$E$4:$E$503,$B$50&amp;C55,申請額一覧!$K$4:$K$503)</f>
        <v>0</v>
      </c>
      <c r="Y55" s="183"/>
      <c r="Z55" s="183"/>
      <c r="AA55" s="183"/>
      <c r="AB55" s="70" t="s">
        <v>139</v>
      </c>
      <c r="AC55" s="100"/>
      <c r="AD55" s="100"/>
      <c r="AE55" s="101"/>
      <c r="AF55" s="101"/>
      <c r="AG55" s="102"/>
      <c r="AH55" s="102"/>
      <c r="AI55" s="102"/>
      <c r="AJ55" s="102"/>
      <c r="AK55" s="71"/>
      <c r="AL55" s="66"/>
    </row>
    <row r="56" spans="1:38" ht="17.25" customHeight="1">
      <c r="A56" s="248"/>
      <c r="B56" s="115" t="s">
        <v>123</v>
      </c>
      <c r="C56" s="83"/>
      <c r="D56" s="83"/>
      <c r="E56" s="83"/>
      <c r="F56" s="83"/>
      <c r="G56" s="83"/>
      <c r="H56" s="83"/>
      <c r="I56" s="83"/>
      <c r="J56" s="83"/>
      <c r="K56" s="83"/>
      <c r="L56" s="83"/>
      <c r="M56" s="83"/>
      <c r="N56" s="83"/>
      <c r="O56" s="83"/>
      <c r="P56" s="83"/>
      <c r="Q56" s="83"/>
      <c r="R56" s="83"/>
      <c r="S56" s="68"/>
      <c r="T56" s="178"/>
      <c r="U56" s="179"/>
      <c r="V56" s="187"/>
      <c r="W56" s="188"/>
      <c r="X56" s="182"/>
      <c r="Y56" s="183"/>
      <c r="Z56" s="183"/>
      <c r="AA56" s="183"/>
      <c r="AB56" s="70"/>
      <c r="AC56" s="210"/>
      <c r="AD56" s="210"/>
      <c r="AE56" s="211"/>
      <c r="AF56" s="211"/>
      <c r="AG56" s="209"/>
      <c r="AH56" s="209"/>
      <c r="AI56" s="209"/>
      <c r="AJ56" s="209"/>
      <c r="AK56" s="71"/>
      <c r="AL56" s="66"/>
    </row>
    <row r="57" spans="1:38" ht="17.25" customHeight="1">
      <c r="A57" s="248"/>
      <c r="B57" s="103">
        <v>29</v>
      </c>
      <c r="C57" s="83" t="s">
        <v>125</v>
      </c>
      <c r="D57" s="83"/>
      <c r="E57" s="83"/>
      <c r="F57" s="83"/>
      <c r="G57" s="83"/>
      <c r="H57" s="83"/>
      <c r="I57" s="83"/>
      <c r="J57" s="83"/>
      <c r="K57" s="83"/>
      <c r="L57" s="83"/>
      <c r="M57" s="83"/>
      <c r="N57" s="83"/>
      <c r="O57" s="83"/>
      <c r="P57" s="83"/>
      <c r="Q57" s="83"/>
      <c r="R57" s="83"/>
      <c r="S57" s="68"/>
      <c r="T57" s="178">
        <f ca="1">COUNTIFS(申請額一覧!$E$4:$E$503,$B$56&amp;C57,申請額一覧!$K$4:$K$503,"&gt;0")</f>
        <v>0</v>
      </c>
      <c r="U57" s="179"/>
      <c r="V57" s="187" t="s">
        <v>18</v>
      </c>
      <c r="W57" s="188"/>
      <c r="X57" s="182">
        <f ca="1">SUMIF(申請額一覧!$E$4:$E$503,$B$56&amp;C57,申請額一覧!$K$4:$K$503)</f>
        <v>0</v>
      </c>
      <c r="Y57" s="183"/>
      <c r="Z57" s="183"/>
      <c r="AA57" s="183"/>
      <c r="AB57" s="70" t="s">
        <v>139</v>
      </c>
      <c r="AC57" s="100"/>
      <c r="AD57" s="100"/>
      <c r="AE57" s="101"/>
      <c r="AF57" s="101"/>
      <c r="AG57" s="102"/>
      <c r="AH57" s="102"/>
      <c r="AI57" s="102"/>
      <c r="AJ57" s="102"/>
      <c r="AK57" s="71"/>
      <c r="AL57" s="66"/>
    </row>
    <row r="58" spans="1:38" ht="17.25" customHeight="1">
      <c r="A58" s="248"/>
      <c r="B58" s="103">
        <v>30</v>
      </c>
      <c r="C58" s="83" t="s">
        <v>111</v>
      </c>
      <c r="D58" s="83"/>
      <c r="E58" s="83"/>
      <c r="F58" s="83"/>
      <c r="G58" s="83"/>
      <c r="H58" s="83"/>
      <c r="I58" s="83"/>
      <c r="J58" s="83"/>
      <c r="K58" s="83"/>
      <c r="L58" s="83"/>
      <c r="M58" s="83"/>
      <c r="N58" s="83"/>
      <c r="O58" s="83"/>
      <c r="P58" s="83"/>
      <c r="Q58" s="83"/>
      <c r="R58" s="83"/>
      <c r="S58" s="68"/>
      <c r="T58" s="178">
        <f ca="1">COUNTIFS(申請額一覧!$E$4:$E$503,$B$56&amp;C58,申請額一覧!$K$4:$K$503,"&gt;0")</f>
        <v>0</v>
      </c>
      <c r="U58" s="179"/>
      <c r="V58" s="187" t="s">
        <v>18</v>
      </c>
      <c r="W58" s="188"/>
      <c r="X58" s="182">
        <f ca="1">SUMIF(申請額一覧!$E$4:$E$503,$B$56&amp;C58,申請額一覧!$K$4:$K$503)</f>
        <v>0</v>
      </c>
      <c r="Y58" s="183"/>
      <c r="Z58" s="183"/>
      <c r="AA58" s="183"/>
      <c r="AB58" s="70" t="s">
        <v>139</v>
      </c>
      <c r="AC58" s="100"/>
      <c r="AD58" s="100"/>
      <c r="AE58" s="101"/>
      <c r="AF58" s="101"/>
      <c r="AG58" s="102"/>
      <c r="AH58" s="102"/>
      <c r="AI58" s="102"/>
      <c r="AJ58" s="102"/>
      <c r="AK58" s="71"/>
      <c r="AL58" s="66"/>
    </row>
    <row r="59" spans="1:38" ht="17.25" customHeight="1">
      <c r="A59" s="248"/>
      <c r="B59" s="82" t="s">
        <v>126</v>
      </c>
      <c r="C59" s="83"/>
      <c r="D59" s="83"/>
      <c r="E59" s="83"/>
      <c r="F59" s="83"/>
      <c r="G59" s="83"/>
      <c r="H59" s="83"/>
      <c r="I59" s="83"/>
      <c r="J59" s="83"/>
      <c r="K59" s="83"/>
      <c r="L59" s="83"/>
      <c r="M59" s="83"/>
      <c r="N59" s="83"/>
      <c r="O59" s="83"/>
      <c r="P59" s="83"/>
      <c r="Q59" s="83"/>
      <c r="R59" s="83"/>
      <c r="S59" s="68"/>
      <c r="T59" s="178"/>
      <c r="U59" s="179"/>
      <c r="V59" s="187"/>
      <c r="W59" s="188"/>
      <c r="X59" s="182"/>
      <c r="Y59" s="183"/>
      <c r="Z59" s="183"/>
      <c r="AA59" s="183"/>
      <c r="AB59" s="70"/>
      <c r="AC59" s="210"/>
      <c r="AD59" s="210"/>
      <c r="AE59" s="211"/>
      <c r="AF59" s="211"/>
      <c r="AG59" s="209"/>
      <c r="AH59" s="209"/>
      <c r="AI59" s="209"/>
      <c r="AJ59" s="209"/>
      <c r="AK59" s="71"/>
      <c r="AL59" s="66"/>
    </row>
    <row r="60" spans="1:38" ht="17.25" customHeight="1">
      <c r="A60" s="248"/>
      <c r="B60" s="116">
        <v>31</v>
      </c>
      <c r="C60" s="113" t="s">
        <v>106</v>
      </c>
      <c r="D60" s="83"/>
      <c r="E60" s="83"/>
      <c r="F60" s="83"/>
      <c r="G60" s="83"/>
      <c r="H60" s="83"/>
      <c r="I60" s="83"/>
      <c r="J60" s="83"/>
      <c r="K60" s="83"/>
      <c r="L60" s="83"/>
      <c r="M60" s="83"/>
      <c r="N60" s="83"/>
      <c r="O60" s="83"/>
      <c r="P60" s="83"/>
      <c r="Q60" s="83"/>
      <c r="R60" s="83"/>
      <c r="S60" s="68"/>
      <c r="T60" s="178">
        <f ca="1">COUNTIFS(申請額一覧!$E$4:$E$503,$B$59&amp;C60,申請額一覧!$K$4:$K$503,"&gt;0")</f>
        <v>0</v>
      </c>
      <c r="U60" s="179"/>
      <c r="V60" s="187" t="s">
        <v>18</v>
      </c>
      <c r="W60" s="188"/>
      <c r="X60" s="182">
        <f ca="1">SUMIF(申請額一覧!$E$4:$E$503,$B$59&amp;C60,申請額一覧!$K$4:$K$503)</f>
        <v>0</v>
      </c>
      <c r="Y60" s="183"/>
      <c r="Z60" s="183"/>
      <c r="AA60" s="183"/>
      <c r="AB60" s="70" t="s">
        <v>139</v>
      </c>
      <c r="AC60" s="100"/>
      <c r="AD60" s="100"/>
      <c r="AE60" s="101"/>
      <c r="AF60" s="101"/>
      <c r="AG60" s="102"/>
      <c r="AH60" s="102"/>
      <c r="AI60" s="102"/>
      <c r="AJ60" s="102"/>
      <c r="AK60" s="71"/>
      <c r="AL60" s="66"/>
    </row>
    <row r="61" spans="1:38" ht="17.25" customHeight="1">
      <c r="A61" s="248"/>
      <c r="B61" s="103">
        <v>32</v>
      </c>
      <c r="C61" s="83" t="s">
        <v>107</v>
      </c>
      <c r="D61" s="83"/>
      <c r="E61" s="83"/>
      <c r="F61" s="83"/>
      <c r="G61" s="83"/>
      <c r="H61" s="83"/>
      <c r="I61" s="83"/>
      <c r="J61" s="83"/>
      <c r="K61" s="83"/>
      <c r="L61" s="83"/>
      <c r="M61" s="83"/>
      <c r="N61" s="83"/>
      <c r="O61" s="83"/>
      <c r="P61" s="83"/>
      <c r="Q61" s="83"/>
      <c r="R61" s="83"/>
      <c r="S61" s="68"/>
      <c r="T61" s="178">
        <f ca="1">COUNTIFS(申請額一覧!$E$4:$E$503,$B$59&amp;C61,申請額一覧!$K$4:$K$503,"&gt;0")</f>
        <v>0</v>
      </c>
      <c r="U61" s="179"/>
      <c r="V61" s="187" t="s">
        <v>18</v>
      </c>
      <c r="W61" s="188"/>
      <c r="X61" s="182">
        <f ca="1">SUMIF(申請額一覧!$E$4:$E$503,$B$59&amp;C61,申請額一覧!$K$4:$K$503)</f>
        <v>0</v>
      </c>
      <c r="Y61" s="183"/>
      <c r="Z61" s="183"/>
      <c r="AA61" s="183"/>
      <c r="AB61" s="70" t="s">
        <v>139</v>
      </c>
      <c r="AC61" s="100"/>
      <c r="AD61" s="100"/>
      <c r="AE61" s="101"/>
      <c r="AF61" s="101"/>
      <c r="AG61" s="102"/>
      <c r="AH61" s="102"/>
      <c r="AI61" s="102"/>
      <c r="AJ61" s="102"/>
      <c r="AK61" s="71"/>
      <c r="AL61" s="66"/>
    </row>
    <row r="62" spans="1:38" ht="17.25" customHeight="1">
      <c r="A62" s="248"/>
      <c r="B62" s="89">
        <v>33</v>
      </c>
      <c r="C62" s="83" t="s">
        <v>108</v>
      </c>
      <c r="D62" s="83"/>
      <c r="E62" s="83"/>
      <c r="F62" s="83"/>
      <c r="G62" s="83"/>
      <c r="H62" s="83"/>
      <c r="I62" s="83"/>
      <c r="J62" s="83"/>
      <c r="K62" s="83"/>
      <c r="L62" s="83"/>
      <c r="M62" s="83"/>
      <c r="N62" s="83"/>
      <c r="O62" s="83"/>
      <c r="P62" s="83"/>
      <c r="Q62" s="83"/>
      <c r="R62" s="83"/>
      <c r="S62" s="68"/>
      <c r="T62" s="178">
        <f ca="1">COUNTIFS(申請額一覧!$E$4:$E$503,$B$59&amp;C62,申請額一覧!$K$4:$K$503,"&gt;0")</f>
        <v>0</v>
      </c>
      <c r="U62" s="179"/>
      <c r="V62" s="187" t="s">
        <v>18</v>
      </c>
      <c r="W62" s="188"/>
      <c r="X62" s="182">
        <f ca="1">SUMIF(申請額一覧!$E$4:$E$503,$B$59&amp;C62,申請額一覧!$K$4:$K$503)</f>
        <v>0</v>
      </c>
      <c r="Y62" s="183"/>
      <c r="Z62" s="183"/>
      <c r="AA62" s="183"/>
      <c r="AB62" s="70" t="s">
        <v>139</v>
      </c>
      <c r="AC62" s="100"/>
      <c r="AD62" s="100"/>
      <c r="AE62" s="101"/>
      <c r="AF62" s="101"/>
      <c r="AG62" s="102"/>
      <c r="AH62" s="102"/>
      <c r="AI62" s="102"/>
      <c r="AJ62" s="102"/>
      <c r="AK62" s="71"/>
      <c r="AL62" s="66"/>
    </row>
    <row r="63" spans="1:38" ht="17.25" customHeight="1">
      <c r="A63" s="248"/>
      <c r="B63" s="103">
        <v>34</v>
      </c>
      <c r="C63" s="83" t="s">
        <v>109</v>
      </c>
      <c r="D63" s="83"/>
      <c r="E63" s="83"/>
      <c r="F63" s="83"/>
      <c r="G63" s="83"/>
      <c r="H63" s="83"/>
      <c r="I63" s="83"/>
      <c r="J63" s="83"/>
      <c r="K63" s="83"/>
      <c r="L63" s="83"/>
      <c r="M63" s="83"/>
      <c r="N63" s="83"/>
      <c r="O63" s="83"/>
      <c r="P63" s="83"/>
      <c r="Q63" s="83"/>
      <c r="R63" s="83"/>
      <c r="S63" s="68"/>
      <c r="T63" s="178">
        <f ca="1">COUNTIFS(申請額一覧!$E$4:$E$503,$B$59&amp;C63,申請額一覧!$K$4:$K$503,"&gt;0")</f>
        <v>0</v>
      </c>
      <c r="U63" s="179"/>
      <c r="V63" s="187" t="s">
        <v>18</v>
      </c>
      <c r="W63" s="188"/>
      <c r="X63" s="182">
        <f ca="1">SUMIF(申請額一覧!$E$4:$E$503,$B$59&amp;C63,申請額一覧!$K$4:$K$503)</f>
        <v>0</v>
      </c>
      <c r="Y63" s="183"/>
      <c r="Z63" s="183"/>
      <c r="AA63" s="183"/>
      <c r="AB63" s="70" t="s">
        <v>139</v>
      </c>
      <c r="AC63" s="100"/>
      <c r="AD63" s="100"/>
      <c r="AE63" s="101"/>
      <c r="AF63" s="101"/>
      <c r="AG63" s="102"/>
      <c r="AH63" s="102"/>
      <c r="AI63" s="102"/>
      <c r="AJ63" s="102"/>
      <c r="AK63" s="71"/>
      <c r="AL63" s="66"/>
    </row>
    <row r="64" spans="1:38" ht="17.25" customHeight="1">
      <c r="A64" s="248"/>
      <c r="B64" s="114">
        <v>35</v>
      </c>
      <c r="C64" s="83" t="s">
        <v>110</v>
      </c>
      <c r="D64" s="83"/>
      <c r="E64" s="83"/>
      <c r="F64" s="83"/>
      <c r="G64" s="83"/>
      <c r="H64" s="83"/>
      <c r="I64" s="83"/>
      <c r="J64" s="83"/>
      <c r="K64" s="83"/>
      <c r="L64" s="83"/>
      <c r="M64" s="83"/>
      <c r="N64" s="83"/>
      <c r="O64" s="83"/>
      <c r="P64" s="83"/>
      <c r="Q64" s="83"/>
      <c r="R64" s="83"/>
      <c r="S64" s="68"/>
      <c r="T64" s="178">
        <f ca="1">COUNTIFS(申請額一覧!$E$4:$E$503,$B$59&amp;C64,申請額一覧!$K$4:$K$503,"&gt;0")</f>
        <v>0</v>
      </c>
      <c r="U64" s="179"/>
      <c r="V64" s="187" t="s">
        <v>18</v>
      </c>
      <c r="W64" s="188"/>
      <c r="X64" s="182">
        <f ca="1">SUMIF(申請額一覧!$E$4:$E$503,$B$59&amp;C64,申請額一覧!$K$4:$K$503)</f>
        <v>0</v>
      </c>
      <c r="Y64" s="183"/>
      <c r="Z64" s="183"/>
      <c r="AA64" s="183"/>
      <c r="AB64" s="70" t="s">
        <v>139</v>
      </c>
      <c r="AC64" s="100"/>
      <c r="AD64" s="100"/>
      <c r="AE64" s="101"/>
      <c r="AF64" s="101"/>
      <c r="AG64" s="102"/>
      <c r="AH64" s="102"/>
      <c r="AI64" s="102"/>
      <c r="AJ64" s="102"/>
      <c r="AK64" s="71"/>
      <c r="AL64" s="66"/>
    </row>
    <row r="65" spans="1:38" ht="17.25" customHeight="1">
      <c r="A65" s="248"/>
      <c r="B65" s="115" t="s">
        <v>127</v>
      </c>
      <c r="C65" s="83"/>
      <c r="D65" s="83"/>
      <c r="E65" s="83"/>
      <c r="F65" s="83"/>
      <c r="G65" s="83"/>
      <c r="H65" s="83"/>
      <c r="I65" s="83"/>
      <c r="J65" s="83"/>
      <c r="K65" s="83"/>
      <c r="L65" s="83"/>
      <c r="M65" s="83"/>
      <c r="N65" s="83"/>
      <c r="O65" s="83"/>
      <c r="P65" s="83"/>
      <c r="Q65" s="83"/>
      <c r="R65" s="83"/>
      <c r="S65" s="68"/>
      <c r="T65" s="178"/>
      <c r="U65" s="179"/>
      <c r="V65" s="187"/>
      <c r="W65" s="188"/>
      <c r="X65" s="182"/>
      <c r="Y65" s="183"/>
      <c r="Z65" s="183"/>
      <c r="AA65" s="183"/>
      <c r="AB65" s="70"/>
      <c r="AC65" s="210"/>
      <c r="AD65" s="210"/>
      <c r="AE65" s="211"/>
      <c r="AF65" s="211"/>
      <c r="AG65" s="209"/>
      <c r="AH65" s="209"/>
      <c r="AI65" s="209"/>
      <c r="AJ65" s="209"/>
      <c r="AK65" s="71"/>
      <c r="AL65" s="66"/>
    </row>
    <row r="66" spans="1:38" ht="17.25" customHeight="1">
      <c r="A66" s="248"/>
      <c r="B66" s="103">
        <v>36</v>
      </c>
      <c r="C66" s="83" t="s">
        <v>128</v>
      </c>
      <c r="D66" s="83"/>
      <c r="E66" s="83"/>
      <c r="F66" s="83"/>
      <c r="G66" s="83"/>
      <c r="H66" s="83"/>
      <c r="I66" s="83"/>
      <c r="J66" s="83"/>
      <c r="K66" s="83"/>
      <c r="L66" s="83"/>
      <c r="M66" s="83"/>
      <c r="N66" s="83"/>
      <c r="O66" s="83"/>
      <c r="P66" s="83"/>
      <c r="Q66" s="83"/>
      <c r="R66" s="83"/>
      <c r="S66" s="68"/>
      <c r="T66" s="178">
        <f ca="1">COUNTIFS(申請額一覧!$E$4:$E$503,$B$65&amp;C66,申請額一覧!$K$4:$K$503,"&gt;0")</f>
        <v>0</v>
      </c>
      <c r="U66" s="179"/>
      <c r="V66" s="187" t="s">
        <v>18</v>
      </c>
      <c r="W66" s="188"/>
      <c r="X66" s="182">
        <f ca="1">SUMIF(申請額一覧!$E$4:$E$503,$B$65&amp;C66,申請額一覧!$K$4:$K$503)</f>
        <v>0</v>
      </c>
      <c r="Y66" s="183"/>
      <c r="Z66" s="183"/>
      <c r="AA66" s="183"/>
      <c r="AB66" s="70" t="s">
        <v>139</v>
      </c>
      <c r="AC66" s="100"/>
      <c r="AD66" s="100"/>
      <c r="AE66" s="101"/>
      <c r="AF66" s="101"/>
      <c r="AG66" s="102"/>
      <c r="AH66" s="102"/>
      <c r="AI66" s="102"/>
      <c r="AJ66" s="102"/>
      <c r="AK66" s="71"/>
      <c r="AL66" s="66"/>
    </row>
    <row r="67" spans="1:38" ht="17.25" customHeight="1">
      <c r="A67" s="248"/>
      <c r="B67" s="89">
        <v>37</v>
      </c>
      <c r="C67" s="83" t="s">
        <v>113</v>
      </c>
      <c r="D67" s="83"/>
      <c r="E67" s="83"/>
      <c r="F67" s="83"/>
      <c r="G67" s="83"/>
      <c r="H67" s="83"/>
      <c r="I67" s="83"/>
      <c r="J67" s="83"/>
      <c r="K67" s="83"/>
      <c r="L67" s="83"/>
      <c r="M67" s="83"/>
      <c r="N67" s="83"/>
      <c r="O67" s="83"/>
      <c r="P67" s="83"/>
      <c r="Q67" s="83"/>
      <c r="R67" s="83"/>
      <c r="S67" s="68"/>
      <c r="T67" s="178">
        <f ca="1">COUNTIFS(申請額一覧!$E$4:$E$503,$B$65&amp;C67,申請額一覧!$K$4:$K$503,"&gt;0")</f>
        <v>0</v>
      </c>
      <c r="U67" s="179"/>
      <c r="V67" s="187" t="s">
        <v>18</v>
      </c>
      <c r="W67" s="188"/>
      <c r="X67" s="182">
        <f ca="1">SUMIF(申請額一覧!$E$4:$E$503,$B$65&amp;C67,申請額一覧!$K$4:$K$503)</f>
        <v>0</v>
      </c>
      <c r="Y67" s="183"/>
      <c r="Z67" s="183"/>
      <c r="AA67" s="183"/>
      <c r="AB67" s="70" t="s">
        <v>139</v>
      </c>
      <c r="AC67" s="100"/>
      <c r="AD67" s="100"/>
      <c r="AE67" s="101"/>
      <c r="AF67" s="101"/>
      <c r="AG67" s="102"/>
      <c r="AH67" s="102"/>
      <c r="AI67" s="102"/>
      <c r="AJ67" s="102"/>
      <c r="AK67" s="71"/>
      <c r="AL67" s="66"/>
    </row>
    <row r="68" spans="1:38" ht="17.25" customHeight="1">
      <c r="A68" s="248"/>
      <c r="B68" s="95">
        <v>38</v>
      </c>
      <c r="C68" s="83" t="s">
        <v>107</v>
      </c>
      <c r="D68" s="83"/>
      <c r="E68" s="83"/>
      <c r="F68" s="83"/>
      <c r="G68" s="83"/>
      <c r="H68" s="83"/>
      <c r="I68" s="83"/>
      <c r="J68" s="83"/>
      <c r="K68" s="83"/>
      <c r="L68" s="83"/>
      <c r="M68" s="83"/>
      <c r="N68" s="83"/>
      <c r="O68" s="83"/>
      <c r="P68" s="83"/>
      <c r="Q68" s="83"/>
      <c r="R68" s="83"/>
      <c r="S68" s="68"/>
      <c r="T68" s="178">
        <f ca="1">COUNTIFS(申請額一覧!$E$4:$E$503,$B$65&amp;C68,申請額一覧!$K$4:$K$503,"&gt;0")</f>
        <v>0</v>
      </c>
      <c r="U68" s="179"/>
      <c r="V68" s="187" t="s">
        <v>18</v>
      </c>
      <c r="W68" s="188"/>
      <c r="X68" s="182">
        <f ca="1">SUMIF(申請額一覧!$E$4:$E$503,$B$65&amp;C68,申請額一覧!$K$4:$K$503)</f>
        <v>0</v>
      </c>
      <c r="Y68" s="183"/>
      <c r="Z68" s="183"/>
      <c r="AA68" s="183"/>
      <c r="AB68" s="70" t="s">
        <v>139</v>
      </c>
      <c r="AC68" s="100"/>
      <c r="AD68" s="100"/>
      <c r="AE68" s="101"/>
      <c r="AF68" s="101"/>
      <c r="AG68" s="102"/>
      <c r="AH68" s="102"/>
      <c r="AI68" s="102"/>
      <c r="AJ68" s="102"/>
      <c r="AK68" s="71"/>
      <c r="AL68" s="66"/>
    </row>
    <row r="69" spans="1:38" ht="17.25" customHeight="1">
      <c r="A69" s="248"/>
      <c r="B69" s="103">
        <v>39</v>
      </c>
      <c r="C69" s="83" t="s">
        <v>108</v>
      </c>
      <c r="D69" s="83"/>
      <c r="E69" s="83"/>
      <c r="F69" s="83"/>
      <c r="G69" s="83"/>
      <c r="H69" s="83"/>
      <c r="I69" s="83"/>
      <c r="J69" s="83"/>
      <c r="K69" s="83"/>
      <c r="L69" s="83"/>
      <c r="M69" s="83"/>
      <c r="N69" s="83"/>
      <c r="O69" s="83"/>
      <c r="P69" s="83"/>
      <c r="Q69" s="83"/>
      <c r="R69" s="83"/>
      <c r="S69" s="68"/>
      <c r="T69" s="178">
        <f ca="1">COUNTIFS(申請額一覧!$E$4:$E$503,$B$65&amp;C69,申請額一覧!$K$4:$K$503,"&gt;0")</f>
        <v>0</v>
      </c>
      <c r="U69" s="179"/>
      <c r="V69" s="187" t="s">
        <v>18</v>
      </c>
      <c r="W69" s="188"/>
      <c r="X69" s="182">
        <f ca="1">SUMIF(申請額一覧!$E$4:$E$503,$B$65&amp;C69,申請額一覧!$K$4:$K$503)</f>
        <v>0</v>
      </c>
      <c r="Y69" s="183"/>
      <c r="Z69" s="183"/>
      <c r="AA69" s="183"/>
      <c r="AB69" s="70" t="s">
        <v>139</v>
      </c>
      <c r="AC69" s="100"/>
      <c r="AD69" s="100"/>
      <c r="AE69" s="101"/>
      <c r="AF69" s="101"/>
      <c r="AG69" s="102"/>
      <c r="AH69" s="102"/>
      <c r="AI69" s="102"/>
      <c r="AJ69" s="102"/>
      <c r="AK69" s="71"/>
      <c r="AL69" s="66"/>
    </row>
    <row r="70" spans="1:38" ht="17.25" customHeight="1">
      <c r="A70" s="248"/>
      <c r="B70" s="114">
        <v>40</v>
      </c>
      <c r="C70" s="83" t="s">
        <v>184</v>
      </c>
      <c r="D70" s="83"/>
      <c r="E70" s="83"/>
      <c r="F70" s="83"/>
      <c r="G70" s="83"/>
      <c r="H70" s="83"/>
      <c r="I70" s="83"/>
      <c r="J70" s="83"/>
      <c r="K70" s="83"/>
      <c r="L70" s="83"/>
      <c r="M70" s="83"/>
      <c r="N70" s="83"/>
      <c r="O70" s="83"/>
      <c r="P70" s="83"/>
      <c r="Q70" s="83"/>
      <c r="R70" s="83"/>
      <c r="S70" s="68"/>
      <c r="T70" s="178">
        <f ca="1">COUNTIFS(申請額一覧!$E$4:$E$503,$B$65&amp;C70,申請額一覧!$K$4:$K$503,"&gt;0")</f>
        <v>0</v>
      </c>
      <c r="U70" s="179"/>
      <c r="V70" s="187" t="s">
        <v>18</v>
      </c>
      <c r="W70" s="188"/>
      <c r="X70" s="182">
        <f ca="1">SUMIF(申請額一覧!$E$4:$E$503,$B$65&amp;C70,申請額一覧!$K$4:$K$503)</f>
        <v>0</v>
      </c>
      <c r="Y70" s="183"/>
      <c r="Z70" s="183"/>
      <c r="AA70" s="183"/>
      <c r="AB70" s="70" t="s">
        <v>139</v>
      </c>
      <c r="AC70" s="100"/>
      <c r="AD70" s="100"/>
      <c r="AE70" s="101"/>
      <c r="AF70" s="101"/>
      <c r="AG70" s="102"/>
      <c r="AH70" s="102"/>
      <c r="AI70" s="102"/>
      <c r="AJ70" s="102"/>
      <c r="AK70" s="71"/>
      <c r="AL70" s="66"/>
    </row>
    <row r="71" spans="1:38" ht="17.25" customHeight="1">
      <c r="A71" s="248"/>
      <c r="B71" s="115" t="s">
        <v>129</v>
      </c>
      <c r="C71" s="83"/>
      <c r="D71" s="83"/>
      <c r="E71" s="83"/>
      <c r="F71" s="83"/>
      <c r="G71" s="83"/>
      <c r="H71" s="83"/>
      <c r="I71" s="83"/>
      <c r="J71" s="83"/>
      <c r="K71" s="83"/>
      <c r="L71" s="83"/>
      <c r="M71" s="83"/>
      <c r="N71" s="83"/>
      <c r="O71" s="83"/>
      <c r="P71" s="83"/>
      <c r="Q71" s="83"/>
      <c r="R71" s="83"/>
      <c r="S71" s="68"/>
      <c r="T71" s="178"/>
      <c r="U71" s="179"/>
      <c r="V71" s="187"/>
      <c r="W71" s="188"/>
      <c r="X71" s="182"/>
      <c r="Y71" s="183"/>
      <c r="Z71" s="183"/>
      <c r="AA71" s="183"/>
      <c r="AB71" s="70"/>
      <c r="AC71" s="210"/>
      <c r="AD71" s="210"/>
      <c r="AE71" s="211"/>
      <c r="AF71" s="211"/>
      <c r="AG71" s="209"/>
      <c r="AH71" s="209"/>
      <c r="AI71" s="209"/>
      <c r="AJ71" s="209"/>
      <c r="AK71" s="71"/>
      <c r="AL71" s="66"/>
    </row>
    <row r="72" spans="1:38" ht="17.25" customHeight="1">
      <c r="A72" s="248"/>
      <c r="B72" s="95">
        <v>41</v>
      </c>
      <c r="C72" s="83" t="s">
        <v>128</v>
      </c>
      <c r="D72" s="83"/>
      <c r="E72" s="83"/>
      <c r="F72" s="83"/>
      <c r="G72" s="83"/>
      <c r="H72" s="83"/>
      <c r="I72" s="83"/>
      <c r="J72" s="83"/>
      <c r="K72" s="83"/>
      <c r="L72" s="83"/>
      <c r="M72" s="83"/>
      <c r="N72" s="83"/>
      <c r="O72" s="83"/>
      <c r="P72" s="83"/>
      <c r="Q72" s="83"/>
      <c r="R72" s="83"/>
      <c r="S72" s="68"/>
      <c r="T72" s="178">
        <f ca="1">COUNTIFS(申請額一覧!$E$4:$E$503,$B$71&amp;C72,申請額一覧!$K$4:$K$503,"&gt;0")</f>
        <v>0</v>
      </c>
      <c r="U72" s="179"/>
      <c r="V72" s="187" t="s">
        <v>18</v>
      </c>
      <c r="W72" s="188"/>
      <c r="X72" s="182">
        <f ca="1">SUMIF(申請額一覧!$E$4:$E$503,$B$71&amp;C72,申請額一覧!$K$4:$K$503)</f>
        <v>0</v>
      </c>
      <c r="Y72" s="183"/>
      <c r="Z72" s="183"/>
      <c r="AA72" s="183"/>
      <c r="AB72" s="70" t="s">
        <v>139</v>
      </c>
      <c r="AC72" s="100"/>
      <c r="AD72" s="100"/>
      <c r="AE72" s="101"/>
      <c r="AF72" s="101"/>
      <c r="AG72" s="102"/>
      <c r="AH72" s="102"/>
      <c r="AI72" s="102"/>
      <c r="AJ72" s="102"/>
      <c r="AK72" s="71"/>
      <c r="AL72" s="66"/>
    </row>
    <row r="73" spans="1:38" ht="17.25" customHeight="1">
      <c r="A73" s="248"/>
      <c r="B73" s="95">
        <v>42</v>
      </c>
      <c r="C73" s="83" t="s">
        <v>113</v>
      </c>
      <c r="D73" s="83"/>
      <c r="E73" s="83"/>
      <c r="F73" s="83"/>
      <c r="G73" s="83"/>
      <c r="H73" s="83"/>
      <c r="I73" s="83"/>
      <c r="J73" s="83"/>
      <c r="K73" s="83"/>
      <c r="L73" s="83"/>
      <c r="M73" s="83"/>
      <c r="N73" s="83"/>
      <c r="O73" s="83"/>
      <c r="P73" s="83"/>
      <c r="Q73" s="83"/>
      <c r="R73" s="83"/>
      <c r="S73" s="68"/>
      <c r="T73" s="178">
        <f ca="1">COUNTIFS(申請額一覧!$E$4:$E$503,$B$71&amp;C73,申請額一覧!$K$4:$K$503,"&gt;0")</f>
        <v>0</v>
      </c>
      <c r="U73" s="179"/>
      <c r="V73" s="187" t="s">
        <v>18</v>
      </c>
      <c r="W73" s="188"/>
      <c r="X73" s="182">
        <f ca="1">SUMIF(申請額一覧!$E$4:$E$503,$B$71&amp;C73,申請額一覧!$K$4:$K$503)</f>
        <v>0</v>
      </c>
      <c r="Y73" s="183"/>
      <c r="Z73" s="183"/>
      <c r="AA73" s="183"/>
      <c r="AB73" s="70" t="s">
        <v>139</v>
      </c>
      <c r="AC73" s="100"/>
      <c r="AD73" s="100"/>
      <c r="AE73" s="101"/>
      <c r="AF73" s="101"/>
      <c r="AG73" s="102"/>
      <c r="AH73" s="102"/>
      <c r="AI73" s="102"/>
      <c r="AJ73" s="102"/>
      <c r="AK73" s="71"/>
      <c r="AL73" s="66"/>
    </row>
    <row r="74" spans="1:38" ht="17.25" customHeight="1">
      <c r="A74" s="248"/>
      <c r="B74" s="95">
        <v>43</v>
      </c>
      <c r="C74" s="83" t="s">
        <v>107</v>
      </c>
      <c r="D74" s="83"/>
      <c r="E74" s="83"/>
      <c r="F74" s="83"/>
      <c r="G74" s="83"/>
      <c r="H74" s="83"/>
      <c r="I74" s="83"/>
      <c r="J74" s="83"/>
      <c r="K74" s="83"/>
      <c r="L74" s="83"/>
      <c r="M74" s="83"/>
      <c r="N74" s="83"/>
      <c r="O74" s="83"/>
      <c r="P74" s="83"/>
      <c r="Q74" s="83"/>
      <c r="R74" s="83"/>
      <c r="S74" s="68"/>
      <c r="T74" s="178">
        <f ca="1">COUNTIFS(申請額一覧!$E$4:$E$503,$B$71&amp;C74,申請額一覧!$K$4:$K$503,"&gt;0")</f>
        <v>0</v>
      </c>
      <c r="U74" s="179"/>
      <c r="V74" s="187" t="s">
        <v>18</v>
      </c>
      <c r="W74" s="188"/>
      <c r="X74" s="182">
        <f ca="1">SUMIF(申請額一覧!$E$4:$E$503,$B$71&amp;C74,申請額一覧!$K$4:$K$503)</f>
        <v>0</v>
      </c>
      <c r="Y74" s="183"/>
      <c r="Z74" s="183"/>
      <c r="AA74" s="183"/>
      <c r="AB74" s="70" t="s">
        <v>139</v>
      </c>
      <c r="AC74" s="100"/>
      <c r="AD74" s="100"/>
      <c r="AE74" s="101"/>
      <c r="AF74" s="101"/>
      <c r="AG74" s="102"/>
      <c r="AH74" s="102"/>
      <c r="AI74" s="102"/>
      <c r="AJ74" s="102"/>
      <c r="AK74" s="71"/>
      <c r="AL74" s="66"/>
    </row>
    <row r="75" spans="1:38" ht="17.25" customHeight="1">
      <c r="A75" s="248"/>
      <c r="B75" s="103">
        <v>44</v>
      </c>
      <c r="C75" s="83" t="s">
        <v>108</v>
      </c>
      <c r="D75" s="83"/>
      <c r="E75" s="83"/>
      <c r="F75" s="83"/>
      <c r="G75" s="83"/>
      <c r="H75" s="83"/>
      <c r="I75" s="83"/>
      <c r="J75" s="83"/>
      <c r="K75" s="83"/>
      <c r="L75" s="83"/>
      <c r="M75" s="83"/>
      <c r="N75" s="83"/>
      <c r="O75" s="83"/>
      <c r="P75" s="83"/>
      <c r="Q75" s="83"/>
      <c r="R75" s="83"/>
      <c r="S75" s="68"/>
      <c r="T75" s="178">
        <f ca="1">COUNTIFS(申請額一覧!$E$4:$E$503,$B$71&amp;C75,申請額一覧!$K$4:$K$503,"&gt;0")</f>
        <v>0</v>
      </c>
      <c r="U75" s="179"/>
      <c r="V75" s="187" t="s">
        <v>18</v>
      </c>
      <c r="W75" s="188"/>
      <c r="X75" s="182">
        <f ca="1">SUMIF(申請額一覧!$E$4:$E$503,$B$71&amp;C75,申請額一覧!$K$4:$K$503)</f>
        <v>0</v>
      </c>
      <c r="Y75" s="183"/>
      <c r="Z75" s="183"/>
      <c r="AA75" s="183"/>
      <c r="AB75" s="70" t="s">
        <v>139</v>
      </c>
      <c r="AC75" s="100"/>
      <c r="AD75" s="100"/>
      <c r="AE75" s="101"/>
      <c r="AF75" s="101"/>
      <c r="AG75" s="102"/>
      <c r="AH75" s="102"/>
      <c r="AI75" s="102"/>
      <c r="AJ75" s="102"/>
      <c r="AK75" s="71"/>
      <c r="AL75" s="66"/>
    </row>
    <row r="76" spans="1:38" ht="17.25" customHeight="1">
      <c r="A76" s="248"/>
      <c r="B76" s="114">
        <v>45</v>
      </c>
      <c r="C76" s="83" t="s">
        <v>184</v>
      </c>
      <c r="D76" s="83"/>
      <c r="E76" s="83"/>
      <c r="F76" s="83"/>
      <c r="G76" s="83"/>
      <c r="H76" s="83"/>
      <c r="I76" s="83"/>
      <c r="J76" s="83"/>
      <c r="K76" s="83"/>
      <c r="L76" s="83"/>
      <c r="M76" s="83"/>
      <c r="N76" s="83"/>
      <c r="O76" s="83"/>
      <c r="P76" s="83"/>
      <c r="Q76" s="83"/>
      <c r="R76" s="83"/>
      <c r="S76" s="68"/>
      <c r="T76" s="178">
        <f ca="1">COUNTIFS(申請額一覧!$E$4:$E$503,$B$71&amp;C76,申請額一覧!$K$4:$K$503,"&gt;0")</f>
        <v>0</v>
      </c>
      <c r="U76" s="179"/>
      <c r="V76" s="187" t="s">
        <v>18</v>
      </c>
      <c r="W76" s="188"/>
      <c r="X76" s="182">
        <f ca="1">SUMIF(申請額一覧!$E$4:$E$503,$B$71&amp;C76,申請額一覧!$K$4:$K$503)</f>
        <v>0</v>
      </c>
      <c r="Y76" s="183"/>
      <c r="Z76" s="183"/>
      <c r="AA76" s="183"/>
      <c r="AB76" s="70" t="s">
        <v>139</v>
      </c>
      <c r="AC76" s="100"/>
      <c r="AD76" s="100"/>
      <c r="AE76" s="101"/>
      <c r="AF76" s="101"/>
      <c r="AG76" s="102"/>
      <c r="AH76" s="102"/>
      <c r="AI76" s="102"/>
      <c r="AJ76" s="102"/>
      <c r="AK76" s="71"/>
      <c r="AL76" s="66"/>
    </row>
    <row r="77" spans="1:38" ht="17.25" customHeight="1">
      <c r="A77" s="248"/>
      <c r="B77" s="82" t="s">
        <v>130</v>
      </c>
      <c r="C77" s="83"/>
      <c r="D77" s="83"/>
      <c r="E77" s="83"/>
      <c r="F77" s="83"/>
      <c r="G77" s="83"/>
      <c r="H77" s="83"/>
      <c r="I77" s="83"/>
      <c r="J77" s="83"/>
      <c r="K77" s="83"/>
      <c r="L77" s="83"/>
      <c r="M77" s="83"/>
      <c r="N77" s="83"/>
      <c r="O77" s="83"/>
      <c r="P77" s="83"/>
      <c r="Q77" s="83"/>
      <c r="R77" s="83"/>
      <c r="S77" s="68"/>
      <c r="T77" s="178"/>
      <c r="U77" s="179"/>
      <c r="V77" s="187"/>
      <c r="W77" s="188"/>
      <c r="X77" s="182"/>
      <c r="Y77" s="183"/>
      <c r="Z77" s="183"/>
      <c r="AA77" s="183"/>
      <c r="AB77" s="70"/>
      <c r="AC77" s="210"/>
      <c r="AD77" s="210"/>
      <c r="AE77" s="211"/>
      <c r="AF77" s="211"/>
      <c r="AG77" s="209"/>
      <c r="AH77" s="209"/>
      <c r="AI77" s="209"/>
      <c r="AJ77" s="209"/>
      <c r="AK77" s="71"/>
      <c r="AL77" s="66"/>
    </row>
    <row r="78" spans="1:38" ht="17.25" customHeight="1">
      <c r="A78" s="248"/>
      <c r="B78" s="103">
        <v>46</v>
      </c>
      <c r="C78" s="83" t="s">
        <v>131</v>
      </c>
      <c r="D78" s="83"/>
      <c r="E78" s="83"/>
      <c r="F78" s="83"/>
      <c r="G78" s="83"/>
      <c r="H78" s="83"/>
      <c r="I78" s="83"/>
      <c r="J78" s="83"/>
      <c r="K78" s="83"/>
      <c r="L78" s="83"/>
      <c r="M78" s="83"/>
      <c r="N78" s="83"/>
      <c r="O78" s="83"/>
      <c r="P78" s="83"/>
      <c r="Q78" s="83"/>
      <c r="R78" s="83"/>
      <c r="S78" s="68"/>
      <c r="T78" s="178">
        <f ca="1">COUNTIFS(申請額一覧!$E$4:$E$503,$B$77&amp;C78,申請額一覧!$K$4:$K$503,"&gt;0")</f>
        <v>0</v>
      </c>
      <c r="U78" s="179"/>
      <c r="V78" s="187" t="s">
        <v>18</v>
      </c>
      <c r="W78" s="188"/>
      <c r="X78" s="182">
        <f ca="1">SUMIF(申請額一覧!$E$4:$E$503,$B$77&amp;C78,申請額一覧!$K$4:$K$503)</f>
        <v>0</v>
      </c>
      <c r="Y78" s="183"/>
      <c r="Z78" s="183"/>
      <c r="AA78" s="183"/>
      <c r="AB78" s="70" t="s">
        <v>139</v>
      </c>
      <c r="AC78" s="100"/>
      <c r="AD78" s="100"/>
      <c r="AE78" s="101"/>
      <c r="AF78" s="101"/>
      <c r="AG78" s="102"/>
      <c r="AH78" s="102"/>
      <c r="AI78" s="102"/>
      <c r="AJ78" s="102"/>
      <c r="AK78" s="71"/>
      <c r="AL78" s="66"/>
    </row>
    <row r="79" spans="1:38" ht="17.25" customHeight="1">
      <c r="A79" s="248"/>
      <c r="B79" s="114">
        <v>47</v>
      </c>
      <c r="C79" s="83" t="s">
        <v>116</v>
      </c>
      <c r="D79" s="83"/>
      <c r="E79" s="83"/>
      <c r="F79" s="83"/>
      <c r="G79" s="83"/>
      <c r="H79" s="83"/>
      <c r="I79" s="83"/>
      <c r="J79" s="83"/>
      <c r="K79" s="83"/>
      <c r="L79" s="83"/>
      <c r="M79" s="83"/>
      <c r="N79" s="83"/>
      <c r="O79" s="83"/>
      <c r="P79" s="83"/>
      <c r="Q79" s="83"/>
      <c r="R79" s="83"/>
      <c r="S79" s="68"/>
      <c r="T79" s="178">
        <f ca="1">COUNTIFS(申請額一覧!$E$4:$E$503,$B$77&amp;C79,申請額一覧!$K$4:$K$503,"&gt;0")</f>
        <v>0</v>
      </c>
      <c r="U79" s="179"/>
      <c r="V79" s="187" t="s">
        <v>18</v>
      </c>
      <c r="W79" s="188"/>
      <c r="X79" s="182">
        <f ca="1">SUMIF(申請額一覧!$E$4:$E$503,$B$77&amp;C79,申請額一覧!$K$4:$K$503)</f>
        <v>0</v>
      </c>
      <c r="Y79" s="183"/>
      <c r="Z79" s="183"/>
      <c r="AA79" s="183"/>
      <c r="AB79" s="70" t="s">
        <v>139</v>
      </c>
      <c r="AC79" s="100"/>
      <c r="AD79" s="100"/>
      <c r="AE79" s="101"/>
      <c r="AF79" s="101"/>
      <c r="AG79" s="102"/>
      <c r="AH79" s="102"/>
      <c r="AI79" s="102"/>
      <c r="AJ79" s="102"/>
      <c r="AK79" s="71"/>
      <c r="AL79" s="66"/>
    </row>
    <row r="80" spans="1:38" ht="17.25" customHeight="1">
      <c r="A80" s="248"/>
      <c r="B80" s="82" t="s">
        <v>90</v>
      </c>
      <c r="C80" s="83"/>
      <c r="D80" s="83"/>
      <c r="E80" s="83"/>
      <c r="F80" s="83"/>
      <c r="G80" s="83"/>
      <c r="H80" s="83"/>
      <c r="I80" s="83"/>
      <c r="J80" s="83"/>
      <c r="K80" s="83"/>
      <c r="L80" s="83"/>
      <c r="M80" s="83"/>
      <c r="N80" s="83"/>
      <c r="O80" s="83"/>
      <c r="P80" s="83"/>
      <c r="Q80" s="83"/>
      <c r="R80" s="83"/>
      <c r="S80" s="68"/>
      <c r="T80" s="178"/>
      <c r="U80" s="179"/>
      <c r="V80" s="187"/>
      <c r="W80" s="188"/>
      <c r="X80" s="182"/>
      <c r="Y80" s="183"/>
      <c r="Z80" s="183"/>
      <c r="AA80" s="183"/>
      <c r="AB80" s="70"/>
      <c r="AC80" s="210"/>
      <c r="AD80" s="210"/>
      <c r="AE80" s="211"/>
      <c r="AF80" s="211"/>
      <c r="AG80" s="209"/>
      <c r="AH80" s="209"/>
      <c r="AI80" s="209"/>
      <c r="AJ80" s="209"/>
      <c r="AK80" s="71"/>
      <c r="AL80" s="66"/>
    </row>
    <row r="81" spans="1:38" ht="17.25" customHeight="1">
      <c r="A81" s="248"/>
      <c r="B81" s="114">
        <v>48</v>
      </c>
      <c r="C81" s="83" t="s">
        <v>125</v>
      </c>
      <c r="D81" s="83"/>
      <c r="E81" s="83"/>
      <c r="F81" s="83"/>
      <c r="G81" s="83"/>
      <c r="H81" s="83"/>
      <c r="I81" s="83"/>
      <c r="J81" s="83"/>
      <c r="K81" s="83"/>
      <c r="L81" s="83"/>
      <c r="M81" s="83"/>
      <c r="N81" s="83"/>
      <c r="O81" s="83"/>
      <c r="P81" s="83"/>
      <c r="Q81" s="83"/>
      <c r="R81" s="83"/>
      <c r="S81" s="68"/>
      <c r="T81" s="178">
        <f ca="1">COUNTIFS(申請額一覧!$E$4:$E$503,$B$80&amp;C81,申請額一覧!$K$4:$K$503,"&gt;0")</f>
        <v>0</v>
      </c>
      <c r="U81" s="179"/>
      <c r="V81" s="187" t="s">
        <v>18</v>
      </c>
      <c r="W81" s="188"/>
      <c r="X81" s="182">
        <f ca="1">SUMIF(申請額一覧!$E$4:$E$503,$B$80&amp;C81,申請額一覧!$K$4:$K$503)</f>
        <v>0</v>
      </c>
      <c r="Y81" s="183"/>
      <c r="Z81" s="183"/>
      <c r="AA81" s="183"/>
      <c r="AB81" s="70" t="s">
        <v>139</v>
      </c>
      <c r="AC81" s="100"/>
      <c r="AD81" s="100"/>
      <c r="AE81" s="101"/>
      <c r="AF81" s="101"/>
      <c r="AG81" s="102"/>
      <c r="AH81" s="102"/>
      <c r="AI81" s="102"/>
      <c r="AJ81" s="102"/>
      <c r="AK81" s="71"/>
      <c r="AL81" s="66"/>
    </row>
    <row r="82" spans="1:38" ht="17.25" customHeight="1">
      <c r="A82" s="248"/>
      <c r="B82" s="89">
        <v>49</v>
      </c>
      <c r="C82" s="83" t="s">
        <v>117</v>
      </c>
      <c r="D82" s="83"/>
      <c r="E82" s="83"/>
      <c r="F82" s="83"/>
      <c r="G82" s="83"/>
      <c r="H82" s="83"/>
      <c r="I82" s="83"/>
      <c r="J82" s="83"/>
      <c r="K82" s="83"/>
      <c r="L82" s="83"/>
      <c r="M82" s="83"/>
      <c r="N82" s="83"/>
      <c r="O82" s="83"/>
      <c r="P82" s="83"/>
      <c r="Q82" s="83"/>
      <c r="R82" s="83"/>
      <c r="S82" s="68"/>
      <c r="T82" s="178">
        <f ca="1">COUNTIFS(申請額一覧!$E$4:$E$503,$B$80&amp;C82,申請額一覧!$K$4:$K$503,"&gt;0")</f>
        <v>0</v>
      </c>
      <c r="U82" s="179"/>
      <c r="V82" s="187" t="s">
        <v>18</v>
      </c>
      <c r="W82" s="188"/>
      <c r="X82" s="182">
        <f ca="1">SUMIF(申請額一覧!$E$4:$E$503,$B$80&amp;C82,申請額一覧!$K$4:$K$503)</f>
        <v>0</v>
      </c>
      <c r="Y82" s="183"/>
      <c r="Z82" s="183"/>
      <c r="AA82" s="183"/>
      <c r="AB82" s="70" t="s">
        <v>139</v>
      </c>
      <c r="AC82" s="100"/>
      <c r="AD82" s="100"/>
      <c r="AE82" s="101"/>
      <c r="AF82" s="101"/>
      <c r="AG82" s="102"/>
      <c r="AH82" s="102"/>
      <c r="AI82" s="102"/>
      <c r="AJ82" s="102"/>
      <c r="AK82" s="71"/>
      <c r="AL82" s="66"/>
    </row>
    <row r="83" spans="1:38" ht="17.25" customHeight="1">
      <c r="A83" s="248"/>
      <c r="B83" s="103">
        <v>50</v>
      </c>
      <c r="C83" s="83" t="s">
        <v>118</v>
      </c>
      <c r="D83" s="83"/>
      <c r="E83" s="83"/>
      <c r="F83" s="83"/>
      <c r="G83" s="83"/>
      <c r="H83" s="83"/>
      <c r="I83" s="83"/>
      <c r="J83" s="83"/>
      <c r="K83" s="83"/>
      <c r="L83" s="83"/>
      <c r="M83" s="83"/>
      <c r="N83" s="83"/>
      <c r="O83" s="83"/>
      <c r="P83" s="83"/>
      <c r="Q83" s="83"/>
      <c r="R83" s="83"/>
      <c r="S83" s="68"/>
      <c r="T83" s="178">
        <f ca="1">COUNTIFS(申請額一覧!$E$4:$E$503,$B$80&amp;C83,申請額一覧!$K$4:$K$503,"&gt;0")</f>
        <v>0</v>
      </c>
      <c r="U83" s="179"/>
      <c r="V83" s="187" t="s">
        <v>18</v>
      </c>
      <c r="W83" s="188"/>
      <c r="X83" s="182">
        <f ca="1">SUMIF(申請額一覧!$E$4:$E$503,$B$80&amp;C83,申請額一覧!$K$4:$K$503)</f>
        <v>0</v>
      </c>
      <c r="Y83" s="183"/>
      <c r="Z83" s="183"/>
      <c r="AA83" s="183"/>
      <c r="AB83" s="70" t="s">
        <v>139</v>
      </c>
      <c r="AC83" s="100"/>
      <c r="AD83" s="100"/>
      <c r="AE83" s="101"/>
      <c r="AF83" s="101"/>
      <c r="AG83" s="102"/>
      <c r="AH83" s="102"/>
      <c r="AI83" s="102"/>
      <c r="AJ83" s="102"/>
      <c r="AK83" s="71"/>
      <c r="AL83" s="66"/>
    </row>
    <row r="84" spans="1:38" ht="17.25" customHeight="1">
      <c r="A84" s="248"/>
      <c r="B84" s="114">
        <v>51</v>
      </c>
      <c r="C84" s="83" t="s">
        <v>119</v>
      </c>
      <c r="D84" s="83"/>
      <c r="E84" s="83"/>
      <c r="F84" s="83"/>
      <c r="G84" s="83"/>
      <c r="H84" s="83"/>
      <c r="I84" s="83"/>
      <c r="J84" s="83"/>
      <c r="K84" s="83"/>
      <c r="L84" s="83"/>
      <c r="M84" s="83"/>
      <c r="N84" s="83"/>
      <c r="O84" s="83"/>
      <c r="P84" s="83"/>
      <c r="Q84" s="83"/>
      <c r="R84" s="83"/>
      <c r="S84" s="68"/>
      <c r="T84" s="178">
        <f ca="1">COUNTIFS(申請額一覧!$E$4:$E$503,$B$80&amp;C84,申請額一覧!$K$4:$K$503,"&gt;0")</f>
        <v>0</v>
      </c>
      <c r="U84" s="179"/>
      <c r="V84" s="187" t="s">
        <v>18</v>
      </c>
      <c r="W84" s="188"/>
      <c r="X84" s="182">
        <f ca="1">SUMIF(申請額一覧!$E$4:$E$503,$B$80&amp;C84,申請額一覧!$K$4:$K$503)</f>
        <v>0</v>
      </c>
      <c r="Y84" s="183"/>
      <c r="Z84" s="183"/>
      <c r="AA84" s="183"/>
      <c r="AB84" s="70" t="s">
        <v>139</v>
      </c>
      <c r="AC84" s="100"/>
      <c r="AD84" s="100"/>
      <c r="AE84" s="101"/>
      <c r="AF84" s="101"/>
      <c r="AG84" s="102"/>
      <c r="AH84" s="102"/>
      <c r="AI84" s="102"/>
      <c r="AJ84" s="102"/>
      <c r="AK84" s="71"/>
      <c r="AL84" s="66"/>
    </row>
    <row r="85" spans="1:38" ht="17.25" customHeight="1">
      <c r="A85" s="248"/>
      <c r="B85" s="114">
        <v>52</v>
      </c>
      <c r="C85" s="83" t="s">
        <v>109</v>
      </c>
      <c r="D85" s="83"/>
      <c r="E85" s="83"/>
      <c r="F85" s="83"/>
      <c r="G85" s="83"/>
      <c r="H85" s="83"/>
      <c r="I85" s="83"/>
      <c r="J85" s="83"/>
      <c r="K85" s="83"/>
      <c r="L85" s="83"/>
      <c r="M85" s="83"/>
      <c r="N85" s="83"/>
      <c r="O85" s="83"/>
      <c r="P85" s="83"/>
      <c r="Q85" s="83"/>
      <c r="R85" s="83"/>
      <c r="S85" s="68"/>
      <c r="T85" s="178">
        <f ca="1">COUNTIFS(申請額一覧!$E$4:$E$503,$B$80&amp;C85,申請額一覧!$K$4:$K$503,"&gt;0")</f>
        <v>0</v>
      </c>
      <c r="U85" s="179"/>
      <c r="V85" s="187" t="s">
        <v>18</v>
      </c>
      <c r="W85" s="188"/>
      <c r="X85" s="182">
        <f ca="1">SUMIF(申請額一覧!$E$4:$E$503,$B$80&amp;C85,申請額一覧!$K$4:$K$503)</f>
        <v>0</v>
      </c>
      <c r="Y85" s="183"/>
      <c r="Z85" s="183"/>
      <c r="AA85" s="183"/>
      <c r="AB85" s="70" t="s">
        <v>139</v>
      </c>
      <c r="AC85" s="100"/>
      <c r="AD85" s="100"/>
      <c r="AE85" s="101"/>
      <c r="AF85" s="101"/>
      <c r="AG85" s="102"/>
      <c r="AH85" s="102"/>
      <c r="AI85" s="102"/>
      <c r="AJ85" s="102"/>
      <c r="AK85" s="71"/>
      <c r="AL85" s="66"/>
    </row>
    <row r="86" spans="1:38" ht="17.25" customHeight="1">
      <c r="A86" s="248"/>
      <c r="B86" s="89">
        <v>53</v>
      </c>
      <c r="C86" s="83" t="s">
        <v>120</v>
      </c>
      <c r="D86" s="83"/>
      <c r="E86" s="83"/>
      <c r="F86" s="83"/>
      <c r="G86" s="83"/>
      <c r="H86" s="83"/>
      <c r="I86" s="83"/>
      <c r="J86" s="83"/>
      <c r="K86" s="83"/>
      <c r="L86" s="83"/>
      <c r="M86" s="83"/>
      <c r="N86" s="83"/>
      <c r="O86" s="83"/>
      <c r="P86" s="83"/>
      <c r="Q86" s="83"/>
      <c r="R86" s="83"/>
      <c r="S86" s="68"/>
      <c r="T86" s="178">
        <f ca="1">COUNTIFS(申請額一覧!$E$4:$E$503,$B$80&amp;C86,申請額一覧!$K$4:$K$503,"&gt;0")</f>
        <v>0</v>
      </c>
      <c r="U86" s="179"/>
      <c r="V86" s="187" t="s">
        <v>18</v>
      </c>
      <c r="W86" s="188"/>
      <c r="X86" s="182">
        <f ca="1">SUMIF(申請額一覧!$E$4:$E$503,$B$80&amp;C86,申請額一覧!$K$4:$K$503)</f>
        <v>0</v>
      </c>
      <c r="Y86" s="183"/>
      <c r="Z86" s="183"/>
      <c r="AA86" s="183"/>
      <c r="AB86" s="70" t="s">
        <v>139</v>
      </c>
      <c r="AC86" s="100"/>
      <c r="AD86" s="100"/>
      <c r="AE86" s="101"/>
      <c r="AF86" s="101"/>
      <c r="AG86" s="102"/>
      <c r="AH86" s="102"/>
      <c r="AI86" s="102"/>
      <c r="AJ86" s="102"/>
      <c r="AK86" s="71"/>
      <c r="AL86" s="66"/>
    </row>
    <row r="87" spans="1:38" ht="17.25" customHeight="1">
      <c r="A87" s="248"/>
      <c r="B87" s="103">
        <v>54</v>
      </c>
      <c r="C87" s="83" t="s">
        <v>121</v>
      </c>
      <c r="D87" s="83"/>
      <c r="E87" s="83"/>
      <c r="F87" s="83"/>
      <c r="G87" s="83"/>
      <c r="H87" s="83"/>
      <c r="I87" s="83"/>
      <c r="J87" s="83"/>
      <c r="K87" s="83"/>
      <c r="L87" s="83"/>
      <c r="M87" s="83"/>
      <c r="N87" s="83"/>
      <c r="O87" s="83"/>
      <c r="P87" s="83"/>
      <c r="Q87" s="83"/>
      <c r="R87" s="83"/>
      <c r="S87" s="68"/>
      <c r="T87" s="178">
        <f ca="1">COUNTIFS(申請額一覧!$E$4:$E$503,$B$80&amp;C87,申請額一覧!$K$4:$K$503,"&gt;0")</f>
        <v>0</v>
      </c>
      <c r="U87" s="179"/>
      <c r="V87" s="187" t="s">
        <v>18</v>
      </c>
      <c r="W87" s="188"/>
      <c r="X87" s="182">
        <f ca="1">SUMIF(申請額一覧!$E$4:$E$503,$B$80&amp;C87,申請額一覧!$K$4:$K$503)</f>
        <v>0</v>
      </c>
      <c r="Y87" s="183"/>
      <c r="Z87" s="183"/>
      <c r="AA87" s="183"/>
      <c r="AB87" s="70" t="s">
        <v>139</v>
      </c>
      <c r="AC87" s="100"/>
      <c r="AD87" s="100"/>
      <c r="AE87" s="101"/>
      <c r="AF87" s="101"/>
      <c r="AG87" s="102"/>
      <c r="AH87" s="102"/>
      <c r="AI87" s="102"/>
      <c r="AJ87" s="102"/>
      <c r="AK87" s="71"/>
      <c r="AL87" s="66"/>
    </row>
    <row r="88" spans="1:38" ht="17.25" customHeight="1">
      <c r="A88" s="248"/>
      <c r="B88" s="115" t="s">
        <v>91</v>
      </c>
      <c r="C88" s="83"/>
      <c r="D88" s="83"/>
      <c r="E88" s="83"/>
      <c r="F88" s="83"/>
      <c r="G88" s="83"/>
      <c r="H88" s="83"/>
      <c r="I88" s="83"/>
      <c r="J88" s="83"/>
      <c r="K88" s="83"/>
      <c r="L88" s="83"/>
      <c r="M88" s="91"/>
      <c r="N88" s="83"/>
      <c r="O88" s="83"/>
      <c r="P88" s="83"/>
      <c r="Q88" s="83"/>
      <c r="R88" s="83"/>
      <c r="S88" s="68"/>
      <c r="T88" s="178"/>
      <c r="U88" s="179"/>
      <c r="V88" s="187"/>
      <c r="W88" s="188"/>
      <c r="X88" s="182"/>
      <c r="Y88" s="183"/>
      <c r="Z88" s="183"/>
      <c r="AA88" s="183"/>
      <c r="AB88" s="70"/>
      <c r="AC88" s="210"/>
      <c r="AD88" s="210"/>
      <c r="AE88" s="211"/>
      <c r="AF88" s="211"/>
      <c r="AG88" s="209"/>
      <c r="AH88" s="209"/>
      <c r="AI88" s="209"/>
      <c r="AJ88" s="209"/>
      <c r="AK88" s="71"/>
      <c r="AL88" s="66"/>
    </row>
    <row r="89" spans="1:38" ht="17.25" customHeight="1">
      <c r="A89" s="248"/>
      <c r="B89" s="103">
        <v>55</v>
      </c>
      <c r="C89" s="83" t="s">
        <v>124</v>
      </c>
      <c r="D89" s="83"/>
      <c r="E89" s="83"/>
      <c r="F89" s="83"/>
      <c r="G89" s="83"/>
      <c r="H89" s="83"/>
      <c r="I89" s="83"/>
      <c r="J89" s="83"/>
      <c r="K89" s="83"/>
      <c r="L89" s="83"/>
      <c r="M89" s="83"/>
      <c r="N89" s="83"/>
      <c r="O89" s="83"/>
      <c r="P89" s="83"/>
      <c r="Q89" s="83"/>
      <c r="R89" s="83"/>
      <c r="S89" s="68"/>
      <c r="T89" s="178">
        <f ca="1">COUNTIFS(申請額一覧!$E$4:$E$503,$B$88&amp;C89,申請額一覧!$K$4:$K$503,"&gt;0")</f>
        <v>0</v>
      </c>
      <c r="U89" s="179"/>
      <c r="V89" s="187" t="s">
        <v>18</v>
      </c>
      <c r="W89" s="188"/>
      <c r="X89" s="182">
        <f ca="1">SUMIF(申請額一覧!$E$4:$E$503,$B$88&amp;C89,申請額一覧!$K$4:$K$503)</f>
        <v>0</v>
      </c>
      <c r="Y89" s="183"/>
      <c r="Z89" s="183"/>
      <c r="AA89" s="183"/>
      <c r="AB89" s="70" t="s">
        <v>139</v>
      </c>
      <c r="AC89" s="100"/>
      <c r="AD89" s="100"/>
      <c r="AE89" s="101"/>
      <c r="AF89" s="101"/>
      <c r="AG89" s="102"/>
      <c r="AH89" s="102"/>
      <c r="AI89" s="102"/>
      <c r="AJ89" s="102"/>
      <c r="AK89" s="71"/>
      <c r="AL89" s="66"/>
    </row>
    <row r="90" spans="1:38" ht="15.75" customHeight="1" thickBot="1">
      <c r="A90" s="248"/>
      <c r="B90" s="89">
        <v>56</v>
      </c>
      <c r="C90" s="97" t="s">
        <v>111</v>
      </c>
      <c r="D90" s="97"/>
      <c r="E90" s="97"/>
      <c r="F90" s="97"/>
      <c r="G90" s="97"/>
      <c r="H90" s="97"/>
      <c r="I90" s="97"/>
      <c r="J90" s="97"/>
      <c r="K90" s="97"/>
      <c r="L90" s="97"/>
      <c r="M90" s="97"/>
      <c r="N90" s="97"/>
      <c r="O90" s="97"/>
      <c r="P90" s="97"/>
      <c r="Q90" s="97"/>
      <c r="R90" s="97"/>
      <c r="S90" s="77"/>
      <c r="T90" s="178">
        <f ca="1">COUNTIFS(申請額一覧!$E$4:$E$503,$B$88&amp;C90,申請額一覧!$K$4:$K$503,"&gt;0")</f>
        <v>0</v>
      </c>
      <c r="U90" s="179"/>
      <c r="V90" s="180" t="s">
        <v>18</v>
      </c>
      <c r="W90" s="181"/>
      <c r="X90" s="182">
        <f ca="1">SUMIF(申請額一覧!$E$4:$E$503,$B$88&amp;C90,申請額一覧!$K$4:$K$503)</f>
        <v>0</v>
      </c>
      <c r="Y90" s="183"/>
      <c r="Z90" s="183"/>
      <c r="AA90" s="183"/>
      <c r="AB90" s="78" t="s">
        <v>139</v>
      </c>
      <c r="AC90" s="100"/>
      <c r="AD90" s="100"/>
      <c r="AE90" s="101"/>
      <c r="AF90" s="101"/>
      <c r="AG90" s="102"/>
      <c r="AH90" s="102"/>
      <c r="AI90" s="102"/>
      <c r="AJ90" s="102"/>
      <c r="AK90" s="71"/>
      <c r="AL90" s="66"/>
    </row>
    <row r="91" spans="1:38" ht="20.25" customHeight="1" thickBot="1">
      <c r="A91" s="174" t="s">
        <v>32</v>
      </c>
      <c r="B91" s="175"/>
      <c r="C91" s="175"/>
      <c r="D91" s="175"/>
      <c r="E91" s="175"/>
      <c r="F91" s="175"/>
      <c r="G91" s="175"/>
      <c r="H91" s="175"/>
      <c r="I91" s="175"/>
      <c r="J91" s="175"/>
      <c r="K91" s="175"/>
      <c r="L91" s="175"/>
      <c r="M91" s="175"/>
      <c r="N91" s="175"/>
      <c r="O91" s="175"/>
      <c r="P91" s="175"/>
      <c r="Q91" s="175"/>
      <c r="R91" s="175"/>
      <c r="S91" s="176"/>
      <c r="T91" s="189">
        <f ca="1">SUM(T50:U90)</f>
        <v>0</v>
      </c>
      <c r="U91" s="190"/>
      <c r="V91" s="168" t="s">
        <v>18</v>
      </c>
      <c r="W91" s="169"/>
      <c r="X91" s="191">
        <f ca="1">SUM(X50:AA90)</f>
        <v>0</v>
      </c>
      <c r="Y91" s="192"/>
      <c r="Z91" s="192"/>
      <c r="AA91" s="192"/>
      <c r="AB91" s="79" t="s">
        <v>139</v>
      </c>
      <c r="AC91" s="210"/>
      <c r="AD91" s="210"/>
      <c r="AE91" s="211"/>
      <c r="AF91" s="211"/>
      <c r="AG91" s="209"/>
      <c r="AH91" s="209"/>
      <c r="AI91" s="209"/>
      <c r="AJ91" s="209"/>
      <c r="AK91" s="71"/>
      <c r="AL91" s="66"/>
    </row>
    <row r="92" spans="1:38" ht="29.25" customHeight="1" thickBot="1">
      <c r="A92" s="184" t="s">
        <v>138</v>
      </c>
      <c r="B92" s="185"/>
      <c r="C92" s="185"/>
      <c r="D92" s="185"/>
      <c r="E92" s="185"/>
      <c r="F92" s="185"/>
      <c r="G92" s="185"/>
      <c r="H92" s="185"/>
      <c r="I92" s="185"/>
      <c r="J92" s="185"/>
      <c r="K92" s="185"/>
      <c r="L92" s="185"/>
      <c r="M92" s="185"/>
      <c r="N92" s="185"/>
      <c r="O92" s="185"/>
      <c r="P92" s="185"/>
      <c r="Q92" s="185"/>
      <c r="R92" s="185"/>
      <c r="S92" s="186"/>
      <c r="T92" s="170">
        <f ca="1">SUM(T29,T34,T46,T49,T91)</f>
        <v>0</v>
      </c>
      <c r="U92" s="171"/>
      <c r="V92" s="168" t="s">
        <v>18</v>
      </c>
      <c r="W92" s="169"/>
      <c r="X92" s="172">
        <f ca="1">SUM(X29,X34,X46,X49,X91)</f>
        <v>0</v>
      </c>
      <c r="Y92" s="173"/>
      <c r="Z92" s="173"/>
      <c r="AA92" s="173"/>
      <c r="AB92" s="117" t="s">
        <v>139</v>
      </c>
      <c r="AC92" s="50"/>
    </row>
    <row r="93" spans="1:38" s="120" customFormat="1">
      <c r="A93" s="118"/>
      <c r="B93" s="119"/>
      <c r="C93" s="119"/>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row>
    <row r="94" spans="1:38" s="119" customFormat="1">
      <c r="A94" s="118"/>
      <c r="B94" s="118"/>
      <c r="C94" s="118"/>
      <c r="D94" s="118"/>
      <c r="E94" s="118"/>
      <c r="F94" s="118"/>
      <c r="G94" s="118"/>
      <c r="H94" s="118"/>
      <c r="I94" s="118"/>
      <c r="J94" s="118"/>
      <c r="K94" s="118"/>
      <c r="L94" s="118"/>
      <c r="M94" s="118"/>
      <c r="N94" s="118"/>
      <c r="O94" s="118"/>
      <c r="P94" s="118"/>
      <c r="Q94" s="118"/>
      <c r="R94" s="118"/>
      <c r="S94" s="118"/>
      <c r="T94" s="118"/>
      <c r="U94" s="118"/>
      <c r="V94" s="118"/>
      <c r="W94" s="118"/>
      <c r="X94" s="118"/>
      <c r="Y94" s="118"/>
      <c r="Z94" s="118"/>
      <c r="AA94" s="118"/>
      <c r="AB94" s="118"/>
      <c r="AC94" s="118"/>
      <c r="AD94" s="118"/>
      <c r="AE94" s="118"/>
      <c r="AF94" s="118"/>
      <c r="AG94" s="118"/>
      <c r="AH94" s="118"/>
      <c r="AI94" s="118"/>
      <c r="AJ94" s="118"/>
      <c r="AK94" s="118"/>
      <c r="AL94" s="118"/>
    </row>
    <row r="95" spans="1:38" s="120" customFormat="1">
      <c r="A95" s="118"/>
      <c r="B95" s="119"/>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row>
    <row r="96" spans="1:38" s="119" customFormat="1">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0"/>
      <c r="AJ96" s="120"/>
      <c r="AK96" s="120"/>
      <c r="AL96" s="120"/>
    </row>
  </sheetData>
  <sheetProtection sheet="1" objects="1" scenarios="1"/>
  <mergeCells count="364">
    <mergeCell ref="AG59:AJ59"/>
    <mergeCell ref="AG65:AJ65"/>
    <mergeCell ref="AG71:AJ71"/>
    <mergeCell ref="AG77:AJ77"/>
    <mergeCell ref="AG80:AJ80"/>
    <mergeCell ref="AG88:AJ88"/>
    <mergeCell ref="X65:AA65"/>
    <mergeCell ref="X71:AA71"/>
    <mergeCell ref="X77:AA77"/>
    <mergeCell ref="X80:AA80"/>
    <mergeCell ref="X88:AA88"/>
    <mergeCell ref="X81:AA81"/>
    <mergeCell ref="X82:AA82"/>
    <mergeCell ref="AG41:AJ41"/>
    <mergeCell ref="AG42:AJ42"/>
    <mergeCell ref="AG43:AJ43"/>
    <mergeCell ref="AG44:AJ44"/>
    <mergeCell ref="AG45:AJ45"/>
    <mergeCell ref="AG47:AJ47"/>
    <mergeCell ref="AG48:AJ48"/>
    <mergeCell ref="AG50:AJ50"/>
    <mergeCell ref="AG56:AJ56"/>
    <mergeCell ref="AG49:AJ49"/>
    <mergeCell ref="AG46:AJ46"/>
    <mergeCell ref="AG26:AJ26"/>
    <mergeCell ref="AG27:AJ27"/>
    <mergeCell ref="AG28:AJ28"/>
    <mergeCell ref="AG30:AJ30"/>
    <mergeCell ref="AG33:AJ33"/>
    <mergeCell ref="AG35:AJ35"/>
    <mergeCell ref="AG39:AJ39"/>
    <mergeCell ref="AG34:AJ34"/>
    <mergeCell ref="AG40:AJ40"/>
    <mergeCell ref="AG29:AJ29"/>
    <mergeCell ref="A11:A17"/>
    <mergeCell ref="Z6:AA6"/>
    <mergeCell ref="W6:X6"/>
    <mergeCell ref="T6:U6"/>
    <mergeCell ref="B13:D14"/>
    <mergeCell ref="AG24:AJ24"/>
    <mergeCell ref="AG25:AJ25"/>
    <mergeCell ref="B15:I15"/>
    <mergeCell ref="B16:I16"/>
    <mergeCell ref="B17:I17"/>
    <mergeCell ref="E12:AB12"/>
    <mergeCell ref="E11:AB11"/>
    <mergeCell ref="E14:AB14"/>
    <mergeCell ref="M17:Q17"/>
    <mergeCell ref="M16:Q16"/>
    <mergeCell ref="M15:Q15"/>
    <mergeCell ref="U17:AB17"/>
    <mergeCell ref="U16:AB16"/>
    <mergeCell ref="U15:AB15"/>
    <mergeCell ref="R17:T17"/>
    <mergeCell ref="R16:T16"/>
    <mergeCell ref="A21:A28"/>
    <mergeCell ref="AE23:AF23"/>
    <mergeCell ref="T22:U22"/>
    <mergeCell ref="A35:A45"/>
    <mergeCell ref="A50:A90"/>
    <mergeCell ref="AE22:AF22"/>
    <mergeCell ref="AC22:AD22"/>
    <mergeCell ref="AE21:AF21"/>
    <mergeCell ref="AC21:AD21"/>
    <mergeCell ref="T21:U21"/>
    <mergeCell ref="V21:W21"/>
    <mergeCell ref="T24:U24"/>
    <mergeCell ref="T25:U25"/>
    <mergeCell ref="T26:U26"/>
    <mergeCell ref="T27:U27"/>
    <mergeCell ref="T28:U28"/>
    <mergeCell ref="T30:U30"/>
    <mergeCell ref="T33:U33"/>
    <mergeCell ref="V22:W22"/>
    <mergeCell ref="V24:W24"/>
    <mergeCell ref="AC24:AD24"/>
    <mergeCell ref="AE24:AF24"/>
    <mergeCell ref="T23:U23"/>
    <mergeCell ref="X24:AA24"/>
    <mergeCell ref="X25:AA25"/>
    <mergeCell ref="X26:AA26"/>
    <mergeCell ref="AC23:AD23"/>
    <mergeCell ref="AG20:AL20"/>
    <mergeCell ref="X20:AB20"/>
    <mergeCell ref="T20:W20"/>
    <mergeCell ref="X21:AA21"/>
    <mergeCell ref="X22:AA22"/>
    <mergeCell ref="X23:AA23"/>
    <mergeCell ref="AG21:AJ21"/>
    <mergeCell ref="AG22:AJ22"/>
    <mergeCell ref="AG23:AJ23"/>
    <mergeCell ref="AC20:AF20"/>
    <mergeCell ref="AC26:AD26"/>
    <mergeCell ref="AE26:AF26"/>
    <mergeCell ref="V25:W25"/>
    <mergeCell ref="AC25:AD25"/>
    <mergeCell ref="AE25:AF25"/>
    <mergeCell ref="V30:W30"/>
    <mergeCell ref="AC30:AD30"/>
    <mergeCell ref="AE30:AF30"/>
    <mergeCell ref="V28:W28"/>
    <mergeCell ref="AC28:AD28"/>
    <mergeCell ref="AE28:AF28"/>
    <mergeCell ref="V27:W27"/>
    <mergeCell ref="AC27:AD27"/>
    <mergeCell ref="AE27:AF27"/>
    <mergeCell ref="X27:AA27"/>
    <mergeCell ref="X28:AA28"/>
    <mergeCell ref="X30:AA30"/>
    <mergeCell ref="X29:AA29"/>
    <mergeCell ref="AC29:AD29"/>
    <mergeCell ref="AE29:AF29"/>
    <mergeCell ref="AC39:AD39"/>
    <mergeCell ref="AE39:AF39"/>
    <mergeCell ref="T35:U35"/>
    <mergeCell ref="V35:W35"/>
    <mergeCell ref="AC35:AD35"/>
    <mergeCell ref="AE35:AF35"/>
    <mergeCell ref="V33:W33"/>
    <mergeCell ref="AC33:AD33"/>
    <mergeCell ref="AE33:AF33"/>
    <mergeCell ref="X33:AA33"/>
    <mergeCell ref="X35:AA35"/>
    <mergeCell ref="X39:AA39"/>
    <mergeCell ref="AC34:AD34"/>
    <mergeCell ref="AE34:AF34"/>
    <mergeCell ref="T36:U36"/>
    <mergeCell ref="V36:W36"/>
    <mergeCell ref="X36:AA36"/>
    <mergeCell ref="T37:U37"/>
    <mergeCell ref="V37:W37"/>
    <mergeCell ref="X37:AA37"/>
    <mergeCell ref="T38:U38"/>
    <mergeCell ref="V38:W38"/>
    <mergeCell ref="T34:U34"/>
    <mergeCell ref="V34:W34"/>
    <mergeCell ref="AC41:AD41"/>
    <mergeCell ref="AE41:AF41"/>
    <mergeCell ref="T40:U40"/>
    <mergeCell ref="V40:W40"/>
    <mergeCell ref="AC40:AD40"/>
    <mergeCell ref="AE40:AF40"/>
    <mergeCell ref="X40:AA40"/>
    <mergeCell ref="X41:AA41"/>
    <mergeCell ref="X42:AA42"/>
    <mergeCell ref="AC44:AD44"/>
    <mergeCell ref="AE44:AF44"/>
    <mergeCell ref="T43:U43"/>
    <mergeCell ref="V43:W43"/>
    <mergeCell ref="AC43:AD43"/>
    <mergeCell ref="AE43:AF43"/>
    <mergeCell ref="X43:AA43"/>
    <mergeCell ref="X44:AA44"/>
    <mergeCell ref="T42:U42"/>
    <mergeCell ref="V42:W42"/>
    <mergeCell ref="AC42:AD42"/>
    <mergeCell ref="AE42:AF42"/>
    <mergeCell ref="V57:W57"/>
    <mergeCell ref="X57:AA57"/>
    <mergeCell ref="T58:U58"/>
    <mergeCell ref="V58:W58"/>
    <mergeCell ref="X58:AA58"/>
    <mergeCell ref="T45:U45"/>
    <mergeCell ref="V45:W45"/>
    <mergeCell ref="AC45:AD45"/>
    <mergeCell ref="AE45:AF45"/>
    <mergeCell ref="X45:AA45"/>
    <mergeCell ref="X47:AA47"/>
    <mergeCell ref="X48:AA48"/>
    <mergeCell ref="T46:U46"/>
    <mergeCell ref="V46:W46"/>
    <mergeCell ref="X46:AA46"/>
    <mergeCell ref="AC46:AD46"/>
    <mergeCell ref="AE46:AF46"/>
    <mergeCell ref="A7:G7"/>
    <mergeCell ref="T91:U91"/>
    <mergeCell ref="V91:W91"/>
    <mergeCell ref="AC91:AD91"/>
    <mergeCell ref="AE91:AF91"/>
    <mergeCell ref="T81:U81"/>
    <mergeCell ref="V81:W81"/>
    <mergeCell ref="AE80:AF80"/>
    <mergeCell ref="T77:U77"/>
    <mergeCell ref="V77:W77"/>
    <mergeCell ref="AC77:AD77"/>
    <mergeCell ref="AE77:AF77"/>
    <mergeCell ref="T71:U71"/>
    <mergeCell ref="V71:W71"/>
    <mergeCell ref="AC71:AD71"/>
    <mergeCell ref="AE50:AF50"/>
    <mergeCell ref="X50:AA50"/>
    <mergeCell ref="X56:AA56"/>
    <mergeCell ref="X59:AA59"/>
    <mergeCell ref="T48:U48"/>
    <mergeCell ref="V48:W48"/>
    <mergeCell ref="AC48:AD48"/>
    <mergeCell ref="AE48:AF48"/>
    <mergeCell ref="T47:U47"/>
    <mergeCell ref="A30:A33"/>
    <mergeCell ref="A47:A48"/>
    <mergeCell ref="T88:U88"/>
    <mergeCell ref="V88:W88"/>
    <mergeCell ref="AC88:AD88"/>
    <mergeCell ref="AE88:AF88"/>
    <mergeCell ref="T79:U79"/>
    <mergeCell ref="V79:W79"/>
    <mergeCell ref="T80:U80"/>
    <mergeCell ref="V80:W80"/>
    <mergeCell ref="AC80:AD80"/>
    <mergeCell ref="AE71:AF71"/>
    <mergeCell ref="T65:U65"/>
    <mergeCell ref="V65:W65"/>
    <mergeCell ref="AC65:AD65"/>
    <mergeCell ref="AE65:AF65"/>
    <mergeCell ref="T59:U59"/>
    <mergeCell ref="V59:W59"/>
    <mergeCell ref="V47:W47"/>
    <mergeCell ref="AC47:AD47"/>
    <mergeCell ref="AE47:AF47"/>
    <mergeCell ref="T54:U54"/>
    <mergeCell ref="V54:W54"/>
    <mergeCell ref="X54:AA54"/>
    <mergeCell ref="X34:AA34"/>
    <mergeCell ref="X91:AA91"/>
    <mergeCell ref="AG91:AJ91"/>
    <mergeCell ref="T82:U82"/>
    <mergeCell ref="V82:W82"/>
    <mergeCell ref="T83:U83"/>
    <mergeCell ref="V83:W83"/>
    <mergeCell ref="X83:AA83"/>
    <mergeCell ref="X79:AA79"/>
    <mergeCell ref="AC59:AD59"/>
    <mergeCell ref="AE59:AF59"/>
    <mergeCell ref="T56:U56"/>
    <mergeCell ref="V56:W56"/>
    <mergeCell ref="AC56:AD56"/>
    <mergeCell ref="AE56:AF56"/>
    <mergeCell ref="T50:U50"/>
    <mergeCell ref="V50:W50"/>
    <mergeCell ref="AC50:AD50"/>
    <mergeCell ref="T55:U55"/>
    <mergeCell ref="V55:W55"/>
    <mergeCell ref="X55:AA55"/>
    <mergeCell ref="T57:U57"/>
    <mergeCell ref="AC49:AD49"/>
    <mergeCell ref="AE49:AF49"/>
    <mergeCell ref="T32:U32"/>
    <mergeCell ref="V32:W32"/>
    <mergeCell ref="X32:AA32"/>
    <mergeCell ref="T31:U31"/>
    <mergeCell ref="V31:W31"/>
    <mergeCell ref="X31:AA31"/>
    <mergeCell ref="AC31:AD31"/>
    <mergeCell ref="AE31:AF31"/>
    <mergeCell ref="AG31:AJ31"/>
    <mergeCell ref="J15:L15"/>
    <mergeCell ref="J16:L16"/>
    <mergeCell ref="J17:L17"/>
    <mergeCell ref="B11:D11"/>
    <mergeCell ref="B12:D12"/>
    <mergeCell ref="T29:U29"/>
    <mergeCell ref="V29:W29"/>
    <mergeCell ref="V26:W26"/>
    <mergeCell ref="V23:W23"/>
    <mergeCell ref="R15:T15"/>
    <mergeCell ref="H13:I13"/>
    <mergeCell ref="K13:M13"/>
    <mergeCell ref="X38:AA38"/>
    <mergeCell ref="T51:U51"/>
    <mergeCell ref="V51:W51"/>
    <mergeCell ref="X51:AA51"/>
    <mergeCell ref="T52:U52"/>
    <mergeCell ref="V52:W52"/>
    <mergeCell ref="X52:AA52"/>
    <mergeCell ref="T53:U53"/>
    <mergeCell ref="V53:W53"/>
    <mergeCell ref="X53:AA53"/>
    <mergeCell ref="T49:U49"/>
    <mergeCell ref="V49:W49"/>
    <mergeCell ref="X49:AA49"/>
    <mergeCell ref="T44:U44"/>
    <mergeCell ref="V44:W44"/>
    <mergeCell ref="T41:U41"/>
    <mergeCell ref="V41:W41"/>
    <mergeCell ref="T39:U39"/>
    <mergeCell ref="V39:W39"/>
    <mergeCell ref="T60:U60"/>
    <mergeCell ref="V60:W60"/>
    <mergeCell ref="X60:AA60"/>
    <mergeCell ref="T61:U61"/>
    <mergeCell ref="V61:W61"/>
    <mergeCell ref="X61:AA61"/>
    <mergeCell ref="T62:U62"/>
    <mergeCell ref="V62:W62"/>
    <mergeCell ref="X62:AA62"/>
    <mergeCell ref="T63:U63"/>
    <mergeCell ref="V63:W63"/>
    <mergeCell ref="X63:AA63"/>
    <mergeCell ref="T64:U64"/>
    <mergeCell ref="V64:W64"/>
    <mergeCell ref="X64:AA64"/>
    <mergeCell ref="T66:U66"/>
    <mergeCell ref="V66:W66"/>
    <mergeCell ref="X66:AA66"/>
    <mergeCell ref="T67:U67"/>
    <mergeCell ref="V67:W67"/>
    <mergeCell ref="X67:AA67"/>
    <mergeCell ref="T68:U68"/>
    <mergeCell ref="V68:W68"/>
    <mergeCell ref="X68:AA68"/>
    <mergeCell ref="T69:U69"/>
    <mergeCell ref="V69:W69"/>
    <mergeCell ref="X69:AA69"/>
    <mergeCell ref="T70:U70"/>
    <mergeCell ref="V70:W70"/>
    <mergeCell ref="X70:AA70"/>
    <mergeCell ref="T72:U72"/>
    <mergeCell ref="V72:W72"/>
    <mergeCell ref="X72:AA72"/>
    <mergeCell ref="T73:U73"/>
    <mergeCell ref="V73:W73"/>
    <mergeCell ref="X73:AA73"/>
    <mergeCell ref="T74:U74"/>
    <mergeCell ref="V74:W74"/>
    <mergeCell ref="X74:AA74"/>
    <mergeCell ref="T75:U75"/>
    <mergeCell ref="V75:W75"/>
    <mergeCell ref="X75:AA75"/>
    <mergeCell ref="T76:U76"/>
    <mergeCell ref="V76:W76"/>
    <mergeCell ref="X76:AA76"/>
    <mergeCell ref="T78:U78"/>
    <mergeCell ref="V78:W78"/>
    <mergeCell ref="X78:AA78"/>
    <mergeCell ref="T84:U84"/>
    <mergeCell ref="V84:W84"/>
    <mergeCell ref="X84:AA84"/>
    <mergeCell ref="T85:U85"/>
    <mergeCell ref="V85:W85"/>
    <mergeCell ref="X85:AA85"/>
    <mergeCell ref="V92:W92"/>
    <mergeCell ref="T92:U92"/>
    <mergeCell ref="X92:AA92"/>
    <mergeCell ref="A20:S20"/>
    <mergeCell ref="A3:AB3"/>
    <mergeCell ref="A4:AB4"/>
    <mergeCell ref="T90:U90"/>
    <mergeCell ref="V90:W90"/>
    <mergeCell ref="X90:AA90"/>
    <mergeCell ref="A46:S46"/>
    <mergeCell ref="A49:S49"/>
    <mergeCell ref="A34:S34"/>
    <mergeCell ref="A29:S29"/>
    <mergeCell ref="A91:S91"/>
    <mergeCell ref="A92:S92"/>
    <mergeCell ref="T86:U86"/>
    <mergeCell ref="V86:W86"/>
    <mergeCell ref="X86:AA86"/>
    <mergeCell ref="T87:U87"/>
    <mergeCell ref="V87:W87"/>
    <mergeCell ref="X87:AA87"/>
    <mergeCell ref="T89:U89"/>
    <mergeCell ref="V89:W89"/>
    <mergeCell ref="X89:AA89"/>
  </mergeCells>
  <phoneticPr fontId="3"/>
  <dataValidations count="3">
    <dataValidation imeMode="disabled" allowBlank="1" showInputMessage="1" showErrorMessage="1" sqref="M15:Q15 U15:AB15"/>
    <dataValidation imeMode="disabled" allowBlank="1" showInputMessage="1" showErrorMessage="1" sqref="T6:U6 W6:X6 Z6:AA6 H13:I13 K13:M13"/>
    <dataValidation imeMode="full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92" orientation="portrait" r:id="rId1"/>
  <rowBreaks count="1" manualBreakCount="1">
    <brk id="4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53"/>
  <sheetViews>
    <sheetView showGridLines="0" view="pageBreakPreview" zoomScale="70" zoomScaleNormal="140" zoomScaleSheetLayoutView="70" workbookViewId="0">
      <selection activeCell="H4" sqref="H4"/>
    </sheetView>
  </sheetViews>
  <sheetFormatPr defaultColWidth="2.25" defaultRowHeight="13.5"/>
  <cols>
    <col min="1" max="1" width="2.25" style="122"/>
    <col min="2" max="2" width="3.125" style="122" customWidth="1"/>
    <col min="3" max="3" width="16.875" style="122" customWidth="1"/>
    <col min="4" max="4" width="12.875" style="122" customWidth="1"/>
    <col min="5" max="7" width="18.875" style="122" customWidth="1"/>
    <col min="8" max="8" width="20.25" style="122" customWidth="1"/>
    <col min="9" max="11" width="17.25" style="122" customWidth="1"/>
    <col min="12" max="12" width="14.125" style="122" customWidth="1"/>
    <col min="13" max="13" width="19.25" style="122" bestFit="1" customWidth="1"/>
    <col min="14" max="16384" width="2.25" style="122"/>
  </cols>
  <sheetData>
    <row r="1" spans="1:13" ht="24.75" customHeight="1">
      <c r="A1" s="122" t="s">
        <v>62</v>
      </c>
      <c r="J1" s="123"/>
      <c r="K1" s="277"/>
      <c r="L1" s="277"/>
    </row>
    <row r="2" spans="1:13" ht="24.75" customHeight="1" thickBot="1">
      <c r="B2" s="124"/>
      <c r="L2" s="125" t="s">
        <v>140</v>
      </c>
    </row>
    <row r="3" spans="1:13" ht="33.75" customHeight="1">
      <c r="B3" s="126" t="s">
        <v>63</v>
      </c>
      <c r="C3" s="127" t="s">
        <v>55</v>
      </c>
      <c r="D3" s="128" t="s">
        <v>60</v>
      </c>
      <c r="E3" s="129" t="s">
        <v>61</v>
      </c>
      <c r="F3" s="129" t="s">
        <v>178</v>
      </c>
      <c r="G3" s="129" t="s">
        <v>179</v>
      </c>
      <c r="H3" s="160" t="s">
        <v>193</v>
      </c>
      <c r="I3" s="129" t="s">
        <v>57</v>
      </c>
      <c r="J3" s="129" t="s">
        <v>58</v>
      </c>
      <c r="K3" s="130" t="s">
        <v>59</v>
      </c>
      <c r="L3" s="131" t="s">
        <v>177</v>
      </c>
      <c r="M3" s="158" t="s">
        <v>192</v>
      </c>
    </row>
    <row r="4" spans="1:13" ht="22.5" customHeight="1">
      <c r="B4" s="132">
        <f>ROW()-3</f>
        <v>1</v>
      </c>
      <c r="C4" s="133" t="str">
        <f ca="1">IF(OR($M4="国保連へ申請",$M4="都道府県へ直接申請"),IFERROR(INDIRECT("個票"&amp;$B4&amp;"！$L$4"),""),"")</f>
        <v/>
      </c>
      <c r="D4" s="133" t="str">
        <f ca="1">IF(OR($M4="国保連へ申請",$M4="都道府県へ直接申請"),IFERROR(ASC(INDIRECT("個票"&amp;$B4&amp;"！$AG$4")),""),"")</f>
        <v/>
      </c>
      <c r="E4" s="133" t="str">
        <f ca="1">IF(OR($M4="国保連へ申請",$M4="都道府県へ直接申請"),IFERROR(INDIRECT("個票"&amp;$B4&amp;"！$L$5"),""),"")</f>
        <v/>
      </c>
      <c r="F4" s="133" t="str">
        <f ca="1">IF(OR($M4="国保連へ申請",$M4="都道府県へ直接申請"),IFERROR(INDIRECT("個票"&amp;$B4&amp;"！$S$8"),""),"")</f>
        <v/>
      </c>
      <c r="G4" s="134" t="str">
        <f ca="1">IF(OR($M4="国保連へ申請",$M4="都道府県へ直接申請"),IFERROR(INDIRECT("個票"&amp;$B4&amp;"！$L$7"),""),"")</f>
        <v/>
      </c>
      <c r="H4" s="134" t="str">
        <f ca="1">IF(OR($M4="国保連へ申請",$M4="都道府県へ直接申請"),IF(K4&gt;0,総括表!$E$12,""),"")</f>
        <v/>
      </c>
      <c r="I4" s="135" t="str">
        <f ca="1">IF(OR($M4="国保連へ申請",$M4="都道府県へ直接申請"),IF(J4&lt;&gt;0,IFERROR(INDIRECT("個票"&amp;$B4&amp;"！$AA$11"),""),0),"")</f>
        <v/>
      </c>
      <c r="J4" s="135" t="str">
        <f ca="1">IF(OR($M4="国保連へ申請",$M4="都道府県へ直接申請"),IFERROR(INDIRECT("個票"&amp;$B4&amp;"！$AI$11"),""),"")</f>
        <v/>
      </c>
      <c r="K4" s="136" t="str">
        <f ca="1">IF(OR($M4="国保連へ申請",$M4="都道府県へ直接申請"),MIN(I4:J4),"")</f>
        <v/>
      </c>
      <c r="L4" s="167"/>
      <c r="M4" s="158" t="str">
        <f ca="1">IFERROR(INDIRECT("個票"&amp;$B4&amp;"！$AP$32"),"")</f>
        <v>申請できません</v>
      </c>
    </row>
    <row r="5" spans="1:13" ht="22.5" customHeight="1">
      <c r="B5" s="132">
        <f t="shared" ref="B5:B68" si="0">ROW()-3</f>
        <v>2</v>
      </c>
      <c r="C5" s="133" t="str">
        <f t="shared" ref="C5:C68" ca="1" si="1">IF(OR($M5="国保連へ申請",$M5="都道府県へ直接申請"),IFERROR(INDIRECT("個票"&amp;$B5&amp;"！$L$4"),""),"")</f>
        <v/>
      </c>
      <c r="D5" s="133" t="str">
        <f t="shared" ref="D5:D68" ca="1" si="2">IF(OR($M5="国保連へ申請",$M5="都道府県へ直接申請"),IFERROR(ASC(INDIRECT("個票"&amp;$B5&amp;"！$AG$4")),""),"")</f>
        <v/>
      </c>
      <c r="E5" s="133" t="str">
        <f t="shared" ref="E5:E68" ca="1" si="3">IF(OR($M5="国保連へ申請",$M5="都道府県へ直接申請"),IFERROR(INDIRECT("個票"&amp;$B5&amp;"！$L$5"),""),"")</f>
        <v/>
      </c>
      <c r="F5" s="133" t="str">
        <f t="shared" ref="F5:F68" ca="1" si="4">IF(OR($M5="国保連へ申請",$M5="都道府県へ直接申請"),IFERROR(INDIRECT("個票"&amp;$B5&amp;"！$S$8"),""),"")</f>
        <v/>
      </c>
      <c r="G5" s="134" t="str">
        <f t="shared" ref="G5:G68" ca="1" si="5">IF(OR($M5="国保連へ申請",$M5="都道府県へ直接申請"),IFERROR(INDIRECT("個票"&amp;$B5&amp;"！$L$7"),""),"")</f>
        <v/>
      </c>
      <c r="H5" s="134" t="str">
        <f ca="1">IF(OR($M5="国保連へ申請",$M5="都道府県へ直接申請"),IF(K5&gt;0,総括表!$E$12,""),"")</f>
        <v/>
      </c>
      <c r="I5" s="135" t="str">
        <f t="shared" ref="I5:I68" ca="1" si="6">IF(OR($M5="国保連へ申請",$M5="都道府県へ直接申請"),IF(J5&lt;&gt;0,IFERROR(INDIRECT("個票"&amp;$B5&amp;"！$AA$11"),""),0),"")</f>
        <v/>
      </c>
      <c r="J5" s="135" t="str">
        <f t="shared" ref="J5:J68" ca="1" si="7">IF(OR($M5="国保連へ申請",$M5="都道府県へ直接申請"),IFERROR(INDIRECT("個票"&amp;$B5&amp;"！$AI$11"),""),"")</f>
        <v/>
      </c>
      <c r="K5" s="136" t="str">
        <f t="shared" ref="K5:K68" ca="1" si="8">IF(OR($M5="国保連へ申請",$M5="都道府県へ直接申請"),MIN(I5:J5),"")</f>
        <v/>
      </c>
      <c r="L5" s="167"/>
      <c r="M5" s="158" t="str">
        <f t="shared" ref="M5:M68" ca="1" si="9">IFERROR(INDIRECT("個票"&amp;$B5&amp;"！$AP$32"),"")</f>
        <v/>
      </c>
    </row>
    <row r="6" spans="1:13" ht="22.5" customHeight="1">
      <c r="B6" s="132">
        <f t="shared" si="0"/>
        <v>3</v>
      </c>
      <c r="C6" s="133" t="str">
        <f t="shared" ca="1" si="1"/>
        <v/>
      </c>
      <c r="D6" s="133" t="str">
        <f t="shared" ca="1" si="2"/>
        <v/>
      </c>
      <c r="E6" s="133" t="str">
        <f t="shared" ca="1" si="3"/>
        <v/>
      </c>
      <c r="F6" s="133" t="str">
        <f t="shared" ca="1" si="4"/>
        <v/>
      </c>
      <c r="G6" s="134" t="str">
        <f t="shared" ca="1" si="5"/>
        <v/>
      </c>
      <c r="H6" s="134" t="str">
        <f ca="1">IF(OR($M6="国保連へ申請",$M6="都道府県へ直接申請"),IF(K6&gt;0,総括表!$E$12,""),"")</f>
        <v/>
      </c>
      <c r="I6" s="135" t="str">
        <f t="shared" ca="1" si="6"/>
        <v/>
      </c>
      <c r="J6" s="135" t="str">
        <f t="shared" ca="1" si="7"/>
        <v/>
      </c>
      <c r="K6" s="136" t="str">
        <f t="shared" ca="1" si="8"/>
        <v/>
      </c>
      <c r="L6" s="167"/>
      <c r="M6" s="158" t="str">
        <f t="shared" ca="1" si="9"/>
        <v/>
      </c>
    </row>
    <row r="7" spans="1:13" ht="22.5" customHeight="1">
      <c r="B7" s="132">
        <f t="shared" si="0"/>
        <v>4</v>
      </c>
      <c r="C7" s="133" t="str">
        <f t="shared" ca="1" si="1"/>
        <v/>
      </c>
      <c r="D7" s="133" t="str">
        <f t="shared" ca="1" si="2"/>
        <v/>
      </c>
      <c r="E7" s="133" t="str">
        <f t="shared" ca="1" si="3"/>
        <v/>
      </c>
      <c r="F7" s="133" t="str">
        <f t="shared" ca="1" si="4"/>
        <v/>
      </c>
      <c r="G7" s="134" t="str">
        <f t="shared" ca="1" si="5"/>
        <v/>
      </c>
      <c r="H7" s="134" t="str">
        <f ca="1">IF(OR($M7="国保連へ申請",$M7="都道府県へ直接申請"),IF(K7&gt;0,総括表!$E$12,""),"")</f>
        <v/>
      </c>
      <c r="I7" s="135" t="str">
        <f t="shared" ca="1" si="6"/>
        <v/>
      </c>
      <c r="J7" s="135" t="str">
        <f t="shared" ca="1" si="7"/>
        <v/>
      </c>
      <c r="K7" s="136" t="str">
        <f t="shared" ca="1" si="8"/>
        <v/>
      </c>
      <c r="L7" s="167"/>
      <c r="M7" s="158" t="str">
        <f t="shared" ca="1" si="9"/>
        <v/>
      </c>
    </row>
    <row r="8" spans="1:13" ht="22.5" customHeight="1">
      <c r="B8" s="132">
        <f t="shared" si="0"/>
        <v>5</v>
      </c>
      <c r="C8" s="133" t="str">
        <f t="shared" ca="1" si="1"/>
        <v/>
      </c>
      <c r="D8" s="133" t="str">
        <f t="shared" ca="1" si="2"/>
        <v/>
      </c>
      <c r="E8" s="133" t="str">
        <f t="shared" ca="1" si="3"/>
        <v/>
      </c>
      <c r="F8" s="133" t="str">
        <f t="shared" ca="1" si="4"/>
        <v/>
      </c>
      <c r="G8" s="134" t="str">
        <f t="shared" ca="1" si="5"/>
        <v/>
      </c>
      <c r="H8" s="134" t="str">
        <f ca="1">IF(OR($M8="国保連へ申請",$M8="都道府県へ直接申請"),IF(K8&gt;0,総括表!$E$12,""),"")</f>
        <v/>
      </c>
      <c r="I8" s="135" t="str">
        <f t="shared" ca="1" si="6"/>
        <v/>
      </c>
      <c r="J8" s="135" t="str">
        <f t="shared" ca="1" si="7"/>
        <v/>
      </c>
      <c r="K8" s="136" t="str">
        <f t="shared" ca="1" si="8"/>
        <v/>
      </c>
      <c r="L8" s="167"/>
      <c r="M8" s="158" t="str">
        <f t="shared" ca="1" si="9"/>
        <v/>
      </c>
    </row>
    <row r="9" spans="1:13" ht="22.5" customHeight="1">
      <c r="B9" s="132">
        <f t="shared" si="0"/>
        <v>6</v>
      </c>
      <c r="C9" s="133" t="str">
        <f t="shared" ca="1" si="1"/>
        <v/>
      </c>
      <c r="D9" s="133" t="str">
        <f t="shared" ca="1" si="2"/>
        <v/>
      </c>
      <c r="E9" s="133" t="str">
        <f t="shared" ca="1" si="3"/>
        <v/>
      </c>
      <c r="F9" s="133" t="str">
        <f t="shared" ca="1" si="4"/>
        <v/>
      </c>
      <c r="G9" s="134" t="str">
        <f t="shared" ca="1" si="5"/>
        <v/>
      </c>
      <c r="H9" s="134" t="str">
        <f ca="1">IF(OR($M9="国保連へ申請",$M9="都道府県へ直接申請"),IF(K9&gt;0,総括表!$E$12,""),"")</f>
        <v/>
      </c>
      <c r="I9" s="135" t="str">
        <f t="shared" ca="1" si="6"/>
        <v/>
      </c>
      <c r="J9" s="135" t="str">
        <f t="shared" ca="1" si="7"/>
        <v/>
      </c>
      <c r="K9" s="136" t="str">
        <f t="shared" ca="1" si="8"/>
        <v/>
      </c>
      <c r="L9" s="167"/>
      <c r="M9" s="158" t="str">
        <f t="shared" ca="1" si="9"/>
        <v/>
      </c>
    </row>
    <row r="10" spans="1:13" ht="22.5" customHeight="1">
      <c r="B10" s="132">
        <f t="shared" si="0"/>
        <v>7</v>
      </c>
      <c r="C10" s="133" t="str">
        <f t="shared" ca="1" si="1"/>
        <v/>
      </c>
      <c r="D10" s="133" t="str">
        <f t="shared" ca="1" si="2"/>
        <v/>
      </c>
      <c r="E10" s="133" t="str">
        <f t="shared" ca="1" si="3"/>
        <v/>
      </c>
      <c r="F10" s="133" t="str">
        <f t="shared" ca="1" si="4"/>
        <v/>
      </c>
      <c r="G10" s="134" t="str">
        <f t="shared" ca="1" si="5"/>
        <v/>
      </c>
      <c r="H10" s="134" t="str">
        <f ca="1">IF(OR($M10="国保連へ申請",$M10="都道府県へ直接申請"),IF(K10&gt;0,総括表!$E$12,""),"")</f>
        <v/>
      </c>
      <c r="I10" s="135" t="str">
        <f t="shared" ca="1" si="6"/>
        <v/>
      </c>
      <c r="J10" s="135" t="str">
        <f t="shared" ca="1" si="7"/>
        <v/>
      </c>
      <c r="K10" s="136" t="str">
        <f t="shared" ca="1" si="8"/>
        <v/>
      </c>
      <c r="L10" s="167"/>
      <c r="M10" s="158" t="str">
        <f t="shared" ca="1" si="9"/>
        <v/>
      </c>
    </row>
    <row r="11" spans="1:13" ht="22.5" customHeight="1">
      <c r="B11" s="132">
        <f t="shared" si="0"/>
        <v>8</v>
      </c>
      <c r="C11" s="133" t="str">
        <f t="shared" ca="1" si="1"/>
        <v/>
      </c>
      <c r="D11" s="133" t="str">
        <f t="shared" ca="1" si="2"/>
        <v/>
      </c>
      <c r="E11" s="133" t="str">
        <f t="shared" ca="1" si="3"/>
        <v/>
      </c>
      <c r="F11" s="133" t="str">
        <f t="shared" ca="1" si="4"/>
        <v/>
      </c>
      <c r="G11" s="134" t="str">
        <f t="shared" ca="1" si="5"/>
        <v/>
      </c>
      <c r="H11" s="134" t="str">
        <f ca="1">IF(OR($M11="国保連へ申請",$M11="都道府県へ直接申請"),IF(K11&gt;0,総括表!$E$12,""),"")</f>
        <v/>
      </c>
      <c r="I11" s="135" t="str">
        <f t="shared" ca="1" si="6"/>
        <v/>
      </c>
      <c r="J11" s="135" t="str">
        <f t="shared" ca="1" si="7"/>
        <v/>
      </c>
      <c r="K11" s="136" t="str">
        <f t="shared" ca="1" si="8"/>
        <v/>
      </c>
      <c r="L11" s="167"/>
      <c r="M11" s="158" t="str">
        <f t="shared" ca="1" si="9"/>
        <v/>
      </c>
    </row>
    <row r="12" spans="1:13" ht="22.5" customHeight="1">
      <c r="B12" s="132">
        <f t="shared" si="0"/>
        <v>9</v>
      </c>
      <c r="C12" s="133" t="str">
        <f t="shared" ca="1" si="1"/>
        <v/>
      </c>
      <c r="D12" s="133" t="str">
        <f t="shared" ca="1" si="2"/>
        <v/>
      </c>
      <c r="E12" s="133" t="str">
        <f t="shared" ca="1" si="3"/>
        <v/>
      </c>
      <c r="F12" s="133" t="str">
        <f t="shared" ca="1" si="4"/>
        <v/>
      </c>
      <c r="G12" s="134" t="str">
        <f t="shared" ca="1" si="5"/>
        <v/>
      </c>
      <c r="H12" s="134" t="str">
        <f ca="1">IF(OR($M12="国保連へ申請",$M12="都道府県へ直接申請"),IF(K12&gt;0,総括表!$E$12,""),"")</f>
        <v/>
      </c>
      <c r="I12" s="135" t="str">
        <f t="shared" ca="1" si="6"/>
        <v/>
      </c>
      <c r="J12" s="135" t="str">
        <f t="shared" ca="1" si="7"/>
        <v/>
      </c>
      <c r="K12" s="136" t="str">
        <f t="shared" ca="1" si="8"/>
        <v/>
      </c>
      <c r="L12" s="167"/>
      <c r="M12" s="158" t="str">
        <f t="shared" ca="1" si="9"/>
        <v/>
      </c>
    </row>
    <row r="13" spans="1:13" ht="22.5" customHeight="1">
      <c r="B13" s="132">
        <f t="shared" si="0"/>
        <v>10</v>
      </c>
      <c r="C13" s="133" t="str">
        <f t="shared" ca="1" si="1"/>
        <v/>
      </c>
      <c r="D13" s="133" t="str">
        <f t="shared" ca="1" si="2"/>
        <v/>
      </c>
      <c r="E13" s="133" t="str">
        <f t="shared" ca="1" si="3"/>
        <v/>
      </c>
      <c r="F13" s="133" t="str">
        <f t="shared" ca="1" si="4"/>
        <v/>
      </c>
      <c r="G13" s="134" t="str">
        <f t="shared" ca="1" si="5"/>
        <v/>
      </c>
      <c r="H13" s="134" t="str">
        <f ca="1">IF(OR($M13="国保連へ申請",$M13="都道府県へ直接申請"),IF(K13&gt;0,総括表!$E$12,""),"")</f>
        <v/>
      </c>
      <c r="I13" s="135" t="str">
        <f t="shared" ca="1" si="6"/>
        <v/>
      </c>
      <c r="J13" s="135" t="str">
        <f t="shared" ca="1" si="7"/>
        <v/>
      </c>
      <c r="K13" s="136" t="str">
        <f t="shared" ca="1" si="8"/>
        <v/>
      </c>
      <c r="L13" s="167"/>
      <c r="M13" s="158" t="str">
        <f t="shared" ca="1" si="9"/>
        <v/>
      </c>
    </row>
    <row r="14" spans="1:13" ht="22.5" customHeight="1">
      <c r="B14" s="132">
        <f t="shared" si="0"/>
        <v>11</v>
      </c>
      <c r="C14" s="133" t="str">
        <f t="shared" ca="1" si="1"/>
        <v/>
      </c>
      <c r="D14" s="133" t="str">
        <f t="shared" ca="1" si="2"/>
        <v/>
      </c>
      <c r="E14" s="133" t="str">
        <f t="shared" ca="1" si="3"/>
        <v/>
      </c>
      <c r="F14" s="133" t="str">
        <f t="shared" ca="1" si="4"/>
        <v/>
      </c>
      <c r="G14" s="134" t="str">
        <f t="shared" ca="1" si="5"/>
        <v/>
      </c>
      <c r="H14" s="134" t="str">
        <f ca="1">IF(OR($M14="国保連へ申請",$M14="都道府県へ直接申請"),IF(K14&gt;0,総括表!$E$12,""),"")</f>
        <v/>
      </c>
      <c r="I14" s="135" t="str">
        <f t="shared" ca="1" si="6"/>
        <v/>
      </c>
      <c r="J14" s="135" t="str">
        <f t="shared" ca="1" si="7"/>
        <v/>
      </c>
      <c r="K14" s="136" t="str">
        <f t="shared" ca="1" si="8"/>
        <v/>
      </c>
      <c r="L14" s="167"/>
      <c r="M14" s="158" t="str">
        <f t="shared" ca="1" si="9"/>
        <v/>
      </c>
    </row>
    <row r="15" spans="1:13" ht="22.5" customHeight="1">
      <c r="B15" s="132">
        <f t="shared" si="0"/>
        <v>12</v>
      </c>
      <c r="C15" s="133" t="str">
        <f t="shared" ca="1" si="1"/>
        <v/>
      </c>
      <c r="D15" s="133" t="str">
        <f t="shared" ca="1" si="2"/>
        <v/>
      </c>
      <c r="E15" s="133" t="str">
        <f t="shared" ca="1" si="3"/>
        <v/>
      </c>
      <c r="F15" s="133" t="str">
        <f t="shared" ca="1" si="4"/>
        <v/>
      </c>
      <c r="G15" s="134" t="str">
        <f t="shared" ca="1" si="5"/>
        <v/>
      </c>
      <c r="H15" s="134" t="str">
        <f ca="1">IF(OR($M15="国保連へ申請",$M15="都道府県へ直接申請"),IF(K15&gt;0,総括表!$E$12,""),"")</f>
        <v/>
      </c>
      <c r="I15" s="135" t="str">
        <f t="shared" ca="1" si="6"/>
        <v/>
      </c>
      <c r="J15" s="135" t="str">
        <f t="shared" ca="1" si="7"/>
        <v/>
      </c>
      <c r="K15" s="136" t="str">
        <f t="shared" ca="1" si="8"/>
        <v/>
      </c>
      <c r="L15" s="167"/>
      <c r="M15" s="158" t="str">
        <f t="shared" ca="1" si="9"/>
        <v/>
      </c>
    </row>
    <row r="16" spans="1:13" ht="22.5" customHeight="1">
      <c r="B16" s="132">
        <f t="shared" si="0"/>
        <v>13</v>
      </c>
      <c r="C16" s="133" t="str">
        <f t="shared" ca="1" si="1"/>
        <v/>
      </c>
      <c r="D16" s="133" t="str">
        <f t="shared" ca="1" si="2"/>
        <v/>
      </c>
      <c r="E16" s="133" t="str">
        <f t="shared" ca="1" si="3"/>
        <v/>
      </c>
      <c r="F16" s="133" t="str">
        <f t="shared" ca="1" si="4"/>
        <v/>
      </c>
      <c r="G16" s="134" t="str">
        <f t="shared" ca="1" si="5"/>
        <v/>
      </c>
      <c r="H16" s="134" t="str">
        <f ca="1">IF(OR($M16="国保連へ申請",$M16="都道府県へ直接申請"),IF(K16&gt;0,総括表!$E$12,""),"")</f>
        <v/>
      </c>
      <c r="I16" s="135" t="str">
        <f t="shared" ca="1" si="6"/>
        <v/>
      </c>
      <c r="J16" s="135" t="str">
        <f t="shared" ca="1" si="7"/>
        <v/>
      </c>
      <c r="K16" s="136" t="str">
        <f t="shared" ca="1" si="8"/>
        <v/>
      </c>
      <c r="L16" s="167"/>
      <c r="M16" s="158" t="str">
        <f t="shared" ca="1" si="9"/>
        <v/>
      </c>
    </row>
    <row r="17" spans="2:13" ht="22.5" customHeight="1">
      <c r="B17" s="132">
        <f t="shared" si="0"/>
        <v>14</v>
      </c>
      <c r="C17" s="133" t="str">
        <f t="shared" ca="1" si="1"/>
        <v/>
      </c>
      <c r="D17" s="133" t="str">
        <f t="shared" ca="1" si="2"/>
        <v/>
      </c>
      <c r="E17" s="133" t="str">
        <f t="shared" ca="1" si="3"/>
        <v/>
      </c>
      <c r="F17" s="133" t="str">
        <f t="shared" ca="1" si="4"/>
        <v/>
      </c>
      <c r="G17" s="134" t="str">
        <f t="shared" ca="1" si="5"/>
        <v/>
      </c>
      <c r="H17" s="134" t="str">
        <f ca="1">IF(OR($M17="国保連へ申請",$M17="都道府県へ直接申請"),IF(K17&gt;0,総括表!$E$12,""),"")</f>
        <v/>
      </c>
      <c r="I17" s="135" t="str">
        <f t="shared" ca="1" si="6"/>
        <v/>
      </c>
      <c r="J17" s="135" t="str">
        <f t="shared" ca="1" si="7"/>
        <v/>
      </c>
      <c r="K17" s="136" t="str">
        <f t="shared" ca="1" si="8"/>
        <v/>
      </c>
      <c r="L17" s="167"/>
      <c r="M17" s="158" t="str">
        <f t="shared" ca="1" si="9"/>
        <v/>
      </c>
    </row>
    <row r="18" spans="2:13" ht="22.5" customHeight="1">
      <c r="B18" s="132">
        <f t="shared" si="0"/>
        <v>15</v>
      </c>
      <c r="C18" s="133" t="str">
        <f t="shared" ca="1" si="1"/>
        <v/>
      </c>
      <c r="D18" s="133" t="str">
        <f t="shared" ca="1" si="2"/>
        <v/>
      </c>
      <c r="E18" s="133" t="str">
        <f t="shared" ca="1" si="3"/>
        <v/>
      </c>
      <c r="F18" s="133" t="str">
        <f t="shared" ca="1" si="4"/>
        <v/>
      </c>
      <c r="G18" s="134" t="str">
        <f t="shared" ca="1" si="5"/>
        <v/>
      </c>
      <c r="H18" s="134" t="str">
        <f ca="1">IF(OR($M18="国保連へ申請",$M18="都道府県へ直接申請"),IF(K18&gt;0,総括表!$E$12,""),"")</f>
        <v/>
      </c>
      <c r="I18" s="135" t="str">
        <f t="shared" ca="1" si="6"/>
        <v/>
      </c>
      <c r="J18" s="135" t="str">
        <f t="shared" ca="1" si="7"/>
        <v/>
      </c>
      <c r="K18" s="136" t="str">
        <f t="shared" ca="1" si="8"/>
        <v/>
      </c>
      <c r="L18" s="167"/>
      <c r="M18" s="158" t="str">
        <f t="shared" ca="1" si="9"/>
        <v/>
      </c>
    </row>
    <row r="19" spans="2:13" ht="22.5" customHeight="1">
      <c r="B19" s="132">
        <f t="shared" si="0"/>
        <v>16</v>
      </c>
      <c r="C19" s="133" t="str">
        <f t="shared" ca="1" si="1"/>
        <v/>
      </c>
      <c r="D19" s="133" t="str">
        <f t="shared" ca="1" si="2"/>
        <v/>
      </c>
      <c r="E19" s="133" t="str">
        <f t="shared" ca="1" si="3"/>
        <v/>
      </c>
      <c r="F19" s="133" t="str">
        <f t="shared" ca="1" si="4"/>
        <v/>
      </c>
      <c r="G19" s="134" t="str">
        <f t="shared" ca="1" si="5"/>
        <v/>
      </c>
      <c r="H19" s="134" t="str">
        <f ca="1">IF(OR($M19="国保連へ申請",$M19="都道府県へ直接申請"),IF(K19&gt;0,総括表!$E$12,""),"")</f>
        <v/>
      </c>
      <c r="I19" s="135" t="str">
        <f t="shared" ca="1" si="6"/>
        <v/>
      </c>
      <c r="J19" s="135" t="str">
        <f t="shared" ca="1" si="7"/>
        <v/>
      </c>
      <c r="K19" s="136" t="str">
        <f t="shared" ca="1" si="8"/>
        <v/>
      </c>
      <c r="L19" s="167"/>
      <c r="M19" s="158" t="str">
        <f t="shared" ca="1" si="9"/>
        <v/>
      </c>
    </row>
    <row r="20" spans="2:13" ht="22.5" customHeight="1">
      <c r="B20" s="132">
        <f t="shared" si="0"/>
        <v>17</v>
      </c>
      <c r="C20" s="133" t="str">
        <f t="shared" ca="1" si="1"/>
        <v/>
      </c>
      <c r="D20" s="133" t="str">
        <f t="shared" ca="1" si="2"/>
        <v/>
      </c>
      <c r="E20" s="133" t="str">
        <f t="shared" ca="1" si="3"/>
        <v/>
      </c>
      <c r="F20" s="133" t="str">
        <f t="shared" ca="1" si="4"/>
        <v/>
      </c>
      <c r="G20" s="134" t="str">
        <f t="shared" ca="1" si="5"/>
        <v/>
      </c>
      <c r="H20" s="134" t="str">
        <f ca="1">IF(OR($M20="国保連へ申請",$M20="都道府県へ直接申請"),IF(K20&gt;0,総括表!$E$12,""),"")</f>
        <v/>
      </c>
      <c r="I20" s="135" t="str">
        <f t="shared" ca="1" si="6"/>
        <v/>
      </c>
      <c r="J20" s="135" t="str">
        <f t="shared" ca="1" si="7"/>
        <v/>
      </c>
      <c r="K20" s="136" t="str">
        <f t="shared" ca="1" si="8"/>
        <v/>
      </c>
      <c r="L20" s="167"/>
      <c r="M20" s="158" t="str">
        <f t="shared" ca="1" si="9"/>
        <v/>
      </c>
    </row>
    <row r="21" spans="2:13" ht="22.5" customHeight="1">
      <c r="B21" s="132">
        <f t="shared" si="0"/>
        <v>18</v>
      </c>
      <c r="C21" s="133" t="str">
        <f t="shared" ca="1" si="1"/>
        <v/>
      </c>
      <c r="D21" s="133" t="str">
        <f t="shared" ca="1" si="2"/>
        <v/>
      </c>
      <c r="E21" s="133" t="str">
        <f t="shared" ca="1" si="3"/>
        <v/>
      </c>
      <c r="F21" s="133" t="str">
        <f t="shared" ca="1" si="4"/>
        <v/>
      </c>
      <c r="G21" s="134" t="str">
        <f t="shared" ca="1" si="5"/>
        <v/>
      </c>
      <c r="H21" s="134" t="str">
        <f ca="1">IF(OR($M21="国保連へ申請",$M21="都道府県へ直接申請"),IF(K21&gt;0,総括表!$E$12,""),"")</f>
        <v/>
      </c>
      <c r="I21" s="135" t="str">
        <f t="shared" ca="1" si="6"/>
        <v/>
      </c>
      <c r="J21" s="135" t="str">
        <f t="shared" ca="1" si="7"/>
        <v/>
      </c>
      <c r="K21" s="136" t="str">
        <f t="shared" ca="1" si="8"/>
        <v/>
      </c>
      <c r="L21" s="167"/>
      <c r="M21" s="158" t="str">
        <f t="shared" ca="1" si="9"/>
        <v/>
      </c>
    </row>
    <row r="22" spans="2:13" ht="22.5" customHeight="1">
      <c r="B22" s="132">
        <f t="shared" si="0"/>
        <v>19</v>
      </c>
      <c r="C22" s="133" t="str">
        <f t="shared" ca="1" si="1"/>
        <v/>
      </c>
      <c r="D22" s="133" t="str">
        <f t="shared" ca="1" si="2"/>
        <v/>
      </c>
      <c r="E22" s="133" t="str">
        <f t="shared" ca="1" si="3"/>
        <v/>
      </c>
      <c r="F22" s="133" t="str">
        <f t="shared" ca="1" si="4"/>
        <v/>
      </c>
      <c r="G22" s="134" t="str">
        <f t="shared" ca="1" si="5"/>
        <v/>
      </c>
      <c r="H22" s="134" t="str">
        <f ca="1">IF(OR($M22="国保連へ申請",$M22="都道府県へ直接申請"),IF(K22&gt;0,総括表!$E$12,""),"")</f>
        <v/>
      </c>
      <c r="I22" s="135" t="str">
        <f t="shared" ca="1" si="6"/>
        <v/>
      </c>
      <c r="J22" s="135" t="str">
        <f t="shared" ca="1" si="7"/>
        <v/>
      </c>
      <c r="K22" s="136" t="str">
        <f t="shared" ca="1" si="8"/>
        <v/>
      </c>
      <c r="L22" s="167"/>
      <c r="M22" s="158" t="str">
        <f t="shared" ca="1" si="9"/>
        <v/>
      </c>
    </row>
    <row r="23" spans="2:13" ht="22.5" customHeight="1">
      <c r="B23" s="132">
        <f t="shared" si="0"/>
        <v>20</v>
      </c>
      <c r="C23" s="133" t="str">
        <f t="shared" ca="1" si="1"/>
        <v/>
      </c>
      <c r="D23" s="133" t="str">
        <f t="shared" ca="1" si="2"/>
        <v/>
      </c>
      <c r="E23" s="133" t="str">
        <f t="shared" ca="1" si="3"/>
        <v/>
      </c>
      <c r="F23" s="133" t="str">
        <f t="shared" ca="1" si="4"/>
        <v/>
      </c>
      <c r="G23" s="134" t="str">
        <f t="shared" ca="1" si="5"/>
        <v/>
      </c>
      <c r="H23" s="134" t="str">
        <f ca="1">IF(OR($M23="国保連へ申請",$M23="都道府県へ直接申請"),IF(K23&gt;0,総括表!$E$12,""),"")</f>
        <v/>
      </c>
      <c r="I23" s="135" t="str">
        <f t="shared" ca="1" si="6"/>
        <v/>
      </c>
      <c r="J23" s="135" t="str">
        <f t="shared" ca="1" si="7"/>
        <v/>
      </c>
      <c r="K23" s="136" t="str">
        <f t="shared" ca="1" si="8"/>
        <v/>
      </c>
      <c r="L23" s="167"/>
      <c r="M23" s="158" t="str">
        <f t="shared" ca="1" si="9"/>
        <v/>
      </c>
    </row>
    <row r="24" spans="2:13" ht="22.5" customHeight="1">
      <c r="B24" s="132">
        <f t="shared" si="0"/>
        <v>21</v>
      </c>
      <c r="C24" s="133" t="str">
        <f t="shared" ca="1" si="1"/>
        <v/>
      </c>
      <c r="D24" s="133" t="str">
        <f t="shared" ca="1" si="2"/>
        <v/>
      </c>
      <c r="E24" s="133" t="str">
        <f t="shared" ca="1" si="3"/>
        <v/>
      </c>
      <c r="F24" s="133" t="str">
        <f t="shared" ca="1" si="4"/>
        <v/>
      </c>
      <c r="G24" s="134" t="str">
        <f t="shared" ca="1" si="5"/>
        <v/>
      </c>
      <c r="H24" s="134" t="str">
        <f ca="1">IF(OR($M24="国保連へ申請",$M24="都道府県へ直接申請"),IF(K24&gt;0,総括表!$E$12,""),"")</f>
        <v/>
      </c>
      <c r="I24" s="135" t="str">
        <f t="shared" ca="1" si="6"/>
        <v/>
      </c>
      <c r="J24" s="135" t="str">
        <f t="shared" ca="1" si="7"/>
        <v/>
      </c>
      <c r="K24" s="136" t="str">
        <f t="shared" ca="1" si="8"/>
        <v/>
      </c>
      <c r="L24" s="167"/>
      <c r="M24" s="158" t="str">
        <f t="shared" ca="1" si="9"/>
        <v/>
      </c>
    </row>
    <row r="25" spans="2:13" ht="22.5" customHeight="1">
      <c r="B25" s="132">
        <f t="shared" si="0"/>
        <v>22</v>
      </c>
      <c r="C25" s="133" t="str">
        <f t="shared" ca="1" si="1"/>
        <v/>
      </c>
      <c r="D25" s="133" t="str">
        <f t="shared" ca="1" si="2"/>
        <v/>
      </c>
      <c r="E25" s="133" t="str">
        <f t="shared" ca="1" si="3"/>
        <v/>
      </c>
      <c r="F25" s="133" t="str">
        <f t="shared" ca="1" si="4"/>
        <v/>
      </c>
      <c r="G25" s="134" t="str">
        <f t="shared" ca="1" si="5"/>
        <v/>
      </c>
      <c r="H25" s="134" t="str">
        <f ca="1">IF(OR($M25="国保連へ申請",$M25="都道府県へ直接申請"),IF(K25&gt;0,総括表!$E$12,""),"")</f>
        <v/>
      </c>
      <c r="I25" s="135" t="str">
        <f t="shared" ca="1" si="6"/>
        <v/>
      </c>
      <c r="J25" s="135" t="str">
        <f t="shared" ca="1" si="7"/>
        <v/>
      </c>
      <c r="K25" s="136" t="str">
        <f t="shared" ca="1" si="8"/>
        <v/>
      </c>
      <c r="L25" s="167"/>
      <c r="M25" s="158" t="str">
        <f t="shared" ca="1" si="9"/>
        <v/>
      </c>
    </row>
    <row r="26" spans="2:13" ht="22.5" customHeight="1">
      <c r="B26" s="132">
        <f t="shared" si="0"/>
        <v>23</v>
      </c>
      <c r="C26" s="133" t="str">
        <f t="shared" ca="1" si="1"/>
        <v/>
      </c>
      <c r="D26" s="133" t="str">
        <f t="shared" ca="1" si="2"/>
        <v/>
      </c>
      <c r="E26" s="133" t="str">
        <f t="shared" ca="1" si="3"/>
        <v/>
      </c>
      <c r="F26" s="133" t="str">
        <f t="shared" ca="1" si="4"/>
        <v/>
      </c>
      <c r="G26" s="134" t="str">
        <f t="shared" ca="1" si="5"/>
        <v/>
      </c>
      <c r="H26" s="134" t="str">
        <f ca="1">IF(OR($M26="国保連へ申請",$M26="都道府県へ直接申請"),IF(K26&gt;0,総括表!$E$12,""),"")</f>
        <v/>
      </c>
      <c r="I26" s="135" t="str">
        <f t="shared" ca="1" si="6"/>
        <v/>
      </c>
      <c r="J26" s="135" t="str">
        <f t="shared" ca="1" si="7"/>
        <v/>
      </c>
      <c r="K26" s="136" t="str">
        <f t="shared" ca="1" si="8"/>
        <v/>
      </c>
      <c r="L26" s="167"/>
      <c r="M26" s="158" t="str">
        <f t="shared" ca="1" si="9"/>
        <v/>
      </c>
    </row>
    <row r="27" spans="2:13" ht="22.5" customHeight="1">
      <c r="B27" s="132">
        <f t="shared" si="0"/>
        <v>24</v>
      </c>
      <c r="C27" s="133" t="str">
        <f t="shared" ca="1" si="1"/>
        <v/>
      </c>
      <c r="D27" s="133" t="str">
        <f t="shared" ca="1" si="2"/>
        <v/>
      </c>
      <c r="E27" s="133" t="str">
        <f t="shared" ca="1" si="3"/>
        <v/>
      </c>
      <c r="F27" s="133" t="str">
        <f t="shared" ca="1" si="4"/>
        <v/>
      </c>
      <c r="G27" s="134" t="str">
        <f t="shared" ca="1" si="5"/>
        <v/>
      </c>
      <c r="H27" s="134" t="str">
        <f ca="1">IF(OR($M27="国保連へ申請",$M27="都道府県へ直接申請"),IF(K27&gt;0,総括表!$E$12,""),"")</f>
        <v/>
      </c>
      <c r="I27" s="135" t="str">
        <f t="shared" ca="1" si="6"/>
        <v/>
      </c>
      <c r="J27" s="135" t="str">
        <f t="shared" ca="1" si="7"/>
        <v/>
      </c>
      <c r="K27" s="136" t="str">
        <f t="shared" ca="1" si="8"/>
        <v/>
      </c>
      <c r="L27" s="167"/>
      <c r="M27" s="158" t="str">
        <f t="shared" ca="1" si="9"/>
        <v/>
      </c>
    </row>
    <row r="28" spans="2:13" ht="22.5" customHeight="1">
      <c r="B28" s="132">
        <f t="shared" si="0"/>
        <v>25</v>
      </c>
      <c r="C28" s="133" t="str">
        <f t="shared" ca="1" si="1"/>
        <v/>
      </c>
      <c r="D28" s="133" t="str">
        <f t="shared" ca="1" si="2"/>
        <v/>
      </c>
      <c r="E28" s="133" t="str">
        <f t="shared" ca="1" si="3"/>
        <v/>
      </c>
      <c r="F28" s="133" t="str">
        <f t="shared" ca="1" si="4"/>
        <v/>
      </c>
      <c r="G28" s="134" t="str">
        <f t="shared" ca="1" si="5"/>
        <v/>
      </c>
      <c r="H28" s="134" t="str">
        <f ca="1">IF(OR($M28="国保連へ申請",$M28="都道府県へ直接申請"),IF(K28&gt;0,総括表!$E$12,""),"")</f>
        <v/>
      </c>
      <c r="I28" s="135" t="str">
        <f t="shared" ca="1" si="6"/>
        <v/>
      </c>
      <c r="J28" s="135" t="str">
        <f t="shared" ca="1" si="7"/>
        <v/>
      </c>
      <c r="K28" s="136" t="str">
        <f t="shared" ca="1" si="8"/>
        <v/>
      </c>
      <c r="L28" s="167"/>
      <c r="M28" s="158" t="str">
        <f t="shared" ca="1" si="9"/>
        <v/>
      </c>
    </row>
    <row r="29" spans="2:13" ht="22.5" customHeight="1">
      <c r="B29" s="132">
        <f t="shared" si="0"/>
        <v>26</v>
      </c>
      <c r="C29" s="133" t="str">
        <f t="shared" ca="1" si="1"/>
        <v/>
      </c>
      <c r="D29" s="133" t="str">
        <f t="shared" ca="1" si="2"/>
        <v/>
      </c>
      <c r="E29" s="133" t="str">
        <f t="shared" ca="1" si="3"/>
        <v/>
      </c>
      <c r="F29" s="133" t="str">
        <f t="shared" ca="1" si="4"/>
        <v/>
      </c>
      <c r="G29" s="134" t="str">
        <f t="shared" ca="1" si="5"/>
        <v/>
      </c>
      <c r="H29" s="134" t="str">
        <f ca="1">IF(OR($M29="国保連へ申請",$M29="都道府県へ直接申請"),IF(K29&gt;0,総括表!$E$12,""),"")</f>
        <v/>
      </c>
      <c r="I29" s="135" t="str">
        <f t="shared" ca="1" si="6"/>
        <v/>
      </c>
      <c r="J29" s="135" t="str">
        <f t="shared" ca="1" si="7"/>
        <v/>
      </c>
      <c r="K29" s="136" t="str">
        <f t="shared" ca="1" si="8"/>
        <v/>
      </c>
      <c r="L29" s="167"/>
      <c r="M29" s="158" t="str">
        <f t="shared" ca="1" si="9"/>
        <v/>
      </c>
    </row>
    <row r="30" spans="2:13" ht="22.5" customHeight="1">
      <c r="B30" s="132">
        <f t="shared" si="0"/>
        <v>27</v>
      </c>
      <c r="C30" s="133" t="str">
        <f t="shared" ca="1" si="1"/>
        <v/>
      </c>
      <c r="D30" s="133" t="str">
        <f t="shared" ca="1" si="2"/>
        <v/>
      </c>
      <c r="E30" s="133" t="str">
        <f t="shared" ca="1" si="3"/>
        <v/>
      </c>
      <c r="F30" s="133" t="str">
        <f t="shared" ca="1" si="4"/>
        <v/>
      </c>
      <c r="G30" s="134" t="str">
        <f t="shared" ca="1" si="5"/>
        <v/>
      </c>
      <c r="H30" s="134" t="str">
        <f ca="1">IF(OR($M30="国保連へ申請",$M30="都道府県へ直接申請"),IF(K30&gt;0,総括表!$E$12,""),"")</f>
        <v/>
      </c>
      <c r="I30" s="135" t="str">
        <f t="shared" ca="1" si="6"/>
        <v/>
      </c>
      <c r="J30" s="135" t="str">
        <f t="shared" ca="1" si="7"/>
        <v/>
      </c>
      <c r="K30" s="136" t="str">
        <f t="shared" ca="1" si="8"/>
        <v/>
      </c>
      <c r="L30" s="167"/>
      <c r="M30" s="158" t="str">
        <f t="shared" ca="1" si="9"/>
        <v/>
      </c>
    </row>
    <row r="31" spans="2:13" ht="22.5" customHeight="1">
      <c r="B31" s="132">
        <f t="shared" si="0"/>
        <v>28</v>
      </c>
      <c r="C31" s="133" t="str">
        <f t="shared" ca="1" si="1"/>
        <v/>
      </c>
      <c r="D31" s="133" t="str">
        <f t="shared" ca="1" si="2"/>
        <v/>
      </c>
      <c r="E31" s="133" t="str">
        <f t="shared" ca="1" si="3"/>
        <v/>
      </c>
      <c r="F31" s="133" t="str">
        <f t="shared" ca="1" si="4"/>
        <v/>
      </c>
      <c r="G31" s="134" t="str">
        <f t="shared" ca="1" si="5"/>
        <v/>
      </c>
      <c r="H31" s="134" t="str">
        <f ca="1">IF(OR($M31="国保連へ申請",$M31="都道府県へ直接申請"),IF(K31&gt;0,総括表!$E$12,""),"")</f>
        <v/>
      </c>
      <c r="I31" s="135" t="str">
        <f t="shared" ca="1" si="6"/>
        <v/>
      </c>
      <c r="J31" s="135" t="str">
        <f t="shared" ca="1" si="7"/>
        <v/>
      </c>
      <c r="K31" s="136" t="str">
        <f t="shared" ca="1" si="8"/>
        <v/>
      </c>
      <c r="L31" s="167"/>
      <c r="M31" s="158" t="str">
        <f t="shared" ca="1" si="9"/>
        <v/>
      </c>
    </row>
    <row r="32" spans="2:13" ht="22.5" customHeight="1">
      <c r="B32" s="132">
        <f t="shared" si="0"/>
        <v>29</v>
      </c>
      <c r="C32" s="133" t="str">
        <f t="shared" ca="1" si="1"/>
        <v/>
      </c>
      <c r="D32" s="133" t="str">
        <f t="shared" ca="1" si="2"/>
        <v/>
      </c>
      <c r="E32" s="133" t="str">
        <f t="shared" ca="1" si="3"/>
        <v/>
      </c>
      <c r="F32" s="133" t="str">
        <f t="shared" ca="1" si="4"/>
        <v/>
      </c>
      <c r="G32" s="134" t="str">
        <f t="shared" ca="1" si="5"/>
        <v/>
      </c>
      <c r="H32" s="134" t="str">
        <f ca="1">IF(OR($M32="国保連へ申請",$M32="都道府県へ直接申請"),IF(K32&gt;0,総括表!$E$12,""),"")</f>
        <v/>
      </c>
      <c r="I32" s="135" t="str">
        <f t="shared" ca="1" si="6"/>
        <v/>
      </c>
      <c r="J32" s="135" t="str">
        <f t="shared" ca="1" si="7"/>
        <v/>
      </c>
      <c r="K32" s="136" t="str">
        <f t="shared" ca="1" si="8"/>
        <v/>
      </c>
      <c r="L32" s="167"/>
      <c r="M32" s="158" t="str">
        <f t="shared" ca="1" si="9"/>
        <v/>
      </c>
    </row>
    <row r="33" spans="2:13" ht="22.5" customHeight="1">
      <c r="B33" s="132">
        <f t="shared" si="0"/>
        <v>30</v>
      </c>
      <c r="C33" s="133" t="str">
        <f t="shared" ca="1" si="1"/>
        <v/>
      </c>
      <c r="D33" s="133" t="str">
        <f t="shared" ca="1" si="2"/>
        <v/>
      </c>
      <c r="E33" s="133" t="str">
        <f t="shared" ca="1" si="3"/>
        <v/>
      </c>
      <c r="F33" s="133" t="str">
        <f t="shared" ca="1" si="4"/>
        <v/>
      </c>
      <c r="G33" s="134" t="str">
        <f t="shared" ca="1" si="5"/>
        <v/>
      </c>
      <c r="H33" s="134" t="str">
        <f ca="1">IF(OR($M33="国保連へ申請",$M33="都道府県へ直接申請"),IF(K33&gt;0,総括表!$E$12,""),"")</f>
        <v/>
      </c>
      <c r="I33" s="135" t="str">
        <f t="shared" ca="1" si="6"/>
        <v/>
      </c>
      <c r="J33" s="135" t="str">
        <f t="shared" ca="1" si="7"/>
        <v/>
      </c>
      <c r="K33" s="136" t="str">
        <f t="shared" ca="1" si="8"/>
        <v/>
      </c>
      <c r="L33" s="167"/>
      <c r="M33" s="158" t="str">
        <f t="shared" ca="1" si="9"/>
        <v/>
      </c>
    </row>
    <row r="34" spans="2:13" ht="22.5" customHeight="1">
      <c r="B34" s="132">
        <f t="shared" si="0"/>
        <v>31</v>
      </c>
      <c r="C34" s="133" t="str">
        <f t="shared" ca="1" si="1"/>
        <v/>
      </c>
      <c r="D34" s="133" t="str">
        <f t="shared" ca="1" si="2"/>
        <v/>
      </c>
      <c r="E34" s="133" t="str">
        <f t="shared" ca="1" si="3"/>
        <v/>
      </c>
      <c r="F34" s="133" t="str">
        <f t="shared" ca="1" si="4"/>
        <v/>
      </c>
      <c r="G34" s="134" t="str">
        <f t="shared" ca="1" si="5"/>
        <v/>
      </c>
      <c r="H34" s="134" t="str">
        <f ca="1">IF(OR($M34="国保連へ申請",$M34="都道府県へ直接申請"),IF(K34&gt;0,総括表!$E$12,""),"")</f>
        <v/>
      </c>
      <c r="I34" s="135" t="str">
        <f t="shared" ca="1" si="6"/>
        <v/>
      </c>
      <c r="J34" s="135" t="str">
        <f t="shared" ca="1" si="7"/>
        <v/>
      </c>
      <c r="K34" s="136" t="str">
        <f t="shared" ca="1" si="8"/>
        <v/>
      </c>
      <c r="L34" s="167"/>
      <c r="M34" s="158" t="str">
        <f t="shared" ca="1" si="9"/>
        <v/>
      </c>
    </row>
    <row r="35" spans="2:13" ht="22.5" customHeight="1">
      <c r="B35" s="132">
        <f t="shared" si="0"/>
        <v>32</v>
      </c>
      <c r="C35" s="133" t="str">
        <f t="shared" ca="1" si="1"/>
        <v/>
      </c>
      <c r="D35" s="133" t="str">
        <f t="shared" ca="1" si="2"/>
        <v/>
      </c>
      <c r="E35" s="133" t="str">
        <f t="shared" ca="1" si="3"/>
        <v/>
      </c>
      <c r="F35" s="133" t="str">
        <f t="shared" ca="1" si="4"/>
        <v/>
      </c>
      <c r="G35" s="134" t="str">
        <f t="shared" ca="1" si="5"/>
        <v/>
      </c>
      <c r="H35" s="134" t="str">
        <f ca="1">IF(OR($M35="国保連へ申請",$M35="都道府県へ直接申請"),IF(K35&gt;0,総括表!$E$12,""),"")</f>
        <v/>
      </c>
      <c r="I35" s="135" t="str">
        <f t="shared" ca="1" si="6"/>
        <v/>
      </c>
      <c r="J35" s="135" t="str">
        <f t="shared" ca="1" si="7"/>
        <v/>
      </c>
      <c r="K35" s="136" t="str">
        <f t="shared" ca="1" si="8"/>
        <v/>
      </c>
      <c r="L35" s="167"/>
      <c r="M35" s="158" t="str">
        <f t="shared" ca="1" si="9"/>
        <v/>
      </c>
    </row>
    <row r="36" spans="2:13" ht="22.5" customHeight="1">
      <c r="B36" s="132">
        <f t="shared" si="0"/>
        <v>33</v>
      </c>
      <c r="C36" s="133" t="str">
        <f t="shared" ca="1" si="1"/>
        <v/>
      </c>
      <c r="D36" s="133" t="str">
        <f t="shared" ca="1" si="2"/>
        <v/>
      </c>
      <c r="E36" s="133" t="str">
        <f t="shared" ca="1" si="3"/>
        <v/>
      </c>
      <c r="F36" s="133" t="str">
        <f t="shared" ca="1" si="4"/>
        <v/>
      </c>
      <c r="G36" s="134" t="str">
        <f t="shared" ca="1" si="5"/>
        <v/>
      </c>
      <c r="H36" s="134" t="str">
        <f ca="1">IF(OR($M36="国保連へ申請",$M36="都道府県へ直接申請"),IF(K36&gt;0,総括表!$E$12,""),"")</f>
        <v/>
      </c>
      <c r="I36" s="135" t="str">
        <f t="shared" ca="1" si="6"/>
        <v/>
      </c>
      <c r="J36" s="135" t="str">
        <f t="shared" ca="1" si="7"/>
        <v/>
      </c>
      <c r="K36" s="136" t="str">
        <f t="shared" ca="1" si="8"/>
        <v/>
      </c>
      <c r="L36" s="167"/>
      <c r="M36" s="158" t="str">
        <f t="shared" ca="1" si="9"/>
        <v/>
      </c>
    </row>
    <row r="37" spans="2:13" ht="22.5" customHeight="1">
      <c r="B37" s="132">
        <f t="shared" si="0"/>
        <v>34</v>
      </c>
      <c r="C37" s="133" t="str">
        <f t="shared" ca="1" si="1"/>
        <v/>
      </c>
      <c r="D37" s="133" t="str">
        <f t="shared" ca="1" si="2"/>
        <v/>
      </c>
      <c r="E37" s="133" t="str">
        <f t="shared" ca="1" si="3"/>
        <v/>
      </c>
      <c r="F37" s="133" t="str">
        <f t="shared" ca="1" si="4"/>
        <v/>
      </c>
      <c r="G37" s="134" t="str">
        <f t="shared" ca="1" si="5"/>
        <v/>
      </c>
      <c r="H37" s="134" t="str">
        <f ca="1">IF(OR($M37="国保連へ申請",$M37="都道府県へ直接申請"),IF(K37&gt;0,総括表!$E$12,""),"")</f>
        <v/>
      </c>
      <c r="I37" s="135" t="str">
        <f t="shared" ca="1" si="6"/>
        <v/>
      </c>
      <c r="J37" s="135" t="str">
        <f t="shared" ca="1" si="7"/>
        <v/>
      </c>
      <c r="K37" s="136" t="str">
        <f t="shared" ca="1" si="8"/>
        <v/>
      </c>
      <c r="L37" s="167"/>
      <c r="M37" s="158" t="str">
        <f t="shared" ca="1" si="9"/>
        <v/>
      </c>
    </row>
    <row r="38" spans="2:13" ht="22.5" customHeight="1">
      <c r="B38" s="132">
        <f t="shared" si="0"/>
        <v>35</v>
      </c>
      <c r="C38" s="133" t="str">
        <f t="shared" ca="1" si="1"/>
        <v/>
      </c>
      <c r="D38" s="133" t="str">
        <f t="shared" ca="1" si="2"/>
        <v/>
      </c>
      <c r="E38" s="133" t="str">
        <f t="shared" ca="1" si="3"/>
        <v/>
      </c>
      <c r="F38" s="133" t="str">
        <f t="shared" ca="1" si="4"/>
        <v/>
      </c>
      <c r="G38" s="134" t="str">
        <f t="shared" ca="1" si="5"/>
        <v/>
      </c>
      <c r="H38" s="134" t="str">
        <f ca="1">IF(OR($M38="国保連へ申請",$M38="都道府県へ直接申請"),IF(K38&gt;0,総括表!$E$12,""),"")</f>
        <v/>
      </c>
      <c r="I38" s="135" t="str">
        <f t="shared" ca="1" si="6"/>
        <v/>
      </c>
      <c r="J38" s="135" t="str">
        <f t="shared" ca="1" si="7"/>
        <v/>
      </c>
      <c r="K38" s="136" t="str">
        <f t="shared" ca="1" si="8"/>
        <v/>
      </c>
      <c r="L38" s="167"/>
      <c r="M38" s="158" t="str">
        <f t="shared" ca="1" si="9"/>
        <v/>
      </c>
    </row>
    <row r="39" spans="2:13" ht="22.5" customHeight="1">
      <c r="B39" s="132">
        <f t="shared" si="0"/>
        <v>36</v>
      </c>
      <c r="C39" s="133" t="str">
        <f t="shared" ca="1" si="1"/>
        <v/>
      </c>
      <c r="D39" s="133" t="str">
        <f t="shared" ca="1" si="2"/>
        <v/>
      </c>
      <c r="E39" s="133" t="str">
        <f t="shared" ca="1" si="3"/>
        <v/>
      </c>
      <c r="F39" s="133" t="str">
        <f t="shared" ca="1" si="4"/>
        <v/>
      </c>
      <c r="G39" s="134" t="str">
        <f t="shared" ca="1" si="5"/>
        <v/>
      </c>
      <c r="H39" s="134" t="str">
        <f ca="1">IF(OR($M39="国保連へ申請",$M39="都道府県へ直接申請"),IF(K39&gt;0,総括表!$E$12,""),"")</f>
        <v/>
      </c>
      <c r="I39" s="135" t="str">
        <f t="shared" ca="1" si="6"/>
        <v/>
      </c>
      <c r="J39" s="135" t="str">
        <f t="shared" ca="1" si="7"/>
        <v/>
      </c>
      <c r="K39" s="136" t="str">
        <f t="shared" ca="1" si="8"/>
        <v/>
      </c>
      <c r="L39" s="167"/>
      <c r="M39" s="158" t="str">
        <f t="shared" ca="1" si="9"/>
        <v/>
      </c>
    </row>
    <row r="40" spans="2:13" ht="22.5" customHeight="1">
      <c r="B40" s="132">
        <f t="shared" si="0"/>
        <v>37</v>
      </c>
      <c r="C40" s="133" t="str">
        <f t="shared" ca="1" si="1"/>
        <v/>
      </c>
      <c r="D40" s="133" t="str">
        <f t="shared" ca="1" si="2"/>
        <v/>
      </c>
      <c r="E40" s="133" t="str">
        <f t="shared" ca="1" si="3"/>
        <v/>
      </c>
      <c r="F40" s="133" t="str">
        <f t="shared" ca="1" si="4"/>
        <v/>
      </c>
      <c r="G40" s="134" t="str">
        <f t="shared" ca="1" si="5"/>
        <v/>
      </c>
      <c r="H40" s="134" t="str">
        <f ca="1">IF(OR($M40="国保連へ申請",$M40="都道府県へ直接申請"),IF(K40&gt;0,総括表!$E$12,""),"")</f>
        <v/>
      </c>
      <c r="I40" s="135" t="str">
        <f t="shared" ca="1" si="6"/>
        <v/>
      </c>
      <c r="J40" s="135" t="str">
        <f t="shared" ca="1" si="7"/>
        <v/>
      </c>
      <c r="K40" s="136" t="str">
        <f t="shared" ca="1" si="8"/>
        <v/>
      </c>
      <c r="L40" s="167"/>
      <c r="M40" s="158" t="str">
        <f t="shared" ca="1" si="9"/>
        <v/>
      </c>
    </row>
    <row r="41" spans="2:13" ht="22.5" customHeight="1">
      <c r="B41" s="132">
        <f t="shared" si="0"/>
        <v>38</v>
      </c>
      <c r="C41" s="133" t="str">
        <f t="shared" ca="1" si="1"/>
        <v/>
      </c>
      <c r="D41" s="133" t="str">
        <f t="shared" ca="1" si="2"/>
        <v/>
      </c>
      <c r="E41" s="133" t="str">
        <f t="shared" ca="1" si="3"/>
        <v/>
      </c>
      <c r="F41" s="133" t="str">
        <f t="shared" ca="1" si="4"/>
        <v/>
      </c>
      <c r="G41" s="134" t="str">
        <f t="shared" ca="1" si="5"/>
        <v/>
      </c>
      <c r="H41" s="134" t="str">
        <f ca="1">IF(OR($M41="国保連へ申請",$M41="都道府県へ直接申請"),IF(K41&gt;0,総括表!$E$12,""),"")</f>
        <v/>
      </c>
      <c r="I41" s="135" t="str">
        <f t="shared" ca="1" si="6"/>
        <v/>
      </c>
      <c r="J41" s="135" t="str">
        <f t="shared" ca="1" si="7"/>
        <v/>
      </c>
      <c r="K41" s="136" t="str">
        <f t="shared" ca="1" si="8"/>
        <v/>
      </c>
      <c r="L41" s="167"/>
      <c r="M41" s="158" t="str">
        <f t="shared" ca="1" si="9"/>
        <v/>
      </c>
    </row>
    <row r="42" spans="2:13" ht="22.5" customHeight="1">
      <c r="B42" s="132">
        <f t="shared" si="0"/>
        <v>39</v>
      </c>
      <c r="C42" s="133" t="str">
        <f t="shared" ca="1" si="1"/>
        <v/>
      </c>
      <c r="D42" s="133" t="str">
        <f t="shared" ca="1" si="2"/>
        <v/>
      </c>
      <c r="E42" s="133" t="str">
        <f t="shared" ca="1" si="3"/>
        <v/>
      </c>
      <c r="F42" s="133" t="str">
        <f t="shared" ca="1" si="4"/>
        <v/>
      </c>
      <c r="G42" s="134" t="str">
        <f t="shared" ca="1" si="5"/>
        <v/>
      </c>
      <c r="H42" s="134" t="str">
        <f ca="1">IF(OR($M42="国保連へ申請",$M42="都道府県へ直接申請"),IF(K42&gt;0,総括表!$E$12,""),"")</f>
        <v/>
      </c>
      <c r="I42" s="135" t="str">
        <f t="shared" ca="1" si="6"/>
        <v/>
      </c>
      <c r="J42" s="135" t="str">
        <f t="shared" ca="1" si="7"/>
        <v/>
      </c>
      <c r="K42" s="136" t="str">
        <f t="shared" ca="1" si="8"/>
        <v/>
      </c>
      <c r="L42" s="167"/>
      <c r="M42" s="158" t="str">
        <f t="shared" ca="1" si="9"/>
        <v/>
      </c>
    </row>
    <row r="43" spans="2:13" ht="22.5" customHeight="1">
      <c r="B43" s="132">
        <f t="shared" si="0"/>
        <v>40</v>
      </c>
      <c r="C43" s="133" t="str">
        <f t="shared" ca="1" si="1"/>
        <v/>
      </c>
      <c r="D43" s="133" t="str">
        <f t="shared" ca="1" si="2"/>
        <v/>
      </c>
      <c r="E43" s="133" t="str">
        <f t="shared" ca="1" si="3"/>
        <v/>
      </c>
      <c r="F43" s="133" t="str">
        <f t="shared" ca="1" si="4"/>
        <v/>
      </c>
      <c r="G43" s="134" t="str">
        <f t="shared" ca="1" si="5"/>
        <v/>
      </c>
      <c r="H43" s="134" t="str">
        <f ca="1">IF(OR($M43="国保連へ申請",$M43="都道府県へ直接申請"),IF(K43&gt;0,総括表!$E$12,""),"")</f>
        <v/>
      </c>
      <c r="I43" s="135" t="str">
        <f t="shared" ca="1" si="6"/>
        <v/>
      </c>
      <c r="J43" s="135" t="str">
        <f t="shared" ca="1" si="7"/>
        <v/>
      </c>
      <c r="K43" s="136" t="str">
        <f t="shared" ca="1" si="8"/>
        <v/>
      </c>
      <c r="L43" s="167"/>
      <c r="M43" s="158" t="str">
        <f t="shared" ca="1" si="9"/>
        <v/>
      </c>
    </row>
    <row r="44" spans="2:13" ht="22.5" customHeight="1">
      <c r="B44" s="132">
        <f t="shared" si="0"/>
        <v>41</v>
      </c>
      <c r="C44" s="133" t="str">
        <f t="shared" ca="1" si="1"/>
        <v/>
      </c>
      <c r="D44" s="133" t="str">
        <f t="shared" ca="1" si="2"/>
        <v/>
      </c>
      <c r="E44" s="133" t="str">
        <f t="shared" ca="1" si="3"/>
        <v/>
      </c>
      <c r="F44" s="133" t="str">
        <f t="shared" ca="1" si="4"/>
        <v/>
      </c>
      <c r="G44" s="134" t="str">
        <f t="shared" ca="1" si="5"/>
        <v/>
      </c>
      <c r="H44" s="134" t="str">
        <f ca="1">IF(OR($M44="国保連へ申請",$M44="都道府県へ直接申請"),IF(K44&gt;0,総括表!$E$12,""),"")</f>
        <v/>
      </c>
      <c r="I44" s="135" t="str">
        <f t="shared" ca="1" si="6"/>
        <v/>
      </c>
      <c r="J44" s="135" t="str">
        <f t="shared" ca="1" si="7"/>
        <v/>
      </c>
      <c r="K44" s="136" t="str">
        <f t="shared" ca="1" si="8"/>
        <v/>
      </c>
      <c r="L44" s="167"/>
      <c r="M44" s="158" t="str">
        <f t="shared" ca="1" si="9"/>
        <v/>
      </c>
    </row>
    <row r="45" spans="2:13" ht="22.5" customHeight="1">
      <c r="B45" s="132">
        <f t="shared" si="0"/>
        <v>42</v>
      </c>
      <c r="C45" s="133" t="str">
        <f t="shared" ca="1" si="1"/>
        <v/>
      </c>
      <c r="D45" s="133" t="str">
        <f t="shared" ca="1" si="2"/>
        <v/>
      </c>
      <c r="E45" s="133" t="str">
        <f t="shared" ca="1" si="3"/>
        <v/>
      </c>
      <c r="F45" s="133" t="str">
        <f t="shared" ca="1" si="4"/>
        <v/>
      </c>
      <c r="G45" s="134" t="str">
        <f t="shared" ca="1" si="5"/>
        <v/>
      </c>
      <c r="H45" s="134" t="str">
        <f ca="1">IF(OR($M45="国保連へ申請",$M45="都道府県へ直接申請"),IF(K45&gt;0,総括表!$E$12,""),"")</f>
        <v/>
      </c>
      <c r="I45" s="135" t="str">
        <f t="shared" ca="1" si="6"/>
        <v/>
      </c>
      <c r="J45" s="135" t="str">
        <f t="shared" ca="1" si="7"/>
        <v/>
      </c>
      <c r="K45" s="136" t="str">
        <f t="shared" ca="1" si="8"/>
        <v/>
      </c>
      <c r="L45" s="167"/>
      <c r="M45" s="158" t="str">
        <f t="shared" ca="1" si="9"/>
        <v/>
      </c>
    </row>
    <row r="46" spans="2:13" ht="22.5" customHeight="1">
      <c r="B46" s="132">
        <f t="shared" si="0"/>
        <v>43</v>
      </c>
      <c r="C46" s="133" t="str">
        <f t="shared" ca="1" si="1"/>
        <v/>
      </c>
      <c r="D46" s="133" t="str">
        <f t="shared" ca="1" si="2"/>
        <v/>
      </c>
      <c r="E46" s="133" t="str">
        <f t="shared" ca="1" si="3"/>
        <v/>
      </c>
      <c r="F46" s="133" t="str">
        <f t="shared" ca="1" si="4"/>
        <v/>
      </c>
      <c r="G46" s="134" t="str">
        <f t="shared" ca="1" si="5"/>
        <v/>
      </c>
      <c r="H46" s="134" t="str">
        <f ca="1">IF(OR($M46="国保連へ申請",$M46="都道府県へ直接申請"),IF(K46&gt;0,総括表!$E$12,""),"")</f>
        <v/>
      </c>
      <c r="I46" s="135" t="str">
        <f t="shared" ca="1" si="6"/>
        <v/>
      </c>
      <c r="J46" s="135" t="str">
        <f t="shared" ca="1" si="7"/>
        <v/>
      </c>
      <c r="K46" s="136" t="str">
        <f t="shared" ca="1" si="8"/>
        <v/>
      </c>
      <c r="L46" s="167"/>
      <c r="M46" s="158" t="str">
        <f t="shared" ca="1" si="9"/>
        <v/>
      </c>
    </row>
    <row r="47" spans="2:13" ht="22.5" customHeight="1">
      <c r="B47" s="132">
        <f t="shared" si="0"/>
        <v>44</v>
      </c>
      <c r="C47" s="133" t="str">
        <f t="shared" ca="1" si="1"/>
        <v/>
      </c>
      <c r="D47" s="133" t="str">
        <f t="shared" ca="1" si="2"/>
        <v/>
      </c>
      <c r="E47" s="133" t="str">
        <f t="shared" ca="1" si="3"/>
        <v/>
      </c>
      <c r="F47" s="133" t="str">
        <f t="shared" ca="1" si="4"/>
        <v/>
      </c>
      <c r="G47" s="134" t="str">
        <f t="shared" ca="1" si="5"/>
        <v/>
      </c>
      <c r="H47" s="134" t="str">
        <f ca="1">IF(OR($M47="国保連へ申請",$M47="都道府県へ直接申請"),IF(K47&gt;0,総括表!$E$12,""),"")</f>
        <v/>
      </c>
      <c r="I47" s="135" t="str">
        <f t="shared" ca="1" si="6"/>
        <v/>
      </c>
      <c r="J47" s="135" t="str">
        <f t="shared" ca="1" si="7"/>
        <v/>
      </c>
      <c r="K47" s="136" t="str">
        <f t="shared" ca="1" si="8"/>
        <v/>
      </c>
      <c r="L47" s="167"/>
      <c r="M47" s="158" t="str">
        <f t="shared" ca="1" si="9"/>
        <v/>
      </c>
    </row>
    <row r="48" spans="2:13" ht="22.5" customHeight="1">
      <c r="B48" s="132">
        <f t="shared" si="0"/>
        <v>45</v>
      </c>
      <c r="C48" s="133" t="str">
        <f t="shared" ca="1" si="1"/>
        <v/>
      </c>
      <c r="D48" s="133" t="str">
        <f t="shared" ca="1" si="2"/>
        <v/>
      </c>
      <c r="E48" s="133" t="str">
        <f t="shared" ca="1" si="3"/>
        <v/>
      </c>
      <c r="F48" s="133" t="str">
        <f t="shared" ca="1" si="4"/>
        <v/>
      </c>
      <c r="G48" s="134" t="str">
        <f t="shared" ca="1" si="5"/>
        <v/>
      </c>
      <c r="H48" s="134" t="str">
        <f ca="1">IF(OR($M48="国保連へ申請",$M48="都道府県へ直接申請"),IF(K48&gt;0,総括表!$E$12,""),"")</f>
        <v/>
      </c>
      <c r="I48" s="135" t="str">
        <f t="shared" ca="1" si="6"/>
        <v/>
      </c>
      <c r="J48" s="135" t="str">
        <f t="shared" ca="1" si="7"/>
        <v/>
      </c>
      <c r="K48" s="136" t="str">
        <f t="shared" ca="1" si="8"/>
        <v/>
      </c>
      <c r="L48" s="167"/>
      <c r="M48" s="158" t="str">
        <f t="shared" ca="1" si="9"/>
        <v/>
      </c>
    </row>
    <row r="49" spans="2:13" ht="22.5" customHeight="1">
      <c r="B49" s="132">
        <f t="shared" si="0"/>
        <v>46</v>
      </c>
      <c r="C49" s="133" t="str">
        <f t="shared" ca="1" si="1"/>
        <v/>
      </c>
      <c r="D49" s="133" t="str">
        <f t="shared" ca="1" si="2"/>
        <v/>
      </c>
      <c r="E49" s="133" t="str">
        <f t="shared" ca="1" si="3"/>
        <v/>
      </c>
      <c r="F49" s="133" t="str">
        <f t="shared" ca="1" si="4"/>
        <v/>
      </c>
      <c r="G49" s="134" t="str">
        <f t="shared" ca="1" si="5"/>
        <v/>
      </c>
      <c r="H49" s="134" t="str">
        <f ca="1">IF(OR($M49="国保連へ申請",$M49="都道府県へ直接申請"),IF(K49&gt;0,総括表!$E$12,""),"")</f>
        <v/>
      </c>
      <c r="I49" s="135" t="str">
        <f t="shared" ca="1" si="6"/>
        <v/>
      </c>
      <c r="J49" s="135" t="str">
        <f t="shared" ca="1" si="7"/>
        <v/>
      </c>
      <c r="K49" s="136" t="str">
        <f t="shared" ca="1" si="8"/>
        <v/>
      </c>
      <c r="L49" s="167"/>
      <c r="M49" s="158" t="str">
        <f t="shared" ca="1" si="9"/>
        <v/>
      </c>
    </row>
    <row r="50" spans="2:13" ht="22.5" customHeight="1">
      <c r="B50" s="132">
        <f t="shared" si="0"/>
        <v>47</v>
      </c>
      <c r="C50" s="133" t="str">
        <f t="shared" ca="1" si="1"/>
        <v/>
      </c>
      <c r="D50" s="133" t="str">
        <f t="shared" ca="1" si="2"/>
        <v/>
      </c>
      <c r="E50" s="133" t="str">
        <f t="shared" ca="1" si="3"/>
        <v/>
      </c>
      <c r="F50" s="133" t="str">
        <f t="shared" ca="1" si="4"/>
        <v/>
      </c>
      <c r="G50" s="134" t="str">
        <f t="shared" ca="1" si="5"/>
        <v/>
      </c>
      <c r="H50" s="134" t="str">
        <f ca="1">IF(OR($M50="国保連へ申請",$M50="都道府県へ直接申請"),IF(K50&gt;0,総括表!$E$12,""),"")</f>
        <v/>
      </c>
      <c r="I50" s="135" t="str">
        <f t="shared" ca="1" si="6"/>
        <v/>
      </c>
      <c r="J50" s="135" t="str">
        <f t="shared" ca="1" si="7"/>
        <v/>
      </c>
      <c r="K50" s="136" t="str">
        <f t="shared" ca="1" si="8"/>
        <v/>
      </c>
      <c r="L50" s="167"/>
      <c r="M50" s="158" t="str">
        <f t="shared" ca="1" si="9"/>
        <v/>
      </c>
    </row>
    <row r="51" spans="2:13" ht="22.5" customHeight="1">
      <c r="B51" s="132">
        <f t="shared" si="0"/>
        <v>48</v>
      </c>
      <c r="C51" s="133" t="str">
        <f t="shared" ca="1" si="1"/>
        <v/>
      </c>
      <c r="D51" s="133" t="str">
        <f t="shared" ca="1" si="2"/>
        <v/>
      </c>
      <c r="E51" s="133" t="str">
        <f t="shared" ca="1" si="3"/>
        <v/>
      </c>
      <c r="F51" s="133" t="str">
        <f t="shared" ca="1" si="4"/>
        <v/>
      </c>
      <c r="G51" s="134" t="str">
        <f t="shared" ca="1" si="5"/>
        <v/>
      </c>
      <c r="H51" s="134" t="str">
        <f ca="1">IF(OR($M51="国保連へ申請",$M51="都道府県へ直接申請"),IF(K51&gt;0,総括表!$E$12,""),"")</f>
        <v/>
      </c>
      <c r="I51" s="135" t="str">
        <f t="shared" ca="1" si="6"/>
        <v/>
      </c>
      <c r="J51" s="135" t="str">
        <f t="shared" ca="1" si="7"/>
        <v/>
      </c>
      <c r="K51" s="136" t="str">
        <f t="shared" ca="1" si="8"/>
        <v/>
      </c>
      <c r="L51" s="167"/>
      <c r="M51" s="158" t="str">
        <f t="shared" ca="1" si="9"/>
        <v/>
      </c>
    </row>
    <row r="52" spans="2:13" ht="22.5" customHeight="1">
      <c r="B52" s="132">
        <f t="shared" si="0"/>
        <v>49</v>
      </c>
      <c r="C52" s="133" t="str">
        <f t="shared" ca="1" si="1"/>
        <v/>
      </c>
      <c r="D52" s="133" t="str">
        <f t="shared" ca="1" si="2"/>
        <v/>
      </c>
      <c r="E52" s="133" t="str">
        <f t="shared" ca="1" si="3"/>
        <v/>
      </c>
      <c r="F52" s="133" t="str">
        <f t="shared" ca="1" si="4"/>
        <v/>
      </c>
      <c r="G52" s="134" t="str">
        <f t="shared" ca="1" si="5"/>
        <v/>
      </c>
      <c r="H52" s="134" t="str">
        <f ca="1">IF(OR($M52="国保連へ申請",$M52="都道府県へ直接申請"),IF(K52&gt;0,総括表!$E$12,""),"")</f>
        <v/>
      </c>
      <c r="I52" s="135" t="str">
        <f t="shared" ca="1" si="6"/>
        <v/>
      </c>
      <c r="J52" s="135" t="str">
        <f t="shared" ca="1" si="7"/>
        <v/>
      </c>
      <c r="K52" s="136" t="str">
        <f t="shared" ca="1" si="8"/>
        <v/>
      </c>
      <c r="L52" s="167"/>
      <c r="M52" s="158" t="str">
        <f t="shared" ca="1" si="9"/>
        <v/>
      </c>
    </row>
    <row r="53" spans="2:13" ht="22.5" customHeight="1">
      <c r="B53" s="132">
        <f t="shared" si="0"/>
        <v>50</v>
      </c>
      <c r="C53" s="133" t="str">
        <f t="shared" ca="1" si="1"/>
        <v/>
      </c>
      <c r="D53" s="133" t="str">
        <f t="shared" ca="1" si="2"/>
        <v/>
      </c>
      <c r="E53" s="133" t="str">
        <f t="shared" ca="1" si="3"/>
        <v/>
      </c>
      <c r="F53" s="133" t="str">
        <f t="shared" ca="1" si="4"/>
        <v/>
      </c>
      <c r="G53" s="134" t="str">
        <f t="shared" ca="1" si="5"/>
        <v/>
      </c>
      <c r="H53" s="134" t="str">
        <f ca="1">IF(OR($M53="国保連へ申請",$M53="都道府県へ直接申請"),IF(K53&gt;0,総括表!$E$12,""),"")</f>
        <v/>
      </c>
      <c r="I53" s="135" t="str">
        <f t="shared" ca="1" si="6"/>
        <v/>
      </c>
      <c r="J53" s="135" t="str">
        <f t="shared" ca="1" si="7"/>
        <v/>
      </c>
      <c r="K53" s="136" t="str">
        <f t="shared" ca="1" si="8"/>
        <v/>
      </c>
      <c r="L53" s="167"/>
      <c r="M53" s="158" t="str">
        <f t="shared" ca="1" si="9"/>
        <v/>
      </c>
    </row>
    <row r="54" spans="2:13" ht="22.5" customHeight="1">
      <c r="B54" s="132">
        <f t="shared" si="0"/>
        <v>51</v>
      </c>
      <c r="C54" s="133" t="str">
        <f t="shared" ca="1" si="1"/>
        <v/>
      </c>
      <c r="D54" s="133" t="str">
        <f t="shared" ca="1" si="2"/>
        <v/>
      </c>
      <c r="E54" s="133" t="str">
        <f t="shared" ca="1" si="3"/>
        <v/>
      </c>
      <c r="F54" s="133" t="str">
        <f t="shared" ca="1" si="4"/>
        <v/>
      </c>
      <c r="G54" s="134" t="str">
        <f t="shared" ca="1" si="5"/>
        <v/>
      </c>
      <c r="H54" s="134" t="str">
        <f ca="1">IF(OR($M54="国保連へ申請",$M54="都道府県へ直接申請"),IF(K54&gt;0,総括表!$E$12,""),"")</f>
        <v/>
      </c>
      <c r="I54" s="135" t="str">
        <f t="shared" ca="1" si="6"/>
        <v/>
      </c>
      <c r="J54" s="135" t="str">
        <f t="shared" ca="1" si="7"/>
        <v/>
      </c>
      <c r="K54" s="136" t="str">
        <f t="shared" ca="1" si="8"/>
        <v/>
      </c>
      <c r="L54" s="167"/>
      <c r="M54" s="158" t="str">
        <f t="shared" ca="1" si="9"/>
        <v/>
      </c>
    </row>
    <row r="55" spans="2:13" ht="22.5" customHeight="1">
      <c r="B55" s="132">
        <f t="shared" si="0"/>
        <v>52</v>
      </c>
      <c r="C55" s="133" t="str">
        <f t="shared" ca="1" si="1"/>
        <v/>
      </c>
      <c r="D55" s="133" t="str">
        <f t="shared" ca="1" si="2"/>
        <v/>
      </c>
      <c r="E55" s="133" t="str">
        <f t="shared" ca="1" si="3"/>
        <v/>
      </c>
      <c r="F55" s="133" t="str">
        <f t="shared" ca="1" si="4"/>
        <v/>
      </c>
      <c r="G55" s="134" t="str">
        <f t="shared" ca="1" si="5"/>
        <v/>
      </c>
      <c r="H55" s="134" t="str">
        <f ca="1">IF(OR($M55="国保連へ申請",$M55="都道府県へ直接申請"),IF(K55&gt;0,総括表!$E$12,""),"")</f>
        <v/>
      </c>
      <c r="I55" s="135" t="str">
        <f t="shared" ca="1" si="6"/>
        <v/>
      </c>
      <c r="J55" s="135" t="str">
        <f t="shared" ca="1" si="7"/>
        <v/>
      </c>
      <c r="K55" s="136" t="str">
        <f t="shared" ca="1" si="8"/>
        <v/>
      </c>
      <c r="L55" s="167"/>
      <c r="M55" s="158" t="str">
        <f t="shared" ca="1" si="9"/>
        <v/>
      </c>
    </row>
    <row r="56" spans="2:13" ht="22.5" customHeight="1">
      <c r="B56" s="132">
        <f t="shared" si="0"/>
        <v>53</v>
      </c>
      <c r="C56" s="133" t="str">
        <f t="shared" ca="1" si="1"/>
        <v/>
      </c>
      <c r="D56" s="133" t="str">
        <f t="shared" ca="1" si="2"/>
        <v/>
      </c>
      <c r="E56" s="133" t="str">
        <f t="shared" ca="1" si="3"/>
        <v/>
      </c>
      <c r="F56" s="133" t="str">
        <f t="shared" ca="1" si="4"/>
        <v/>
      </c>
      <c r="G56" s="134" t="str">
        <f t="shared" ca="1" si="5"/>
        <v/>
      </c>
      <c r="H56" s="134" t="str">
        <f ca="1">IF(OR($M56="国保連へ申請",$M56="都道府県へ直接申請"),IF(K56&gt;0,総括表!$E$12,""),"")</f>
        <v/>
      </c>
      <c r="I56" s="135" t="str">
        <f t="shared" ca="1" si="6"/>
        <v/>
      </c>
      <c r="J56" s="135" t="str">
        <f t="shared" ca="1" si="7"/>
        <v/>
      </c>
      <c r="K56" s="136" t="str">
        <f t="shared" ca="1" si="8"/>
        <v/>
      </c>
      <c r="L56" s="167"/>
      <c r="M56" s="158" t="str">
        <f t="shared" ca="1" si="9"/>
        <v/>
      </c>
    </row>
    <row r="57" spans="2:13" ht="22.5" customHeight="1">
      <c r="B57" s="132">
        <f t="shared" si="0"/>
        <v>54</v>
      </c>
      <c r="C57" s="133" t="str">
        <f t="shared" ca="1" si="1"/>
        <v/>
      </c>
      <c r="D57" s="133" t="str">
        <f t="shared" ca="1" si="2"/>
        <v/>
      </c>
      <c r="E57" s="133" t="str">
        <f t="shared" ca="1" si="3"/>
        <v/>
      </c>
      <c r="F57" s="133" t="str">
        <f t="shared" ca="1" si="4"/>
        <v/>
      </c>
      <c r="G57" s="134" t="str">
        <f t="shared" ca="1" si="5"/>
        <v/>
      </c>
      <c r="H57" s="134" t="str">
        <f ca="1">IF(OR($M57="国保連へ申請",$M57="都道府県へ直接申請"),IF(K57&gt;0,総括表!$E$12,""),"")</f>
        <v/>
      </c>
      <c r="I57" s="135" t="str">
        <f t="shared" ca="1" si="6"/>
        <v/>
      </c>
      <c r="J57" s="135" t="str">
        <f t="shared" ca="1" si="7"/>
        <v/>
      </c>
      <c r="K57" s="136" t="str">
        <f t="shared" ca="1" si="8"/>
        <v/>
      </c>
      <c r="L57" s="167"/>
      <c r="M57" s="158" t="str">
        <f t="shared" ca="1" si="9"/>
        <v/>
      </c>
    </row>
    <row r="58" spans="2:13" ht="22.5" customHeight="1">
      <c r="B58" s="132">
        <f t="shared" si="0"/>
        <v>55</v>
      </c>
      <c r="C58" s="133" t="str">
        <f t="shared" ca="1" si="1"/>
        <v/>
      </c>
      <c r="D58" s="133" t="str">
        <f t="shared" ca="1" si="2"/>
        <v/>
      </c>
      <c r="E58" s="133" t="str">
        <f t="shared" ca="1" si="3"/>
        <v/>
      </c>
      <c r="F58" s="133" t="str">
        <f t="shared" ca="1" si="4"/>
        <v/>
      </c>
      <c r="G58" s="134" t="str">
        <f t="shared" ca="1" si="5"/>
        <v/>
      </c>
      <c r="H58" s="134" t="str">
        <f ca="1">IF(OR($M58="国保連へ申請",$M58="都道府県へ直接申請"),IF(K58&gt;0,総括表!$E$12,""),"")</f>
        <v/>
      </c>
      <c r="I58" s="135" t="str">
        <f t="shared" ca="1" si="6"/>
        <v/>
      </c>
      <c r="J58" s="135" t="str">
        <f t="shared" ca="1" si="7"/>
        <v/>
      </c>
      <c r="K58" s="136" t="str">
        <f t="shared" ca="1" si="8"/>
        <v/>
      </c>
      <c r="L58" s="167"/>
      <c r="M58" s="158" t="str">
        <f t="shared" ca="1" si="9"/>
        <v/>
      </c>
    </row>
    <row r="59" spans="2:13" ht="22.5" customHeight="1">
      <c r="B59" s="132">
        <f t="shared" si="0"/>
        <v>56</v>
      </c>
      <c r="C59" s="133" t="str">
        <f t="shared" ca="1" si="1"/>
        <v/>
      </c>
      <c r="D59" s="133" t="str">
        <f t="shared" ca="1" si="2"/>
        <v/>
      </c>
      <c r="E59" s="133" t="str">
        <f t="shared" ca="1" si="3"/>
        <v/>
      </c>
      <c r="F59" s="133" t="str">
        <f t="shared" ca="1" si="4"/>
        <v/>
      </c>
      <c r="G59" s="134" t="str">
        <f t="shared" ca="1" si="5"/>
        <v/>
      </c>
      <c r="H59" s="134" t="str">
        <f ca="1">IF(OR($M59="国保連へ申請",$M59="都道府県へ直接申請"),IF(K59&gt;0,総括表!$E$12,""),"")</f>
        <v/>
      </c>
      <c r="I59" s="135" t="str">
        <f t="shared" ca="1" si="6"/>
        <v/>
      </c>
      <c r="J59" s="135" t="str">
        <f t="shared" ca="1" si="7"/>
        <v/>
      </c>
      <c r="K59" s="136" t="str">
        <f t="shared" ca="1" si="8"/>
        <v/>
      </c>
      <c r="L59" s="167"/>
      <c r="M59" s="158" t="str">
        <f t="shared" ca="1" si="9"/>
        <v/>
      </c>
    </row>
    <row r="60" spans="2:13" ht="22.5" customHeight="1">
      <c r="B60" s="132">
        <f t="shared" si="0"/>
        <v>57</v>
      </c>
      <c r="C60" s="133" t="str">
        <f t="shared" ca="1" si="1"/>
        <v/>
      </c>
      <c r="D60" s="133" t="str">
        <f t="shared" ca="1" si="2"/>
        <v/>
      </c>
      <c r="E60" s="133" t="str">
        <f t="shared" ca="1" si="3"/>
        <v/>
      </c>
      <c r="F60" s="133" t="str">
        <f t="shared" ca="1" si="4"/>
        <v/>
      </c>
      <c r="G60" s="134" t="str">
        <f t="shared" ca="1" si="5"/>
        <v/>
      </c>
      <c r="H60" s="134" t="str">
        <f ca="1">IF(OR($M60="国保連へ申請",$M60="都道府県へ直接申請"),IF(K60&gt;0,総括表!$E$12,""),"")</f>
        <v/>
      </c>
      <c r="I60" s="135" t="str">
        <f t="shared" ca="1" si="6"/>
        <v/>
      </c>
      <c r="J60" s="135" t="str">
        <f t="shared" ca="1" si="7"/>
        <v/>
      </c>
      <c r="K60" s="136" t="str">
        <f t="shared" ca="1" si="8"/>
        <v/>
      </c>
      <c r="L60" s="167"/>
      <c r="M60" s="158" t="str">
        <f t="shared" ca="1" si="9"/>
        <v/>
      </c>
    </row>
    <row r="61" spans="2:13" ht="22.5" customHeight="1">
      <c r="B61" s="132">
        <f t="shared" si="0"/>
        <v>58</v>
      </c>
      <c r="C61" s="133" t="str">
        <f t="shared" ca="1" si="1"/>
        <v/>
      </c>
      <c r="D61" s="133" t="str">
        <f t="shared" ca="1" si="2"/>
        <v/>
      </c>
      <c r="E61" s="133" t="str">
        <f t="shared" ca="1" si="3"/>
        <v/>
      </c>
      <c r="F61" s="133" t="str">
        <f t="shared" ca="1" si="4"/>
        <v/>
      </c>
      <c r="G61" s="134" t="str">
        <f t="shared" ca="1" si="5"/>
        <v/>
      </c>
      <c r="H61" s="134" t="str">
        <f ca="1">IF(OR($M61="国保連へ申請",$M61="都道府県へ直接申請"),IF(K61&gt;0,総括表!$E$12,""),"")</f>
        <v/>
      </c>
      <c r="I61" s="135" t="str">
        <f t="shared" ca="1" si="6"/>
        <v/>
      </c>
      <c r="J61" s="135" t="str">
        <f t="shared" ca="1" si="7"/>
        <v/>
      </c>
      <c r="K61" s="136" t="str">
        <f t="shared" ca="1" si="8"/>
        <v/>
      </c>
      <c r="L61" s="167"/>
      <c r="M61" s="158" t="str">
        <f t="shared" ca="1" si="9"/>
        <v/>
      </c>
    </row>
    <row r="62" spans="2:13" ht="22.5" customHeight="1">
      <c r="B62" s="132">
        <f t="shared" si="0"/>
        <v>59</v>
      </c>
      <c r="C62" s="133" t="str">
        <f t="shared" ca="1" si="1"/>
        <v/>
      </c>
      <c r="D62" s="133" t="str">
        <f t="shared" ca="1" si="2"/>
        <v/>
      </c>
      <c r="E62" s="133" t="str">
        <f t="shared" ca="1" si="3"/>
        <v/>
      </c>
      <c r="F62" s="133" t="str">
        <f t="shared" ca="1" si="4"/>
        <v/>
      </c>
      <c r="G62" s="134" t="str">
        <f t="shared" ca="1" si="5"/>
        <v/>
      </c>
      <c r="H62" s="134" t="str">
        <f ca="1">IF(OR($M62="国保連へ申請",$M62="都道府県へ直接申請"),IF(K62&gt;0,総括表!$E$12,""),"")</f>
        <v/>
      </c>
      <c r="I62" s="135" t="str">
        <f t="shared" ca="1" si="6"/>
        <v/>
      </c>
      <c r="J62" s="135" t="str">
        <f t="shared" ca="1" si="7"/>
        <v/>
      </c>
      <c r="K62" s="136" t="str">
        <f t="shared" ca="1" si="8"/>
        <v/>
      </c>
      <c r="L62" s="167"/>
      <c r="M62" s="158" t="str">
        <f t="shared" ca="1" si="9"/>
        <v/>
      </c>
    </row>
    <row r="63" spans="2:13" ht="22.5" customHeight="1">
      <c r="B63" s="132">
        <f t="shared" si="0"/>
        <v>60</v>
      </c>
      <c r="C63" s="133" t="str">
        <f t="shared" ca="1" si="1"/>
        <v/>
      </c>
      <c r="D63" s="133" t="str">
        <f t="shared" ca="1" si="2"/>
        <v/>
      </c>
      <c r="E63" s="133" t="str">
        <f t="shared" ca="1" si="3"/>
        <v/>
      </c>
      <c r="F63" s="133" t="str">
        <f t="shared" ca="1" si="4"/>
        <v/>
      </c>
      <c r="G63" s="134" t="str">
        <f t="shared" ca="1" si="5"/>
        <v/>
      </c>
      <c r="H63" s="134" t="str">
        <f ca="1">IF(OR($M63="国保連へ申請",$M63="都道府県へ直接申請"),IF(K63&gt;0,総括表!$E$12,""),"")</f>
        <v/>
      </c>
      <c r="I63" s="135" t="str">
        <f t="shared" ca="1" si="6"/>
        <v/>
      </c>
      <c r="J63" s="135" t="str">
        <f t="shared" ca="1" si="7"/>
        <v/>
      </c>
      <c r="K63" s="136" t="str">
        <f t="shared" ca="1" si="8"/>
        <v/>
      </c>
      <c r="L63" s="167"/>
      <c r="M63" s="158" t="str">
        <f t="shared" ca="1" si="9"/>
        <v/>
      </c>
    </row>
    <row r="64" spans="2:13" ht="22.5" customHeight="1">
      <c r="B64" s="132">
        <f t="shared" si="0"/>
        <v>61</v>
      </c>
      <c r="C64" s="133" t="str">
        <f t="shared" ca="1" si="1"/>
        <v/>
      </c>
      <c r="D64" s="133" t="str">
        <f t="shared" ca="1" si="2"/>
        <v/>
      </c>
      <c r="E64" s="133" t="str">
        <f t="shared" ca="1" si="3"/>
        <v/>
      </c>
      <c r="F64" s="133" t="str">
        <f t="shared" ca="1" si="4"/>
        <v/>
      </c>
      <c r="G64" s="134" t="str">
        <f t="shared" ca="1" si="5"/>
        <v/>
      </c>
      <c r="H64" s="134" t="str">
        <f ca="1">IF(OR($M64="国保連へ申請",$M64="都道府県へ直接申請"),IF(K64&gt;0,総括表!$E$12,""),"")</f>
        <v/>
      </c>
      <c r="I64" s="135" t="str">
        <f t="shared" ca="1" si="6"/>
        <v/>
      </c>
      <c r="J64" s="135" t="str">
        <f t="shared" ca="1" si="7"/>
        <v/>
      </c>
      <c r="K64" s="136" t="str">
        <f t="shared" ca="1" si="8"/>
        <v/>
      </c>
      <c r="L64" s="167"/>
      <c r="M64" s="158" t="str">
        <f t="shared" ca="1" si="9"/>
        <v/>
      </c>
    </row>
    <row r="65" spans="2:13" ht="22.5" customHeight="1">
      <c r="B65" s="132">
        <f t="shared" si="0"/>
        <v>62</v>
      </c>
      <c r="C65" s="133" t="str">
        <f t="shared" ca="1" si="1"/>
        <v/>
      </c>
      <c r="D65" s="133" t="str">
        <f t="shared" ca="1" si="2"/>
        <v/>
      </c>
      <c r="E65" s="133" t="str">
        <f t="shared" ca="1" si="3"/>
        <v/>
      </c>
      <c r="F65" s="133" t="str">
        <f t="shared" ca="1" si="4"/>
        <v/>
      </c>
      <c r="G65" s="134" t="str">
        <f t="shared" ca="1" si="5"/>
        <v/>
      </c>
      <c r="H65" s="134" t="str">
        <f ca="1">IF(OR($M65="国保連へ申請",$M65="都道府県へ直接申請"),IF(K65&gt;0,総括表!$E$12,""),"")</f>
        <v/>
      </c>
      <c r="I65" s="135" t="str">
        <f t="shared" ca="1" si="6"/>
        <v/>
      </c>
      <c r="J65" s="135" t="str">
        <f t="shared" ca="1" si="7"/>
        <v/>
      </c>
      <c r="K65" s="136" t="str">
        <f t="shared" ca="1" si="8"/>
        <v/>
      </c>
      <c r="L65" s="167"/>
      <c r="M65" s="158" t="str">
        <f t="shared" ca="1" si="9"/>
        <v/>
      </c>
    </row>
    <row r="66" spans="2:13" ht="22.5" customHeight="1">
      <c r="B66" s="132">
        <f t="shared" si="0"/>
        <v>63</v>
      </c>
      <c r="C66" s="133" t="str">
        <f t="shared" ca="1" si="1"/>
        <v/>
      </c>
      <c r="D66" s="133" t="str">
        <f t="shared" ca="1" si="2"/>
        <v/>
      </c>
      <c r="E66" s="133" t="str">
        <f t="shared" ca="1" si="3"/>
        <v/>
      </c>
      <c r="F66" s="133" t="str">
        <f t="shared" ca="1" si="4"/>
        <v/>
      </c>
      <c r="G66" s="134" t="str">
        <f t="shared" ca="1" si="5"/>
        <v/>
      </c>
      <c r="H66" s="134" t="str">
        <f ca="1">IF(OR($M66="国保連へ申請",$M66="都道府県へ直接申請"),IF(K66&gt;0,総括表!$E$12,""),"")</f>
        <v/>
      </c>
      <c r="I66" s="135" t="str">
        <f t="shared" ca="1" si="6"/>
        <v/>
      </c>
      <c r="J66" s="135" t="str">
        <f t="shared" ca="1" si="7"/>
        <v/>
      </c>
      <c r="K66" s="136" t="str">
        <f t="shared" ca="1" si="8"/>
        <v/>
      </c>
      <c r="L66" s="167"/>
      <c r="M66" s="158" t="str">
        <f t="shared" ca="1" si="9"/>
        <v/>
      </c>
    </row>
    <row r="67" spans="2:13" ht="22.5" customHeight="1">
      <c r="B67" s="132">
        <f t="shared" si="0"/>
        <v>64</v>
      </c>
      <c r="C67" s="133" t="str">
        <f t="shared" ca="1" si="1"/>
        <v/>
      </c>
      <c r="D67" s="133" t="str">
        <f t="shared" ca="1" si="2"/>
        <v/>
      </c>
      <c r="E67" s="133" t="str">
        <f t="shared" ca="1" si="3"/>
        <v/>
      </c>
      <c r="F67" s="133" t="str">
        <f t="shared" ca="1" si="4"/>
        <v/>
      </c>
      <c r="G67" s="134" t="str">
        <f t="shared" ca="1" si="5"/>
        <v/>
      </c>
      <c r="H67" s="134" t="str">
        <f ca="1">IF(OR($M67="国保連へ申請",$M67="都道府県へ直接申請"),IF(K67&gt;0,総括表!$E$12,""),"")</f>
        <v/>
      </c>
      <c r="I67" s="135" t="str">
        <f t="shared" ca="1" si="6"/>
        <v/>
      </c>
      <c r="J67" s="135" t="str">
        <f t="shared" ca="1" si="7"/>
        <v/>
      </c>
      <c r="K67" s="136" t="str">
        <f t="shared" ca="1" si="8"/>
        <v/>
      </c>
      <c r="L67" s="167"/>
      <c r="M67" s="158" t="str">
        <f t="shared" ca="1" si="9"/>
        <v/>
      </c>
    </row>
    <row r="68" spans="2:13" ht="22.5" customHeight="1">
      <c r="B68" s="132">
        <f t="shared" si="0"/>
        <v>65</v>
      </c>
      <c r="C68" s="133" t="str">
        <f t="shared" ca="1" si="1"/>
        <v/>
      </c>
      <c r="D68" s="133" t="str">
        <f t="shared" ca="1" si="2"/>
        <v/>
      </c>
      <c r="E68" s="133" t="str">
        <f t="shared" ca="1" si="3"/>
        <v/>
      </c>
      <c r="F68" s="133" t="str">
        <f t="shared" ca="1" si="4"/>
        <v/>
      </c>
      <c r="G68" s="134" t="str">
        <f t="shared" ca="1" si="5"/>
        <v/>
      </c>
      <c r="H68" s="134" t="str">
        <f ca="1">IF(OR($M68="国保連へ申請",$M68="都道府県へ直接申請"),IF(K68&gt;0,総括表!$E$12,""),"")</f>
        <v/>
      </c>
      <c r="I68" s="135" t="str">
        <f t="shared" ca="1" si="6"/>
        <v/>
      </c>
      <c r="J68" s="135" t="str">
        <f t="shared" ca="1" si="7"/>
        <v/>
      </c>
      <c r="K68" s="136" t="str">
        <f t="shared" ca="1" si="8"/>
        <v/>
      </c>
      <c r="L68" s="167"/>
      <c r="M68" s="158" t="str">
        <f t="shared" ca="1" si="9"/>
        <v/>
      </c>
    </row>
    <row r="69" spans="2:13" ht="22.5" customHeight="1">
      <c r="B69" s="132">
        <f t="shared" ref="B69:B132" si="10">ROW()-3</f>
        <v>66</v>
      </c>
      <c r="C69" s="133" t="str">
        <f t="shared" ref="C69:C132" ca="1" si="11">IF(OR($M69="国保連へ申請",$M69="都道府県へ直接申請"),IFERROR(INDIRECT("個票"&amp;$B69&amp;"！$L$4"),""),"")</f>
        <v/>
      </c>
      <c r="D69" s="133" t="str">
        <f t="shared" ref="D69:D132" ca="1" si="12">IF(OR($M69="国保連へ申請",$M69="都道府県へ直接申請"),IFERROR(ASC(INDIRECT("個票"&amp;$B69&amp;"！$AG$4")),""),"")</f>
        <v/>
      </c>
      <c r="E69" s="133" t="str">
        <f t="shared" ref="E69:E132" ca="1" si="13">IF(OR($M69="国保連へ申請",$M69="都道府県へ直接申請"),IFERROR(INDIRECT("個票"&amp;$B69&amp;"！$L$5"),""),"")</f>
        <v/>
      </c>
      <c r="F69" s="133" t="str">
        <f t="shared" ref="F69:F132" ca="1" si="14">IF(OR($M69="国保連へ申請",$M69="都道府県へ直接申請"),IFERROR(INDIRECT("個票"&amp;$B69&amp;"！$S$8"),""),"")</f>
        <v/>
      </c>
      <c r="G69" s="134" t="str">
        <f t="shared" ref="G69:G132" ca="1" si="15">IF(OR($M69="国保連へ申請",$M69="都道府県へ直接申請"),IFERROR(INDIRECT("個票"&amp;$B69&amp;"！$L$7"),""),"")</f>
        <v/>
      </c>
      <c r="H69" s="134" t="str">
        <f ca="1">IF(OR($M69="国保連へ申請",$M69="都道府県へ直接申請"),IF(K69&gt;0,総括表!$E$12,""),"")</f>
        <v/>
      </c>
      <c r="I69" s="135" t="str">
        <f t="shared" ref="I69:I132" ca="1" si="16">IF(OR($M69="国保連へ申請",$M69="都道府県へ直接申請"),IF(J69&lt;&gt;0,IFERROR(INDIRECT("個票"&amp;$B69&amp;"！$AA$11"),""),0),"")</f>
        <v/>
      </c>
      <c r="J69" s="135" t="str">
        <f t="shared" ref="J69:J132" ca="1" si="17">IF(OR($M69="国保連へ申請",$M69="都道府県へ直接申請"),IFERROR(INDIRECT("個票"&amp;$B69&amp;"！$AI$11"),""),"")</f>
        <v/>
      </c>
      <c r="K69" s="136" t="str">
        <f t="shared" ref="K69:K132" ca="1" si="18">IF(OR($M69="国保連へ申請",$M69="都道府県へ直接申請"),MIN(I69:J69),"")</f>
        <v/>
      </c>
      <c r="L69" s="167"/>
      <c r="M69" s="158" t="str">
        <f t="shared" ref="M69:M132" ca="1" si="19">IFERROR(INDIRECT("個票"&amp;$B69&amp;"！$AP$32"),"")</f>
        <v/>
      </c>
    </row>
    <row r="70" spans="2:13" ht="22.5" customHeight="1">
      <c r="B70" s="132">
        <f t="shared" si="10"/>
        <v>67</v>
      </c>
      <c r="C70" s="133" t="str">
        <f t="shared" ca="1" si="11"/>
        <v/>
      </c>
      <c r="D70" s="133" t="str">
        <f t="shared" ca="1" si="12"/>
        <v/>
      </c>
      <c r="E70" s="133" t="str">
        <f t="shared" ca="1" si="13"/>
        <v/>
      </c>
      <c r="F70" s="133" t="str">
        <f t="shared" ca="1" si="14"/>
        <v/>
      </c>
      <c r="G70" s="134" t="str">
        <f t="shared" ca="1" si="15"/>
        <v/>
      </c>
      <c r="H70" s="134" t="str">
        <f ca="1">IF(OR($M70="国保連へ申請",$M70="都道府県へ直接申請"),IF(K70&gt;0,総括表!$E$12,""),"")</f>
        <v/>
      </c>
      <c r="I70" s="135" t="str">
        <f t="shared" ca="1" si="16"/>
        <v/>
      </c>
      <c r="J70" s="135" t="str">
        <f t="shared" ca="1" si="17"/>
        <v/>
      </c>
      <c r="K70" s="136" t="str">
        <f t="shared" ca="1" si="18"/>
        <v/>
      </c>
      <c r="L70" s="167"/>
      <c r="M70" s="158" t="str">
        <f t="shared" ca="1" si="19"/>
        <v/>
      </c>
    </row>
    <row r="71" spans="2:13" ht="22.5" customHeight="1">
      <c r="B71" s="132">
        <f t="shared" si="10"/>
        <v>68</v>
      </c>
      <c r="C71" s="133" t="str">
        <f t="shared" ca="1" si="11"/>
        <v/>
      </c>
      <c r="D71" s="133" t="str">
        <f t="shared" ca="1" si="12"/>
        <v/>
      </c>
      <c r="E71" s="133" t="str">
        <f t="shared" ca="1" si="13"/>
        <v/>
      </c>
      <c r="F71" s="133" t="str">
        <f t="shared" ca="1" si="14"/>
        <v/>
      </c>
      <c r="G71" s="134" t="str">
        <f t="shared" ca="1" si="15"/>
        <v/>
      </c>
      <c r="H71" s="134" t="str">
        <f ca="1">IF(OR($M71="国保連へ申請",$M71="都道府県へ直接申請"),IF(K71&gt;0,総括表!$E$12,""),"")</f>
        <v/>
      </c>
      <c r="I71" s="135" t="str">
        <f t="shared" ca="1" si="16"/>
        <v/>
      </c>
      <c r="J71" s="135" t="str">
        <f t="shared" ca="1" si="17"/>
        <v/>
      </c>
      <c r="K71" s="136" t="str">
        <f t="shared" ca="1" si="18"/>
        <v/>
      </c>
      <c r="L71" s="167"/>
      <c r="M71" s="158" t="str">
        <f t="shared" ca="1" si="19"/>
        <v/>
      </c>
    </row>
    <row r="72" spans="2:13" ht="22.5" customHeight="1">
      <c r="B72" s="132">
        <f t="shared" si="10"/>
        <v>69</v>
      </c>
      <c r="C72" s="133" t="str">
        <f t="shared" ca="1" si="11"/>
        <v/>
      </c>
      <c r="D72" s="133" t="str">
        <f t="shared" ca="1" si="12"/>
        <v/>
      </c>
      <c r="E72" s="133" t="str">
        <f t="shared" ca="1" si="13"/>
        <v/>
      </c>
      <c r="F72" s="133" t="str">
        <f t="shared" ca="1" si="14"/>
        <v/>
      </c>
      <c r="G72" s="134" t="str">
        <f t="shared" ca="1" si="15"/>
        <v/>
      </c>
      <c r="H72" s="134" t="str">
        <f ca="1">IF(OR($M72="国保連へ申請",$M72="都道府県へ直接申請"),IF(K72&gt;0,総括表!$E$12,""),"")</f>
        <v/>
      </c>
      <c r="I72" s="135" t="str">
        <f t="shared" ca="1" si="16"/>
        <v/>
      </c>
      <c r="J72" s="135" t="str">
        <f t="shared" ca="1" si="17"/>
        <v/>
      </c>
      <c r="K72" s="136" t="str">
        <f t="shared" ca="1" si="18"/>
        <v/>
      </c>
      <c r="L72" s="167"/>
      <c r="M72" s="158" t="str">
        <f t="shared" ca="1" si="19"/>
        <v/>
      </c>
    </row>
    <row r="73" spans="2:13" ht="22.5" customHeight="1">
      <c r="B73" s="132">
        <f t="shared" si="10"/>
        <v>70</v>
      </c>
      <c r="C73" s="133" t="str">
        <f t="shared" ca="1" si="11"/>
        <v/>
      </c>
      <c r="D73" s="133" t="str">
        <f t="shared" ca="1" si="12"/>
        <v/>
      </c>
      <c r="E73" s="133" t="str">
        <f t="shared" ca="1" si="13"/>
        <v/>
      </c>
      <c r="F73" s="133" t="str">
        <f t="shared" ca="1" si="14"/>
        <v/>
      </c>
      <c r="G73" s="134" t="str">
        <f t="shared" ca="1" si="15"/>
        <v/>
      </c>
      <c r="H73" s="134" t="str">
        <f ca="1">IF(OR($M73="国保連へ申請",$M73="都道府県へ直接申請"),IF(K73&gt;0,総括表!$E$12,""),"")</f>
        <v/>
      </c>
      <c r="I73" s="135" t="str">
        <f t="shared" ca="1" si="16"/>
        <v/>
      </c>
      <c r="J73" s="135" t="str">
        <f t="shared" ca="1" si="17"/>
        <v/>
      </c>
      <c r="K73" s="136" t="str">
        <f t="shared" ca="1" si="18"/>
        <v/>
      </c>
      <c r="L73" s="167"/>
      <c r="M73" s="158" t="str">
        <f t="shared" ca="1" si="19"/>
        <v/>
      </c>
    </row>
    <row r="74" spans="2:13" ht="22.5" customHeight="1">
      <c r="B74" s="132">
        <f t="shared" si="10"/>
        <v>71</v>
      </c>
      <c r="C74" s="133" t="str">
        <f t="shared" ca="1" si="11"/>
        <v/>
      </c>
      <c r="D74" s="133" t="str">
        <f t="shared" ca="1" si="12"/>
        <v/>
      </c>
      <c r="E74" s="133" t="str">
        <f t="shared" ca="1" si="13"/>
        <v/>
      </c>
      <c r="F74" s="133" t="str">
        <f t="shared" ca="1" si="14"/>
        <v/>
      </c>
      <c r="G74" s="134" t="str">
        <f t="shared" ca="1" si="15"/>
        <v/>
      </c>
      <c r="H74" s="134" t="str">
        <f ca="1">IF(OR($M74="国保連へ申請",$M74="都道府県へ直接申請"),IF(K74&gt;0,総括表!$E$12,""),"")</f>
        <v/>
      </c>
      <c r="I74" s="135" t="str">
        <f t="shared" ca="1" si="16"/>
        <v/>
      </c>
      <c r="J74" s="135" t="str">
        <f t="shared" ca="1" si="17"/>
        <v/>
      </c>
      <c r="K74" s="136" t="str">
        <f t="shared" ca="1" si="18"/>
        <v/>
      </c>
      <c r="L74" s="167"/>
      <c r="M74" s="158" t="str">
        <f t="shared" ca="1" si="19"/>
        <v/>
      </c>
    </row>
    <row r="75" spans="2:13" ht="22.5" customHeight="1">
      <c r="B75" s="132">
        <f t="shared" si="10"/>
        <v>72</v>
      </c>
      <c r="C75" s="133" t="str">
        <f t="shared" ca="1" si="11"/>
        <v/>
      </c>
      <c r="D75" s="133" t="str">
        <f t="shared" ca="1" si="12"/>
        <v/>
      </c>
      <c r="E75" s="133" t="str">
        <f t="shared" ca="1" si="13"/>
        <v/>
      </c>
      <c r="F75" s="133" t="str">
        <f t="shared" ca="1" si="14"/>
        <v/>
      </c>
      <c r="G75" s="134" t="str">
        <f t="shared" ca="1" si="15"/>
        <v/>
      </c>
      <c r="H75" s="134" t="str">
        <f ca="1">IF(OR($M75="国保連へ申請",$M75="都道府県へ直接申請"),IF(K75&gt;0,総括表!$E$12,""),"")</f>
        <v/>
      </c>
      <c r="I75" s="135" t="str">
        <f t="shared" ca="1" si="16"/>
        <v/>
      </c>
      <c r="J75" s="135" t="str">
        <f t="shared" ca="1" si="17"/>
        <v/>
      </c>
      <c r="K75" s="136" t="str">
        <f t="shared" ca="1" si="18"/>
        <v/>
      </c>
      <c r="L75" s="167"/>
      <c r="M75" s="158" t="str">
        <f t="shared" ca="1" si="19"/>
        <v/>
      </c>
    </row>
    <row r="76" spans="2:13" ht="22.5" customHeight="1">
      <c r="B76" s="132">
        <f t="shared" si="10"/>
        <v>73</v>
      </c>
      <c r="C76" s="133" t="str">
        <f t="shared" ca="1" si="11"/>
        <v/>
      </c>
      <c r="D76" s="133" t="str">
        <f t="shared" ca="1" si="12"/>
        <v/>
      </c>
      <c r="E76" s="133" t="str">
        <f t="shared" ca="1" si="13"/>
        <v/>
      </c>
      <c r="F76" s="133" t="str">
        <f t="shared" ca="1" si="14"/>
        <v/>
      </c>
      <c r="G76" s="134" t="str">
        <f t="shared" ca="1" si="15"/>
        <v/>
      </c>
      <c r="H76" s="134" t="str">
        <f ca="1">IF(OR($M76="国保連へ申請",$M76="都道府県へ直接申請"),IF(K76&gt;0,総括表!$E$12,""),"")</f>
        <v/>
      </c>
      <c r="I76" s="135" t="str">
        <f t="shared" ca="1" si="16"/>
        <v/>
      </c>
      <c r="J76" s="135" t="str">
        <f t="shared" ca="1" si="17"/>
        <v/>
      </c>
      <c r="K76" s="136" t="str">
        <f t="shared" ca="1" si="18"/>
        <v/>
      </c>
      <c r="L76" s="167"/>
      <c r="M76" s="158" t="str">
        <f t="shared" ca="1" si="19"/>
        <v/>
      </c>
    </row>
    <row r="77" spans="2:13" ht="22.5" customHeight="1">
      <c r="B77" s="132">
        <f t="shared" si="10"/>
        <v>74</v>
      </c>
      <c r="C77" s="133" t="str">
        <f t="shared" ca="1" si="11"/>
        <v/>
      </c>
      <c r="D77" s="133" t="str">
        <f t="shared" ca="1" si="12"/>
        <v/>
      </c>
      <c r="E77" s="133" t="str">
        <f t="shared" ca="1" si="13"/>
        <v/>
      </c>
      <c r="F77" s="133" t="str">
        <f t="shared" ca="1" si="14"/>
        <v/>
      </c>
      <c r="G77" s="134" t="str">
        <f t="shared" ca="1" si="15"/>
        <v/>
      </c>
      <c r="H77" s="134" t="str">
        <f ca="1">IF(OR($M77="国保連へ申請",$M77="都道府県へ直接申請"),IF(K77&gt;0,総括表!$E$12,""),"")</f>
        <v/>
      </c>
      <c r="I77" s="135" t="str">
        <f t="shared" ca="1" si="16"/>
        <v/>
      </c>
      <c r="J77" s="135" t="str">
        <f t="shared" ca="1" si="17"/>
        <v/>
      </c>
      <c r="K77" s="136" t="str">
        <f t="shared" ca="1" si="18"/>
        <v/>
      </c>
      <c r="L77" s="167"/>
      <c r="M77" s="158" t="str">
        <f t="shared" ca="1" si="19"/>
        <v/>
      </c>
    </row>
    <row r="78" spans="2:13" ht="22.5" customHeight="1">
      <c r="B78" s="132">
        <f t="shared" si="10"/>
        <v>75</v>
      </c>
      <c r="C78" s="133" t="str">
        <f t="shared" ca="1" si="11"/>
        <v/>
      </c>
      <c r="D78" s="133" t="str">
        <f t="shared" ca="1" si="12"/>
        <v/>
      </c>
      <c r="E78" s="133" t="str">
        <f t="shared" ca="1" si="13"/>
        <v/>
      </c>
      <c r="F78" s="133" t="str">
        <f t="shared" ca="1" si="14"/>
        <v/>
      </c>
      <c r="G78" s="134" t="str">
        <f t="shared" ca="1" si="15"/>
        <v/>
      </c>
      <c r="H78" s="134" t="str">
        <f ca="1">IF(OR($M78="国保連へ申請",$M78="都道府県へ直接申請"),IF(K78&gt;0,総括表!$E$12,""),"")</f>
        <v/>
      </c>
      <c r="I78" s="135" t="str">
        <f t="shared" ca="1" si="16"/>
        <v/>
      </c>
      <c r="J78" s="135" t="str">
        <f t="shared" ca="1" si="17"/>
        <v/>
      </c>
      <c r="K78" s="136" t="str">
        <f t="shared" ca="1" si="18"/>
        <v/>
      </c>
      <c r="L78" s="167"/>
      <c r="M78" s="158" t="str">
        <f t="shared" ca="1" si="19"/>
        <v/>
      </c>
    </row>
    <row r="79" spans="2:13" ht="22.5" customHeight="1">
      <c r="B79" s="132">
        <f t="shared" si="10"/>
        <v>76</v>
      </c>
      <c r="C79" s="133" t="str">
        <f t="shared" ca="1" si="11"/>
        <v/>
      </c>
      <c r="D79" s="133" t="str">
        <f t="shared" ca="1" si="12"/>
        <v/>
      </c>
      <c r="E79" s="133" t="str">
        <f t="shared" ca="1" si="13"/>
        <v/>
      </c>
      <c r="F79" s="133" t="str">
        <f t="shared" ca="1" si="14"/>
        <v/>
      </c>
      <c r="G79" s="134" t="str">
        <f t="shared" ca="1" si="15"/>
        <v/>
      </c>
      <c r="H79" s="134" t="str">
        <f ca="1">IF(OR($M79="国保連へ申請",$M79="都道府県へ直接申請"),IF(K79&gt;0,総括表!$E$12,""),"")</f>
        <v/>
      </c>
      <c r="I79" s="135" t="str">
        <f t="shared" ca="1" si="16"/>
        <v/>
      </c>
      <c r="J79" s="135" t="str">
        <f t="shared" ca="1" si="17"/>
        <v/>
      </c>
      <c r="K79" s="136" t="str">
        <f t="shared" ca="1" si="18"/>
        <v/>
      </c>
      <c r="L79" s="167"/>
      <c r="M79" s="158" t="str">
        <f t="shared" ca="1" si="19"/>
        <v/>
      </c>
    </row>
    <row r="80" spans="2:13" ht="22.5" customHeight="1">
      <c r="B80" s="132">
        <f t="shared" si="10"/>
        <v>77</v>
      </c>
      <c r="C80" s="133" t="str">
        <f t="shared" ca="1" si="11"/>
        <v/>
      </c>
      <c r="D80" s="133" t="str">
        <f t="shared" ca="1" si="12"/>
        <v/>
      </c>
      <c r="E80" s="133" t="str">
        <f t="shared" ca="1" si="13"/>
        <v/>
      </c>
      <c r="F80" s="133" t="str">
        <f t="shared" ca="1" si="14"/>
        <v/>
      </c>
      <c r="G80" s="134" t="str">
        <f t="shared" ca="1" si="15"/>
        <v/>
      </c>
      <c r="H80" s="134" t="str">
        <f ca="1">IF(OR($M80="国保連へ申請",$M80="都道府県へ直接申請"),IF(K80&gt;0,総括表!$E$12,""),"")</f>
        <v/>
      </c>
      <c r="I80" s="135" t="str">
        <f t="shared" ca="1" si="16"/>
        <v/>
      </c>
      <c r="J80" s="135" t="str">
        <f t="shared" ca="1" si="17"/>
        <v/>
      </c>
      <c r="K80" s="136" t="str">
        <f t="shared" ca="1" si="18"/>
        <v/>
      </c>
      <c r="L80" s="167"/>
      <c r="M80" s="158" t="str">
        <f t="shared" ca="1" si="19"/>
        <v/>
      </c>
    </row>
    <row r="81" spans="2:13" ht="22.5" customHeight="1">
      <c r="B81" s="132">
        <f t="shared" si="10"/>
        <v>78</v>
      </c>
      <c r="C81" s="133" t="str">
        <f t="shared" ca="1" si="11"/>
        <v/>
      </c>
      <c r="D81" s="133" t="str">
        <f t="shared" ca="1" si="12"/>
        <v/>
      </c>
      <c r="E81" s="133" t="str">
        <f t="shared" ca="1" si="13"/>
        <v/>
      </c>
      <c r="F81" s="133" t="str">
        <f t="shared" ca="1" si="14"/>
        <v/>
      </c>
      <c r="G81" s="134" t="str">
        <f t="shared" ca="1" si="15"/>
        <v/>
      </c>
      <c r="H81" s="134" t="str">
        <f ca="1">IF(OR($M81="国保連へ申請",$M81="都道府県へ直接申請"),IF(K81&gt;0,総括表!$E$12,""),"")</f>
        <v/>
      </c>
      <c r="I81" s="135" t="str">
        <f t="shared" ca="1" si="16"/>
        <v/>
      </c>
      <c r="J81" s="135" t="str">
        <f t="shared" ca="1" si="17"/>
        <v/>
      </c>
      <c r="K81" s="136" t="str">
        <f t="shared" ca="1" si="18"/>
        <v/>
      </c>
      <c r="L81" s="167"/>
      <c r="M81" s="158" t="str">
        <f t="shared" ca="1" si="19"/>
        <v/>
      </c>
    </row>
    <row r="82" spans="2:13" ht="22.5" customHeight="1">
      <c r="B82" s="132">
        <f t="shared" si="10"/>
        <v>79</v>
      </c>
      <c r="C82" s="133" t="str">
        <f t="shared" ca="1" si="11"/>
        <v/>
      </c>
      <c r="D82" s="133" t="str">
        <f t="shared" ca="1" si="12"/>
        <v/>
      </c>
      <c r="E82" s="133" t="str">
        <f t="shared" ca="1" si="13"/>
        <v/>
      </c>
      <c r="F82" s="133" t="str">
        <f t="shared" ca="1" si="14"/>
        <v/>
      </c>
      <c r="G82" s="134" t="str">
        <f t="shared" ca="1" si="15"/>
        <v/>
      </c>
      <c r="H82" s="134" t="str">
        <f ca="1">IF(OR($M82="国保連へ申請",$M82="都道府県へ直接申請"),IF(K82&gt;0,総括表!$E$12,""),"")</f>
        <v/>
      </c>
      <c r="I82" s="135" t="str">
        <f t="shared" ca="1" si="16"/>
        <v/>
      </c>
      <c r="J82" s="135" t="str">
        <f t="shared" ca="1" si="17"/>
        <v/>
      </c>
      <c r="K82" s="136" t="str">
        <f t="shared" ca="1" si="18"/>
        <v/>
      </c>
      <c r="L82" s="167"/>
      <c r="M82" s="158" t="str">
        <f t="shared" ca="1" si="19"/>
        <v/>
      </c>
    </row>
    <row r="83" spans="2:13" ht="22.5" customHeight="1">
      <c r="B83" s="132">
        <f t="shared" si="10"/>
        <v>80</v>
      </c>
      <c r="C83" s="133" t="str">
        <f t="shared" ca="1" si="11"/>
        <v/>
      </c>
      <c r="D83" s="133" t="str">
        <f t="shared" ca="1" si="12"/>
        <v/>
      </c>
      <c r="E83" s="133" t="str">
        <f t="shared" ca="1" si="13"/>
        <v/>
      </c>
      <c r="F83" s="133" t="str">
        <f t="shared" ca="1" si="14"/>
        <v/>
      </c>
      <c r="G83" s="134" t="str">
        <f t="shared" ca="1" si="15"/>
        <v/>
      </c>
      <c r="H83" s="134" t="str">
        <f ca="1">IF(OR($M83="国保連へ申請",$M83="都道府県へ直接申請"),IF(K83&gt;0,総括表!$E$12,""),"")</f>
        <v/>
      </c>
      <c r="I83" s="135" t="str">
        <f t="shared" ca="1" si="16"/>
        <v/>
      </c>
      <c r="J83" s="135" t="str">
        <f t="shared" ca="1" si="17"/>
        <v/>
      </c>
      <c r="K83" s="136" t="str">
        <f t="shared" ca="1" si="18"/>
        <v/>
      </c>
      <c r="L83" s="167"/>
      <c r="M83" s="158" t="str">
        <f t="shared" ca="1" si="19"/>
        <v/>
      </c>
    </row>
    <row r="84" spans="2:13" ht="22.5" customHeight="1">
      <c r="B84" s="132">
        <f t="shared" si="10"/>
        <v>81</v>
      </c>
      <c r="C84" s="133" t="str">
        <f t="shared" ca="1" si="11"/>
        <v/>
      </c>
      <c r="D84" s="133" t="str">
        <f t="shared" ca="1" si="12"/>
        <v/>
      </c>
      <c r="E84" s="133" t="str">
        <f t="shared" ca="1" si="13"/>
        <v/>
      </c>
      <c r="F84" s="133" t="str">
        <f t="shared" ca="1" si="14"/>
        <v/>
      </c>
      <c r="G84" s="134" t="str">
        <f t="shared" ca="1" si="15"/>
        <v/>
      </c>
      <c r="H84" s="134" t="str">
        <f ca="1">IF(OR($M84="国保連へ申請",$M84="都道府県へ直接申請"),IF(K84&gt;0,総括表!$E$12,""),"")</f>
        <v/>
      </c>
      <c r="I84" s="135" t="str">
        <f t="shared" ca="1" si="16"/>
        <v/>
      </c>
      <c r="J84" s="135" t="str">
        <f t="shared" ca="1" si="17"/>
        <v/>
      </c>
      <c r="K84" s="136" t="str">
        <f t="shared" ca="1" si="18"/>
        <v/>
      </c>
      <c r="L84" s="167"/>
      <c r="M84" s="158" t="str">
        <f t="shared" ca="1" si="19"/>
        <v/>
      </c>
    </row>
    <row r="85" spans="2:13" ht="22.5" customHeight="1">
      <c r="B85" s="132">
        <f t="shared" si="10"/>
        <v>82</v>
      </c>
      <c r="C85" s="133" t="str">
        <f t="shared" ca="1" si="11"/>
        <v/>
      </c>
      <c r="D85" s="133" t="str">
        <f t="shared" ca="1" si="12"/>
        <v/>
      </c>
      <c r="E85" s="133" t="str">
        <f t="shared" ca="1" si="13"/>
        <v/>
      </c>
      <c r="F85" s="133" t="str">
        <f t="shared" ca="1" si="14"/>
        <v/>
      </c>
      <c r="G85" s="134" t="str">
        <f t="shared" ca="1" si="15"/>
        <v/>
      </c>
      <c r="H85" s="134" t="str">
        <f ca="1">IF(OR($M85="国保連へ申請",$M85="都道府県へ直接申請"),IF(K85&gt;0,総括表!$E$12,""),"")</f>
        <v/>
      </c>
      <c r="I85" s="135" t="str">
        <f t="shared" ca="1" si="16"/>
        <v/>
      </c>
      <c r="J85" s="135" t="str">
        <f t="shared" ca="1" si="17"/>
        <v/>
      </c>
      <c r="K85" s="136" t="str">
        <f t="shared" ca="1" si="18"/>
        <v/>
      </c>
      <c r="L85" s="167"/>
      <c r="M85" s="158" t="str">
        <f t="shared" ca="1" si="19"/>
        <v/>
      </c>
    </row>
    <row r="86" spans="2:13" ht="22.5" customHeight="1">
      <c r="B86" s="132">
        <f t="shared" si="10"/>
        <v>83</v>
      </c>
      <c r="C86" s="133" t="str">
        <f t="shared" ca="1" si="11"/>
        <v/>
      </c>
      <c r="D86" s="133" t="str">
        <f t="shared" ca="1" si="12"/>
        <v/>
      </c>
      <c r="E86" s="133" t="str">
        <f t="shared" ca="1" si="13"/>
        <v/>
      </c>
      <c r="F86" s="133" t="str">
        <f t="shared" ca="1" si="14"/>
        <v/>
      </c>
      <c r="G86" s="134" t="str">
        <f t="shared" ca="1" si="15"/>
        <v/>
      </c>
      <c r="H86" s="134" t="str">
        <f ca="1">IF(OR($M86="国保連へ申請",$M86="都道府県へ直接申請"),IF(K86&gt;0,総括表!$E$12,""),"")</f>
        <v/>
      </c>
      <c r="I86" s="135" t="str">
        <f t="shared" ca="1" si="16"/>
        <v/>
      </c>
      <c r="J86" s="135" t="str">
        <f t="shared" ca="1" si="17"/>
        <v/>
      </c>
      <c r="K86" s="136" t="str">
        <f t="shared" ca="1" si="18"/>
        <v/>
      </c>
      <c r="L86" s="167"/>
      <c r="M86" s="158" t="str">
        <f t="shared" ca="1" si="19"/>
        <v/>
      </c>
    </row>
    <row r="87" spans="2:13" ht="22.5" customHeight="1">
      <c r="B87" s="132">
        <f t="shared" si="10"/>
        <v>84</v>
      </c>
      <c r="C87" s="133" t="str">
        <f t="shared" ca="1" si="11"/>
        <v/>
      </c>
      <c r="D87" s="133" t="str">
        <f t="shared" ca="1" si="12"/>
        <v/>
      </c>
      <c r="E87" s="133" t="str">
        <f t="shared" ca="1" si="13"/>
        <v/>
      </c>
      <c r="F87" s="133" t="str">
        <f t="shared" ca="1" si="14"/>
        <v/>
      </c>
      <c r="G87" s="134" t="str">
        <f t="shared" ca="1" si="15"/>
        <v/>
      </c>
      <c r="H87" s="134" t="str">
        <f ca="1">IF(OR($M87="国保連へ申請",$M87="都道府県へ直接申請"),IF(K87&gt;0,総括表!$E$12,""),"")</f>
        <v/>
      </c>
      <c r="I87" s="135" t="str">
        <f t="shared" ca="1" si="16"/>
        <v/>
      </c>
      <c r="J87" s="135" t="str">
        <f t="shared" ca="1" si="17"/>
        <v/>
      </c>
      <c r="K87" s="136" t="str">
        <f t="shared" ca="1" si="18"/>
        <v/>
      </c>
      <c r="L87" s="167"/>
      <c r="M87" s="158" t="str">
        <f t="shared" ca="1" si="19"/>
        <v/>
      </c>
    </row>
    <row r="88" spans="2:13" ht="22.5" customHeight="1">
      <c r="B88" s="132">
        <f t="shared" si="10"/>
        <v>85</v>
      </c>
      <c r="C88" s="133" t="str">
        <f t="shared" ca="1" si="11"/>
        <v/>
      </c>
      <c r="D88" s="133" t="str">
        <f t="shared" ca="1" si="12"/>
        <v/>
      </c>
      <c r="E88" s="133" t="str">
        <f t="shared" ca="1" si="13"/>
        <v/>
      </c>
      <c r="F88" s="133" t="str">
        <f t="shared" ca="1" si="14"/>
        <v/>
      </c>
      <c r="G88" s="134" t="str">
        <f t="shared" ca="1" si="15"/>
        <v/>
      </c>
      <c r="H88" s="134" t="str">
        <f ca="1">IF(OR($M88="国保連へ申請",$M88="都道府県へ直接申請"),IF(K88&gt;0,総括表!$E$12,""),"")</f>
        <v/>
      </c>
      <c r="I88" s="135" t="str">
        <f t="shared" ca="1" si="16"/>
        <v/>
      </c>
      <c r="J88" s="135" t="str">
        <f t="shared" ca="1" si="17"/>
        <v/>
      </c>
      <c r="K88" s="136" t="str">
        <f t="shared" ca="1" si="18"/>
        <v/>
      </c>
      <c r="L88" s="167"/>
      <c r="M88" s="158" t="str">
        <f t="shared" ca="1" si="19"/>
        <v/>
      </c>
    </row>
    <row r="89" spans="2:13" ht="22.5" customHeight="1">
      <c r="B89" s="132">
        <f t="shared" si="10"/>
        <v>86</v>
      </c>
      <c r="C89" s="133" t="str">
        <f t="shared" ca="1" si="11"/>
        <v/>
      </c>
      <c r="D89" s="133" t="str">
        <f t="shared" ca="1" si="12"/>
        <v/>
      </c>
      <c r="E89" s="133" t="str">
        <f t="shared" ca="1" si="13"/>
        <v/>
      </c>
      <c r="F89" s="133" t="str">
        <f t="shared" ca="1" si="14"/>
        <v/>
      </c>
      <c r="G89" s="134" t="str">
        <f t="shared" ca="1" si="15"/>
        <v/>
      </c>
      <c r="H89" s="134" t="str">
        <f ca="1">IF(OR($M89="国保連へ申請",$M89="都道府県へ直接申請"),IF(K89&gt;0,総括表!$E$12,""),"")</f>
        <v/>
      </c>
      <c r="I89" s="135" t="str">
        <f t="shared" ca="1" si="16"/>
        <v/>
      </c>
      <c r="J89" s="135" t="str">
        <f t="shared" ca="1" si="17"/>
        <v/>
      </c>
      <c r="K89" s="136" t="str">
        <f t="shared" ca="1" si="18"/>
        <v/>
      </c>
      <c r="L89" s="167"/>
      <c r="M89" s="158" t="str">
        <f t="shared" ca="1" si="19"/>
        <v/>
      </c>
    </row>
    <row r="90" spans="2:13" ht="22.5" customHeight="1">
      <c r="B90" s="132">
        <f t="shared" si="10"/>
        <v>87</v>
      </c>
      <c r="C90" s="133" t="str">
        <f t="shared" ca="1" si="11"/>
        <v/>
      </c>
      <c r="D90" s="133" t="str">
        <f t="shared" ca="1" si="12"/>
        <v/>
      </c>
      <c r="E90" s="133" t="str">
        <f t="shared" ca="1" si="13"/>
        <v/>
      </c>
      <c r="F90" s="133" t="str">
        <f t="shared" ca="1" si="14"/>
        <v/>
      </c>
      <c r="G90" s="134" t="str">
        <f t="shared" ca="1" si="15"/>
        <v/>
      </c>
      <c r="H90" s="134" t="str">
        <f ca="1">IF(OR($M90="国保連へ申請",$M90="都道府県へ直接申請"),IF(K90&gt;0,総括表!$E$12,""),"")</f>
        <v/>
      </c>
      <c r="I90" s="135" t="str">
        <f t="shared" ca="1" si="16"/>
        <v/>
      </c>
      <c r="J90" s="135" t="str">
        <f t="shared" ca="1" si="17"/>
        <v/>
      </c>
      <c r="K90" s="136" t="str">
        <f t="shared" ca="1" si="18"/>
        <v/>
      </c>
      <c r="L90" s="167"/>
      <c r="M90" s="158" t="str">
        <f t="shared" ca="1" si="19"/>
        <v/>
      </c>
    </row>
    <row r="91" spans="2:13" ht="22.5" customHeight="1">
      <c r="B91" s="132">
        <f t="shared" si="10"/>
        <v>88</v>
      </c>
      <c r="C91" s="133" t="str">
        <f t="shared" ca="1" si="11"/>
        <v/>
      </c>
      <c r="D91" s="133" t="str">
        <f t="shared" ca="1" si="12"/>
        <v/>
      </c>
      <c r="E91" s="133" t="str">
        <f t="shared" ca="1" si="13"/>
        <v/>
      </c>
      <c r="F91" s="133" t="str">
        <f t="shared" ca="1" si="14"/>
        <v/>
      </c>
      <c r="G91" s="134" t="str">
        <f t="shared" ca="1" si="15"/>
        <v/>
      </c>
      <c r="H91" s="134" t="str">
        <f ca="1">IF(OR($M91="国保連へ申請",$M91="都道府県へ直接申請"),IF(K91&gt;0,総括表!$E$12,""),"")</f>
        <v/>
      </c>
      <c r="I91" s="135" t="str">
        <f t="shared" ca="1" si="16"/>
        <v/>
      </c>
      <c r="J91" s="135" t="str">
        <f t="shared" ca="1" si="17"/>
        <v/>
      </c>
      <c r="K91" s="136" t="str">
        <f t="shared" ca="1" si="18"/>
        <v/>
      </c>
      <c r="L91" s="167"/>
      <c r="M91" s="158" t="str">
        <f t="shared" ca="1" si="19"/>
        <v/>
      </c>
    </row>
    <row r="92" spans="2:13" ht="22.5" customHeight="1">
      <c r="B92" s="132">
        <f t="shared" si="10"/>
        <v>89</v>
      </c>
      <c r="C92" s="133" t="str">
        <f t="shared" ca="1" si="11"/>
        <v/>
      </c>
      <c r="D92" s="133" t="str">
        <f t="shared" ca="1" si="12"/>
        <v/>
      </c>
      <c r="E92" s="133" t="str">
        <f t="shared" ca="1" si="13"/>
        <v/>
      </c>
      <c r="F92" s="133" t="str">
        <f t="shared" ca="1" si="14"/>
        <v/>
      </c>
      <c r="G92" s="134" t="str">
        <f t="shared" ca="1" si="15"/>
        <v/>
      </c>
      <c r="H92" s="134" t="str">
        <f ca="1">IF(OR($M92="国保連へ申請",$M92="都道府県へ直接申請"),IF(K92&gt;0,総括表!$E$12,""),"")</f>
        <v/>
      </c>
      <c r="I92" s="135" t="str">
        <f t="shared" ca="1" si="16"/>
        <v/>
      </c>
      <c r="J92" s="135" t="str">
        <f t="shared" ca="1" si="17"/>
        <v/>
      </c>
      <c r="K92" s="136" t="str">
        <f t="shared" ca="1" si="18"/>
        <v/>
      </c>
      <c r="L92" s="167"/>
      <c r="M92" s="158" t="str">
        <f t="shared" ca="1" si="19"/>
        <v/>
      </c>
    </row>
    <row r="93" spans="2:13" ht="22.5" customHeight="1">
      <c r="B93" s="132">
        <f t="shared" si="10"/>
        <v>90</v>
      </c>
      <c r="C93" s="133" t="str">
        <f t="shared" ca="1" si="11"/>
        <v/>
      </c>
      <c r="D93" s="133" t="str">
        <f t="shared" ca="1" si="12"/>
        <v/>
      </c>
      <c r="E93" s="133" t="str">
        <f t="shared" ca="1" si="13"/>
        <v/>
      </c>
      <c r="F93" s="133" t="str">
        <f t="shared" ca="1" si="14"/>
        <v/>
      </c>
      <c r="G93" s="134" t="str">
        <f t="shared" ca="1" si="15"/>
        <v/>
      </c>
      <c r="H93" s="134" t="str">
        <f ca="1">IF(OR($M93="国保連へ申請",$M93="都道府県へ直接申請"),IF(K93&gt;0,総括表!$E$12,""),"")</f>
        <v/>
      </c>
      <c r="I93" s="135" t="str">
        <f t="shared" ca="1" si="16"/>
        <v/>
      </c>
      <c r="J93" s="135" t="str">
        <f t="shared" ca="1" si="17"/>
        <v/>
      </c>
      <c r="K93" s="136" t="str">
        <f t="shared" ca="1" si="18"/>
        <v/>
      </c>
      <c r="L93" s="167"/>
      <c r="M93" s="158" t="str">
        <f t="shared" ca="1" si="19"/>
        <v/>
      </c>
    </row>
    <row r="94" spans="2:13" ht="22.5" customHeight="1">
      <c r="B94" s="132">
        <f t="shared" si="10"/>
        <v>91</v>
      </c>
      <c r="C94" s="133" t="str">
        <f t="shared" ca="1" si="11"/>
        <v/>
      </c>
      <c r="D94" s="133" t="str">
        <f t="shared" ca="1" si="12"/>
        <v/>
      </c>
      <c r="E94" s="133" t="str">
        <f t="shared" ca="1" si="13"/>
        <v/>
      </c>
      <c r="F94" s="133" t="str">
        <f t="shared" ca="1" si="14"/>
        <v/>
      </c>
      <c r="G94" s="134" t="str">
        <f t="shared" ca="1" si="15"/>
        <v/>
      </c>
      <c r="H94" s="134" t="str">
        <f ca="1">IF(OR($M94="国保連へ申請",$M94="都道府県へ直接申請"),IF(K94&gt;0,総括表!$E$12,""),"")</f>
        <v/>
      </c>
      <c r="I94" s="135" t="str">
        <f t="shared" ca="1" si="16"/>
        <v/>
      </c>
      <c r="J94" s="135" t="str">
        <f t="shared" ca="1" si="17"/>
        <v/>
      </c>
      <c r="K94" s="136" t="str">
        <f t="shared" ca="1" si="18"/>
        <v/>
      </c>
      <c r="L94" s="167"/>
      <c r="M94" s="158" t="str">
        <f t="shared" ca="1" si="19"/>
        <v/>
      </c>
    </row>
    <row r="95" spans="2:13" ht="22.5" customHeight="1">
      <c r="B95" s="132">
        <f t="shared" si="10"/>
        <v>92</v>
      </c>
      <c r="C95" s="133" t="str">
        <f t="shared" ca="1" si="11"/>
        <v/>
      </c>
      <c r="D95" s="133" t="str">
        <f t="shared" ca="1" si="12"/>
        <v/>
      </c>
      <c r="E95" s="133" t="str">
        <f t="shared" ca="1" si="13"/>
        <v/>
      </c>
      <c r="F95" s="133" t="str">
        <f t="shared" ca="1" si="14"/>
        <v/>
      </c>
      <c r="G95" s="134" t="str">
        <f t="shared" ca="1" si="15"/>
        <v/>
      </c>
      <c r="H95" s="134" t="str">
        <f ca="1">IF(OR($M95="国保連へ申請",$M95="都道府県へ直接申請"),IF(K95&gt;0,総括表!$E$12,""),"")</f>
        <v/>
      </c>
      <c r="I95" s="135" t="str">
        <f t="shared" ca="1" si="16"/>
        <v/>
      </c>
      <c r="J95" s="135" t="str">
        <f t="shared" ca="1" si="17"/>
        <v/>
      </c>
      <c r="K95" s="136" t="str">
        <f t="shared" ca="1" si="18"/>
        <v/>
      </c>
      <c r="L95" s="167"/>
      <c r="M95" s="158" t="str">
        <f t="shared" ca="1" si="19"/>
        <v/>
      </c>
    </row>
    <row r="96" spans="2:13" ht="22.5" customHeight="1">
      <c r="B96" s="132">
        <f t="shared" si="10"/>
        <v>93</v>
      </c>
      <c r="C96" s="133" t="str">
        <f t="shared" ca="1" si="11"/>
        <v/>
      </c>
      <c r="D96" s="133" t="str">
        <f t="shared" ca="1" si="12"/>
        <v/>
      </c>
      <c r="E96" s="133" t="str">
        <f t="shared" ca="1" si="13"/>
        <v/>
      </c>
      <c r="F96" s="133" t="str">
        <f t="shared" ca="1" si="14"/>
        <v/>
      </c>
      <c r="G96" s="134" t="str">
        <f t="shared" ca="1" si="15"/>
        <v/>
      </c>
      <c r="H96" s="134" t="str">
        <f ca="1">IF(OR($M96="国保連へ申請",$M96="都道府県へ直接申請"),IF(K96&gt;0,総括表!$E$12,""),"")</f>
        <v/>
      </c>
      <c r="I96" s="135" t="str">
        <f t="shared" ca="1" si="16"/>
        <v/>
      </c>
      <c r="J96" s="135" t="str">
        <f t="shared" ca="1" si="17"/>
        <v/>
      </c>
      <c r="K96" s="136" t="str">
        <f t="shared" ca="1" si="18"/>
        <v/>
      </c>
      <c r="L96" s="167"/>
      <c r="M96" s="158" t="str">
        <f t="shared" ca="1" si="19"/>
        <v/>
      </c>
    </row>
    <row r="97" spans="2:13" ht="22.5" customHeight="1">
      <c r="B97" s="132">
        <f t="shared" si="10"/>
        <v>94</v>
      </c>
      <c r="C97" s="133" t="str">
        <f t="shared" ca="1" si="11"/>
        <v/>
      </c>
      <c r="D97" s="133" t="str">
        <f t="shared" ca="1" si="12"/>
        <v/>
      </c>
      <c r="E97" s="133" t="str">
        <f t="shared" ca="1" si="13"/>
        <v/>
      </c>
      <c r="F97" s="133" t="str">
        <f t="shared" ca="1" si="14"/>
        <v/>
      </c>
      <c r="G97" s="134" t="str">
        <f t="shared" ca="1" si="15"/>
        <v/>
      </c>
      <c r="H97" s="134" t="str">
        <f ca="1">IF(OR($M97="国保連へ申請",$M97="都道府県へ直接申請"),IF(K97&gt;0,総括表!$E$12,""),"")</f>
        <v/>
      </c>
      <c r="I97" s="135" t="str">
        <f t="shared" ca="1" si="16"/>
        <v/>
      </c>
      <c r="J97" s="135" t="str">
        <f t="shared" ca="1" si="17"/>
        <v/>
      </c>
      <c r="K97" s="136" t="str">
        <f t="shared" ca="1" si="18"/>
        <v/>
      </c>
      <c r="L97" s="167"/>
      <c r="M97" s="158" t="str">
        <f t="shared" ca="1" si="19"/>
        <v/>
      </c>
    </row>
    <row r="98" spans="2:13" ht="22.5" customHeight="1">
      <c r="B98" s="132">
        <f t="shared" si="10"/>
        <v>95</v>
      </c>
      <c r="C98" s="133" t="str">
        <f t="shared" ca="1" si="11"/>
        <v/>
      </c>
      <c r="D98" s="133" t="str">
        <f t="shared" ca="1" si="12"/>
        <v/>
      </c>
      <c r="E98" s="133" t="str">
        <f t="shared" ca="1" si="13"/>
        <v/>
      </c>
      <c r="F98" s="133" t="str">
        <f t="shared" ca="1" si="14"/>
        <v/>
      </c>
      <c r="G98" s="134" t="str">
        <f t="shared" ca="1" si="15"/>
        <v/>
      </c>
      <c r="H98" s="134" t="str">
        <f ca="1">IF(OR($M98="国保連へ申請",$M98="都道府県へ直接申請"),IF(K98&gt;0,総括表!$E$12,""),"")</f>
        <v/>
      </c>
      <c r="I98" s="135" t="str">
        <f t="shared" ca="1" si="16"/>
        <v/>
      </c>
      <c r="J98" s="135" t="str">
        <f t="shared" ca="1" si="17"/>
        <v/>
      </c>
      <c r="K98" s="136" t="str">
        <f t="shared" ca="1" si="18"/>
        <v/>
      </c>
      <c r="L98" s="167"/>
      <c r="M98" s="158" t="str">
        <f t="shared" ca="1" si="19"/>
        <v/>
      </c>
    </row>
    <row r="99" spans="2:13" ht="22.5" customHeight="1">
      <c r="B99" s="132">
        <f t="shared" si="10"/>
        <v>96</v>
      </c>
      <c r="C99" s="133" t="str">
        <f t="shared" ca="1" si="11"/>
        <v/>
      </c>
      <c r="D99" s="133" t="str">
        <f t="shared" ca="1" si="12"/>
        <v/>
      </c>
      <c r="E99" s="133" t="str">
        <f t="shared" ca="1" si="13"/>
        <v/>
      </c>
      <c r="F99" s="133" t="str">
        <f t="shared" ca="1" si="14"/>
        <v/>
      </c>
      <c r="G99" s="134" t="str">
        <f t="shared" ca="1" si="15"/>
        <v/>
      </c>
      <c r="H99" s="134" t="str">
        <f ca="1">IF(OR($M99="国保連へ申請",$M99="都道府県へ直接申請"),IF(K99&gt;0,総括表!$E$12,""),"")</f>
        <v/>
      </c>
      <c r="I99" s="135" t="str">
        <f t="shared" ca="1" si="16"/>
        <v/>
      </c>
      <c r="J99" s="135" t="str">
        <f t="shared" ca="1" si="17"/>
        <v/>
      </c>
      <c r="K99" s="136" t="str">
        <f t="shared" ca="1" si="18"/>
        <v/>
      </c>
      <c r="L99" s="167"/>
      <c r="M99" s="158" t="str">
        <f t="shared" ca="1" si="19"/>
        <v/>
      </c>
    </row>
    <row r="100" spans="2:13" ht="22.5" customHeight="1">
      <c r="B100" s="132">
        <f t="shared" si="10"/>
        <v>97</v>
      </c>
      <c r="C100" s="133" t="str">
        <f t="shared" ca="1" si="11"/>
        <v/>
      </c>
      <c r="D100" s="133" t="str">
        <f t="shared" ca="1" si="12"/>
        <v/>
      </c>
      <c r="E100" s="133" t="str">
        <f t="shared" ca="1" si="13"/>
        <v/>
      </c>
      <c r="F100" s="133" t="str">
        <f t="shared" ca="1" si="14"/>
        <v/>
      </c>
      <c r="G100" s="134" t="str">
        <f t="shared" ca="1" si="15"/>
        <v/>
      </c>
      <c r="H100" s="134" t="str">
        <f ca="1">IF(OR($M100="国保連へ申請",$M100="都道府県へ直接申請"),IF(K100&gt;0,総括表!$E$12,""),"")</f>
        <v/>
      </c>
      <c r="I100" s="135" t="str">
        <f t="shared" ca="1" si="16"/>
        <v/>
      </c>
      <c r="J100" s="135" t="str">
        <f t="shared" ca="1" si="17"/>
        <v/>
      </c>
      <c r="K100" s="136" t="str">
        <f t="shared" ca="1" si="18"/>
        <v/>
      </c>
      <c r="L100" s="167"/>
      <c r="M100" s="158" t="str">
        <f t="shared" ca="1" si="19"/>
        <v/>
      </c>
    </row>
    <row r="101" spans="2:13" ht="22.5" customHeight="1">
      <c r="B101" s="132">
        <f t="shared" si="10"/>
        <v>98</v>
      </c>
      <c r="C101" s="133" t="str">
        <f t="shared" ca="1" si="11"/>
        <v/>
      </c>
      <c r="D101" s="133" t="str">
        <f t="shared" ca="1" si="12"/>
        <v/>
      </c>
      <c r="E101" s="133" t="str">
        <f t="shared" ca="1" si="13"/>
        <v/>
      </c>
      <c r="F101" s="133" t="str">
        <f t="shared" ca="1" si="14"/>
        <v/>
      </c>
      <c r="G101" s="134" t="str">
        <f t="shared" ca="1" si="15"/>
        <v/>
      </c>
      <c r="H101" s="134" t="str">
        <f ca="1">IF(OR($M101="国保連へ申請",$M101="都道府県へ直接申請"),IF(K101&gt;0,総括表!$E$12,""),"")</f>
        <v/>
      </c>
      <c r="I101" s="135" t="str">
        <f t="shared" ca="1" si="16"/>
        <v/>
      </c>
      <c r="J101" s="135" t="str">
        <f t="shared" ca="1" si="17"/>
        <v/>
      </c>
      <c r="K101" s="136" t="str">
        <f t="shared" ca="1" si="18"/>
        <v/>
      </c>
      <c r="L101" s="167"/>
      <c r="M101" s="158" t="str">
        <f t="shared" ca="1" si="19"/>
        <v/>
      </c>
    </row>
    <row r="102" spans="2:13" ht="22.5" customHeight="1">
      <c r="B102" s="132">
        <f t="shared" si="10"/>
        <v>99</v>
      </c>
      <c r="C102" s="133" t="str">
        <f t="shared" ca="1" si="11"/>
        <v/>
      </c>
      <c r="D102" s="133" t="str">
        <f t="shared" ca="1" si="12"/>
        <v/>
      </c>
      <c r="E102" s="133" t="str">
        <f t="shared" ca="1" si="13"/>
        <v/>
      </c>
      <c r="F102" s="133" t="str">
        <f t="shared" ca="1" si="14"/>
        <v/>
      </c>
      <c r="G102" s="134" t="str">
        <f t="shared" ca="1" si="15"/>
        <v/>
      </c>
      <c r="H102" s="134" t="str">
        <f ca="1">IF(OR($M102="国保連へ申請",$M102="都道府県へ直接申請"),IF(K102&gt;0,総括表!$E$12,""),"")</f>
        <v/>
      </c>
      <c r="I102" s="135" t="str">
        <f t="shared" ca="1" si="16"/>
        <v/>
      </c>
      <c r="J102" s="135" t="str">
        <f t="shared" ca="1" si="17"/>
        <v/>
      </c>
      <c r="K102" s="136" t="str">
        <f t="shared" ca="1" si="18"/>
        <v/>
      </c>
      <c r="L102" s="167"/>
      <c r="M102" s="158" t="str">
        <f t="shared" ca="1" si="19"/>
        <v/>
      </c>
    </row>
    <row r="103" spans="2:13" ht="22.5" customHeight="1">
      <c r="B103" s="132">
        <f t="shared" si="10"/>
        <v>100</v>
      </c>
      <c r="C103" s="133" t="str">
        <f t="shared" ca="1" si="11"/>
        <v/>
      </c>
      <c r="D103" s="133" t="str">
        <f t="shared" ca="1" si="12"/>
        <v/>
      </c>
      <c r="E103" s="133" t="str">
        <f t="shared" ca="1" si="13"/>
        <v/>
      </c>
      <c r="F103" s="133" t="str">
        <f t="shared" ca="1" si="14"/>
        <v/>
      </c>
      <c r="G103" s="134" t="str">
        <f t="shared" ca="1" si="15"/>
        <v/>
      </c>
      <c r="H103" s="134" t="str">
        <f ca="1">IF(OR($M103="国保連へ申請",$M103="都道府県へ直接申請"),IF(K103&gt;0,総括表!$E$12,""),"")</f>
        <v/>
      </c>
      <c r="I103" s="135" t="str">
        <f t="shared" ca="1" si="16"/>
        <v/>
      </c>
      <c r="J103" s="135" t="str">
        <f t="shared" ca="1" si="17"/>
        <v/>
      </c>
      <c r="K103" s="136" t="str">
        <f t="shared" ca="1" si="18"/>
        <v/>
      </c>
      <c r="L103" s="167"/>
      <c r="M103" s="158" t="str">
        <f t="shared" ca="1" si="19"/>
        <v/>
      </c>
    </row>
    <row r="104" spans="2:13" ht="22.5" customHeight="1">
      <c r="B104" s="132">
        <f t="shared" si="10"/>
        <v>101</v>
      </c>
      <c r="C104" s="133" t="str">
        <f t="shared" ca="1" si="11"/>
        <v/>
      </c>
      <c r="D104" s="133" t="str">
        <f t="shared" ca="1" si="12"/>
        <v/>
      </c>
      <c r="E104" s="133" t="str">
        <f t="shared" ca="1" si="13"/>
        <v/>
      </c>
      <c r="F104" s="133" t="str">
        <f t="shared" ca="1" si="14"/>
        <v/>
      </c>
      <c r="G104" s="134" t="str">
        <f t="shared" ca="1" si="15"/>
        <v/>
      </c>
      <c r="H104" s="134" t="str">
        <f ca="1">IF(OR($M104="国保連へ申請",$M104="都道府県へ直接申請"),IF(K104&gt;0,総括表!$E$12,""),"")</f>
        <v/>
      </c>
      <c r="I104" s="135" t="str">
        <f t="shared" ca="1" si="16"/>
        <v/>
      </c>
      <c r="J104" s="135" t="str">
        <f t="shared" ca="1" si="17"/>
        <v/>
      </c>
      <c r="K104" s="136" t="str">
        <f t="shared" ca="1" si="18"/>
        <v/>
      </c>
      <c r="L104" s="167"/>
      <c r="M104" s="158" t="str">
        <f t="shared" ca="1" si="19"/>
        <v/>
      </c>
    </row>
    <row r="105" spans="2:13" ht="22.5" customHeight="1">
      <c r="B105" s="132">
        <f t="shared" si="10"/>
        <v>102</v>
      </c>
      <c r="C105" s="133" t="str">
        <f t="shared" ca="1" si="11"/>
        <v/>
      </c>
      <c r="D105" s="133" t="str">
        <f t="shared" ca="1" si="12"/>
        <v/>
      </c>
      <c r="E105" s="133" t="str">
        <f t="shared" ca="1" si="13"/>
        <v/>
      </c>
      <c r="F105" s="133" t="str">
        <f t="shared" ca="1" si="14"/>
        <v/>
      </c>
      <c r="G105" s="134" t="str">
        <f t="shared" ca="1" si="15"/>
        <v/>
      </c>
      <c r="H105" s="134" t="str">
        <f ca="1">IF(OR($M105="国保連へ申請",$M105="都道府県へ直接申請"),IF(K105&gt;0,総括表!$E$12,""),"")</f>
        <v/>
      </c>
      <c r="I105" s="135" t="str">
        <f t="shared" ca="1" si="16"/>
        <v/>
      </c>
      <c r="J105" s="135" t="str">
        <f t="shared" ca="1" si="17"/>
        <v/>
      </c>
      <c r="K105" s="136" t="str">
        <f t="shared" ca="1" si="18"/>
        <v/>
      </c>
      <c r="L105" s="167"/>
      <c r="M105" s="158" t="str">
        <f t="shared" ca="1" si="19"/>
        <v/>
      </c>
    </row>
    <row r="106" spans="2:13" ht="22.5" customHeight="1">
      <c r="B106" s="132">
        <f t="shared" si="10"/>
        <v>103</v>
      </c>
      <c r="C106" s="133" t="str">
        <f t="shared" ca="1" si="11"/>
        <v/>
      </c>
      <c r="D106" s="133" t="str">
        <f t="shared" ca="1" si="12"/>
        <v/>
      </c>
      <c r="E106" s="133" t="str">
        <f t="shared" ca="1" si="13"/>
        <v/>
      </c>
      <c r="F106" s="133" t="str">
        <f t="shared" ca="1" si="14"/>
        <v/>
      </c>
      <c r="G106" s="134" t="str">
        <f t="shared" ca="1" si="15"/>
        <v/>
      </c>
      <c r="H106" s="134" t="str">
        <f ca="1">IF(OR($M106="国保連へ申請",$M106="都道府県へ直接申請"),IF(K106&gt;0,総括表!$E$12,""),"")</f>
        <v/>
      </c>
      <c r="I106" s="135" t="str">
        <f t="shared" ca="1" si="16"/>
        <v/>
      </c>
      <c r="J106" s="135" t="str">
        <f t="shared" ca="1" si="17"/>
        <v/>
      </c>
      <c r="K106" s="136" t="str">
        <f t="shared" ca="1" si="18"/>
        <v/>
      </c>
      <c r="L106" s="167"/>
      <c r="M106" s="158" t="str">
        <f t="shared" ca="1" si="19"/>
        <v/>
      </c>
    </row>
    <row r="107" spans="2:13" ht="22.5" customHeight="1">
      <c r="B107" s="132">
        <f t="shared" si="10"/>
        <v>104</v>
      </c>
      <c r="C107" s="133" t="str">
        <f t="shared" ca="1" si="11"/>
        <v/>
      </c>
      <c r="D107" s="133" t="str">
        <f t="shared" ca="1" si="12"/>
        <v/>
      </c>
      <c r="E107" s="133" t="str">
        <f t="shared" ca="1" si="13"/>
        <v/>
      </c>
      <c r="F107" s="133" t="str">
        <f t="shared" ca="1" si="14"/>
        <v/>
      </c>
      <c r="G107" s="134" t="str">
        <f t="shared" ca="1" si="15"/>
        <v/>
      </c>
      <c r="H107" s="134" t="str">
        <f ca="1">IF(OR($M107="国保連へ申請",$M107="都道府県へ直接申請"),IF(K107&gt;0,総括表!$E$12,""),"")</f>
        <v/>
      </c>
      <c r="I107" s="135" t="str">
        <f t="shared" ca="1" si="16"/>
        <v/>
      </c>
      <c r="J107" s="135" t="str">
        <f t="shared" ca="1" si="17"/>
        <v/>
      </c>
      <c r="K107" s="136" t="str">
        <f t="shared" ca="1" si="18"/>
        <v/>
      </c>
      <c r="L107" s="167"/>
      <c r="M107" s="158" t="str">
        <f t="shared" ca="1" si="19"/>
        <v/>
      </c>
    </row>
    <row r="108" spans="2:13" ht="22.5" customHeight="1">
      <c r="B108" s="132">
        <f t="shared" si="10"/>
        <v>105</v>
      </c>
      <c r="C108" s="133" t="str">
        <f t="shared" ca="1" si="11"/>
        <v/>
      </c>
      <c r="D108" s="133" t="str">
        <f t="shared" ca="1" si="12"/>
        <v/>
      </c>
      <c r="E108" s="133" t="str">
        <f t="shared" ca="1" si="13"/>
        <v/>
      </c>
      <c r="F108" s="133" t="str">
        <f t="shared" ca="1" si="14"/>
        <v/>
      </c>
      <c r="G108" s="134" t="str">
        <f t="shared" ca="1" si="15"/>
        <v/>
      </c>
      <c r="H108" s="134" t="str">
        <f ca="1">IF(OR($M108="国保連へ申請",$M108="都道府県へ直接申請"),IF(K108&gt;0,総括表!$E$12,""),"")</f>
        <v/>
      </c>
      <c r="I108" s="135" t="str">
        <f t="shared" ca="1" si="16"/>
        <v/>
      </c>
      <c r="J108" s="135" t="str">
        <f t="shared" ca="1" si="17"/>
        <v/>
      </c>
      <c r="K108" s="136" t="str">
        <f t="shared" ca="1" si="18"/>
        <v/>
      </c>
      <c r="L108" s="167"/>
      <c r="M108" s="158" t="str">
        <f t="shared" ca="1" si="19"/>
        <v/>
      </c>
    </row>
    <row r="109" spans="2:13" ht="22.5" customHeight="1">
      <c r="B109" s="132">
        <f t="shared" si="10"/>
        <v>106</v>
      </c>
      <c r="C109" s="133" t="str">
        <f t="shared" ca="1" si="11"/>
        <v/>
      </c>
      <c r="D109" s="133" t="str">
        <f t="shared" ca="1" si="12"/>
        <v/>
      </c>
      <c r="E109" s="133" t="str">
        <f t="shared" ca="1" si="13"/>
        <v/>
      </c>
      <c r="F109" s="133" t="str">
        <f t="shared" ca="1" si="14"/>
        <v/>
      </c>
      <c r="G109" s="134" t="str">
        <f t="shared" ca="1" si="15"/>
        <v/>
      </c>
      <c r="H109" s="134" t="str">
        <f ca="1">IF(OR($M109="国保連へ申請",$M109="都道府県へ直接申請"),IF(K109&gt;0,総括表!$E$12,""),"")</f>
        <v/>
      </c>
      <c r="I109" s="135" t="str">
        <f t="shared" ca="1" si="16"/>
        <v/>
      </c>
      <c r="J109" s="135" t="str">
        <f t="shared" ca="1" si="17"/>
        <v/>
      </c>
      <c r="K109" s="136" t="str">
        <f t="shared" ca="1" si="18"/>
        <v/>
      </c>
      <c r="L109" s="167"/>
      <c r="M109" s="158" t="str">
        <f t="shared" ca="1" si="19"/>
        <v/>
      </c>
    </row>
    <row r="110" spans="2:13" ht="22.5" customHeight="1">
      <c r="B110" s="132">
        <f t="shared" si="10"/>
        <v>107</v>
      </c>
      <c r="C110" s="133" t="str">
        <f t="shared" ca="1" si="11"/>
        <v/>
      </c>
      <c r="D110" s="133" t="str">
        <f t="shared" ca="1" si="12"/>
        <v/>
      </c>
      <c r="E110" s="133" t="str">
        <f t="shared" ca="1" si="13"/>
        <v/>
      </c>
      <c r="F110" s="133" t="str">
        <f t="shared" ca="1" si="14"/>
        <v/>
      </c>
      <c r="G110" s="134" t="str">
        <f t="shared" ca="1" si="15"/>
        <v/>
      </c>
      <c r="H110" s="134" t="str">
        <f ca="1">IF(OR($M110="国保連へ申請",$M110="都道府県へ直接申請"),IF(K110&gt;0,総括表!$E$12,""),"")</f>
        <v/>
      </c>
      <c r="I110" s="135" t="str">
        <f t="shared" ca="1" si="16"/>
        <v/>
      </c>
      <c r="J110" s="135" t="str">
        <f t="shared" ca="1" si="17"/>
        <v/>
      </c>
      <c r="K110" s="136" t="str">
        <f t="shared" ca="1" si="18"/>
        <v/>
      </c>
      <c r="L110" s="167"/>
      <c r="M110" s="158" t="str">
        <f t="shared" ca="1" si="19"/>
        <v/>
      </c>
    </row>
    <row r="111" spans="2:13" ht="22.5" customHeight="1">
      <c r="B111" s="132">
        <f t="shared" si="10"/>
        <v>108</v>
      </c>
      <c r="C111" s="133" t="str">
        <f t="shared" ca="1" si="11"/>
        <v/>
      </c>
      <c r="D111" s="133" t="str">
        <f t="shared" ca="1" si="12"/>
        <v/>
      </c>
      <c r="E111" s="133" t="str">
        <f t="shared" ca="1" si="13"/>
        <v/>
      </c>
      <c r="F111" s="133" t="str">
        <f t="shared" ca="1" si="14"/>
        <v/>
      </c>
      <c r="G111" s="134" t="str">
        <f t="shared" ca="1" si="15"/>
        <v/>
      </c>
      <c r="H111" s="134" t="str">
        <f ca="1">IF(OR($M111="国保連へ申請",$M111="都道府県へ直接申請"),IF(K111&gt;0,総括表!$E$12,""),"")</f>
        <v/>
      </c>
      <c r="I111" s="135" t="str">
        <f t="shared" ca="1" si="16"/>
        <v/>
      </c>
      <c r="J111" s="135" t="str">
        <f t="shared" ca="1" si="17"/>
        <v/>
      </c>
      <c r="K111" s="136" t="str">
        <f t="shared" ca="1" si="18"/>
        <v/>
      </c>
      <c r="L111" s="167"/>
      <c r="M111" s="158" t="str">
        <f t="shared" ca="1" si="19"/>
        <v/>
      </c>
    </row>
    <row r="112" spans="2:13" ht="22.5" customHeight="1">
      <c r="B112" s="132">
        <f t="shared" si="10"/>
        <v>109</v>
      </c>
      <c r="C112" s="133" t="str">
        <f t="shared" ca="1" si="11"/>
        <v/>
      </c>
      <c r="D112" s="133" t="str">
        <f t="shared" ca="1" si="12"/>
        <v/>
      </c>
      <c r="E112" s="133" t="str">
        <f t="shared" ca="1" si="13"/>
        <v/>
      </c>
      <c r="F112" s="133" t="str">
        <f t="shared" ca="1" si="14"/>
        <v/>
      </c>
      <c r="G112" s="134" t="str">
        <f t="shared" ca="1" si="15"/>
        <v/>
      </c>
      <c r="H112" s="134" t="str">
        <f ca="1">IF(OR($M112="国保連へ申請",$M112="都道府県へ直接申請"),IF(K112&gt;0,総括表!$E$12,""),"")</f>
        <v/>
      </c>
      <c r="I112" s="135" t="str">
        <f t="shared" ca="1" si="16"/>
        <v/>
      </c>
      <c r="J112" s="135" t="str">
        <f t="shared" ca="1" si="17"/>
        <v/>
      </c>
      <c r="K112" s="136" t="str">
        <f t="shared" ca="1" si="18"/>
        <v/>
      </c>
      <c r="L112" s="167"/>
      <c r="M112" s="158" t="str">
        <f t="shared" ca="1" si="19"/>
        <v/>
      </c>
    </row>
    <row r="113" spans="2:13" ht="22.5" customHeight="1">
      <c r="B113" s="132">
        <f t="shared" si="10"/>
        <v>110</v>
      </c>
      <c r="C113" s="133" t="str">
        <f t="shared" ca="1" si="11"/>
        <v/>
      </c>
      <c r="D113" s="133" t="str">
        <f t="shared" ca="1" si="12"/>
        <v/>
      </c>
      <c r="E113" s="133" t="str">
        <f t="shared" ca="1" si="13"/>
        <v/>
      </c>
      <c r="F113" s="133" t="str">
        <f t="shared" ca="1" si="14"/>
        <v/>
      </c>
      <c r="G113" s="134" t="str">
        <f t="shared" ca="1" si="15"/>
        <v/>
      </c>
      <c r="H113" s="134" t="str">
        <f ca="1">IF(OR($M113="国保連へ申請",$M113="都道府県へ直接申請"),IF(K113&gt;0,総括表!$E$12,""),"")</f>
        <v/>
      </c>
      <c r="I113" s="135" t="str">
        <f t="shared" ca="1" si="16"/>
        <v/>
      </c>
      <c r="J113" s="135" t="str">
        <f t="shared" ca="1" si="17"/>
        <v/>
      </c>
      <c r="K113" s="136" t="str">
        <f t="shared" ca="1" si="18"/>
        <v/>
      </c>
      <c r="L113" s="167"/>
      <c r="M113" s="158" t="str">
        <f t="shared" ca="1" si="19"/>
        <v/>
      </c>
    </row>
    <row r="114" spans="2:13" ht="22.5" customHeight="1">
      <c r="B114" s="132">
        <f t="shared" si="10"/>
        <v>111</v>
      </c>
      <c r="C114" s="133" t="str">
        <f t="shared" ca="1" si="11"/>
        <v/>
      </c>
      <c r="D114" s="133" t="str">
        <f t="shared" ca="1" si="12"/>
        <v/>
      </c>
      <c r="E114" s="133" t="str">
        <f t="shared" ca="1" si="13"/>
        <v/>
      </c>
      <c r="F114" s="133" t="str">
        <f t="shared" ca="1" si="14"/>
        <v/>
      </c>
      <c r="G114" s="134" t="str">
        <f t="shared" ca="1" si="15"/>
        <v/>
      </c>
      <c r="H114" s="134" t="str">
        <f ca="1">IF(OR($M114="国保連へ申請",$M114="都道府県へ直接申請"),IF(K114&gt;0,総括表!$E$12,""),"")</f>
        <v/>
      </c>
      <c r="I114" s="135" t="str">
        <f t="shared" ca="1" si="16"/>
        <v/>
      </c>
      <c r="J114" s="135" t="str">
        <f t="shared" ca="1" si="17"/>
        <v/>
      </c>
      <c r="K114" s="136" t="str">
        <f t="shared" ca="1" si="18"/>
        <v/>
      </c>
      <c r="L114" s="167"/>
      <c r="M114" s="158" t="str">
        <f t="shared" ca="1" si="19"/>
        <v/>
      </c>
    </row>
    <row r="115" spans="2:13" ht="22.5" customHeight="1">
      <c r="B115" s="132">
        <f t="shared" si="10"/>
        <v>112</v>
      </c>
      <c r="C115" s="133" t="str">
        <f t="shared" ca="1" si="11"/>
        <v/>
      </c>
      <c r="D115" s="133" t="str">
        <f t="shared" ca="1" si="12"/>
        <v/>
      </c>
      <c r="E115" s="133" t="str">
        <f t="shared" ca="1" si="13"/>
        <v/>
      </c>
      <c r="F115" s="133" t="str">
        <f t="shared" ca="1" si="14"/>
        <v/>
      </c>
      <c r="G115" s="134" t="str">
        <f t="shared" ca="1" si="15"/>
        <v/>
      </c>
      <c r="H115" s="134" t="str">
        <f ca="1">IF(OR($M115="国保連へ申請",$M115="都道府県へ直接申請"),IF(K115&gt;0,総括表!$E$12,""),"")</f>
        <v/>
      </c>
      <c r="I115" s="135" t="str">
        <f t="shared" ca="1" si="16"/>
        <v/>
      </c>
      <c r="J115" s="135" t="str">
        <f t="shared" ca="1" si="17"/>
        <v/>
      </c>
      <c r="K115" s="136" t="str">
        <f t="shared" ca="1" si="18"/>
        <v/>
      </c>
      <c r="L115" s="167"/>
      <c r="M115" s="158" t="str">
        <f t="shared" ca="1" si="19"/>
        <v/>
      </c>
    </row>
    <row r="116" spans="2:13" ht="22.5" customHeight="1">
      <c r="B116" s="132">
        <f t="shared" si="10"/>
        <v>113</v>
      </c>
      <c r="C116" s="133" t="str">
        <f t="shared" ca="1" si="11"/>
        <v/>
      </c>
      <c r="D116" s="133" t="str">
        <f t="shared" ca="1" si="12"/>
        <v/>
      </c>
      <c r="E116" s="133" t="str">
        <f t="shared" ca="1" si="13"/>
        <v/>
      </c>
      <c r="F116" s="133" t="str">
        <f t="shared" ca="1" si="14"/>
        <v/>
      </c>
      <c r="G116" s="134" t="str">
        <f t="shared" ca="1" si="15"/>
        <v/>
      </c>
      <c r="H116" s="134" t="str">
        <f ca="1">IF(OR($M116="国保連へ申請",$M116="都道府県へ直接申請"),IF(K116&gt;0,総括表!$E$12,""),"")</f>
        <v/>
      </c>
      <c r="I116" s="135" t="str">
        <f t="shared" ca="1" si="16"/>
        <v/>
      </c>
      <c r="J116" s="135" t="str">
        <f t="shared" ca="1" si="17"/>
        <v/>
      </c>
      <c r="K116" s="136" t="str">
        <f t="shared" ca="1" si="18"/>
        <v/>
      </c>
      <c r="L116" s="167"/>
      <c r="M116" s="158" t="str">
        <f t="shared" ca="1" si="19"/>
        <v/>
      </c>
    </row>
    <row r="117" spans="2:13" ht="22.5" customHeight="1">
      <c r="B117" s="132">
        <f t="shared" si="10"/>
        <v>114</v>
      </c>
      <c r="C117" s="133" t="str">
        <f t="shared" ca="1" si="11"/>
        <v/>
      </c>
      <c r="D117" s="133" t="str">
        <f t="shared" ca="1" si="12"/>
        <v/>
      </c>
      <c r="E117" s="133" t="str">
        <f t="shared" ca="1" si="13"/>
        <v/>
      </c>
      <c r="F117" s="133" t="str">
        <f t="shared" ca="1" si="14"/>
        <v/>
      </c>
      <c r="G117" s="134" t="str">
        <f t="shared" ca="1" si="15"/>
        <v/>
      </c>
      <c r="H117" s="134" t="str">
        <f ca="1">IF(OR($M117="国保連へ申請",$M117="都道府県へ直接申請"),IF(K117&gt;0,総括表!$E$12,""),"")</f>
        <v/>
      </c>
      <c r="I117" s="135" t="str">
        <f t="shared" ca="1" si="16"/>
        <v/>
      </c>
      <c r="J117" s="135" t="str">
        <f t="shared" ca="1" si="17"/>
        <v/>
      </c>
      <c r="K117" s="136" t="str">
        <f t="shared" ca="1" si="18"/>
        <v/>
      </c>
      <c r="L117" s="167"/>
      <c r="M117" s="158" t="str">
        <f t="shared" ca="1" si="19"/>
        <v/>
      </c>
    </row>
    <row r="118" spans="2:13" ht="22.5" customHeight="1">
      <c r="B118" s="132">
        <f t="shared" si="10"/>
        <v>115</v>
      </c>
      <c r="C118" s="133" t="str">
        <f t="shared" ca="1" si="11"/>
        <v/>
      </c>
      <c r="D118" s="133" t="str">
        <f t="shared" ca="1" si="12"/>
        <v/>
      </c>
      <c r="E118" s="133" t="str">
        <f t="shared" ca="1" si="13"/>
        <v/>
      </c>
      <c r="F118" s="133" t="str">
        <f t="shared" ca="1" si="14"/>
        <v/>
      </c>
      <c r="G118" s="134" t="str">
        <f t="shared" ca="1" si="15"/>
        <v/>
      </c>
      <c r="H118" s="134" t="str">
        <f ca="1">IF(OR($M118="国保連へ申請",$M118="都道府県へ直接申請"),IF(K118&gt;0,総括表!$E$12,""),"")</f>
        <v/>
      </c>
      <c r="I118" s="135" t="str">
        <f t="shared" ca="1" si="16"/>
        <v/>
      </c>
      <c r="J118" s="135" t="str">
        <f t="shared" ca="1" si="17"/>
        <v/>
      </c>
      <c r="K118" s="136" t="str">
        <f t="shared" ca="1" si="18"/>
        <v/>
      </c>
      <c r="L118" s="167"/>
      <c r="M118" s="158" t="str">
        <f t="shared" ca="1" si="19"/>
        <v/>
      </c>
    </row>
    <row r="119" spans="2:13" ht="22.5" customHeight="1">
      <c r="B119" s="132">
        <f t="shared" si="10"/>
        <v>116</v>
      </c>
      <c r="C119" s="133" t="str">
        <f t="shared" ca="1" si="11"/>
        <v/>
      </c>
      <c r="D119" s="133" t="str">
        <f t="shared" ca="1" si="12"/>
        <v/>
      </c>
      <c r="E119" s="133" t="str">
        <f t="shared" ca="1" si="13"/>
        <v/>
      </c>
      <c r="F119" s="133" t="str">
        <f t="shared" ca="1" si="14"/>
        <v/>
      </c>
      <c r="G119" s="134" t="str">
        <f t="shared" ca="1" si="15"/>
        <v/>
      </c>
      <c r="H119" s="134" t="str">
        <f ca="1">IF(OR($M119="国保連へ申請",$M119="都道府県へ直接申請"),IF(K119&gt;0,総括表!$E$12,""),"")</f>
        <v/>
      </c>
      <c r="I119" s="135" t="str">
        <f t="shared" ca="1" si="16"/>
        <v/>
      </c>
      <c r="J119" s="135" t="str">
        <f t="shared" ca="1" si="17"/>
        <v/>
      </c>
      <c r="K119" s="136" t="str">
        <f t="shared" ca="1" si="18"/>
        <v/>
      </c>
      <c r="L119" s="167"/>
      <c r="M119" s="158" t="str">
        <f t="shared" ca="1" si="19"/>
        <v/>
      </c>
    </row>
    <row r="120" spans="2:13" ht="22.5" customHeight="1">
      <c r="B120" s="132">
        <f t="shared" si="10"/>
        <v>117</v>
      </c>
      <c r="C120" s="133" t="str">
        <f t="shared" ca="1" si="11"/>
        <v/>
      </c>
      <c r="D120" s="133" t="str">
        <f t="shared" ca="1" si="12"/>
        <v/>
      </c>
      <c r="E120" s="133" t="str">
        <f t="shared" ca="1" si="13"/>
        <v/>
      </c>
      <c r="F120" s="133" t="str">
        <f t="shared" ca="1" si="14"/>
        <v/>
      </c>
      <c r="G120" s="134" t="str">
        <f t="shared" ca="1" si="15"/>
        <v/>
      </c>
      <c r="H120" s="134" t="str">
        <f ca="1">IF(OR($M120="国保連へ申請",$M120="都道府県へ直接申請"),IF(K120&gt;0,総括表!$E$12,""),"")</f>
        <v/>
      </c>
      <c r="I120" s="135" t="str">
        <f t="shared" ca="1" si="16"/>
        <v/>
      </c>
      <c r="J120" s="135" t="str">
        <f t="shared" ca="1" si="17"/>
        <v/>
      </c>
      <c r="K120" s="136" t="str">
        <f t="shared" ca="1" si="18"/>
        <v/>
      </c>
      <c r="L120" s="167"/>
      <c r="M120" s="158" t="str">
        <f t="shared" ca="1" si="19"/>
        <v/>
      </c>
    </row>
    <row r="121" spans="2:13" ht="22.5" customHeight="1">
      <c r="B121" s="132">
        <f t="shared" si="10"/>
        <v>118</v>
      </c>
      <c r="C121" s="133" t="str">
        <f t="shared" ca="1" si="11"/>
        <v/>
      </c>
      <c r="D121" s="133" t="str">
        <f t="shared" ca="1" si="12"/>
        <v/>
      </c>
      <c r="E121" s="133" t="str">
        <f t="shared" ca="1" si="13"/>
        <v/>
      </c>
      <c r="F121" s="133" t="str">
        <f t="shared" ca="1" si="14"/>
        <v/>
      </c>
      <c r="G121" s="134" t="str">
        <f t="shared" ca="1" si="15"/>
        <v/>
      </c>
      <c r="H121" s="134" t="str">
        <f ca="1">IF(OR($M121="国保連へ申請",$M121="都道府県へ直接申請"),IF(K121&gt;0,総括表!$E$12,""),"")</f>
        <v/>
      </c>
      <c r="I121" s="135" t="str">
        <f t="shared" ca="1" si="16"/>
        <v/>
      </c>
      <c r="J121" s="135" t="str">
        <f t="shared" ca="1" si="17"/>
        <v/>
      </c>
      <c r="K121" s="136" t="str">
        <f t="shared" ca="1" si="18"/>
        <v/>
      </c>
      <c r="L121" s="167"/>
      <c r="M121" s="158" t="str">
        <f t="shared" ca="1" si="19"/>
        <v/>
      </c>
    </row>
    <row r="122" spans="2:13" ht="22.5" customHeight="1">
      <c r="B122" s="132">
        <f t="shared" si="10"/>
        <v>119</v>
      </c>
      <c r="C122" s="133" t="str">
        <f t="shared" ca="1" si="11"/>
        <v/>
      </c>
      <c r="D122" s="133" t="str">
        <f t="shared" ca="1" si="12"/>
        <v/>
      </c>
      <c r="E122" s="133" t="str">
        <f t="shared" ca="1" si="13"/>
        <v/>
      </c>
      <c r="F122" s="133" t="str">
        <f t="shared" ca="1" si="14"/>
        <v/>
      </c>
      <c r="G122" s="134" t="str">
        <f t="shared" ca="1" si="15"/>
        <v/>
      </c>
      <c r="H122" s="134" t="str">
        <f ca="1">IF(OR($M122="国保連へ申請",$M122="都道府県へ直接申請"),IF(K122&gt;0,総括表!$E$12,""),"")</f>
        <v/>
      </c>
      <c r="I122" s="135" t="str">
        <f t="shared" ca="1" si="16"/>
        <v/>
      </c>
      <c r="J122" s="135" t="str">
        <f t="shared" ca="1" si="17"/>
        <v/>
      </c>
      <c r="K122" s="136" t="str">
        <f t="shared" ca="1" si="18"/>
        <v/>
      </c>
      <c r="L122" s="167"/>
      <c r="M122" s="158" t="str">
        <f t="shared" ca="1" si="19"/>
        <v/>
      </c>
    </row>
    <row r="123" spans="2:13" ht="22.5" customHeight="1">
      <c r="B123" s="132">
        <f t="shared" si="10"/>
        <v>120</v>
      </c>
      <c r="C123" s="133" t="str">
        <f t="shared" ca="1" si="11"/>
        <v/>
      </c>
      <c r="D123" s="133" t="str">
        <f t="shared" ca="1" si="12"/>
        <v/>
      </c>
      <c r="E123" s="133" t="str">
        <f t="shared" ca="1" si="13"/>
        <v/>
      </c>
      <c r="F123" s="133" t="str">
        <f t="shared" ca="1" si="14"/>
        <v/>
      </c>
      <c r="G123" s="134" t="str">
        <f t="shared" ca="1" si="15"/>
        <v/>
      </c>
      <c r="H123" s="134" t="str">
        <f ca="1">IF(OR($M123="国保連へ申請",$M123="都道府県へ直接申請"),IF(K123&gt;0,総括表!$E$12,""),"")</f>
        <v/>
      </c>
      <c r="I123" s="135" t="str">
        <f t="shared" ca="1" si="16"/>
        <v/>
      </c>
      <c r="J123" s="135" t="str">
        <f t="shared" ca="1" si="17"/>
        <v/>
      </c>
      <c r="K123" s="136" t="str">
        <f t="shared" ca="1" si="18"/>
        <v/>
      </c>
      <c r="L123" s="167"/>
      <c r="M123" s="158" t="str">
        <f t="shared" ca="1" si="19"/>
        <v/>
      </c>
    </row>
    <row r="124" spans="2:13" ht="22.5" customHeight="1">
      <c r="B124" s="132">
        <f t="shared" si="10"/>
        <v>121</v>
      </c>
      <c r="C124" s="133" t="str">
        <f t="shared" ca="1" si="11"/>
        <v/>
      </c>
      <c r="D124" s="133" t="str">
        <f t="shared" ca="1" si="12"/>
        <v/>
      </c>
      <c r="E124" s="133" t="str">
        <f t="shared" ca="1" si="13"/>
        <v/>
      </c>
      <c r="F124" s="133" t="str">
        <f t="shared" ca="1" si="14"/>
        <v/>
      </c>
      <c r="G124" s="134" t="str">
        <f t="shared" ca="1" si="15"/>
        <v/>
      </c>
      <c r="H124" s="134" t="str">
        <f ca="1">IF(OR($M124="国保連へ申請",$M124="都道府県へ直接申請"),IF(K124&gt;0,総括表!$E$12,""),"")</f>
        <v/>
      </c>
      <c r="I124" s="135" t="str">
        <f t="shared" ca="1" si="16"/>
        <v/>
      </c>
      <c r="J124" s="135" t="str">
        <f t="shared" ca="1" si="17"/>
        <v/>
      </c>
      <c r="K124" s="136" t="str">
        <f t="shared" ca="1" si="18"/>
        <v/>
      </c>
      <c r="L124" s="167"/>
      <c r="M124" s="158" t="str">
        <f t="shared" ca="1" si="19"/>
        <v/>
      </c>
    </row>
    <row r="125" spans="2:13" ht="22.5" customHeight="1">
      <c r="B125" s="132">
        <f t="shared" si="10"/>
        <v>122</v>
      </c>
      <c r="C125" s="133" t="str">
        <f t="shared" ca="1" si="11"/>
        <v/>
      </c>
      <c r="D125" s="133" t="str">
        <f t="shared" ca="1" si="12"/>
        <v/>
      </c>
      <c r="E125" s="133" t="str">
        <f t="shared" ca="1" si="13"/>
        <v/>
      </c>
      <c r="F125" s="133" t="str">
        <f t="shared" ca="1" si="14"/>
        <v/>
      </c>
      <c r="G125" s="134" t="str">
        <f t="shared" ca="1" si="15"/>
        <v/>
      </c>
      <c r="H125" s="134" t="str">
        <f ca="1">IF(OR($M125="国保連へ申請",$M125="都道府県へ直接申請"),IF(K125&gt;0,総括表!$E$12,""),"")</f>
        <v/>
      </c>
      <c r="I125" s="135" t="str">
        <f t="shared" ca="1" si="16"/>
        <v/>
      </c>
      <c r="J125" s="135" t="str">
        <f t="shared" ca="1" si="17"/>
        <v/>
      </c>
      <c r="K125" s="136" t="str">
        <f t="shared" ca="1" si="18"/>
        <v/>
      </c>
      <c r="L125" s="167"/>
      <c r="M125" s="158" t="str">
        <f t="shared" ca="1" si="19"/>
        <v/>
      </c>
    </row>
    <row r="126" spans="2:13" ht="22.5" customHeight="1">
      <c r="B126" s="132">
        <f t="shared" si="10"/>
        <v>123</v>
      </c>
      <c r="C126" s="133" t="str">
        <f t="shared" ca="1" si="11"/>
        <v/>
      </c>
      <c r="D126" s="133" t="str">
        <f t="shared" ca="1" si="12"/>
        <v/>
      </c>
      <c r="E126" s="133" t="str">
        <f t="shared" ca="1" si="13"/>
        <v/>
      </c>
      <c r="F126" s="133" t="str">
        <f t="shared" ca="1" si="14"/>
        <v/>
      </c>
      <c r="G126" s="134" t="str">
        <f t="shared" ca="1" si="15"/>
        <v/>
      </c>
      <c r="H126" s="134" t="str">
        <f ca="1">IF(OR($M126="国保連へ申請",$M126="都道府県へ直接申請"),IF(K126&gt;0,総括表!$E$12,""),"")</f>
        <v/>
      </c>
      <c r="I126" s="135" t="str">
        <f t="shared" ca="1" si="16"/>
        <v/>
      </c>
      <c r="J126" s="135" t="str">
        <f t="shared" ca="1" si="17"/>
        <v/>
      </c>
      <c r="K126" s="136" t="str">
        <f t="shared" ca="1" si="18"/>
        <v/>
      </c>
      <c r="L126" s="167"/>
      <c r="M126" s="158" t="str">
        <f t="shared" ca="1" si="19"/>
        <v/>
      </c>
    </row>
    <row r="127" spans="2:13" ht="22.5" customHeight="1">
      <c r="B127" s="132">
        <f t="shared" si="10"/>
        <v>124</v>
      </c>
      <c r="C127" s="133" t="str">
        <f t="shared" ca="1" si="11"/>
        <v/>
      </c>
      <c r="D127" s="133" t="str">
        <f t="shared" ca="1" si="12"/>
        <v/>
      </c>
      <c r="E127" s="133" t="str">
        <f t="shared" ca="1" si="13"/>
        <v/>
      </c>
      <c r="F127" s="133" t="str">
        <f t="shared" ca="1" si="14"/>
        <v/>
      </c>
      <c r="G127" s="134" t="str">
        <f t="shared" ca="1" si="15"/>
        <v/>
      </c>
      <c r="H127" s="134" t="str">
        <f ca="1">IF(OR($M127="国保連へ申請",$M127="都道府県へ直接申請"),IF(K127&gt;0,総括表!$E$12,""),"")</f>
        <v/>
      </c>
      <c r="I127" s="135" t="str">
        <f t="shared" ca="1" si="16"/>
        <v/>
      </c>
      <c r="J127" s="135" t="str">
        <f t="shared" ca="1" si="17"/>
        <v/>
      </c>
      <c r="K127" s="136" t="str">
        <f t="shared" ca="1" si="18"/>
        <v/>
      </c>
      <c r="L127" s="167"/>
      <c r="M127" s="158" t="str">
        <f t="shared" ca="1" si="19"/>
        <v/>
      </c>
    </row>
    <row r="128" spans="2:13" ht="22.5" customHeight="1">
      <c r="B128" s="132">
        <f t="shared" si="10"/>
        <v>125</v>
      </c>
      <c r="C128" s="133" t="str">
        <f t="shared" ca="1" si="11"/>
        <v/>
      </c>
      <c r="D128" s="133" t="str">
        <f t="shared" ca="1" si="12"/>
        <v/>
      </c>
      <c r="E128" s="133" t="str">
        <f t="shared" ca="1" si="13"/>
        <v/>
      </c>
      <c r="F128" s="133" t="str">
        <f t="shared" ca="1" si="14"/>
        <v/>
      </c>
      <c r="G128" s="134" t="str">
        <f t="shared" ca="1" si="15"/>
        <v/>
      </c>
      <c r="H128" s="134" t="str">
        <f ca="1">IF(OR($M128="国保連へ申請",$M128="都道府県へ直接申請"),IF(K128&gt;0,総括表!$E$12,""),"")</f>
        <v/>
      </c>
      <c r="I128" s="135" t="str">
        <f t="shared" ca="1" si="16"/>
        <v/>
      </c>
      <c r="J128" s="135" t="str">
        <f t="shared" ca="1" si="17"/>
        <v/>
      </c>
      <c r="K128" s="136" t="str">
        <f t="shared" ca="1" si="18"/>
        <v/>
      </c>
      <c r="L128" s="167"/>
      <c r="M128" s="158" t="str">
        <f t="shared" ca="1" si="19"/>
        <v/>
      </c>
    </row>
    <row r="129" spans="2:13" ht="22.5" customHeight="1">
      <c r="B129" s="132">
        <f t="shared" si="10"/>
        <v>126</v>
      </c>
      <c r="C129" s="133" t="str">
        <f t="shared" ca="1" si="11"/>
        <v/>
      </c>
      <c r="D129" s="133" t="str">
        <f t="shared" ca="1" si="12"/>
        <v/>
      </c>
      <c r="E129" s="133" t="str">
        <f t="shared" ca="1" si="13"/>
        <v/>
      </c>
      <c r="F129" s="133" t="str">
        <f t="shared" ca="1" si="14"/>
        <v/>
      </c>
      <c r="G129" s="134" t="str">
        <f t="shared" ca="1" si="15"/>
        <v/>
      </c>
      <c r="H129" s="134" t="str">
        <f ca="1">IF(OR($M129="国保連へ申請",$M129="都道府県へ直接申請"),IF(K129&gt;0,総括表!$E$12,""),"")</f>
        <v/>
      </c>
      <c r="I129" s="135" t="str">
        <f t="shared" ca="1" si="16"/>
        <v/>
      </c>
      <c r="J129" s="135" t="str">
        <f t="shared" ca="1" si="17"/>
        <v/>
      </c>
      <c r="K129" s="136" t="str">
        <f t="shared" ca="1" si="18"/>
        <v/>
      </c>
      <c r="L129" s="167"/>
      <c r="M129" s="158" t="str">
        <f t="shared" ca="1" si="19"/>
        <v/>
      </c>
    </row>
    <row r="130" spans="2:13" ht="22.5" customHeight="1">
      <c r="B130" s="132">
        <f t="shared" si="10"/>
        <v>127</v>
      </c>
      <c r="C130" s="133" t="str">
        <f t="shared" ca="1" si="11"/>
        <v/>
      </c>
      <c r="D130" s="133" t="str">
        <f t="shared" ca="1" si="12"/>
        <v/>
      </c>
      <c r="E130" s="133" t="str">
        <f t="shared" ca="1" si="13"/>
        <v/>
      </c>
      <c r="F130" s="133" t="str">
        <f t="shared" ca="1" si="14"/>
        <v/>
      </c>
      <c r="G130" s="134" t="str">
        <f t="shared" ca="1" si="15"/>
        <v/>
      </c>
      <c r="H130" s="134" t="str">
        <f ca="1">IF(OR($M130="国保連へ申請",$M130="都道府県へ直接申請"),IF(K130&gt;0,総括表!$E$12,""),"")</f>
        <v/>
      </c>
      <c r="I130" s="135" t="str">
        <f t="shared" ca="1" si="16"/>
        <v/>
      </c>
      <c r="J130" s="135" t="str">
        <f t="shared" ca="1" si="17"/>
        <v/>
      </c>
      <c r="K130" s="136" t="str">
        <f t="shared" ca="1" si="18"/>
        <v/>
      </c>
      <c r="L130" s="167"/>
      <c r="M130" s="158" t="str">
        <f t="shared" ca="1" si="19"/>
        <v/>
      </c>
    </row>
    <row r="131" spans="2:13" ht="22.5" customHeight="1">
      <c r="B131" s="132">
        <f t="shared" si="10"/>
        <v>128</v>
      </c>
      <c r="C131" s="133" t="str">
        <f t="shared" ca="1" si="11"/>
        <v/>
      </c>
      <c r="D131" s="133" t="str">
        <f t="shared" ca="1" si="12"/>
        <v/>
      </c>
      <c r="E131" s="133" t="str">
        <f t="shared" ca="1" si="13"/>
        <v/>
      </c>
      <c r="F131" s="133" t="str">
        <f t="shared" ca="1" si="14"/>
        <v/>
      </c>
      <c r="G131" s="134" t="str">
        <f t="shared" ca="1" si="15"/>
        <v/>
      </c>
      <c r="H131" s="134" t="str">
        <f ca="1">IF(OR($M131="国保連へ申請",$M131="都道府県へ直接申請"),IF(K131&gt;0,総括表!$E$12,""),"")</f>
        <v/>
      </c>
      <c r="I131" s="135" t="str">
        <f t="shared" ca="1" si="16"/>
        <v/>
      </c>
      <c r="J131" s="135" t="str">
        <f t="shared" ca="1" si="17"/>
        <v/>
      </c>
      <c r="K131" s="136" t="str">
        <f t="shared" ca="1" si="18"/>
        <v/>
      </c>
      <c r="L131" s="167"/>
      <c r="M131" s="158" t="str">
        <f t="shared" ca="1" si="19"/>
        <v/>
      </c>
    </row>
    <row r="132" spans="2:13" ht="22.5" customHeight="1">
      <c r="B132" s="132">
        <f t="shared" si="10"/>
        <v>129</v>
      </c>
      <c r="C132" s="133" t="str">
        <f t="shared" ca="1" si="11"/>
        <v/>
      </c>
      <c r="D132" s="133" t="str">
        <f t="shared" ca="1" si="12"/>
        <v/>
      </c>
      <c r="E132" s="133" t="str">
        <f t="shared" ca="1" si="13"/>
        <v/>
      </c>
      <c r="F132" s="133" t="str">
        <f t="shared" ca="1" si="14"/>
        <v/>
      </c>
      <c r="G132" s="134" t="str">
        <f t="shared" ca="1" si="15"/>
        <v/>
      </c>
      <c r="H132" s="134" t="str">
        <f ca="1">IF(OR($M132="国保連へ申請",$M132="都道府県へ直接申請"),IF(K132&gt;0,総括表!$E$12,""),"")</f>
        <v/>
      </c>
      <c r="I132" s="135" t="str">
        <f t="shared" ca="1" si="16"/>
        <v/>
      </c>
      <c r="J132" s="135" t="str">
        <f t="shared" ca="1" si="17"/>
        <v/>
      </c>
      <c r="K132" s="136" t="str">
        <f t="shared" ca="1" si="18"/>
        <v/>
      </c>
      <c r="L132" s="167"/>
      <c r="M132" s="158" t="str">
        <f t="shared" ca="1" si="19"/>
        <v/>
      </c>
    </row>
    <row r="133" spans="2:13" ht="22.5" customHeight="1">
      <c r="B133" s="132">
        <f t="shared" ref="B133:B153" si="20">ROW()-3</f>
        <v>130</v>
      </c>
      <c r="C133" s="133" t="str">
        <f t="shared" ref="C133:C153" ca="1" si="21">IF(OR($M133="国保連へ申請",$M133="都道府県へ直接申請"),IFERROR(INDIRECT("個票"&amp;$B133&amp;"！$L$4"),""),"")</f>
        <v/>
      </c>
      <c r="D133" s="133" t="str">
        <f t="shared" ref="D133:D153" ca="1" si="22">IF(OR($M133="国保連へ申請",$M133="都道府県へ直接申請"),IFERROR(ASC(INDIRECT("個票"&amp;$B133&amp;"！$AG$4")),""),"")</f>
        <v/>
      </c>
      <c r="E133" s="133" t="str">
        <f t="shared" ref="E133:E153" ca="1" si="23">IF(OR($M133="国保連へ申請",$M133="都道府県へ直接申請"),IFERROR(INDIRECT("個票"&amp;$B133&amp;"！$L$5"),""),"")</f>
        <v/>
      </c>
      <c r="F133" s="133" t="str">
        <f t="shared" ref="F133:F153" ca="1" si="24">IF(OR($M133="国保連へ申請",$M133="都道府県へ直接申請"),IFERROR(INDIRECT("個票"&amp;$B133&amp;"！$S$8"),""),"")</f>
        <v/>
      </c>
      <c r="G133" s="134" t="str">
        <f t="shared" ref="G133:G153" ca="1" si="25">IF(OR($M133="国保連へ申請",$M133="都道府県へ直接申請"),IFERROR(INDIRECT("個票"&amp;$B133&amp;"！$L$7"),""),"")</f>
        <v/>
      </c>
      <c r="H133" s="134" t="str">
        <f ca="1">IF(OR($M133="国保連へ申請",$M133="都道府県へ直接申請"),IF(K133&gt;0,総括表!$E$12,""),"")</f>
        <v/>
      </c>
      <c r="I133" s="135" t="str">
        <f t="shared" ref="I133:I153" ca="1" si="26">IF(OR($M133="国保連へ申請",$M133="都道府県へ直接申請"),IF(J133&lt;&gt;0,IFERROR(INDIRECT("個票"&amp;$B133&amp;"！$AA$11"),""),0),"")</f>
        <v/>
      </c>
      <c r="J133" s="135" t="str">
        <f t="shared" ref="J133:J153" ca="1" si="27">IF(OR($M133="国保連へ申請",$M133="都道府県へ直接申請"),IFERROR(INDIRECT("個票"&amp;$B133&amp;"！$AI$11"),""),"")</f>
        <v/>
      </c>
      <c r="K133" s="136" t="str">
        <f t="shared" ref="K133:K153" ca="1" si="28">IF(OR($M133="国保連へ申請",$M133="都道府県へ直接申請"),MIN(I133:J133),"")</f>
        <v/>
      </c>
      <c r="L133" s="167"/>
      <c r="M133" s="158" t="str">
        <f t="shared" ref="M133:M153" ca="1" si="29">IFERROR(INDIRECT("個票"&amp;$B133&amp;"！$AP$32"),"")</f>
        <v/>
      </c>
    </row>
    <row r="134" spans="2:13" ht="22.5" customHeight="1">
      <c r="B134" s="132">
        <f t="shared" si="20"/>
        <v>131</v>
      </c>
      <c r="C134" s="133" t="str">
        <f t="shared" ca="1" si="21"/>
        <v/>
      </c>
      <c r="D134" s="133" t="str">
        <f t="shared" ca="1" si="22"/>
        <v/>
      </c>
      <c r="E134" s="133" t="str">
        <f t="shared" ca="1" si="23"/>
        <v/>
      </c>
      <c r="F134" s="133" t="str">
        <f t="shared" ca="1" si="24"/>
        <v/>
      </c>
      <c r="G134" s="134" t="str">
        <f t="shared" ca="1" si="25"/>
        <v/>
      </c>
      <c r="H134" s="134" t="str">
        <f ca="1">IF(OR($M134="国保連へ申請",$M134="都道府県へ直接申請"),IF(K134&gt;0,総括表!$E$12,""),"")</f>
        <v/>
      </c>
      <c r="I134" s="135" t="str">
        <f t="shared" ca="1" si="26"/>
        <v/>
      </c>
      <c r="J134" s="135" t="str">
        <f t="shared" ca="1" si="27"/>
        <v/>
      </c>
      <c r="K134" s="136" t="str">
        <f t="shared" ca="1" si="28"/>
        <v/>
      </c>
      <c r="L134" s="167"/>
      <c r="M134" s="158" t="str">
        <f t="shared" ca="1" si="29"/>
        <v/>
      </c>
    </row>
    <row r="135" spans="2:13" ht="22.5" customHeight="1">
      <c r="B135" s="132">
        <f t="shared" si="20"/>
        <v>132</v>
      </c>
      <c r="C135" s="133" t="str">
        <f t="shared" ca="1" si="21"/>
        <v/>
      </c>
      <c r="D135" s="133" t="str">
        <f t="shared" ca="1" si="22"/>
        <v/>
      </c>
      <c r="E135" s="133" t="str">
        <f t="shared" ca="1" si="23"/>
        <v/>
      </c>
      <c r="F135" s="133" t="str">
        <f t="shared" ca="1" si="24"/>
        <v/>
      </c>
      <c r="G135" s="134" t="str">
        <f t="shared" ca="1" si="25"/>
        <v/>
      </c>
      <c r="H135" s="134" t="str">
        <f ca="1">IF(OR($M135="国保連へ申請",$M135="都道府県へ直接申請"),IF(K135&gt;0,総括表!$E$12,""),"")</f>
        <v/>
      </c>
      <c r="I135" s="135" t="str">
        <f t="shared" ca="1" si="26"/>
        <v/>
      </c>
      <c r="J135" s="135" t="str">
        <f t="shared" ca="1" si="27"/>
        <v/>
      </c>
      <c r="K135" s="136" t="str">
        <f t="shared" ca="1" si="28"/>
        <v/>
      </c>
      <c r="L135" s="167"/>
      <c r="M135" s="158" t="str">
        <f t="shared" ca="1" si="29"/>
        <v/>
      </c>
    </row>
    <row r="136" spans="2:13" ht="22.5" customHeight="1">
      <c r="B136" s="132">
        <f t="shared" si="20"/>
        <v>133</v>
      </c>
      <c r="C136" s="133" t="str">
        <f t="shared" ca="1" si="21"/>
        <v/>
      </c>
      <c r="D136" s="133" t="str">
        <f t="shared" ca="1" si="22"/>
        <v/>
      </c>
      <c r="E136" s="133" t="str">
        <f t="shared" ca="1" si="23"/>
        <v/>
      </c>
      <c r="F136" s="133" t="str">
        <f t="shared" ca="1" si="24"/>
        <v/>
      </c>
      <c r="G136" s="134" t="str">
        <f t="shared" ca="1" si="25"/>
        <v/>
      </c>
      <c r="H136" s="134" t="str">
        <f ca="1">IF(OR($M136="国保連へ申請",$M136="都道府県へ直接申請"),IF(K136&gt;0,総括表!$E$12,""),"")</f>
        <v/>
      </c>
      <c r="I136" s="135" t="str">
        <f t="shared" ca="1" si="26"/>
        <v/>
      </c>
      <c r="J136" s="135" t="str">
        <f t="shared" ca="1" si="27"/>
        <v/>
      </c>
      <c r="K136" s="136" t="str">
        <f t="shared" ca="1" si="28"/>
        <v/>
      </c>
      <c r="L136" s="167"/>
      <c r="M136" s="158" t="str">
        <f t="shared" ca="1" si="29"/>
        <v/>
      </c>
    </row>
    <row r="137" spans="2:13" ht="22.5" customHeight="1">
      <c r="B137" s="132">
        <f t="shared" si="20"/>
        <v>134</v>
      </c>
      <c r="C137" s="133" t="str">
        <f t="shared" ca="1" si="21"/>
        <v/>
      </c>
      <c r="D137" s="133" t="str">
        <f t="shared" ca="1" si="22"/>
        <v/>
      </c>
      <c r="E137" s="133" t="str">
        <f t="shared" ca="1" si="23"/>
        <v/>
      </c>
      <c r="F137" s="133" t="str">
        <f t="shared" ca="1" si="24"/>
        <v/>
      </c>
      <c r="G137" s="134" t="str">
        <f t="shared" ca="1" si="25"/>
        <v/>
      </c>
      <c r="H137" s="134" t="str">
        <f ca="1">IF(OR($M137="国保連へ申請",$M137="都道府県へ直接申請"),IF(K137&gt;0,総括表!$E$12,""),"")</f>
        <v/>
      </c>
      <c r="I137" s="135" t="str">
        <f t="shared" ca="1" si="26"/>
        <v/>
      </c>
      <c r="J137" s="135" t="str">
        <f t="shared" ca="1" si="27"/>
        <v/>
      </c>
      <c r="K137" s="136" t="str">
        <f t="shared" ca="1" si="28"/>
        <v/>
      </c>
      <c r="L137" s="167"/>
      <c r="M137" s="158" t="str">
        <f t="shared" ca="1" si="29"/>
        <v/>
      </c>
    </row>
    <row r="138" spans="2:13" ht="22.5" customHeight="1">
      <c r="B138" s="132">
        <f t="shared" si="20"/>
        <v>135</v>
      </c>
      <c r="C138" s="133" t="str">
        <f t="shared" ca="1" si="21"/>
        <v/>
      </c>
      <c r="D138" s="133" t="str">
        <f t="shared" ca="1" si="22"/>
        <v/>
      </c>
      <c r="E138" s="133" t="str">
        <f t="shared" ca="1" si="23"/>
        <v/>
      </c>
      <c r="F138" s="133" t="str">
        <f t="shared" ca="1" si="24"/>
        <v/>
      </c>
      <c r="G138" s="134" t="str">
        <f t="shared" ca="1" si="25"/>
        <v/>
      </c>
      <c r="H138" s="134" t="str">
        <f ca="1">IF(OR($M138="国保連へ申請",$M138="都道府県へ直接申請"),IF(K138&gt;0,総括表!$E$12,""),"")</f>
        <v/>
      </c>
      <c r="I138" s="135" t="str">
        <f t="shared" ca="1" si="26"/>
        <v/>
      </c>
      <c r="J138" s="135" t="str">
        <f t="shared" ca="1" si="27"/>
        <v/>
      </c>
      <c r="K138" s="136" t="str">
        <f t="shared" ca="1" si="28"/>
        <v/>
      </c>
      <c r="L138" s="167"/>
      <c r="M138" s="158" t="str">
        <f t="shared" ca="1" si="29"/>
        <v/>
      </c>
    </row>
    <row r="139" spans="2:13" ht="22.5" customHeight="1">
      <c r="B139" s="132">
        <f t="shared" si="20"/>
        <v>136</v>
      </c>
      <c r="C139" s="133" t="str">
        <f t="shared" ca="1" si="21"/>
        <v/>
      </c>
      <c r="D139" s="133" t="str">
        <f t="shared" ca="1" si="22"/>
        <v/>
      </c>
      <c r="E139" s="133" t="str">
        <f t="shared" ca="1" si="23"/>
        <v/>
      </c>
      <c r="F139" s="133" t="str">
        <f t="shared" ca="1" si="24"/>
        <v/>
      </c>
      <c r="G139" s="134" t="str">
        <f t="shared" ca="1" si="25"/>
        <v/>
      </c>
      <c r="H139" s="134" t="str">
        <f ca="1">IF(OR($M139="国保連へ申請",$M139="都道府県へ直接申請"),IF(K139&gt;0,総括表!$E$12,""),"")</f>
        <v/>
      </c>
      <c r="I139" s="135" t="str">
        <f t="shared" ca="1" si="26"/>
        <v/>
      </c>
      <c r="J139" s="135" t="str">
        <f t="shared" ca="1" si="27"/>
        <v/>
      </c>
      <c r="K139" s="136" t="str">
        <f t="shared" ca="1" si="28"/>
        <v/>
      </c>
      <c r="L139" s="167"/>
      <c r="M139" s="158" t="str">
        <f t="shared" ca="1" si="29"/>
        <v/>
      </c>
    </row>
    <row r="140" spans="2:13" ht="22.5" customHeight="1">
      <c r="B140" s="132">
        <f t="shared" si="20"/>
        <v>137</v>
      </c>
      <c r="C140" s="133" t="str">
        <f t="shared" ca="1" si="21"/>
        <v/>
      </c>
      <c r="D140" s="133" t="str">
        <f t="shared" ca="1" si="22"/>
        <v/>
      </c>
      <c r="E140" s="133" t="str">
        <f t="shared" ca="1" si="23"/>
        <v/>
      </c>
      <c r="F140" s="133" t="str">
        <f t="shared" ca="1" si="24"/>
        <v/>
      </c>
      <c r="G140" s="134" t="str">
        <f t="shared" ca="1" si="25"/>
        <v/>
      </c>
      <c r="H140" s="134" t="str">
        <f ca="1">IF(OR($M140="国保連へ申請",$M140="都道府県へ直接申請"),IF(K140&gt;0,総括表!$E$12,""),"")</f>
        <v/>
      </c>
      <c r="I140" s="135" t="str">
        <f t="shared" ca="1" si="26"/>
        <v/>
      </c>
      <c r="J140" s="135" t="str">
        <f t="shared" ca="1" si="27"/>
        <v/>
      </c>
      <c r="K140" s="136" t="str">
        <f t="shared" ca="1" si="28"/>
        <v/>
      </c>
      <c r="L140" s="167"/>
      <c r="M140" s="158" t="str">
        <f t="shared" ca="1" si="29"/>
        <v/>
      </c>
    </row>
    <row r="141" spans="2:13" ht="22.5" customHeight="1">
      <c r="B141" s="132">
        <f t="shared" si="20"/>
        <v>138</v>
      </c>
      <c r="C141" s="133" t="str">
        <f t="shared" ca="1" si="21"/>
        <v/>
      </c>
      <c r="D141" s="133" t="str">
        <f t="shared" ca="1" si="22"/>
        <v/>
      </c>
      <c r="E141" s="133" t="str">
        <f t="shared" ca="1" si="23"/>
        <v/>
      </c>
      <c r="F141" s="133" t="str">
        <f t="shared" ca="1" si="24"/>
        <v/>
      </c>
      <c r="G141" s="134" t="str">
        <f t="shared" ca="1" si="25"/>
        <v/>
      </c>
      <c r="H141" s="134" t="str">
        <f ca="1">IF(OR($M141="国保連へ申請",$M141="都道府県へ直接申請"),IF(K141&gt;0,総括表!$E$12,""),"")</f>
        <v/>
      </c>
      <c r="I141" s="135" t="str">
        <f t="shared" ca="1" si="26"/>
        <v/>
      </c>
      <c r="J141" s="135" t="str">
        <f t="shared" ca="1" si="27"/>
        <v/>
      </c>
      <c r="K141" s="136" t="str">
        <f t="shared" ca="1" si="28"/>
        <v/>
      </c>
      <c r="L141" s="167"/>
      <c r="M141" s="158" t="str">
        <f t="shared" ca="1" si="29"/>
        <v/>
      </c>
    </row>
    <row r="142" spans="2:13" ht="22.5" customHeight="1">
      <c r="B142" s="132">
        <f t="shared" si="20"/>
        <v>139</v>
      </c>
      <c r="C142" s="133" t="str">
        <f t="shared" ca="1" si="21"/>
        <v/>
      </c>
      <c r="D142" s="133" t="str">
        <f t="shared" ca="1" si="22"/>
        <v/>
      </c>
      <c r="E142" s="133" t="str">
        <f t="shared" ca="1" si="23"/>
        <v/>
      </c>
      <c r="F142" s="133" t="str">
        <f t="shared" ca="1" si="24"/>
        <v/>
      </c>
      <c r="G142" s="134" t="str">
        <f t="shared" ca="1" si="25"/>
        <v/>
      </c>
      <c r="H142" s="134" t="str">
        <f ca="1">IF(OR($M142="国保連へ申請",$M142="都道府県へ直接申請"),IF(K142&gt;0,総括表!$E$12,""),"")</f>
        <v/>
      </c>
      <c r="I142" s="135" t="str">
        <f t="shared" ca="1" si="26"/>
        <v/>
      </c>
      <c r="J142" s="135" t="str">
        <f t="shared" ca="1" si="27"/>
        <v/>
      </c>
      <c r="K142" s="136" t="str">
        <f t="shared" ca="1" si="28"/>
        <v/>
      </c>
      <c r="L142" s="167"/>
      <c r="M142" s="158" t="str">
        <f t="shared" ca="1" si="29"/>
        <v/>
      </c>
    </row>
    <row r="143" spans="2:13" ht="22.5" customHeight="1">
      <c r="B143" s="132">
        <f t="shared" si="20"/>
        <v>140</v>
      </c>
      <c r="C143" s="133" t="str">
        <f t="shared" ca="1" si="21"/>
        <v/>
      </c>
      <c r="D143" s="133" t="str">
        <f t="shared" ca="1" si="22"/>
        <v/>
      </c>
      <c r="E143" s="133" t="str">
        <f t="shared" ca="1" si="23"/>
        <v/>
      </c>
      <c r="F143" s="133" t="str">
        <f t="shared" ca="1" si="24"/>
        <v/>
      </c>
      <c r="G143" s="134" t="str">
        <f t="shared" ca="1" si="25"/>
        <v/>
      </c>
      <c r="H143" s="134" t="str">
        <f ca="1">IF(OR($M143="国保連へ申請",$M143="都道府県へ直接申請"),IF(K143&gt;0,総括表!$E$12,""),"")</f>
        <v/>
      </c>
      <c r="I143" s="135" t="str">
        <f t="shared" ca="1" si="26"/>
        <v/>
      </c>
      <c r="J143" s="135" t="str">
        <f t="shared" ca="1" si="27"/>
        <v/>
      </c>
      <c r="K143" s="136" t="str">
        <f t="shared" ca="1" si="28"/>
        <v/>
      </c>
      <c r="L143" s="167"/>
      <c r="M143" s="158" t="str">
        <f t="shared" ca="1" si="29"/>
        <v/>
      </c>
    </row>
    <row r="144" spans="2:13" ht="22.5" customHeight="1">
      <c r="B144" s="132">
        <f t="shared" si="20"/>
        <v>141</v>
      </c>
      <c r="C144" s="133" t="str">
        <f t="shared" ca="1" si="21"/>
        <v/>
      </c>
      <c r="D144" s="133" t="str">
        <f t="shared" ca="1" si="22"/>
        <v/>
      </c>
      <c r="E144" s="133" t="str">
        <f t="shared" ca="1" si="23"/>
        <v/>
      </c>
      <c r="F144" s="133" t="str">
        <f t="shared" ca="1" si="24"/>
        <v/>
      </c>
      <c r="G144" s="134" t="str">
        <f t="shared" ca="1" si="25"/>
        <v/>
      </c>
      <c r="H144" s="134" t="str">
        <f ca="1">IF(OR($M144="国保連へ申請",$M144="都道府県へ直接申請"),IF(K144&gt;0,総括表!$E$12,""),"")</f>
        <v/>
      </c>
      <c r="I144" s="135" t="str">
        <f t="shared" ca="1" si="26"/>
        <v/>
      </c>
      <c r="J144" s="135" t="str">
        <f t="shared" ca="1" si="27"/>
        <v/>
      </c>
      <c r="K144" s="136" t="str">
        <f t="shared" ca="1" si="28"/>
        <v/>
      </c>
      <c r="L144" s="167"/>
      <c r="M144" s="158" t="str">
        <f t="shared" ca="1" si="29"/>
        <v/>
      </c>
    </row>
    <row r="145" spans="2:13" ht="22.5" customHeight="1">
      <c r="B145" s="132">
        <f t="shared" si="20"/>
        <v>142</v>
      </c>
      <c r="C145" s="133" t="str">
        <f t="shared" ca="1" si="21"/>
        <v/>
      </c>
      <c r="D145" s="133" t="str">
        <f t="shared" ca="1" si="22"/>
        <v/>
      </c>
      <c r="E145" s="133" t="str">
        <f t="shared" ca="1" si="23"/>
        <v/>
      </c>
      <c r="F145" s="133" t="str">
        <f t="shared" ca="1" si="24"/>
        <v/>
      </c>
      <c r="G145" s="134" t="str">
        <f t="shared" ca="1" si="25"/>
        <v/>
      </c>
      <c r="H145" s="134" t="str">
        <f ca="1">IF(OR($M145="国保連へ申請",$M145="都道府県へ直接申請"),IF(K145&gt;0,総括表!$E$12,""),"")</f>
        <v/>
      </c>
      <c r="I145" s="135" t="str">
        <f t="shared" ca="1" si="26"/>
        <v/>
      </c>
      <c r="J145" s="135" t="str">
        <f t="shared" ca="1" si="27"/>
        <v/>
      </c>
      <c r="K145" s="136" t="str">
        <f t="shared" ca="1" si="28"/>
        <v/>
      </c>
      <c r="L145" s="167"/>
      <c r="M145" s="158" t="str">
        <f t="shared" ca="1" si="29"/>
        <v/>
      </c>
    </row>
    <row r="146" spans="2:13" ht="22.5" customHeight="1">
      <c r="B146" s="132">
        <f t="shared" si="20"/>
        <v>143</v>
      </c>
      <c r="C146" s="133" t="str">
        <f t="shared" ca="1" si="21"/>
        <v/>
      </c>
      <c r="D146" s="133" t="str">
        <f t="shared" ca="1" si="22"/>
        <v/>
      </c>
      <c r="E146" s="133" t="str">
        <f t="shared" ca="1" si="23"/>
        <v/>
      </c>
      <c r="F146" s="133" t="str">
        <f t="shared" ca="1" si="24"/>
        <v/>
      </c>
      <c r="G146" s="134" t="str">
        <f t="shared" ca="1" si="25"/>
        <v/>
      </c>
      <c r="H146" s="134" t="str">
        <f ca="1">IF(OR($M146="国保連へ申請",$M146="都道府県へ直接申請"),IF(K146&gt;0,総括表!$E$12,""),"")</f>
        <v/>
      </c>
      <c r="I146" s="135" t="str">
        <f t="shared" ca="1" si="26"/>
        <v/>
      </c>
      <c r="J146" s="135" t="str">
        <f t="shared" ca="1" si="27"/>
        <v/>
      </c>
      <c r="K146" s="136" t="str">
        <f t="shared" ca="1" si="28"/>
        <v/>
      </c>
      <c r="L146" s="167"/>
      <c r="M146" s="158" t="str">
        <f t="shared" ca="1" si="29"/>
        <v/>
      </c>
    </row>
    <row r="147" spans="2:13" ht="22.5" customHeight="1">
      <c r="B147" s="132">
        <f t="shared" si="20"/>
        <v>144</v>
      </c>
      <c r="C147" s="133" t="str">
        <f t="shared" ca="1" si="21"/>
        <v/>
      </c>
      <c r="D147" s="133" t="str">
        <f t="shared" ca="1" si="22"/>
        <v/>
      </c>
      <c r="E147" s="133" t="str">
        <f t="shared" ca="1" si="23"/>
        <v/>
      </c>
      <c r="F147" s="133" t="str">
        <f t="shared" ca="1" si="24"/>
        <v/>
      </c>
      <c r="G147" s="134" t="str">
        <f t="shared" ca="1" si="25"/>
        <v/>
      </c>
      <c r="H147" s="134" t="str">
        <f ca="1">IF(OR($M147="国保連へ申請",$M147="都道府県へ直接申請"),IF(K147&gt;0,総括表!$E$12,""),"")</f>
        <v/>
      </c>
      <c r="I147" s="135" t="str">
        <f t="shared" ca="1" si="26"/>
        <v/>
      </c>
      <c r="J147" s="135" t="str">
        <f t="shared" ca="1" si="27"/>
        <v/>
      </c>
      <c r="K147" s="136" t="str">
        <f t="shared" ca="1" si="28"/>
        <v/>
      </c>
      <c r="L147" s="167"/>
      <c r="M147" s="158" t="str">
        <f t="shared" ca="1" si="29"/>
        <v/>
      </c>
    </row>
    <row r="148" spans="2:13" ht="22.5" customHeight="1">
      <c r="B148" s="132">
        <f t="shared" si="20"/>
        <v>145</v>
      </c>
      <c r="C148" s="133" t="str">
        <f t="shared" ca="1" si="21"/>
        <v/>
      </c>
      <c r="D148" s="133" t="str">
        <f t="shared" ca="1" si="22"/>
        <v/>
      </c>
      <c r="E148" s="133" t="str">
        <f t="shared" ca="1" si="23"/>
        <v/>
      </c>
      <c r="F148" s="133" t="str">
        <f t="shared" ca="1" si="24"/>
        <v/>
      </c>
      <c r="G148" s="134" t="str">
        <f t="shared" ca="1" si="25"/>
        <v/>
      </c>
      <c r="H148" s="134" t="str">
        <f ca="1">IF(OR($M148="国保連へ申請",$M148="都道府県へ直接申請"),IF(K148&gt;0,総括表!$E$12,""),"")</f>
        <v/>
      </c>
      <c r="I148" s="135" t="str">
        <f t="shared" ca="1" si="26"/>
        <v/>
      </c>
      <c r="J148" s="135" t="str">
        <f t="shared" ca="1" si="27"/>
        <v/>
      </c>
      <c r="K148" s="136" t="str">
        <f t="shared" ca="1" si="28"/>
        <v/>
      </c>
      <c r="L148" s="167"/>
      <c r="M148" s="158" t="str">
        <f t="shared" ca="1" si="29"/>
        <v/>
      </c>
    </row>
    <row r="149" spans="2:13" ht="22.5" customHeight="1">
      <c r="B149" s="132">
        <f t="shared" si="20"/>
        <v>146</v>
      </c>
      <c r="C149" s="133" t="str">
        <f t="shared" ca="1" si="21"/>
        <v/>
      </c>
      <c r="D149" s="133" t="str">
        <f t="shared" ca="1" si="22"/>
        <v/>
      </c>
      <c r="E149" s="133" t="str">
        <f t="shared" ca="1" si="23"/>
        <v/>
      </c>
      <c r="F149" s="133" t="str">
        <f t="shared" ca="1" si="24"/>
        <v/>
      </c>
      <c r="G149" s="134" t="str">
        <f t="shared" ca="1" si="25"/>
        <v/>
      </c>
      <c r="H149" s="134" t="str">
        <f ca="1">IF(OR($M149="国保連へ申請",$M149="都道府県へ直接申請"),IF(K149&gt;0,総括表!$E$12,""),"")</f>
        <v/>
      </c>
      <c r="I149" s="135" t="str">
        <f t="shared" ca="1" si="26"/>
        <v/>
      </c>
      <c r="J149" s="135" t="str">
        <f t="shared" ca="1" si="27"/>
        <v/>
      </c>
      <c r="K149" s="136" t="str">
        <f t="shared" ca="1" si="28"/>
        <v/>
      </c>
      <c r="L149" s="167"/>
      <c r="M149" s="158" t="str">
        <f t="shared" ca="1" si="29"/>
        <v/>
      </c>
    </row>
    <row r="150" spans="2:13" ht="22.5" customHeight="1">
      <c r="B150" s="132">
        <f t="shared" si="20"/>
        <v>147</v>
      </c>
      <c r="C150" s="133" t="str">
        <f t="shared" ca="1" si="21"/>
        <v/>
      </c>
      <c r="D150" s="133" t="str">
        <f t="shared" ca="1" si="22"/>
        <v/>
      </c>
      <c r="E150" s="133" t="str">
        <f t="shared" ca="1" si="23"/>
        <v/>
      </c>
      <c r="F150" s="133" t="str">
        <f t="shared" ca="1" si="24"/>
        <v/>
      </c>
      <c r="G150" s="134" t="str">
        <f t="shared" ca="1" si="25"/>
        <v/>
      </c>
      <c r="H150" s="134" t="str">
        <f ca="1">IF(OR($M150="国保連へ申請",$M150="都道府県へ直接申請"),IF(K150&gt;0,総括表!$E$12,""),"")</f>
        <v/>
      </c>
      <c r="I150" s="135" t="str">
        <f t="shared" ca="1" si="26"/>
        <v/>
      </c>
      <c r="J150" s="135" t="str">
        <f t="shared" ca="1" si="27"/>
        <v/>
      </c>
      <c r="K150" s="136" t="str">
        <f t="shared" ca="1" si="28"/>
        <v/>
      </c>
      <c r="L150" s="167"/>
      <c r="M150" s="158" t="str">
        <f t="shared" ca="1" si="29"/>
        <v/>
      </c>
    </row>
    <row r="151" spans="2:13" ht="22.5" customHeight="1">
      <c r="B151" s="132">
        <f t="shared" si="20"/>
        <v>148</v>
      </c>
      <c r="C151" s="133" t="str">
        <f t="shared" ca="1" si="21"/>
        <v/>
      </c>
      <c r="D151" s="133" t="str">
        <f t="shared" ca="1" si="22"/>
        <v/>
      </c>
      <c r="E151" s="133" t="str">
        <f t="shared" ca="1" si="23"/>
        <v/>
      </c>
      <c r="F151" s="133" t="str">
        <f t="shared" ca="1" si="24"/>
        <v/>
      </c>
      <c r="G151" s="134" t="str">
        <f t="shared" ca="1" si="25"/>
        <v/>
      </c>
      <c r="H151" s="134" t="str">
        <f ca="1">IF(OR($M151="国保連へ申請",$M151="都道府県へ直接申請"),IF(K151&gt;0,総括表!$E$12,""),"")</f>
        <v/>
      </c>
      <c r="I151" s="135" t="str">
        <f t="shared" ca="1" si="26"/>
        <v/>
      </c>
      <c r="J151" s="135" t="str">
        <f t="shared" ca="1" si="27"/>
        <v/>
      </c>
      <c r="K151" s="136" t="str">
        <f t="shared" ca="1" si="28"/>
        <v/>
      </c>
      <c r="L151" s="167"/>
      <c r="M151" s="158" t="str">
        <f t="shared" ca="1" si="29"/>
        <v/>
      </c>
    </row>
    <row r="152" spans="2:13" ht="22.5" customHeight="1">
      <c r="B152" s="132">
        <f t="shared" si="20"/>
        <v>149</v>
      </c>
      <c r="C152" s="133" t="str">
        <f t="shared" ca="1" si="21"/>
        <v/>
      </c>
      <c r="D152" s="133" t="str">
        <f t="shared" ca="1" si="22"/>
        <v/>
      </c>
      <c r="E152" s="133" t="str">
        <f t="shared" ca="1" si="23"/>
        <v/>
      </c>
      <c r="F152" s="133" t="str">
        <f t="shared" ca="1" si="24"/>
        <v/>
      </c>
      <c r="G152" s="134" t="str">
        <f t="shared" ca="1" si="25"/>
        <v/>
      </c>
      <c r="H152" s="134" t="str">
        <f ca="1">IF(OR($M152="国保連へ申請",$M152="都道府県へ直接申請"),IF(K152&gt;0,総括表!$E$12,""),"")</f>
        <v/>
      </c>
      <c r="I152" s="135" t="str">
        <f t="shared" ca="1" si="26"/>
        <v/>
      </c>
      <c r="J152" s="135" t="str">
        <f t="shared" ca="1" si="27"/>
        <v/>
      </c>
      <c r="K152" s="136" t="str">
        <f t="shared" ca="1" si="28"/>
        <v/>
      </c>
      <c r="L152" s="167"/>
      <c r="M152" s="158" t="str">
        <f t="shared" ca="1" si="29"/>
        <v/>
      </c>
    </row>
    <row r="153" spans="2:13" ht="22.5" customHeight="1">
      <c r="B153" s="132">
        <f t="shared" si="20"/>
        <v>150</v>
      </c>
      <c r="C153" s="133" t="str">
        <f t="shared" ca="1" si="21"/>
        <v/>
      </c>
      <c r="D153" s="133" t="str">
        <f t="shared" ca="1" si="22"/>
        <v/>
      </c>
      <c r="E153" s="133" t="str">
        <f t="shared" ca="1" si="23"/>
        <v/>
      </c>
      <c r="F153" s="133" t="str">
        <f t="shared" ca="1" si="24"/>
        <v/>
      </c>
      <c r="G153" s="134" t="str">
        <f t="shared" ca="1" si="25"/>
        <v/>
      </c>
      <c r="H153" s="134" t="str">
        <f ca="1">IF(OR($M153="国保連へ申請",$M153="都道府県へ直接申請"),IF(K153&gt;0,総括表!$E$12,""),"")</f>
        <v/>
      </c>
      <c r="I153" s="135" t="str">
        <f t="shared" ca="1" si="26"/>
        <v/>
      </c>
      <c r="J153" s="135" t="str">
        <f t="shared" ca="1" si="27"/>
        <v/>
      </c>
      <c r="K153" s="136" t="str">
        <f t="shared" ca="1" si="28"/>
        <v/>
      </c>
      <c r="L153" s="167"/>
      <c r="M153" s="158" t="str">
        <f t="shared" ca="1" si="29"/>
        <v/>
      </c>
    </row>
  </sheetData>
  <sheetProtection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53">
      <formula1>"可, "</formula1>
    </dataValidation>
  </dataValidations>
  <pageMargins left="0.19685039370078741" right="0.19685039370078741" top="0.39370078740157483" bottom="0.39370078740157483" header="0" footer="0"/>
  <pageSetup paperSize="9" scale="82" fitToHeight="0" orientation="landscape" r:id="rId1"/>
  <ignoredErrors>
    <ignoredError sqref="M4:M153"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U101"/>
  <sheetViews>
    <sheetView showGridLines="0" view="pageBreakPreview" zoomScale="85" zoomScaleNormal="120" zoomScaleSheetLayoutView="85" workbookViewId="0">
      <selection activeCell="L4" sqref="L4:AF4"/>
    </sheetView>
  </sheetViews>
  <sheetFormatPr defaultColWidth="2.25" defaultRowHeight="13.5"/>
  <cols>
    <col min="1" max="1" width="5.75" style="4" customWidth="1"/>
    <col min="2" max="5" width="3.375" style="4" customWidth="1"/>
    <col min="6" max="7" width="2.375" style="4" bestFit="1" customWidth="1"/>
    <col min="8" max="28" width="2.25" style="4"/>
    <col min="29" max="30" width="2.125" style="4" customWidth="1"/>
    <col min="31" max="32" width="2.625" style="4" customWidth="1"/>
    <col min="33" max="33" width="2.25" style="4"/>
    <col min="34" max="35" width="2.875" style="4" customWidth="1"/>
    <col min="36" max="37" width="2.625" style="4" customWidth="1"/>
    <col min="38" max="39" width="1.375" style="4" customWidth="1"/>
    <col min="40" max="40" width="2.25" style="4"/>
    <col min="41" max="41" width="2.25" style="4" customWidth="1"/>
    <col min="42" max="42" width="20.5" style="161" bestFit="1" customWidth="1"/>
    <col min="43" max="43" width="9.125" style="4" customWidth="1"/>
    <col min="44" max="47" width="2.25" style="4" customWidth="1"/>
    <col min="48" max="16384" width="2.25" style="4"/>
  </cols>
  <sheetData>
    <row r="1" spans="1:46">
      <c r="A1" s="15" t="s">
        <v>89</v>
      </c>
    </row>
    <row r="2" spans="1:46" ht="14.25" thickBot="1"/>
    <row r="3" spans="1:46" s="5" customFormat="1" ht="12" customHeight="1">
      <c r="A3" s="344" t="s">
        <v>35</v>
      </c>
      <c r="B3" s="36" t="s">
        <v>0</v>
      </c>
      <c r="C3" s="32"/>
      <c r="D3" s="32"/>
      <c r="E3" s="33"/>
      <c r="F3" s="33"/>
      <c r="G3" s="33"/>
      <c r="H3" s="33"/>
      <c r="I3" s="33"/>
      <c r="J3" s="33"/>
      <c r="K3" s="45"/>
      <c r="L3" s="308"/>
      <c r="M3" s="308"/>
      <c r="N3" s="308"/>
      <c r="O3" s="308"/>
      <c r="P3" s="308"/>
      <c r="Q3" s="308"/>
      <c r="R3" s="308"/>
      <c r="S3" s="308"/>
      <c r="T3" s="308"/>
      <c r="U3" s="308"/>
      <c r="V3" s="308"/>
      <c r="W3" s="308"/>
      <c r="X3" s="308"/>
      <c r="Y3" s="308"/>
      <c r="Z3" s="308"/>
      <c r="AA3" s="308"/>
      <c r="AB3" s="308"/>
      <c r="AC3" s="308"/>
      <c r="AD3" s="308"/>
      <c r="AE3" s="308"/>
      <c r="AF3" s="309"/>
      <c r="AG3" s="347" t="s">
        <v>52</v>
      </c>
      <c r="AH3" s="348"/>
      <c r="AI3" s="348"/>
      <c r="AJ3" s="348"/>
      <c r="AK3" s="348"/>
      <c r="AL3" s="348"/>
      <c r="AM3" s="349"/>
      <c r="AP3" s="162"/>
    </row>
    <row r="4" spans="1:46" s="5" customFormat="1" ht="20.25" customHeight="1">
      <c r="A4" s="345"/>
      <c r="B4" s="37" t="s">
        <v>33</v>
      </c>
      <c r="C4" s="6"/>
      <c r="D4" s="6"/>
      <c r="E4" s="7"/>
      <c r="F4" s="7"/>
      <c r="G4" s="7"/>
      <c r="H4" s="7"/>
      <c r="I4" s="7"/>
      <c r="J4" s="7"/>
      <c r="K4" s="46"/>
      <c r="L4" s="319"/>
      <c r="M4" s="320"/>
      <c r="N4" s="320"/>
      <c r="O4" s="320"/>
      <c r="P4" s="320"/>
      <c r="Q4" s="320"/>
      <c r="R4" s="320"/>
      <c r="S4" s="320"/>
      <c r="T4" s="320"/>
      <c r="U4" s="320"/>
      <c r="V4" s="320"/>
      <c r="W4" s="320"/>
      <c r="X4" s="320"/>
      <c r="Y4" s="320"/>
      <c r="Z4" s="320"/>
      <c r="AA4" s="320"/>
      <c r="AB4" s="320"/>
      <c r="AC4" s="320"/>
      <c r="AD4" s="320"/>
      <c r="AE4" s="320"/>
      <c r="AF4" s="321"/>
      <c r="AG4" s="350"/>
      <c r="AH4" s="351"/>
      <c r="AI4" s="351"/>
      <c r="AJ4" s="351"/>
      <c r="AK4" s="351"/>
      <c r="AL4" s="351"/>
      <c r="AM4" s="352"/>
      <c r="AP4" s="322"/>
      <c r="AQ4" s="322"/>
      <c r="AR4" s="322"/>
      <c r="AS4" s="322"/>
      <c r="AT4" s="322"/>
    </row>
    <row r="5" spans="1:46" s="5" customFormat="1" ht="26.25" customHeight="1">
      <c r="A5" s="345"/>
      <c r="B5" s="38" t="s">
        <v>61</v>
      </c>
      <c r="C5" s="16"/>
      <c r="D5" s="16"/>
      <c r="E5" s="8"/>
      <c r="F5" s="8"/>
      <c r="G5" s="8"/>
      <c r="H5" s="8"/>
      <c r="I5" s="8"/>
      <c r="J5" s="8"/>
      <c r="K5" s="47"/>
      <c r="L5" s="353"/>
      <c r="M5" s="353"/>
      <c r="N5" s="353"/>
      <c r="O5" s="353"/>
      <c r="P5" s="353"/>
      <c r="Q5" s="353"/>
      <c r="R5" s="353"/>
      <c r="S5" s="353"/>
      <c r="T5" s="353"/>
      <c r="U5" s="353"/>
      <c r="V5" s="353"/>
      <c r="W5" s="353"/>
      <c r="X5" s="353"/>
      <c r="Y5" s="353"/>
      <c r="Z5" s="353"/>
      <c r="AA5" s="353"/>
      <c r="AB5" s="354"/>
      <c r="AC5" s="314" t="s">
        <v>53</v>
      </c>
      <c r="AD5" s="315"/>
      <c r="AE5" s="332"/>
      <c r="AF5" s="332"/>
      <c r="AG5" s="157" t="s">
        <v>188</v>
      </c>
      <c r="AH5" s="330" t="s">
        <v>191</v>
      </c>
      <c r="AI5" s="331"/>
      <c r="AJ5" s="318"/>
      <c r="AK5" s="318"/>
      <c r="AL5" s="355" t="s">
        <v>189</v>
      </c>
      <c r="AM5" s="356"/>
      <c r="AP5" s="333" t="s">
        <v>190</v>
      </c>
      <c r="AQ5" s="322"/>
      <c r="AR5" s="322"/>
      <c r="AS5" s="322"/>
      <c r="AT5" s="322"/>
    </row>
    <row r="6" spans="1:46" s="5" customFormat="1" ht="17.25" customHeight="1">
      <c r="A6" s="345"/>
      <c r="B6" s="358" t="s">
        <v>54</v>
      </c>
      <c r="C6" s="359"/>
      <c r="D6" s="359"/>
      <c r="E6" s="359"/>
      <c r="F6" s="359"/>
      <c r="G6" s="359"/>
      <c r="H6" s="359"/>
      <c r="I6" s="359"/>
      <c r="J6" s="359"/>
      <c r="K6" s="360"/>
      <c r="L6" s="9" t="s">
        <v>7</v>
      </c>
      <c r="M6" s="9"/>
      <c r="N6" s="9"/>
      <c r="O6" s="9"/>
      <c r="P6" s="9"/>
      <c r="Q6" s="310"/>
      <c r="R6" s="310"/>
      <c r="S6" s="9" t="s">
        <v>8</v>
      </c>
      <c r="T6" s="310"/>
      <c r="U6" s="310"/>
      <c r="V6" s="310"/>
      <c r="W6" s="9" t="s">
        <v>9</v>
      </c>
      <c r="X6" s="9"/>
      <c r="Y6" s="9"/>
      <c r="Z6" s="9"/>
      <c r="AA6" s="9"/>
      <c r="AB6" s="9"/>
      <c r="AC6" s="316"/>
      <c r="AD6" s="316"/>
      <c r="AE6" s="316"/>
      <c r="AF6" s="316"/>
      <c r="AG6" s="316"/>
      <c r="AH6" s="316"/>
      <c r="AI6" s="316"/>
      <c r="AJ6" s="316"/>
      <c r="AK6" s="316"/>
      <c r="AL6" s="316"/>
      <c r="AM6" s="317"/>
      <c r="AP6" s="159"/>
      <c r="AQ6" s="3"/>
      <c r="AR6" s="3"/>
      <c r="AS6" s="3"/>
      <c r="AT6" s="323"/>
    </row>
    <row r="7" spans="1:46" s="5" customFormat="1" ht="20.25" customHeight="1">
      <c r="A7" s="345"/>
      <c r="B7" s="361"/>
      <c r="C7" s="362"/>
      <c r="D7" s="362"/>
      <c r="E7" s="362"/>
      <c r="F7" s="362"/>
      <c r="G7" s="362"/>
      <c r="H7" s="362"/>
      <c r="I7" s="362"/>
      <c r="J7" s="362"/>
      <c r="K7" s="363"/>
      <c r="L7" s="319"/>
      <c r="M7" s="320"/>
      <c r="N7" s="320"/>
      <c r="O7" s="320"/>
      <c r="P7" s="320"/>
      <c r="Q7" s="320"/>
      <c r="R7" s="320"/>
      <c r="S7" s="320"/>
      <c r="T7" s="320"/>
      <c r="U7" s="320"/>
      <c r="V7" s="320"/>
      <c r="W7" s="320"/>
      <c r="X7" s="320"/>
      <c r="Y7" s="320"/>
      <c r="Z7" s="320"/>
      <c r="AA7" s="320"/>
      <c r="AB7" s="320"/>
      <c r="AC7" s="320"/>
      <c r="AD7" s="320"/>
      <c r="AE7" s="320"/>
      <c r="AF7" s="320"/>
      <c r="AG7" s="320"/>
      <c r="AH7" s="320"/>
      <c r="AI7" s="320"/>
      <c r="AJ7" s="320"/>
      <c r="AK7" s="320"/>
      <c r="AL7" s="320"/>
      <c r="AM7" s="367"/>
      <c r="AP7" s="159"/>
      <c r="AQ7" s="3"/>
      <c r="AR7" s="3"/>
      <c r="AS7" s="3"/>
      <c r="AT7" s="323"/>
    </row>
    <row r="8" spans="1:46" s="5" customFormat="1" ht="21" customHeight="1">
      <c r="A8" s="345"/>
      <c r="B8" s="39" t="s">
        <v>10</v>
      </c>
      <c r="C8" s="48"/>
      <c r="D8" s="48"/>
      <c r="E8" s="11"/>
      <c r="F8" s="11"/>
      <c r="G8" s="11"/>
      <c r="H8" s="11"/>
      <c r="I8" s="11"/>
      <c r="J8" s="11"/>
      <c r="K8" s="12"/>
      <c r="L8" s="11" t="s">
        <v>11</v>
      </c>
      <c r="M8" s="11"/>
      <c r="N8" s="11"/>
      <c r="O8" s="11"/>
      <c r="P8" s="11"/>
      <c r="Q8" s="11"/>
      <c r="R8" s="12"/>
      <c r="S8" s="311"/>
      <c r="T8" s="312"/>
      <c r="U8" s="312"/>
      <c r="V8" s="312"/>
      <c r="W8" s="312"/>
      <c r="X8" s="312"/>
      <c r="Y8" s="313"/>
      <c r="Z8" s="10" t="s">
        <v>46</v>
      </c>
      <c r="AA8" s="11"/>
      <c r="AB8" s="11"/>
      <c r="AC8" s="11"/>
      <c r="AD8" s="11"/>
      <c r="AE8" s="11"/>
      <c r="AF8" s="12"/>
      <c r="AG8" s="364"/>
      <c r="AH8" s="365"/>
      <c r="AI8" s="365"/>
      <c r="AJ8" s="365"/>
      <c r="AK8" s="365"/>
      <c r="AL8" s="365"/>
      <c r="AM8" s="366"/>
      <c r="AP8" s="162"/>
    </row>
    <row r="9" spans="1:46" s="5" customFormat="1" ht="20.25" customHeight="1" thickBot="1">
      <c r="A9" s="346"/>
      <c r="B9" s="40" t="s">
        <v>34</v>
      </c>
      <c r="C9" s="34"/>
      <c r="D9" s="34"/>
      <c r="E9" s="35"/>
      <c r="F9" s="35"/>
      <c r="G9" s="35"/>
      <c r="H9" s="35"/>
      <c r="I9" s="35"/>
      <c r="J9" s="35"/>
      <c r="K9" s="44"/>
      <c r="L9" s="338"/>
      <c r="M9" s="339"/>
      <c r="N9" s="339"/>
      <c r="O9" s="339"/>
      <c r="P9" s="339"/>
      <c r="Q9" s="339"/>
      <c r="R9" s="339"/>
      <c r="S9" s="339"/>
      <c r="T9" s="339"/>
      <c r="U9" s="339"/>
      <c r="V9" s="339"/>
      <c r="W9" s="339"/>
      <c r="X9" s="339"/>
      <c r="Y9" s="339"/>
      <c r="Z9" s="339"/>
      <c r="AA9" s="339"/>
      <c r="AB9" s="339"/>
      <c r="AC9" s="339"/>
      <c r="AD9" s="339"/>
      <c r="AE9" s="339"/>
      <c r="AF9" s="339"/>
      <c r="AG9" s="339"/>
      <c r="AH9" s="339"/>
      <c r="AI9" s="339"/>
      <c r="AJ9" s="339"/>
      <c r="AK9" s="339"/>
      <c r="AL9" s="339"/>
      <c r="AM9" s="340"/>
      <c r="AP9" s="162"/>
    </row>
    <row r="10" spans="1:46" s="5" customFormat="1" ht="19.5" customHeight="1">
      <c r="A10" s="3"/>
      <c r="B10" s="3"/>
      <c r="C10" s="3"/>
      <c r="D10" s="3"/>
      <c r="E10" s="3"/>
      <c r="F10" s="3"/>
      <c r="G10" s="3"/>
      <c r="H10" s="3"/>
      <c r="I10" s="24"/>
      <c r="J10" s="2"/>
      <c r="K10" s="8"/>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P10" s="162"/>
    </row>
    <row r="11" spans="1:46" s="5" customFormat="1" ht="20.25" customHeight="1" thickBot="1">
      <c r="A11" s="14" t="s">
        <v>162</v>
      </c>
      <c r="B11" s="1"/>
      <c r="C11" s="3"/>
      <c r="D11" s="3"/>
      <c r="E11" s="3"/>
      <c r="F11" s="3"/>
      <c r="G11" s="3"/>
      <c r="H11" s="3"/>
      <c r="I11" s="24"/>
      <c r="J11" s="2"/>
      <c r="K11" s="8"/>
      <c r="L11" s="16"/>
      <c r="M11" s="16"/>
      <c r="N11" s="16"/>
      <c r="O11" s="16"/>
      <c r="P11" s="16"/>
      <c r="Q11" s="16"/>
      <c r="R11" s="16"/>
      <c r="S11" s="16"/>
      <c r="T11" s="16"/>
      <c r="U11" s="16"/>
      <c r="V11" s="16"/>
      <c r="W11" s="357" t="s">
        <v>56</v>
      </c>
      <c r="X11" s="281"/>
      <c r="Y11" s="281"/>
      <c r="Z11" s="282"/>
      <c r="AA11" s="326" t="str">
        <f>IF(L5="","",VLOOKUP(L5,$B$36:$C$91,2,0))</f>
        <v/>
      </c>
      <c r="AB11" s="327"/>
      <c r="AC11" s="327"/>
      <c r="AD11" s="281" t="s">
        <v>163</v>
      </c>
      <c r="AE11" s="282"/>
      <c r="AF11" s="357" t="s">
        <v>37</v>
      </c>
      <c r="AG11" s="281"/>
      <c r="AH11" s="282"/>
      <c r="AI11" s="324">
        <f>ROUNDDOWN($F$20/1000,0)*1000</f>
        <v>0</v>
      </c>
      <c r="AJ11" s="325"/>
      <c r="AK11" s="325"/>
      <c r="AL11" s="281" t="s">
        <v>163</v>
      </c>
      <c r="AM11" s="282"/>
      <c r="AP11" s="162"/>
    </row>
    <row r="12" spans="1:46" ht="18" customHeight="1" thickBot="1">
      <c r="A12" s="368" t="s">
        <v>176</v>
      </c>
      <c r="B12" s="329"/>
      <c r="C12" s="329"/>
      <c r="D12" s="329"/>
      <c r="E12" s="369"/>
      <c r="F12" s="328" t="s">
        <v>38</v>
      </c>
      <c r="G12" s="329"/>
      <c r="H12" s="329"/>
      <c r="I12" s="329"/>
      <c r="J12" s="329"/>
      <c r="K12" s="304" t="s">
        <v>173</v>
      </c>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5"/>
    </row>
    <row r="13" spans="1:46" ht="24" customHeight="1">
      <c r="A13" s="370"/>
      <c r="B13" s="371"/>
      <c r="C13" s="371"/>
      <c r="D13" s="371"/>
      <c r="E13" s="371"/>
      <c r="F13" s="334"/>
      <c r="G13" s="334"/>
      <c r="H13" s="334"/>
      <c r="I13" s="334"/>
      <c r="J13" s="334"/>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7"/>
    </row>
    <row r="14" spans="1:46" ht="24" customHeight="1">
      <c r="A14" s="341"/>
      <c r="B14" s="342"/>
      <c r="C14" s="342"/>
      <c r="D14" s="342"/>
      <c r="E14" s="342"/>
      <c r="F14" s="343"/>
      <c r="G14" s="343"/>
      <c r="H14" s="343"/>
      <c r="I14" s="343"/>
      <c r="J14" s="343"/>
      <c r="K14" s="302"/>
      <c r="L14" s="302"/>
      <c r="M14" s="302"/>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3"/>
    </row>
    <row r="15" spans="1:46" ht="24" customHeight="1">
      <c r="A15" s="341"/>
      <c r="B15" s="342"/>
      <c r="C15" s="342"/>
      <c r="D15" s="342"/>
      <c r="E15" s="342"/>
      <c r="F15" s="343"/>
      <c r="G15" s="343"/>
      <c r="H15" s="343"/>
      <c r="I15" s="343"/>
      <c r="J15" s="343"/>
      <c r="K15" s="302"/>
      <c r="L15" s="302"/>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3"/>
    </row>
    <row r="16" spans="1:46" ht="24" customHeight="1">
      <c r="A16" s="341"/>
      <c r="B16" s="342"/>
      <c r="C16" s="342"/>
      <c r="D16" s="342"/>
      <c r="E16" s="342"/>
      <c r="F16" s="343"/>
      <c r="G16" s="343"/>
      <c r="H16" s="343"/>
      <c r="I16" s="343"/>
      <c r="J16" s="343"/>
      <c r="K16" s="382"/>
      <c r="L16" s="382"/>
      <c r="M16" s="382"/>
      <c r="N16" s="382"/>
      <c r="O16" s="382"/>
      <c r="P16" s="382"/>
      <c r="Q16" s="382"/>
      <c r="R16" s="382"/>
      <c r="S16" s="382"/>
      <c r="T16" s="382"/>
      <c r="U16" s="382"/>
      <c r="V16" s="382"/>
      <c r="W16" s="382"/>
      <c r="X16" s="382"/>
      <c r="Y16" s="382"/>
      <c r="Z16" s="382"/>
      <c r="AA16" s="382"/>
      <c r="AB16" s="382"/>
      <c r="AC16" s="382"/>
      <c r="AD16" s="382"/>
      <c r="AE16" s="382"/>
      <c r="AF16" s="382"/>
      <c r="AG16" s="382"/>
      <c r="AH16" s="382"/>
      <c r="AI16" s="382"/>
      <c r="AJ16" s="382"/>
      <c r="AK16" s="382"/>
      <c r="AL16" s="382"/>
      <c r="AM16" s="383"/>
    </row>
    <row r="17" spans="1:47" ht="24" customHeight="1">
      <c r="A17" s="341"/>
      <c r="B17" s="342"/>
      <c r="C17" s="342"/>
      <c r="D17" s="342"/>
      <c r="E17" s="342"/>
      <c r="F17" s="343"/>
      <c r="G17" s="343"/>
      <c r="H17" s="343"/>
      <c r="I17" s="343"/>
      <c r="J17" s="343"/>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3"/>
    </row>
    <row r="18" spans="1:47" ht="24" customHeight="1">
      <c r="A18" s="341"/>
      <c r="B18" s="342"/>
      <c r="C18" s="342"/>
      <c r="D18" s="342"/>
      <c r="E18" s="342"/>
      <c r="F18" s="343"/>
      <c r="G18" s="343"/>
      <c r="H18" s="343"/>
      <c r="I18" s="343"/>
      <c r="J18" s="343"/>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K18" s="302"/>
      <c r="AL18" s="302"/>
      <c r="AM18" s="303"/>
    </row>
    <row r="19" spans="1:47" ht="24" customHeight="1" thickBot="1">
      <c r="A19" s="376"/>
      <c r="B19" s="377"/>
      <c r="C19" s="377"/>
      <c r="D19" s="377"/>
      <c r="E19" s="378"/>
      <c r="F19" s="379"/>
      <c r="G19" s="380"/>
      <c r="H19" s="380"/>
      <c r="I19" s="380"/>
      <c r="J19" s="381"/>
      <c r="K19" s="374"/>
      <c r="L19" s="374"/>
      <c r="M19" s="374"/>
      <c r="N19" s="374"/>
      <c r="O19" s="374"/>
      <c r="P19" s="374"/>
      <c r="Q19" s="374"/>
      <c r="R19" s="374"/>
      <c r="S19" s="374"/>
      <c r="T19" s="374"/>
      <c r="U19" s="374"/>
      <c r="V19" s="374"/>
      <c r="W19" s="374"/>
      <c r="X19" s="374"/>
      <c r="Y19" s="374"/>
      <c r="Z19" s="374"/>
      <c r="AA19" s="374"/>
      <c r="AB19" s="374"/>
      <c r="AC19" s="374"/>
      <c r="AD19" s="374"/>
      <c r="AE19" s="374"/>
      <c r="AF19" s="374"/>
      <c r="AG19" s="374"/>
      <c r="AH19" s="374"/>
      <c r="AI19" s="374"/>
      <c r="AJ19" s="374"/>
      <c r="AK19" s="374"/>
      <c r="AL19" s="374"/>
      <c r="AM19" s="375"/>
      <c r="AU19" s="43"/>
    </row>
    <row r="20" spans="1:47" ht="22.5" customHeight="1" thickTop="1" thickBot="1">
      <c r="A20" s="384" t="s">
        <v>64</v>
      </c>
      <c r="B20" s="385"/>
      <c r="C20" s="385"/>
      <c r="D20" s="385"/>
      <c r="E20" s="385"/>
      <c r="F20" s="335">
        <f>SUM(F13:J19)</f>
        <v>0</v>
      </c>
      <c r="G20" s="336"/>
      <c r="H20" s="336"/>
      <c r="I20" s="336"/>
      <c r="J20" s="337"/>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72"/>
      <c r="AJ20" s="372"/>
      <c r="AK20" s="372"/>
      <c r="AL20" s="372"/>
      <c r="AM20" s="373"/>
    </row>
    <row r="21" spans="1:47" ht="21.75" customHeight="1" thickBot="1">
      <c r="A21" s="25"/>
      <c r="B21" s="25"/>
      <c r="C21" s="25"/>
      <c r="D21" s="25"/>
      <c r="E21" s="25"/>
      <c r="F21" s="26"/>
      <c r="G21" s="26"/>
      <c r="H21" s="26"/>
      <c r="I21" s="26"/>
      <c r="J21" s="26"/>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row>
    <row r="22" spans="1:47" ht="24.75" customHeight="1" thickBot="1">
      <c r="A22" s="278" t="s">
        <v>165</v>
      </c>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80"/>
      <c r="AP22" s="166" t="str">
        <f>IF(COUNTIF(A23:A27,"○")=4,"OK","NG")</f>
        <v>NG</v>
      </c>
    </row>
    <row r="23" spans="1:47" s="5" customFormat="1" ht="29.25" customHeight="1">
      <c r="A23" s="285"/>
      <c r="B23" s="296" t="s">
        <v>199</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296"/>
      <c r="AD23" s="296"/>
      <c r="AE23" s="296"/>
      <c r="AF23" s="296"/>
      <c r="AG23" s="296"/>
      <c r="AH23" s="296"/>
      <c r="AI23" s="296"/>
      <c r="AJ23" s="296"/>
      <c r="AK23" s="296"/>
      <c r="AL23" s="296"/>
      <c r="AM23" s="297"/>
      <c r="AP23" s="162"/>
    </row>
    <row r="24" spans="1:47" s="5" customFormat="1" ht="38.25" customHeight="1" thickBot="1">
      <c r="A24" s="286"/>
      <c r="B24" s="42"/>
      <c r="C24" s="287" t="s">
        <v>174</v>
      </c>
      <c r="D24" s="287"/>
      <c r="E24" s="287"/>
      <c r="F24" s="287"/>
      <c r="G24" s="287"/>
      <c r="H24" s="287"/>
      <c r="I24" s="287"/>
      <c r="J24" s="287"/>
      <c r="K24" s="287"/>
      <c r="L24" s="287"/>
      <c r="M24" s="287"/>
      <c r="N24" s="287"/>
      <c r="O24" s="287"/>
      <c r="P24" s="287"/>
      <c r="Q24" s="287"/>
      <c r="R24" s="287"/>
      <c r="S24" s="287"/>
      <c r="T24" s="287"/>
      <c r="U24" s="287"/>
      <c r="V24" s="287"/>
      <c r="W24" s="287"/>
      <c r="X24" s="287"/>
      <c r="Y24" s="287"/>
      <c r="Z24" s="287"/>
      <c r="AA24" s="287"/>
      <c r="AB24" s="287"/>
      <c r="AC24" s="287"/>
      <c r="AD24" s="287"/>
      <c r="AE24" s="287"/>
      <c r="AF24" s="287"/>
      <c r="AG24" s="287"/>
      <c r="AH24" s="287"/>
      <c r="AI24" s="287"/>
      <c r="AJ24" s="287"/>
      <c r="AK24" s="287"/>
      <c r="AL24" s="287"/>
      <c r="AM24" s="288"/>
      <c r="AN24" s="27"/>
      <c r="AO24" s="1"/>
      <c r="AP24" s="162"/>
    </row>
    <row r="25" spans="1:47" s="5" customFormat="1" ht="25.5" customHeight="1" thickBot="1">
      <c r="A25" s="121"/>
      <c r="B25" s="300" t="s">
        <v>197</v>
      </c>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0"/>
      <c r="AC25" s="300"/>
      <c r="AD25" s="300"/>
      <c r="AE25" s="300"/>
      <c r="AF25" s="300"/>
      <c r="AG25" s="300"/>
      <c r="AH25" s="300"/>
      <c r="AI25" s="300"/>
      <c r="AJ25" s="300"/>
      <c r="AK25" s="300"/>
      <c r="AL25" s="300"/>
      <c r="AM25" s="301"/>
      <c r="AP25" s="162"/>
    </row>
    <row r="26" spans="1:47" ht="25.5" customHeight="1" thickBot="1">
      <c r="A26" s="121"/>
      <c r="B26" s="300" t="s">
        <v>198</v>
      </c>
      <c r="C26" s="300"/>
      <c r="D26" s="300"/>
      <c r="E26" s="300"/>
      <c r="F26" s="300"/>
      <c r="G26" s="300"/>
      <c r="H26" s="300"/>
      <c r="I26" s="300"/>
      <c r="J26" s="300"/>
      <c r="K26" s="300"/>
      <c r="L26" s="300"/>
      <c r="M26" s="300"/>
      <c r="N26" s="300"/>
      <c r="O26" s="300"/>
      <c r="P26" s="300"/>
      <c r="Q26" s="300"/>
      <c r="R26" s="300"/>
      <c r="S26" s="300"/>
      <c r="T26" s="300"/>
      <c r="U26" s="300"/>
      <c r="V26" s="300"/>
      <c r="W26" s="300"/>
      <c r="X26" s="300"/>
      <c r="Y26" s="300"/>
      <c r="Z26" s="300"/>
      <c r="AA26" s="300"/>
      <c r="AB26" s="300"/>
      <c r="AC26" s="300"/>
      <c r="AD26" s="300"/>
      <c r="AE26" s="300"/>
      <c r="AF26" s="300"/>
      <c r="AG26" s="300"/>
      <c r="AH26" s="300"/>
      <c r="AI26" s="300"/>
      <c r="AJ26" s="300"/>
      <c r="AK26" s="300"/>
      <c r="AL26" s="300"/>
      <c r="AM26" s="301"/>
    </row>
    <row r="27" spans="1:47" ht="25.5" customHeight="1" thickBot="1">
      <c r="A27" s="121"/>
      <c r="B27" s="294" t="s">
        <v>170</v>
      </c>
      <c r="C27" s="294"/>
      <c r="D27" s="294"/>
      <c r="E27" s="294"/>
      <c r="F27" s="294"/>
      <c r="G27" s="294"/>
      <c r="H27" s="294"/>
      <c r="I27" s="294"/>
      <c r="J27" s="294"/>
      <c r="K27" s="294"/>
      <c r="L27" s="294"/>
      <c r="M27" s="294"/>
      <c r="N27" s="294"/>
      <c r="O27" s="294"/>
      <c r="P27" s="294"/>
      <c r="Q27" s="294"/>
      <c r="R27" s="294"/>
      <c r="S27" s="294"/>
      <c r="T27" s="294"/>
      <c r="U27" s="294"/>
      <c r="V27" s="294"/>
      <c r="W27" s="294"/>
      <c r="X27" s="294"/>
      <c r="Y27" s="294"/>
      <c r="Z27" s="294"/>
      <c r="AA27" s="294"/>
      <c r="AB27" s="294"/>
      <c r="AC27" s="294"/>
      <c r="AD27" s="294"/>
      <c r="AE27" s="294"/>
      <c r="AF27" s="294"/>
      <c r="AG27" s="294"/>
      <c r="AH27" s="294"/>
      <c r="AI27" s="294"/>
      <c r="AJ27" s="294"/>
      <c r="AK27" s="294"/>
      <c r="AL27" s="294"/>
      <c r="AM27" s="295"/>
    </row>
    <row r="28" spans="1:47" ht="18" customHeight="1" thickBot="1"/>
    <row r="29" spans="1:47" ht="24.75" customHeight="1" thickBot="1">
      <c r="A29" s="278" t="s">
        <v>166</v>
      </c>
      <c r="B29" s="279"/>
      <c r="C29" s="279"/>
      <c r="D29" s="279"/>
      <c r="E29" s="279"/>
      <c r="F29" s="279"/>
      <c r="G29" s="279"/>
      <c r="H29" s="279"/>
      <c r="I29" s="279"/>
      <c r="J29" s="279"/>
      <c r="K29" s="279"/>
      <c r="L29" s="279"/>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79"/>
      <c r="AL29" s="279"/>
      <c r="AM29" s="280"/>
      <c r="AP29" s="165" t="str">
        <f>IF(COUNTIF(A30:A31,"○")=2,"国保連へ申請","都道府県へ直接申請")</f>
        <v>都道府県へ直接申請</v>
      </c>
      <c r="AQ29" s="164"/>
    </row>
    <row r="30" spans="1:47" ht="25.5" customHeight="1" thickBot="1">
      <c r="A30" s="121"/>
      <c r="B30" s="292" t="s">
        <v>171</v>
      </c>
      <c r="C30" s="292"/>
      <c r="D30" s="292"/>
      <c r="E30" s="292"/>
      <c r="F30" s="292"/>
      <c r="G30" s="292"/>
      <c r="H30" s="292"/>
      <c r="I30" s="292"/>
      <c r="J30" s="292"/>
      <c r="K30" s="292"/>
      <c r="L30" s="292"/>
      <c r="M30" s="292"/>
      <c r="N30" s="292"/>
      <c r="O30" s="292"/>
      <c r="P30" s="292"/>
      <c r="Q30" s="292"/>
      <c r="R30" s="292"/>
      <c r="S30" s="292"/>
      <c r="T30" s="292"/>
      <c r="U30" s="292"/>
      <c r="V30" s="292"/>
      <c r="W30" s="293"/>
      <c r="X30" s="298" t="s">
        <v>196</v>
      </c>
      <c r="Y30" s="298"/>
      <c r="Z30" s="298"/>
      <c r="AA30" s="298"/>
      <c r="AB30" s="298"/>
      <c r="AC30" s="298"/>
      <c r="AD30" s="298"/>
      <c r="AE30" s="298"/>
      <c r="AF30" s="298"/>
      <c r="AG30" s="298"/>
      <c r="AH30" s="298"/>
      <c r="AI30" s="298"/>
      <c r="AJ30" s="298"/>
      <c r="AK30" s="298"/>
      <c r="AL30" s="298"/>
      <c r="AM30" s="299"/>
    </row>
    <row r="31" spans="1:47" ht="25.5" customHeight="1" thickBot="1">
      <c r="A31" s="121"/>
      <c r="B31" s="289" t="s">
        <v>172</v>
      </c>
      <c r="C31" s="289"/>
      <c r="D31" s="289"/>
      <c r="E31" s="290"/>
      <c r="F31" s="289"/>
      <c r="G31" s="289"/>
      <c r="H31" s="289"/>
      <c r="I31" s="289"/>
      <c r="J31" s="289"/>
      <c r="K31" s="289"/>
      <c r="L31" s="289"/>
      <c r="M31" s="289"/>
      <c r="N31" s="289"/>
      <c r="O31" s="289"/>
      <c r="P31" s="289"/>
      <c r="Q31" s="289"/>
      <c r="R31" s="289"/>
      <c r="S31" s="289"/>
      <c r="T31" s="289"/>
      <c r="U31" s="289"/>
      <c r="V31" s="289"/>
      <c r="W31" s="291"/>
      <c r="X31" s="283" t="s">
        <v>164</v>
      </c>
      <c r="Y31" s="283"/>
      <c r="Z31" s="283"/>
      <c r="AA31" s="283"/>
      <c r="AB31" s="283"/>
      <c r="AC31" s="283"/>
      <c r="AD31" s="283"/>
      <c r="AE31" s="283"/>
      <c r="AF31" s="283"/>
      <c r="AG31" s="283"/>
      <c r="AH31" s="283"/>
      <c r="AI31" s="283"/>
      <c r="AJ31" s="283"/>
      <c r="AK31" s="283"/>
      <c r="AL31" s="283"/>
      <c r="AM31" s="284"/>
    </row>
    <row r="32" spans="1:47" ht="20.25" customHeight="1">
      <c r="A32" s="29"/>
      <c r="B32" s="29"/>
      <c r="C32" s="29"/>
      <c r="D32" s="29"/>
      <c r="E32" s="29"/>
      <c r="F32" s="29"/>
      <c r="G32" s="29"/>
      <c r="H32" s="29"/>
      <c r="I32" s="29"/>
      <c r="J32" s="29"/>
      <c r="K32" s="29"/>
      <c r="L32" s="29"/>
      <c r="M32" s="29"/>
      <c r="N32" s="29"/>
      <c r="O32" s="29"/>
      <c r="P32" s="29"/>
      <c r="Q32" s="29"/>
      <c r="R32" s="29"/>
      <c r="S32" s="29"/>
      <c r="T32" s="30"/>
      <c r="U32" s="30"/>
      <c r="V32" s="30"/>
      <c r="W32" s="30"/>
      <c r="X32" s="31"/>
      <c r="Y32" s="31"/>
      <c r="Z32" s="31"/>
      <c r="AA32" s="28"/>
      <c r="AB32" s="28"/>
      <c r="AC32" s="28"/>
      <c r="AD32" s="28"/>
      <c r="AE32" s="28"/>
      <c r="AF32" s="28"/>
      <c r="AG32" s="28"/>
      <c r="AH32" s="28"/>
      <c r="AI32" s="28"/>
      <c r="AJ32" s="28"/>
      <c r="AK32" s="28"/>
      <c r="AL32" s="28"/>
      <c r="AM32" s="28"/>
      <c r="AP32" s="165" t="str">
        <f>IF(AND(AI11&gt;=1000,AP22="OK",AP29="国保連へ申請"),"国保連へ申請",IF(AND(AP22="NG",AP29="都道府県へ直接申請"),"申請できません",IF(AND(AI11&gt;=1000,AP22="OK",AP29="都道府県へ直接申請"),"都道府県へ直接申請",IF(AND(AP22="NG",AP29="OK"),"申請できません",IF(AND(AP22="NG",AP29="国保連へ申請"),"申請できません",IF(AND(AP22="OK",AP29="国保連へ申請"),"申請できません",IF(AND(AP22="OK",AP29="都道府県へ直接申請"),"申請できません")))))))</f>
        <v>申請できません</v>
      </c>
      <c r="AQ32" s="163"/>
    </row>
    <row r="33" spans="1:42" ht="13.5" customHeight="1">
      <c r="A33" s="29"/>
      <c r="B33" s="29"/>
      <c r="C33" s="29"/>
      <c r="D33" s="29"/>
      <c r="E33" s="29"/>
      <c r="F33" s="29"/>
      <c r="G33" s="29"/>
      <c r="H33" s="29"/>
      <c r="I33" s="29"/>
      <c r="J33" s="29"/>
      <c r="K33" s="29"/>
      <c r="L33" s="29"/>
      <c r="M33" s="29"/>
      <c r="N33" s="29"/>
      <c r="O33" s="29"/>
      <c r="P33" s="29"/>
      <c r="Q33" s="29"/>
      <c r="R33" s="29"/>
      <c r="S33" s="29"/>
      <c r="T33" s="30"/>
      <c r="U33" s="30"/>
      <c r="V33" s="30"/>
      <c r="W33" s="30"/>
      <c r="X33" s="31"/>
      <c r="Y33" s="31"/>
      <c r="Z33" s="31"/>
      <c r="AA33" s="28"/>
      <c r="AB33" s="28"/>
      <c r="AC33" s="28"/>
      <c r="AD33" s="28"/>
      <c r="AE33" s="28"/>
      <c r="AF33" s="28"/>
      <c r="AG33" s="28"/>
      <c r="AH33" s="28"/>
      <c r="AI33" s="28"/>
      <c r="AJ33" s="28"/>
      <c r="AK33" s="28"/>
      <c r="AL33" s="28"/>
      <c r="AM33" s="28"/>
    </row>
    <row r="34" spans="1:42" ht="13.5" customHeight="1">
      <c r="A34" s="29"/>
      <c r="B34" s="29"/>
      <c r="C34" s="29"/>
      <c r="D34" s="29"/>
      <c r="E34" s="29"/>
      <c r="F34" s="29"/>
      <c r="G34" s="29"/>
      <c r="H34" s="29"/>
      <c r="I34" s="29"/>
      <c r="J34" s="29"/>
      <c r="K34" s="29"/>
      <c r="L34" s="29"/>
      <c r="M34" s="29"/>
      <c r="N34" s="29"/>
      <c r="O34" s="29"/>
      <c r="P34" s="29"/>
      <c r="Q34" s="29"/>
      <c r="R34" s="29"/>
      <c r="S34" s="29"/>
      <c r="T34" s="30"/>
      <c r="U34" s="30"/>
      <c r="V34" s="30"/>
      <c r="W34" s="30"/>
      <c r="X34" s="31"/>
      <c r="Y34" s="31"/>
      <c r="Z34" s="31"/>
      <c r="AA34" s="28"/>
      <c r="AB34" s="28"/>
      <c r="AC34" s="28"/>
      <c r="AD34" s="28"/>
      <c r="AE34" s="28"/>
      <c r="AF34" s="28"/>
      <c r="AG34" s="28"/>
      <c r="AH34" s="28"/>
      <c r="AI34" s="28"/>
      <c r="AJ34" s="28"/>
      <c r="AK34" s="28"/>
      <c r="AL34" s="28"/>
      <c r="AM34" s="28"/>
    </row>
    <row r="35" spans="1:42" s="17" customFormat="1" ht="18.75" hidden="1" customHeight="1">
      <c r="C35" s="21" t="s">
        <v>141</v>
      </c>
      <c r="AP35" s="21"/>
    </row>
    <row r="36" spans="1:42" s="17" customFormat="1" ht="18.75" hidden="1" customHeight="1">
      <c r="A36" s="17">
        <v>1</v>
      </c>
      <c r="B36" s="41" t="s">
        <v>78</v>
      </c>
      <c r="C36" s="22">
        <v>10000</v>
      </c>
      <c r="D36" s="17" t="s">
        <v>79</v>
      </c>
      <c r="E36" s="18"/>
      <c r="AP36" s="21"/>
    </row>
    <row r="37" spans="1:42" s="17" customFormat="1" ht="18.75" hidden="1" customHeight="1">
      <c r="A37" s="17">
        <v>2</v>
      </c>
      <c r="B37" s="41" t="s">
        <v>80</v>
      </c>
      <c r="C37" s="22">
        <v>15000</v>
      </c>
      <c r="D37" s="17" t="s">
        <v>79</v>
      </c>
      <c r="E37" s="18"/>
      <c r="AP37" s="21"/>
    </row>
    <row r="38" spans="1:42" s="17" customFormat="1" ht="18.75" hidden="1" customHeight="1">
      <c r="A38" s="17">
        <v>3</v>
      </c>
      <c r="B38" s="41" t="s">
        <v>81</v>
      </c>
      <c r="C38" s="22">
        <v>20000</v>
      </c>
      <c r="D38" s="17" t="s">
        <v>79</v>
      </c>
      <c r="E38" s="18"/>
      <c r="AP38" s="21"/>
    </row>
    <row r="39" spans="1:42" s="17" customFormat="1" ht="18.75" hidden="1" customHeight="1">
      <c r="A39" s="17">
        <v>4</v>
      </c>
      <c r="B39" s="41" t="s">
        <v>82</v>
      </c>
      <c r="C39" s="22">
        <v>10000</v>
      </c>
      <c r="D39" s="17" t="s">
        <v>79</v>
      </c>
      <c r="E39" s="18"/>
      <c r="AP39" s="21"/>
    </row>
    <row r="40" spans="1:42" s="17" customFormat="1" ht="18.75" hidden="1" customHeight="1">
      <c r="A40" s="17">
        <v>5</v>
      </c>
      <c r="B40" s="41" t="s">
        <v>19</v>
      </c>
      <c r="C40" s="22">
        <v>10000</v>
      </c>
      <c r="D40" s="17" t="s">
        <v>79</v>
      </c>
      <c r="E40" s="18"/>
      <c r="AP40" s="21"/>
    </row>
    <row r="41" spans="1:42" s="17" customFormat="1" ht="18.75" hidden="1" customHeight="1">
      <c r="A41" s="17">
        <v>6</v>
      </c>
      <c r="B41" s="41" t="s">
        <v>83</v>
      </c>
      <c r="C41" s="22">
        <v>10000</v>
      </c>
      <c r="D41" s="17" t="s">
        <v>79</v>
      </c>
      <c r="E41" s="18"/>
      <c r="AP41" s="21"/>
    </row>
    <row r="42" spans="1:42" s="17" customFormat="1" ht="18.75" hidden="1" customHeight="1">
      <c r="A42" s="17">
        <v>7</v>
      </c>
      <c r="B42" s="41" t="s">
        <v>84</v>
      </c>
      <c r="C42" s="22">
        <v>15000</v>
      </c>
      <c r="D42" s="17" t="s">
        <v>79</v>
      </c>
      <c r="E42" s="18"/>
      <c r="AP42" s="21"/>
    </row>
    <row r="43" spans="1:42" s="17" customFormat="1" ht="18.75" hidden="1" customHeight="1">
      <c r="A43" s="17">
        <v>8</v>
      </c>
      <c r="B43" s="41" t="s">
        <v>85</v>
      </c>
      <c r="C43" s="22">
        <v>20000</v>
      </c>
      <c r="D43" s="17" t="s">
        <v>79</v>
      </c>
      <c r="E43" s="18"/>
      <c r="AP43" s="21"/>
    </row>
    <row r="44" spans="1:42" s="17" customFormat="1" ht="18.75" hidden="1" customHeight="1">
      <c r="A44" s="17">
        <v>9</v>
      </c>
      <c r="B44" s="41" t="s">
        <v>40</v>
      </c>
      <c r="C44" s="22">
        <v>10000</v>
      </c>
      <c r="D44" s="17" t="s">
        <v>79</v>
      </c>
      <c r="E44" s="18"/>
      <c r="AP44" s="21"/>
    </row>
    <row r="45" spans="1:42" s="17" customFormat="1" ht="18.75" hidden="1" customHeight="1">
      <c r="A45" s="17">
        <v>10</v>
      </c>
      <c r="B45" s="41" t="s">
        <v>142</v>
      </c>
      <c r="C45" s="22">
        <v>5000</v>
      </c>
      <c r="D45" s="17" t="s">
        <v>79</v>
      </c>
      <c r="E45" s="18"/>
      <c r="AP45" s="21"/>
    </row>
    <row r="46" spans="1:42" s="17" customFormat="1" ht="18.75" hidden="1" customHeight="1">
      <c r="A46" s="17">
        <v>11</v>
      </c>
      <c r="B46" s="17" t="s">
        <v>143</v>
      </c>
      <c r="C46" s="22">
        <v>10000</v>
      </c>
      <c r="D46" s="17" t="s">
        <v>79</v>
      </c>
      <c r="E46" s="18"/>
      <c r="AP46" s="21"/>
    </row>
    <row r="47" spans="1:42" s="17" customFormat="1" ht="18.75" hidden="1" customHeight="1">
      <c r="A47" s="17">
        <v>12</v>
      </c>
      <c r="B47" s="17" t="s">
        <v>92</v>
      </c>
      <c r="C47" s="22">
        <v>10000</v>
      </c>
      <c r="D47" s="17" t="s">
        <v>79</v>
      </c>
      <c r="E47" s="18"/>
      <c r="AP47" s="21"/>
    </row>
    <row r="48" spans="1:42" s="17" customFormat="1" ht="18.75" hidden="1" customHeight="1">
      <c r="A48" s="17">
        <v>13</v>
      </c>
      <c r="B48" s="17" t="s">
        <v>93</v>
      </c>
      <c r="C48" s="22">
        <v>15000</v>
      </c>
      <c r="D48" s="17" t="s">
        <v>79</v>
      </c>
      <c r="E48" s="18"/>
      <c r="AP48" s="21"/>
    </row>
    <row r="49" spans="1:42" s="17" customFormat="1" ht="18.75" hidden="1" customHeight="1">
      <c r="A49" s="17">
        <v>14</v>
      </c>
      <c r="B49" s="17" t="s">
        <v>94</v>
      </c>
      <c r="C49" s="22">
        <v>20000</v>
      </c>
      <c r="D49" s="17" t="s">
        <v>79</v>
      </c>
      <c r="E49" s="18"/>
      <c r="AP49" s="21"/>
    </row>
    <row r="50" spans="1:42" s="17" customFormat="1" ht="18.75" hidden="1" customHeight="1">
      <c r="A50" s="17">
        <v>15</v>
      </c>
      <c r="B50" s="17" t="s">
        <v>20</v>
      </c>
      <c r="C50" s="22">
        <v>10000</v>
      </c>
      <c r="D50" s="17" t="s">
        <v>79</v>
      </c>
      <c r="E50" s="18"/>
      <c r="AP50" s="21"/>
    </row>
    <row r="51" spans="1:42" s="17" customFormat="1" ht="18.75" hidden="1" customHeight="1">
      <c r="A51" s="17">
        <v>16</v>
      </c>
      <c r="B51" s="17" t="s">
        <v>21</v>
      </c>
      <c r="C51" s="22">
        <v>10000</v>
      </c>
      <c r="D51" s="17" t="s">
        <v>79</v>
      </c>
      <c r="E51" s="18"/>
      <c r="AP51" s="21"/>
    </row>
    <row r="52" spans="1:42" s="17" customFormat="1" ht="18.75" hidden="1" customHeight="1">
      <c r="A52" s="17">
        <v>17</v>
      </c>
      <c r="B52" s="17" t="s">
        <v>22</v>
      </c>
      <c r="C52" s="22">
        <v>5000</v>
      </c>
      <c r="D52" s="17" t="s">
        <v>79</v>
      </c>
      <c r="E52" s="18"/>
      <c r="AP52" s="21"/>
    </row>
    <row r="53" spans="1:42" s="17" customFormat="1" ht="18.75" hidden="1" customHeight="1">
      <c r="A53" s="17">
        <v>18</v>
      </c>
      <c r="B53" s="17" t="s">
        <v>23</v>
      </c>
      <c r="C53" s="22">
        <v>10000</v>
      </c>
      <c r="D53" s="17" t="s">
        <v>79</v>
      </c>
      <c r="E53" s="18"/>
      <c r="AP53" s="21"/>
    </row>
    <row r="54" spans="1:42" s="17" customFormat="1" ht="18.75" hidden="1" customHeight="1">
      <c r="A54" s="17">
        <v>19</v>
      </c>
      <c r="B54" s="17" t="s">
        <v>24</v>
      </c>
      <c r="C54" s="22">
        <v>10000</v>
      </c>
      <c r="D54" s="17" t="s">
        <v>79</v>
      </c>
      <c r="E54" s="18"/>
      <c r="AP54" s="21"/>
    </row>
    <row r="55" spans="1:42" s="17" customFormat="1" ht="18.75" hidden="1" customHeight="1">
      <c r="A55" s="17">
        <v>20</v>
      </c>
      <c r="B55" s="17" t="s">
        <v>25</v>
      </c>
      <c r="C55" s="22">
        <v>10000</v>
      </c>
      <c r="D55" s="17" t="s">
        <v>79</v>
      </c>
      <c r="E55" s="18"/>
      <c r="AP55" s="21"/>
    </row>
    <row r="56" spans="1:42" s="17" customFormat="1" ht="18.75" hidden="1" customHeight="1">
      <c r="A56" s="17">
        <v>21</v>
      </c>
      <c r="B56" s="17" t="s">
        <v>86</v>
      </c>
      <c r="C56" s="22">
        <v>5000</v>
      </c>
      <c r="D56" s="17" t="s">
        <v>79</v>
      </c>
      <c r="E56" s="18"/>
      <c r="AP56" s="21"/>
    </row>
    <row r="57" spans="1:42" s="17" customFormat="1" ht="18.75" hidden="1" customHeight="1">
      <c r="A57" s="17">
        <v>22</v>
      </c>
      <c r="B57" s="17" t="s">
        <v>26</v>
      </c>
      <c r="C57" s="22">
        <v>10000</v>
      </c>
      <c r="D57" s="17" t="s">
        <v>79</v>
      </c>
      <c r="E57" s="18"/>
      <c r="AP57" s="21"/>
    </row>
    <row r="58" spans="1:42" s="17" customFormat="1" ht="18.75" hidden="1" customHeight="1">
      <c r="A58" s="19">
        <v>23</v>
      </c>
      <c r="B58" s="19" t="s">
        <v>27</v>
      </c>
      <c r="C58" s="23">
        <v>10000</v>
      </c>
      <c r="D58" s="19" t="s">
        <v>79</v>
      </c>
      <c r="E58" s="20"/>
      <c r="F58" s="19"/>
      <c r="AP58" s="21"/>
    </row>
    <row r="59" spans="1:42" s="17" customFormat="1" ht="18.75" hidden="1" customHeight="1">
      <c r="A59" s="17">
        <v>24</v>
      </c>
      <c r="B59" s="17" t="s">
        <v>95</v>
      </c>
      <c r="C59" s="22">
        <v>30000</v>
      </c>
      <c r="D59" s="17" t="s">
        <v>145</v>
      </c>
      <c r="E59" s="18"/>
      <c r="AP59" s="21"/>
    </row>
    <row r="60" spans="1:42" s="17" customFormat="1" ht="18.75" hidden="1" customHeight="1">
      <c r="A60" s="17">
        <v>25</v>
      </c>
      <c r="B60" s="17" t="s">
        <v>96</v>
      </c>
      <c r="C60" s="22">
        <v>40000</v>
      </c>
      <c r="D60" s="17" t="s">
        <v>145</v>
      </c>
      <c r="E60" s="18"/>
      <c r="AP60" s="21"/>
    </row>
    <row r="61" spans="1:42" s="17" customFormat="1" ht="18.75" hidden="1" customHeight="1">
      <c r="A61" s="17">
        <v>26</v>
      </c>
      <c r="B61" s="17" t="s">
        <v>97</v>
      </c>
      <c r="C61" s="22">
        <v>50000</v>
      </c>
      <c r="D61" s="17" t="s">
        <v>145</v>
      </c>
      <c r="E61" s="18"/>
      <c r="AP61" s="21"/>
    </row>
    <row r="62" spans="1:42" s="17" customFormat="1" ht="18.75" hidden="1" customHeight="1">
      <c r="A62" s="17">
        <v>27</v>
      </c>
      <c r="B62" s="17" t="s">
        <v>98</v>
      </c>
      <c r="C62" s="22">
        <v>60000</v>
      </c>
      <c r="D62" s="17" t="s">
        <v>145</v>
      </c>
      <c r="E62" s="18"/>
      <c r="AP62" s="21"/>
    </row>
    <row r="63" spans="1:42" s="17" customFormat="1" ht="18.75" hidden="1" customHeight="1">
      <c r="A63" s="17">
        <v>28</v>
      </c>
      <c r="B63" s="17" t="s">
        <v>99</v>
      </c>
      <c r="C63" s="22">
        <v>70000</v>
      </c>
      <c r="D63" s="17" t="s">
        <v>145</v>
      </c>
      <c r="E63" s="18"/>
      <c r="AP63" s="21"/>
    </row>
    <row r="64" spans="1:42" s="17" customFormat="1" ht="18.75" hidden="1" customHeight="1">
      <c r="A64" s="17">
        <v>29</v>
      </c>
      <c r="B64" s="17" t="s">
        <v>100</v>
      </c>
      <c r="C64" s="22">
        <v>10000</v>
      </c>
      <c r="D64" s="17" t="s">
        <v>145</v>
      </c>
      <c r="E64" s="18"/>
      <c r="AP64" s="21"/>
    </row>
    <row r="65" spans="1:42" s="17" customFormat="1" ht="18.75" hidden="1" customHeight="1">
      <c r="A65" s="17">
        <v>30</v>
      </c>
      <c r="B65" s="17" t="s">
        <v>144</v>
      </c>
      <c r="C65" s="22">
        <v>20000</v>
      </c>
      <c r="D65" s="17" t="s">
        <v>145</v>
      </c>
      <c r="E65" s="18"/>
      <c r="AP65" s="21"/>
    </row>
    <row r="66" spans="1:42" s="17" customFormat="1" ht="18.75" hidden="1" customHeight="1">
      <c r="A66" s="17">
        <v>31</v>
      </c>
      <c r="B66" s="17" t="s">
        <v>101</v>
      </c>
      <c r="C66" s="22">
        <v>30000</v>
      </c>
      <c r="D66" s="17" t="s">
        <v>145</v>
      </c>
      <c r="E66" s="18"/>
      <c r="AP66" s="21"/>
    </row>
    <row r="67" spans="1:42" s="17" customFormat="1" ht="18.75" hidden="1" customHeight="1">
      <c r="A67" s="17">
        <v>32</v>
      </c>
      <c r="B67" s="17" t="s">
        <v>102</v>
      </c>
      <c r="C67" s="22">
        <v>40000</v>
      </c>
      <c r="D67" s="17" t="s">
        <v>145</v>
      </c>
      <c r="E67" s="18"/>
      <c r="AP67" s="21"/>
    </row>
    <row r="68" spans="1:42" s="17" customFormat="1" ht="18.75" hidden="1" customHeight="1">
      <c r="A68" s="17">
        <v>33</v>
      </c>
      <c r="B68" s="17" t="s">
        <v>103</v>
      </c>
      <c r="C68" s="22">
        <v>50000</v>
      </c>
      <c r="D68" s="17" t="s">
        <v>145</v>
      </c>
      <c r="E68" s="18"/>
      <c r="AP68" s="21"/>
    </row>
    <row r="69" spans="1:42" s="17" customFormat="1" ht="18.75" hidden="1" customHeight="1">
      <c r="A69" s="17">
        <v>34</v>
      </c>
      <c r="B69" s="17" t="s">
        <v>104</v>
      </c>
      <c r="C69" s="22">
        <v>60000</v>
      </c>
      <c r="D69" s="17" t="s">
        <v>145</v>
      </c>
      <c r="E69" s="18"/>
      <c r="AP69" s="21"/>
    </row>
    <row r="70" spans="1:42" s="17" customFormat="1" ht="18.75" hidden="1" customHeight="1">
      <c r="A70" s="17">
        <v>35</v>
      </c>
      <c r="B70" s="17" t="s">
        <v>105</v>
      </c>
      <c r="C70" s="22">
        <v>70000</v>
      </c>
      <c r="D70" s="17" t="s">
        <v>145</v>
      </c>
      <c r="E70" s="18"/>
      <c r="AP70" s="21"/>
    </row>
    <row r="71" spans="1:42" s="17" customFormat="1" ht="18.75" hidden="1" customHeight="1">
      <c r="A71" s="17">
        <v>36</v>
      </c>
      <c r="B71" s="17" t="s">
        <v>112</v>
      </c>
      <c r="C71" s="22">
        <v>30000</v>
      </c>
      <c r="D71" s="17" t="s">
        <v>145</v>
      </c>
      <c r="E71" s="18"/>
      <c r="AP71" s="21"/>
    </row>
    <row r="72" spans="1:42" s="17" customFormat="1" ht="18.75" hidden="1" customHeight="1">
      <c r="A72" s="17">
        <v>37</v>
      </c>
      <c r="B72" s="17" t="s">
        <v>146</v>
      </c>
      <c r="C72" s="22">
        <v>40000</v>
      </c>
      <c r="D72" s="17" t="s">
        <v>145</v>
      </c>
      <c r="E72" s="18"/>
      <c r="AP72" s="21"/>
    </row>
    <row r="73" spans="1:42" s="17" customFormat="1" ht="18.75" hidden="1" customHeight="1">
      <c r="A73" s="17">
        <v>38</v>
      </c>
      <c r="B73" s="17" t="s">
        <v>147</v>
      </c>
      <c r="C73" s="22">
        <v>50000</v>
      </c>
      <c r="D73" s="17" t="s">
        <v>145</v>
      </c>
      <c r="E73" s="18"/>
      <c r="AP73" s="21"/>
    </row>
    <row r="74" spans="1:42" s="17" customFormat="1" ht="18.75" hidden="1" customHeight="1">
      <c r="A74" s="17">
        <v>39</v>
      </c>
      <c r="B74" s="17" t="s">
        <v>148</v>
      </c>
      <c r="C74" s="22">
        <v>60000</v>
      </c>
      <c r="D74" s="17" t="s">
        <v>145</v>
      </c>
      <c r="E74" s="18"/>
      <c r="AP74" s="21"/>
    </row>
    <row r="75" spans="1:42" s="17" customFormat="1" ht="18.75" hidden="1" customHeight="1">
      <c r="A75" s="17">
        <v>40</v>
      </c>
      <c r="B75" s="17" t="s">
        <v>182</v>
      </c>
      <c r="C75" s="22">
        <v>70000</v>
      </c>
      <c r="D75" s="17" t="s">
        <v>145</v>
      </c>
      <c r="E75" s="18"/>
      <c r="AP75" s="21"/>
    </row>
    <row r="76" spans="1:42" s="17" customFormat="1" ht="18.75" hidden="1" customHeight="1">
      <c r="A76" s="17">
        <v>41</v>
      </c>
      <c r="B76" s="17" t="s">
        <v>114</v>
      </c>
      <c r="C76" s="22">
        <v>30000</v>
      </c>
      <c r="D76" s="17" t="s">
        <v>145</v>
      </c>
      <c r="E76" s="18"/>
      <c r="AP76" s="21"/>
    </row>
    <row r="77" spans="1:42" s="17" customFormat="1" ht="18.75" hidden="1" customHeight="1">
      <c r="A77" s="17">
        <v>42</v>
      </c>
      <c r="B77" s="17" t="s">
        <v>149</v>
      </c>
      <c r="C77" s="22">
        <v>40000</v>
      </c>
      <c r="D77" s="17" t="s">
        <v>145</v>
      </c>
      <c r="E77" s="18"/>
      <c r="AP77" s="21"/>
    </row>
    <row r="78" spans="1:42" s="17" customFormat="1" ht="18.75" hidden="1" customHeight="1">
      <c r="A78" s="17">
        <v>43</v>
      </c>
      <c r="B78" s="17" t="s">
        <v>150</v>
      </c>
      <c r="C78" s="22">
        <v>50000</v>
      </c>
      <c r="D78" s="17" t="s">
        <v>145</v>
      </c>
      <c r="E78" s="18"/>
      <c r="AP78" s="21"/>
    </row>
    <row r="79" spans="1:42" s="17" customFormat="1" ht="18.75" hidden="1" customHeight="1">
      <c r="A79" s="17">
        <v>44</v>
      </c>
      <c r="B79" s="17" t="s">
        <v>151</v>
      </c>
      <c r="C79" s="22">
        <v>60000</v>
      </c>
      <c r="D79" s="17" t="s">
        <v>145</v>
      </c>
      <c r="E79" s="18"/>
      <c r="AP79" s="21"/>
    </row>
    <row r="80" spans="1:42" s="17" customFormat="1" ht="18.75" hidden="1" customHeight="1">
      <c r="A80" s="17">
        <v>45</v>
      </c>
      <c r="B80" s="17" t="s">
        <v>183</v>
      </c>
      <c r="C80" s="22">
        <v>70000</v>
      </c>
      <c r="D80" s="17" t="s">
        <v>145</v>
      </c>
      <c r="E80" s="18"/>
      <c r="AP80" s="21"/>
    </row>
    <row r="81" spans="1:42" s="17" customFormat="1" ht="18.75" hidden="1" customHeight="1">
      <c r="A81" s="17">
        <v>46</v>
      </c>
      <c r="B81" s="17" t="s">
        <v>115</v>
      </c>
      <c r="C81" s="22">
        <v>10000</v>
      </c>
      <c r="D81" s="17" t="s">
        <v>145</v>
      </c>
      <c r="E81" s="18"/>
      <c r="AP81" s="21"/>
    </row>
    <row r="82" spans="1:42" s="17" customFormat="1" ht="18.75" hidden="1" customHeight="1">
      <c r="A82" s="17">
        <v>47</v>
      </c>
      <c r="B82" s="17" t="s">
        <v>152</v>
      </c>
      <c r="C82" s="22">
        <v>15000</v>
      </c>
      <c r="D82" s="17" t="s">
        <v>145</v>
      </c>
      <c r="E82" s="18"/>
      <c r="AP82" s="21"/>
    </row>
    <row r="83" spans="1:42" s="17" customFormat="1" ht="18.75" hidden="1" customHeight="1">
      <c r="A83" s="17">
        <v>48</v>
      </c>
      <c r="B83" s="17" t="s">
        <v>153</v>
      </c>
      <c r="C83" s="22">
        <v>10000</v>
      </c>
      <c r="D83" s="17" t="s">
        <v>145</v>
      </c>
      <c r="E83" s="18"/>
      <c r="AP83" s="21"/>
    </row>
    <row r="84" spans="1:42" s="17" customFormat="1" ht="18.75" hidden="1" customHeight="1">
      <c r="A84" s="17">
        <v>49</v>
      </c>
      <c r="B84" s="17" t="s">
        <v>154</v>
      </c>
      <c r="C84" s="22">
        <v>20000</v>
      </c>
      <c r="D84" s="17" t="s">
        <v>145</v>
      </c>
      <c r="E84" s="18"/>
      <c r="AP84" s="21"/>
    </row>
    <row r="85" spans="1:42" s="17" customFormat="1" ht="18.75" hidden="1" customHeight="1">
      <c r="A85" s="17">
        <v>50</v>
      </c>
      <c r="B85" s="17" t="s">
        <v>155</v>
      </c>
      <c r="C85" s="22">
        <v>30000</v>
      </c>
      <c r="D85" s="17" t="s">
        <v>145</v>
      </c>
      <c r="E85" s="18"/>
      <c r="AP85" s="21"/>
    </row>
    <row r="86" spans="1:42" s="17" customFormat="1" ht="18.75" hidden="1" customHeight="1">
      <c r="A86" s="17">
        <v>51</v>
      </c>
      <c r="B86" s="17" t="s">
        <v>156</v>
      </c>
      <c r="C86" s="22">
        <v>40000</v>
      </c>
      <c r="D86" s="17" t="s">
        <v>145</v>
      </c>
      <c r="E86" s="18"/>
      <c r="AP86" s="21"/>
    </row>
    <row r="87" spans="1:42" s="17" customFormat="1" ht="18.75" hidden="1" customHeight="1">
      <c r="A87" s="17">
        <v>52</v>
      </c>
      <c r="B87" s="17" t="s">
        <v>157</v>
      </c>
      <c r="C87" s="22">
        <v>50000</v>
      </c>
      <c r="D87" s="17" t="s">
        <v>145</v>
      </c>
      <c r="E87" s="18"/>
      <c r="AP87" s="21"/>
    </row>
    <row r="88" spans="1:42" s="17" customFormat="1" ht="18.75" hidden="1" customHeight="1">
      <c r="A88" s="17">
        <v>53</v>
      </c>
      <c r="B88" s="17" t="s">
        <v>158</v>
      </c>
      <c r="C88" s="22">
        <v>60000</v>
      </c>
      <c r="D88" s="17" t="s">
        <v>145</v>
      </c>
      <c r="E88" s="18"/>
      <c r="AP88" s="21"/>
    </row>
    <row r="89" spans="1:42" s="17" customFormat="1" ht="18.75" hidden="1" customHeight="1">
      <c r="A89" s="17">
        <v>54</v>
      </c>
      <c r="B89" s="17" t="s">
        <v>159</v>
      </c>
      <c r="C89" s="22">
        <v>70000</v>
      </c>
      <c r="D89" s="17" t="s">
        <v>145</v>
      </c>
      <c r="E89" s="18"/>
      <c r="AP89" s="21"/>
    </row>
    <row r="90" spans="1:42" s="17" customFormat="1" ht="18.75" hidden="1" customHeight="1">
      <c r="A90" s="17">
        <v>55</v>
      </c>
      <c r="B90" s="17" t="s">
        <v>160</v>
      </c>
      <c r="C90" s="22">
        <v>10000</v>
      </c>
      <c r="D90" s="17" t="s">
        <v>145</v>
      </c>
      <c r="E90" s="18"/>
      <c r="AP90" s="21"/>
    </row>
    <row r="91" spans="1:42" s="17" customFormat="1" ht="18.75" hidden="1" customHeight="1">
      <c r="A91" s="17">
        <v>56</v>
      </c>
      <c r="B91" s="17" t="s">
        <v>161</v>
      </c>
      <c r="C91" s="22">
        <v>20000</v>
      </c>
      <c r="D91" s="17" t="s">
        <v>145</v>
      </c>
      <c r="E91" s="18"/>
      <c r="AP91" s="21"/>
    </row>
    <row r="92" spans="1:42" s="17" customFormat="1" ht="18.75" customHeight="1">
      <c r="B92" s="18"/>
      <c r="C92" s="18"/>
      <c r="D92" s="18"/>
      <c r="E92" s="18"/>
      <c r="G92" s="18"/>
      <c r="AP92" s="21"/>
    </row>
    <row r="93" spans="1:42" s="17" customFormat="1" ht="18.75" customHeight="1">
      <c r="AP93" s="21"/>
    </row>
    <row r="94" spans="1:42" s="17" customFormat="1" ht="18.75" customHeight="1">
      <c r="AP94" s="21"/>
    </row>
    <row r="95" spans="1:42" s="17" customFormat="1" ht="18.75" customHeight="1">
      <c r="AP95" s="21"/>
    </row>
    <row r="96" spans="1:42" s="17" customFormat="1" ht="18.75" customHeight="1">
      <c r="AP96" s="21"/>
    </row>
    <row r="97" spans="42:42" s="17" customFormat="1" ht="18.75" customHeight="1">
      <c r="AP97" s="21"/>
    </row>
    <row r="98" spans="42:42" s="17" customFormat="1" ht="18.75" customHeight="1">
      <c r="AP98" s="21"/>
    </row>
    <row r="99" spans="42:42" s="17" customFormat="1" ht="18.75" customHeight="1">
      <c r="AP99" s="21"/>
    </row>
    <row r="100" spans="42:42" s="17" customFormat="1" ht="18.75" customHeight="1">
      <c r="AP100" s="21"/>
    </row>
    <row r="101" spans="42:42" s="17" customFormat="1" ht="18.75" customHeight="1">
      <c r="AP101" s="21"/>
    </row>
  </sheetData>
  <sheetProtection sheet="1" autoFilter="0"/>
  <mergeCells count="67">
    <mergeCell ref="A15:E15"/>
    <mergeCell ref="F15:J15"/>
    <mergeCell ref="K20:AM20"/>
    <mergeCell ref="K19:AM19"/>
    <mergeCell ref="K18:AM18"/>
    <mergeCell ref="A16:E16"/>
    <mergeCell ref="F16:J16"/>
    <mergeCell ref="A17:E17"/>
    <mergeCell ref="F17:J17"/>
    <mergeCell ref="A18:E18"/>
    <mergeCell ref="F18:J18"/>
    <mergeCell ref="A19:E19"/>
    <mergeCell ref="F19:J19"/>
    <mergeCell ref="K17:AM17"/>
    <mergeCell ref="K16:AM16"/>
    <mergeCell ref="A20:E20"/>
    <mergeCell ref="F20:J20"/>
    <mergeCell ref="L9:AM9"/>
    <mergeCell ref="A14:E14"/>
    <mergeCell ref="F14:J14"/>
    <mergeCell ref="A3:A9"/>
    <mergeCell ref="AG3:AM3"/>
    <mergeCell ref="AG4:AM4"/>
    <mergeCell ref="L5:AB5"/>
    <mergeCell ref="AL5:AM5"/>
    <mergeCell ref="W11:Z11"/>
    <mergeCell ref="AF11:AH11"/>
    <mergeCell ref="B6:K7"/>
    <mergeCell ref="AG8:AM8"/>
    <mergeCell ref="L7:AM7"/>
    <mergeCell ref="A12:E12"/>
    <mergeCell ref="A13:E13"/>
    <mergeCell ref="F12:J12"/>
    <mergeCell ref="AH5:AI5"/>
    <mergeCell ref="AE5:AF5"/>
    <mergeCell ref="AP5:AT5"/>
    <mergeCell ref="F13:J13"/>
    <mergeCell ref="K14:AM14"/>
    <mergeCell ref="L4:AF4"/>
    <mergeCell ref="AP4:AT4"/>
    <mergeCell ref="AT6:AT7"/>
    <mergeCell ref="AI11:AK11"/>
    <mergeCell ref="AA11:AC11"/>
    <mergeCell ref="AD11:AE11"/>
    <mergeCell ref="L3:AF3"/>
    <mergeCell ref="Q6:R6"/>
    <mergeCell ref="T6:V6"/>
    <mergeCell ref="S8:Y8"/>
    <mergeCell ref="AC5:AD5"/>
    <mergeCell ref="AC6:AM6"/>
    <mergeCell ref="AJ5:AK5"/>
    <mergeCell ref="A22:AM22"/>
    <mergeCell ref="AL11:AM11"/>
    <mergeCell ref="X31:AM31"/>
    <mergeCell ref="A23:A24"/>
    <mergeCell ref="C24:AM24"/>
    <mergeCell ref="A29:AM29"/>
    <mergeCell ref="B31:W31"/>
    <mergeCell ref="B30:W30"/>
    <mergeCell ref="B27:AM27"/>
    <mergeCell ref="B23:AM23"/>
    <mergeCell ref="X30:AM30"/>
    <mergeCell ref="B25:AM25"/>
    <mergeCell ref="B26:AM26"/>
    <mergeCell ref="K15:AM15"/>
    <mergeCell ref="K12:AM12"/>
    <mergeCell ref="K13:AM13"/>
  </mergeCells>
  <phoneticPr fontId="3"/>
  <dataValidations count="9">
    <dataValidation type="list" allowBlank="1" showInputMessage="1" showErrorMessage="1" sqref="L5:AB5">
      <formula1>$B$36:$B$91</formula1>
    </dataValidation>
    <dataValidation type="list" allowBlank="1" showInputMessage="1" showErrorMessage="1" sqref="X32:Z34 A30:A31">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5:A27">
      <formula1>"○"</formula1>
    </dataValidation>
    <dataValidation type="list" imeMode="disabled" allowBlank="1" showInputMessage="1" showErrorMessage="1" sqref="A23:A24">
      <formula1>"○"</formula1>
    </dataValidation>
    <dataValidation imeMode="disabled" allowBlank="1" showInputMessage="1" showErrorMessage="1" sqref="Q6:R6 T6:V6 S8:Y8 AG8:AM8 AE5:AF5 AJ5:AK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（はじめにお読みください）本申請書の使い方</vt:lpstr>
      <vt:lpstr>総括表</vt:lpstr>
      <vt:lpstr>申請額一覧</vt:lpstr>
      <vt:lpstr>個票1</vt:lpstr>
      <vt:lpstr>個票1!Print_Area</vt:lpstr>
      <vt:lpstr>申請額一覧!Print_Area</vt:lpstr>
      <vt:lpstr>総括表!Print_Area</vt:lpstr>
      <vt:lpstr>申請額一覧!Print_Titles</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Administrator</cp:lastModifiedBy>
  <cp:lastPrinted>2021-11-12T02:27:26Z</cp:lastPrinted>
  <dcterms:created xsi:type="dcterms:W3CDTF">2018-06-19T01:27:02Z</dcterms:created>
  <dcterms:modified xsi:type="dcterms:W3CDTF">2022-01-13T05:02:47Z</dcterms:modified>
</cp:coreProperties>
</file>