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6.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flsv\1503000_長寿社会課\005【大】施設サービスグループ\005【中】基金・補助金\2026(R8)\006【簿】介護現場の生産性向上事業(R18末)\01補助金\03_県要綱改正\01_改正作業\様式（案）\"/>
    </mc:Choice>
  </mc:AlternateContent>
  <xr:revisionPtr revIDLastSave="0" documentId="13_ncr:1_{63591D19-ACCA-499C-A68A-8415AA157D6A}" xr6:coauthVersionLast="47" xr6:coauthVersionMax="47" xr10:uidLastSave="{00000000-0000-0000-0000-000000000000}"/>
  <bookViews>
    <workbookView xWindow="12840" yWindow="-16440" windowWidth="29040" windowHeight="15720" xr2:uid="{E9B7FB46-51E1-4F86-B906-922F9CFF5C2F}"/>
  </bookViews>
  <sheets>
    <sheet name="留意事項" sheetId="9" r:id="rId1"/>
    <sheet name="(様式第1号)交付申請書" sheetId="13" r:id="rId2"/>
    <sheet name="(別紙1-1)申請事業所一覧表" sheetId="39" r:id="rId3"/>
    <sheet name="業務改善計画(事業所名)" sheetId="53" r:id="rId4"/>
    <sheet name="記入見本 " sheetId="54" r:id="rId5"/>
    <sheet name="(別紙1-2)介護テクノロジー事業計画書(事業所名)" sheetId="14" r:id="rId6"/>
    <sheet name="(別紙1-2記載例)介護テクノロジー事業計画書" sheetId="56" r:id="rId7"/>
    <sheet name="(別紙1-3)所要額調書(事業所名) " sheetId="57" r:id="rId8"/>
    <sheet name="(別紙1-4)収支予算書" sheetId="20" r:id="rId9"/>
    <sheet name="(別紙1-５)誓約書(共通)" sheetId="22" r:id="rId10"/>
    <sheet name="データセット (3)" sheetId="55" state="hidden" r:id="rId11"/>
  </sheets>
  <definedNames>
    <definedName name="_xlnm.Print_Area" localSheetId="2">'(別紙1-1)申請事業所一覧表'!$A$1:$I$28</definedName>
    <definedName name="_xlnm.Print_Area" localSheetId="5">'(別紙1-2)介護テクノロジー事業計画書(事業所名)'!$B$1:$AI$37</definedName>
    <definedName name="_xlnm.Print_Area" localSheetId="6">'(別紙1-2記載例)介護テクノロジー事業計画書'!$B$1:$AI$37</definedName>
    <definedName name="_xlnm.Print_Area" localSheetId="7">'(別紙1-3)所要額調書(事業所名) '!$A$1:$J$76</definedName>
    <definedName name="_xlnm.Print_Area" localSheetId="8">'(別紙1-4)収支予算書'!$A$1:$D$33</definedName>
    <definedName name="_xlnm.Print_Area" localSheetId="9">'(別紙1-５)誓約書(共通)'!$A$1:$AG$32</definedName>
    <definedName name="_xlnm.Print_Area" localSheetId="1">'(様式第1号)交付申請書'!$A$1:$AJ$50</definedName>
    <definedName name="_xlnm.Print_Area" localSheetId="4">'記入見本 '!$A$1:$F$70</definedName>
    <definedName name="_xlnm.Print_Area" localSheetId="3">'業務改善計画(事業所名)'!$A$1:$F$71</definedName>
    <definedName name="_xlnm.Print_Area" localSheetId="0">留意事項!$A$1:$S$34</definedName>
    <definedName name="_xlnm.Print_Titles" localSheetId="5">'(別紙1-2)介護テクノロジー事業計画書(事業所名)'!$1:$7</definedName>
    <definedName name="_xlnm.Print_Titles" localSheetId="6">'(別紙1-2記載例)介護テクノロジー事業計画書'!$1:$7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57" l="1"/>
  <c r="H37" i="57" s="1"/>
  <c r="E37" i="57"/>
  <c r="C37" i="57"/>
  <c r="G52" i="57"/>
  <c r="E52" i="57"/>
  <c r="C52" i="57"/>
  <c r="G50" i="57"/>
  <c r="E50" i="57"/>
  <c r="C50" i="57"/>
  <c r="G51" i="57"/>
  <c r="E51" i="57"/>
  <c r="C51" i="57"/>
  <c r="G53" i="57"/>
  <c r="E53" i="57"/>
  <c r="C53" i="57"/>
  <c r="G54" i="57"/>
  <c r="E54" i="57"/>
  <c r="C54" i="57"/>
  <c r="G38" i="57"/>
  <c r="H38" i="57" s="1"/>
  <c r="E38" i="57"/>
  <c r="C38" i="57"/>
  <c r="G35" i="57"/>
  <c r="H35" i="57" s="1"/>
  <c r="E35" i="57"/>
  <c r="C35" i="57"/>
  <c r="G36" i="57"/>
  <c r="H36" i="57" s="1"/>
  <c r="E36" i="57"/>
  <c r="C36" i="57"/>
  <c r="G39" i="57"/>
  <c r="H39" i="57" s="1"/>
  <c r="E39" i="57"/>
  <c r="C39" i="57"/>
  <c r="H4" i="14"/>
  <c r="S26" i="39"/>
  <c r="T26" i="39"/>
  <c r="U26" i="39"/>
  <c r="T21" i="39"/>
  <c r="U21" i="39"/>
  <c r="T22" i="39"/>
  <c r="U22" i="39"/>
  <c r="T23" i="39"/>
  <c r="U23" i="39"/>
  <c r="T24" i="39"/>
  <c r="U24" i="39"/>
  <c r="T25" i="39"/>
  <c r="U25" i="39"/>
  <c r="C16" i="57"/>
  <c r="E34" i="57"/>
  <c r="I26" i="39"/>
  <c r="H26" i="39"/>
  <c r="C6" i="20"/>
  <c r="D16" i="57"/>
  <c r="S25" i="39"/>
  <c r="S24" i="39"/>
  <c r="S23" i="39"/>
  <c r="S22" i="39"/>
  <c r="S21" i="39"/>
  <c r="C76" i="57"/>
  <c r="C66" i="57"/>
  <c r="I37" i="57" l="1"/>
  <c r="I35" i="57"/>
  <c r="I38" i="57"/>
  <c r="I36" i="57"/>
  <c r="I39" i="57"/>
  <c r="O16" i="57"/>
  <c r="N16" i="57"/>
  <c r="U20" i="39" l="1"/>
  <c r="U19" i="39"/>
  <c r="U18" i="39"/>
  <c r="U17" i="39"/>
  <c r="U16" i="39"/>
  <c r="U15" i="39"/>
  <c r="U14" i="39"/>
  <c r="U13" i="39"/>
  <c r="U12" i="39"/>
  <c r="U11" i="39"/>
  <c r="S12" i="39"/>
  <c r="T12" i="39"/>
  <c r="S13" i="39"/>
  <c r="T13" i="39"/>
  <c r="S14" i="39"/>
  <c r="T14" i="39"/>
  <c r="S15" i="39"/>
  <c r="T15" i="39"/>
  <c r="S16" i="39"/>
  <c r="T16" i="39"/>
  <c r="S17" i="39"/>
  <c r="T17" i="39"/>
  <c r="S18" i="39"/>
  <c r="T18" i="39"/>
  <c r="S19" i="39"/>
  <c r="T19" i="39"/>
  <c r="S20" i="39"/>
  <c r="T20" i="39"/>
  <c r="T11" i="39"/>
  <c r="S11" i="39"/>
  <c r="B9" i="57"/>
  <c r="H6" i="14" l="1"/>
  <c r="H7" i="14"/>
  <c r="E16" i="57"/>
  <c r="C40" i="57" l="1"/>
  <c r="C41" i="57"/>
  <c r="C34" i="57"/>
  <c r="E55" i="57"/>
  <c r="E56" i="57"/>
  <c r="E49" i="57"/>
  <c r="C55" i="57"/>
  <c r="C56" i="57"/>
  <c r="C49" i="57"/>
  <c r="E40" i="57"/>
  <c r="E41" i="57"/>
  <c r="E76" i="57"/>
  <c r="F76" i="57" s="1"/>
  <c r="G58" i="57"/>
  <c r="E66" i="57"/>
  <c r="D57" i="57"/>
  <c r="G56" i="57"/>
  <c r="G55" i="57"/>
  <c r="G49" i="57"/>
  <c r="G41" i="57"/>
  <c r="H41" i="57" s="1"/>
  <c r="G40" i="57"/>
  <c r="G34" i="57"/>
  <c r="H34" i="57" s="1"/>
  <c r="H16" i="57"/>
  <c r="I16" i="57" s="1"/>
  <c r="G57" i="57" l="1"/>
  <c r="G59" i="57" s="1"/>
  <c r="H59" i="57" s="1"/>
  <c r="G42" i="57"/>
  <c r="I34" i="57"/>
  <c r="J16" i="57"/>
  <c r="I41" i="57"/>
  <c r="F66" i="57"/>
  <c r="I9" i="57" s="1"/>
  <c r="E57" i="57"/>
  <c r="H40" i="57"/>
  <c r="I40" i="57" s="1"/>
  <c r="I59" i="57" l="1"/>
  <c r="I60" i="57" s="1"/>
  <c r="G9" i="57"/>
  <c r="I42" i="57"/>
  <c r="H9" i="57" l="1"/>
  <c r="S30" i="22"/>
  <c r="D4" i="39" l="1"/>
  <c r="S31" i="22" l="1"/>
  <c r="C29" i="22"/>
  <c r="D33" i="20"/>
  <c r="D32" i="20"/>
  <c r="B31" i="20"/>
  <c r="C27" i="20"/>
  <c r="AC17" i="13" l="1"/>
  <c r="C14"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釣本　浩行</author>
  </authors>
  <commentList>
    <comment ref="G8" authorId="0" shapeId="0" xr:uid="{1CF2FEAF-77FC-4BB6-9CEA-4D3A9073BF19}">
      <text>
        <r>
          <rPr>
            <sz val="12"/>
            <color indexed="81"/>
            <rFont val="MS P ゴシック"/>
            <family val="3"/>
            <charset val="128"/>
          </rPr>
          <t>　１．～５．に対象経費を記載する時は、</t>
        </r>
        <r>
          <rPr>
            <b/>
            <sz val="12"/>
            <color indexed="81"/>
            <rFont val="MS P ゴシック"/>
            <family val="3"/>
            <charset val="128"/>
          </rPr>
          <t>以下の補助対象外経費を除いた金額</t>
        </r>
        <r>
          <rPr>
            <sz val="12"/>
            <color indexed="81"/>
            <rFont val="MS P ゴシック"/>
            <family val="3"/>
            <charset val="128"/>
          </rPr>
          <t>で記載してください。
（１）他の補助金の交付を受けているもの又は受けることを予定しているもの
（２）既に保有している機器等の廃棄にかかる経費
（３）機器の設置にかかる建物の改修費（Wi-Fi環境整備のために必要な配線工事を除く）
（４）交付決定前に事業着手した経費
（５）申請年度内に事業が完了しない経費
（６）消費税及び地方消費税に係る経費
（７）通信費
（８）振込手数料</t>
        </r>
      </text>
    </comment>
    <comment ref="D13" authorId="0" shapeId="0" xr:uid="{BFF11810-03E0-4BC3-BE0C-FC6B3DEBD6C1}">
      <text>
        <r>
          <rPr>
            <b/>
            <sz val="12"/>
            <color indexed="81"/>
            <rFont val="MS P ゴシック"/>
            <family val="3"/>
            <charset val="128"/>
          </rPr>
          <t>（※）定着促進支援
　　　介護ソフトの導入に伴い一体的に使用するための
　　　タブレット端末購入やWi-Fi環境整備</t>
        </r>
      </text>
    </comment>
    <comment ref="B66" authorId="0" shapeId="0" xr:uid="{8DDB0D02-6320-4E40-9C18-CD17148FAA4D}">
      <text>
        <r>
          <rPr>
            <b/>
            <sz val="12"/>
            <color indexed="81"/>
            <rFont val="MS P ゴシック"/>
            <family val="3"/>
            <charset val="128"/>
          </rPr>
          <t>（※）定着促進支援
　　　介護ソフトの導入に伴い一体的に使用するための
　　　タブレット端末購入やWi-Fi環境整備</t>
        </r>
      </text>
    </comment>
  </commentList>
</comments>
</file>

<file path=xl/sharedStrings.xml><?xml version="1.0" encoding="utf-8"?>
<sst xmlns="http://schemas.openxmlformats.org/spreadsheetml/2006/main" count="973" uniqueCount="609">
  <si>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</si>
  <si>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</si>
  <si>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</si>
  <si>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</si>
  <si>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</si>
  <si>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</si>
  <si>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</si>
  <si>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</si>
  <si>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</si>
  <si>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</si>
  <si>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</si>
  <si>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</si>
  <si>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</si>
  <si>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</si>
  <si>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</si>
  <si>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</si>
  <si>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</si>
  <si>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</si>
  <si>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</si>
  <si>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</si>
  <si>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</si>
  <si>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</si>
  <si>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</si>
  <si>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</si>
  <si>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</si>
  <si>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</si>
  <si>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</si>
  <si>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</si>
  <si>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</si>
  <si>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</si>
  <si>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</si>
  <si>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</si>
  <si>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</si>
  <si>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</si>
  <si>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</si>
  <si>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</si>
  <si>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</si>
  <si>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</si>
  <si>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</si>
  <si>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</si>
  <si>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</si>
  <si>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</si>
  <si>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</si>
  <si>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</si>
  <si>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</si>
  <si>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</si>
  <si>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</si>
  <si>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</si>
  <si>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</si>
  <si>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</si>
  <si>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</si>
  <si>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</si>
  <si>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</si>
  <si>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</si>
  <si>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</si>
  <si>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</si>
  <si>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</si>
  <si>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</si>
  <si>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</si>
  <si>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</si>
  <si>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</si>
  <si>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</si>
  <si>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</si>
  <si>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</si>
  <si>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</si>
  <si>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</si>
  <si>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</si>
  <si>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</si>
  <si>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</si>
  <si>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</si>
  <si>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</si>
  <si>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</si>
  <si>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</si>
  <si>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</si>
  <si>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</si>
  <si>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</si>
  <si>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</si>
  <si>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</si>
  <si>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</si>
  <si>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</si>
  <si>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</si>
  <si>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</si>
  <si>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</si>
  <si>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</si>
  <si>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</si>
  <si>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</si>
  <si>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</si>
  <si>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</si>
  <si>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</si>
  <si>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</si>
  <si>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</si>
  <si>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</si>
  <si>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</si>
  <si>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</si>
  <si>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</si>
  <si>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</si>
  <si>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</si>
  <si>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</si>
  <si>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</si>
  <si>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</si>
  <si>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</si>
  <si>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</si>
  <si>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</si>
  <si>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</si>
  <si>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</si>
  <si>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</si>
  <si>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</si>
  <si>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</si>
  <si>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</si>
  <si>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</si>
  <si>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</si>
  <si>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</si>
  <si>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</si>
  <si>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</si>
  <si>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</si>
  <si>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</si>
  <si>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</si>
  <si>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</si>
  <si>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</si>
  <si>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</si>
  <si>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</si>
  <si>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</si>
  <si>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</si>
  <si>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</si>
  <si>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</si>
  <si>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</si>
  <si>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</si>
  <si>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</si>
  <si>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</si>
  <si>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</si>
  <si>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</si>
  <si>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</si>
  <si>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</si>
  <si>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</si>
  <si>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</si>
  <si>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</si>
  <si>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</si>
  <si>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</si>
  <si>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</si>
  <si>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</si>
  <si>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</si>
  <si>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</si>
  <si>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</si>
  <si>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</si>
  <si>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</si>
  <si>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</si>
  <si>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</si>
  <si>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</si>
  <si>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</si>
  <si>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</si>
  <si>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</si>
  <si>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</si>
  <si>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</si>
  <si>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</si>
  <si>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</si>
  <si>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</si>
  <si>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</si>
  <si>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</si>
  <si>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</si>
  <si>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</si>
  <si>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</si>
  <si>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</si>
  <si>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</si>
  <si>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</si>
  <si>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</si>
  <si>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</si>
  <si>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</si>
  <si>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</si>
  <si>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</si>
  <si>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</si>
  <si>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</si>
  <si>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</si>
  <si>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</si>
  <si>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</si>
  <si>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</si>
  <si>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</si>
  <si>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</si>
  <si>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</si>
  <si>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</si>
  <si>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</si>
  <si>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</si>
  <si>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</si>
  <si>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</si>
  <si>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</si>
  <si>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</si>
  <si>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</si>
  <si>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</si>
  <si>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</si>
  <si>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</si>
  <si>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</si>
  <si>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</si>
  <si>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</si>
  <si>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</si>
  <si>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</si>
  <si>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</si>
  <si>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</si>
  <si>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</si>
  <si>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</si>
  <si>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</si>
  <si>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</si>
  <si>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</si>
  <si>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</si>
  <si>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</si>
  <si>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</si>
  <si>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【書類作成・提出にかかる留意事項】</t>
    <rPh sb="1" eb="3">
      <t>ショルイ</t>
    </rPh>
    <rPh sb="3" eb="5">
      <t>サクセイ</t>
    </rPh>
    <rPh sb="6" eb="8">
      <t>テイシュツ</t>
    </rPh>
    <rPh sb="12" eb="14">
      <t>リュウイ</t>
    </rPh>
    <rPh sb="14" eb="16">
      <t>ジコウ</t>
    </rPh>
    <phoneticPr fontId="10"/>
  </si>
  <si>
    <t>・押印は不要とします。</t>
    <rPh sb="1" eb="3">
      <t>オウイン</t>
    </rPh>
    <rPh sb="4" eb="6">
      <t>フヨウ</t>
    </rPh>
    <phoneticPr fontId="10"/>
  </si>
  <si>
    <t>・ただし、提出書類の信用性を担保するため、「文書発行責任者欄」及び</t>
    <rPh sb="5" eb="7">
      <t>テイシュツ</t>
    </rPh>
    <rPh sb="7" eb="9">
      <t>ショルイ</t>
    </rPh>
    <rPh sb="10" eb="13">
      <t>シンヨウセイ</t>
    </rPh>
    <rPh sb="14" eb="16">
      <t>タンポ</t>
    </rPh>
    <rPh sb="22" eb="24">
      <t>ブンショ</t>
    </rPh>
    <rPh sb="24" eb="26">
      <t>ハッコウ</t>
    </rPh>
    <rPh sb="26" eb="29">
      <t>セキニンシャ</t>
    </rPh>
    <rPh sb="29" eb="30">
      <t>ラン</t>
    </rPh>
    <rPh sb="31" eb="32">
      <t>オヨ</t>
    </rPh>
    <phoneticPr fontId="10"/>
  </si>
  <si>
    <t xml:space="preserve"> 「書類作成担当者欄」を設けますので、提出の際は、必ずすべて記入してください。</t>
    <rPh sb="19" eb="21">
      <t>テイシュツ</t>
    </rPh>
    <rPh sb="22" eb="23">
      <t>サイ</t>
    </rPh>
    <rPh sb="25" eb="26">
      <t>カナラ</t>
    </rPh>
    <phoneticPr fontId="10"/>
  </si>
  <si>
    <t>（様式第１号）</t>
    <rPh sb="1" eb="3">
      <t>ヨウシキ</t>
    </rPh>
    <rPh sb="3" eb="4">
      <t>ダイ</t>
    </rPh>
    <rPh sb="5" eb="6">
      <t>ゴウ</t>
    </rPh>
    <phoneticPr fontId="10"/>
  </si>
  <si>
    <t>番号</t>
    <rPh sb="0" eb="1">
      <t>バン</t>
    </rPh>
    <rPh sb="1" eb="2">
      <t>ゴウ</t>
    </rPh>
    <phoneticPr fontId="10"/>
  </si>
  <si>
    <t>　石川県知事　様</t>
    <rPh sb="1" eb="4">
      <t>イシカワケン</t>
    </rPh>
    <rPh sb="4" eb="6">
      <t>チジ</t>
    </rPh>
    <rPh sb="7" eb="8">
      <t>サマ</t>
    </rPh>
    <phoneticPr fontId="10"/>
  </si>
  <si>
    <t>（〒</t>
    <phoneticPr fontId="10"/>
  </si>
  <si>
    <t>-</t>
    <phoneticPr fontId="10"/>
  </si>
  <si>
    <t>)</t>
    <phoneticPr fontId="10"/>
  </si>
  <si>
    <t>法人所在地</t>
    <rPh sb="0" eb="2">
      <t>ホウジン</t>
    </rPh>
    <phoneticPr fontId="10"/>
  </si>
  <si>
    <t>法人名</t>
    <rPh sb="0" eb="3">
      <t>ホウジンメイ</t>
    </rPh>
    <phoneticPr fontId="10"/>
  </si>
  <si>
    <t>代表者職氏名</t>
    <rPh sb="3" eb="4">
      <t>ショク</t>
    </rPh>
    <phoneticPr fontId="10"/>
  </si>
  <si>
    <t>←押印は不要です。</t>
    <rPh sb="1" eb="3">
      <t>オウイン</t>
    </rPh>
    <rPh sb="4" eb="6">
      <t>フヨウ</t>
    </rPh>
    <phoneticPr fontId="10"/>
  </si>
  <si>
    <t>令和　</t>
    <rPh sb="0" eb="2">
      <t>レイワ</t>
    </rPh>
    <phoneticPr fontId="10"/>
  </si>
  <si>
    <t>年度において、下記のとおり事業を実施したいので、補助金</t>
  </si>
  <si>
    <t>円を</t>
  </si>
  <si>
    <t>補助金交付要綱の規定により関係書類を添えて申請いたします。</t>
    <rPh sb="0" eb="3">
      <t>ホジョキン</t>
    </rPh>
    <rPh sb="3" eb="5">
      <t>コウフ</t>
    </rPh>
    <rPh sb="5" eb="7">
      <t>ヨウコウ</t>
    </rPh>
    <rPh sb="8" eb="10">
      <t>キテイ</t>
    </rPh>
    <rPh sb="13" eb="15">
      <t>カンケイ</t>
    </rPh>
    <rPh sb="15" eb="17">
      <t>ショルイ</t>
    </rPh>
    <phoneticPr fontId="10"/>
  </si>
  <si>
    <t>記</t>
    <rPh sb="0" eb="1">
      <t>キ</t>
    </rPh>
    <phoneticPr fontId="10"/>
  </si>
  <si>
    <t>１　事業の目的</t>
    <rPh sb="2" eb="4">
      <t>ジギョウ</t>
    </rPh>
    <rPh sb="5" eb="7">
      <t>モクテキ</t>
    </rPh>
    <phoneticPr fontId="10"/>
  </si>
  <si>
    <t>２　事業の概要</t>
    <rPh sb="2" eb="4">
      <t>ジギョウ</t>
    </rPh>
    <rPh sb="5" eb="7">
      <t>ガイヨウ</t>
    </rPh>
    <phoneticPr fontId="10"/>
  </si>
  <si>
    <t>３　補助金所要額</t>
    <rPh sb="2" eb="5">
      <t>ホジョキン</t>
    </rPh>
    <rPh sb="5" eb="7">
      <t>ショヨウ</t>
    </rPh>
    <rPh sb="7" eb="8">
      <t>ガク</t>
    </rPh>
    <phoneticPr fontId="10"/>
  </si>
  <si>
    <t>４　事業実施時期</t>
    <rPh sb="2" eb="4">
      <t>ジギョウ</t>
    </rPh>
    <rPh sb="4" eb="6">
      <t>ジッシ</t>
    </rPh>
    <rPh sb="6" eb="8">
      <t>ジキ</t>
    </rPh>
    <phoneticPr fontId="10"/>
  </si>
  <si>
    <t>着手予定</t>
    <phoneticPr fontId="10"/>
  </si>
  <si>
    <t>令和</t>
    <phoneticPr fontId="10"/>
  </si>
  <si>
    <t>年</t>
    <rPh sb="0" eb="1">
      <t>ネン</t>
    </rPh>
    <phoneticPr fontId="10"/>
  </si>
  <si>
    <t>月</t>
    <rPh sb="0" eb="1">
      <t>ツキ</t>
    </rPh>
    <phoneticPr fontId="10"/>
  </si>
  <si>
    <t>日</t>
    <rPh sb="0" eb="1">
      <t>ヒ</t>
    </rPh>
    <phoneticPr fontId="10"/>
  </si>
  <si>
    <t>←発注又は契約締結予定日をご記入ください。</t>
    <rPh sb="1" eb="3">
      <t>ハッチュウ</t>
    </rPh>
    <rPh sb="3" eb="4">
      <t>マタ</t>
    </rPh>
    <rPh sb="5" eb="9">
      <t>ケイヤクテイケツ</t>
    </rPh>
    <rPh sb="9" eb="11">
      <t>ヨテイ</t>
    </rPh>
    <rPh sb="11" eb="12">
      <t>ビ</t>
    </rPh>
    <rPh sb="14" eb="16">
      <t>キニュウ</t>
    </rPh>
    <phoneticPr fontId="10"/>
  </si>
  <si>
    <t>完了予定</t>
    <rPh sb="0" eb="2">
      <t>カンリョウ</t>
    </rPh>
    <rPh sb="2" eb="4">
      <t>ヨテイ</t>
    </rPh>
    <phoneticPr fontId="10"/>
  </si>
  <si>
    <t>５　収支予算</t>
    <rPh sb="2" eb="4">
      <t>シュウシ</t>
    </rPh>
    <rPh sb="4" eb="6">
      <t>ヨサン</t>
    </rPh>
    <phoneticPr fontId="10"/>
  </si>
  <si>
    <t>６　添付書類</t>
    <phoneticPr fontId="10"/>
  </si>
  <si>
    <t>※「発行責任者」とは法人の代表者や事務管理部門の長など発行にあたり責任を有する者</t>
    <rPh sb="2" eb="7">
      <t>ハッコウセキニンシャ</t>
    </rPh>
    <rPh sb="17" eb="19">
      <t>ジム</t>
    </rPh>
    <rPh sb="19" eb="21">
      <t>カンリ</t>
    </rPh>
    <rPh sb="24" eb="25">
      <t>オサ</t>
    </rPh>
    <phoneticPr fontId="10"/>
  </si>
  <si>
    <t>発行責任者</t>
    <rPh sb="0" eb="2">
      <t>ハッコウ</t>
    </rPh>
    <rPh sb="2" eb="5">
      <t>セキニンシャ</t>
    </rPh>
    <phoneticPr fontId="10"/>
  </si>
  <si>
    <t>所　属</t>
    <rPh sb="0" eb="1">
      <t>ショ</t>
    </rPh>
    <rPh sb="2" eb="3">
      <t>ゾク</t>
    </rPh>
    <phoneticPr fontId="10"/>
  </si>
  <si>
    <t>書類作成担当者</t>
    <rPh sb="0" eb="2">
      <t>ショルイ</t>
    </rPh>
    <rPh sb="2" eb="4">
      <t>サクセイ</t>
    </rPh>
    <rPh sb="4" eb="7">
      <t>タントウシャ</t>
    </rPh>
    <phoneticPr fontId="10"/>
  </si>
  <si>
    <t>所在地</t>
    <rPh sb="0" eb="3">
      <t>ショザイチ</t>
    </rPh>
    <phoneticPr fontId="10"/>
  </si>
  <si>
    <t>氏　名</t>
    <rPh sb="0" eb="1">
      <t>シ</t>
    </rPh>
    <rPh sb="2" eb="3">
      <t>ナ</t>
    </rPh>
    <phoneticPr fontId="10"/>
  </si>
  <si>
    <t>電話番号</t>
    <rPh sb="0" eb="2">
      <t>デンワ</t>
    </rPh>
    <rPh sb="2" eb="4">
      <t>バンゴウ</t>
    </rPh>
    <phoneticPr fontId="10"/>
  </si>
  <si>
    <t>FAX番号</t>
    <rPh sb="3" eb="5">
      <t>バンゴウ</t>
    </rPh>
    <phoneticPr fontId="10"/>
  </si>
  <si>
    <t>E-mail</t>
    <phoneticPr fontId="10"/>
  </si>
  <si>
    <t>法人名</t>
    <rPh sb="0" eb="2">
      <t>ホウジン</t>
    </rPh>
    <rPh sb="2" eb="3">
      <t>メイ</t>
    </rPh>
    <phoneticPr fontId="10"/>
  </si>
  <si>
    <t>：</t>
    <phoneticPr fontId="10"/>
  </si>
  <si>
    <t>事業所名</t>
    <rPh sb="0" eb="3">
      <t>ジギョウショ</t>
    </rPh>
    <rPh sb="3" eb="4">
      <t>メイ</t>
    </rPh>
    <phoneticPr fontId="10"/>
  </si>
  <si>
    <t>事業所番号</t>
    <rPh sb="0" eb="3">
      <t>ジギョウショ</t>
    </rPh>
    <rPh sb="3" eb="5">
      <t>バンゴウ</t>
    </rPh>
    <phoneticPr fontId="10"/>
  </si>
  <si>
    <t>サービス種別</t>
    <rPh sb="4" eb="6">
      <t>シュベツ</t>
    </rPh>
    <phoneticPr fontId="10"/>
  </si>
  <si>
    <t>購入、リースの別</t>
    <rPh sb="0" eb="2">
      <t>コウニュウ</t>
    </rPh>
    <rPh sb="7" eb="8">
      <t>ベツ</t>
    </rPh>
    <phoneticPr fontId="10"/>
  </si>
  <si>
    <t>リース・レンタルの契約(予定)期間</t>
    <phoneticPr fontId="10"/>
  </si>
  <si>
    <t>その他</t>
    <rPh sb="2" eb="3">
      <t>タ</t>
    </rPh>
    <phoneticPr fontId="10"/>
  </si>
  <si>
    <t>購入</t>
    <rPh sb="0" eb="2">
      <t>コウニュウ</t>
    </rPh>
    <phoneticPr fontId="10"/>
  </si>
  <si>
    <t>契約締結(予定)日</t>
    <phoneticPr fontId="10"/>
  </si>
  <si>
    <t>納品(予定)日</t>
    <phoneticPr fontId="10"/>
  </si>
  <si>
    <t>Ｗｉ－Ｆｉ工事予定期間</t>
  </si>
  <si>
    <t>ケアの質の維持・向上や職員の休憩時間の確保等の負担軽減に資する具体的な取組</t>
    <rPh sb="3" eb="4">
      <t>シツ</t>
    </rPh>
    <rPh sb="5" eb="7">
      <t>イジ</t>
    </rPh>
    <rPh sb="8" eb="10">
      <t>コウジョウ</t>
    </rPh>
    <rPh sb="11" eb="13">
      <t>ショクイン</t>
    </rPh>
    <rPh sb="14" eb="16">
      <t>キュウケイ</t>
    </rPh>
    <rPh sb="16" eb="18">
      <t>ジカン</t>
    </rPh>
    <rPh sb="19" eb="21">
      <t>カクホ</t>
    </rPh>
    <rPh sb="21" eb="22">
      <t>トウ</t>
    </rPh>
    <rPh sb="23" eb="25">
      <t>フタン</t>
    </rPh>
    <rPh sb="25" eb="27">
      <t>ケイゲン</t>
    </rPh>
    <rPh sb="28" eb="29">
      <t>シ</t>
    </rPh>
    <rPh sb="31" eb="34">
      <t>グタイテキ</t>
    </rPh>
    <rPh sb="35" eb="37">
      <t>トリクミ</t>
    </rPh>
    <phoneticPr fontId="10"/>
  </si>
  <si>
    <t xml:space="preserve">(※)取組内容について、具体的に記載すること
</t>
    <rPh sb="3" eb="5">
      <t>トリクミ</t>
    </rPh>
    <rPh sb="5" eb="7">
      <t>ナイヨウ</t>
    </rPh>
    <rPh sb="12" eb="15">
      <t>グタイテキ</t>
    </rPh>
    <rPh sb="16" eb="18">
      <t>キサイ</t>
    </rPh>
    <phoneticPr fontId="10"/>
  </si>
  <si>
    <t>　　　　　　　　　　　　　　　　　　　</t>
    <phoneticPr fontId="10"/>
  </si>
  <si>
    <t>リース</t>
    <phoneticPr fontId="10"/>
  </si>
  <si>
    <t>事業所名</t>
    <rPh sb="0" eb="3">
      <t>ジギョウショ</t>
    </rPh>
    <rPh sb="3" eb="4">
      <t>メイ</t>
    </rPh>
    <phoneticPr fontId="1"/>
  </si>
  <si>
    <t>A</t>
    <phoneticPr fontId="1"/>
  </si>
  <si>
    <t>合計</t>
    <rPh sb="0" eb="2">
      <t>ゴウケイ</t>
    </rPh>
    <phoneticPr fontId="1"/>
  </si>
  <si>
    <t>Ａ</t>
    <phoneticPr fontId="1"/>
  </si>
  <si>
    <t>Ｂ</t>
    <phoneticPr fontId="1"/>
  </si>
  <si>
    <t>（収入）</t>
    <rPh sb="1" eb="3">
      <t>シュウニュウ</t>
    </rPh>
    <phoneticPr fontId="10"/>
  </si>
  <si>
    <t>（単位：円）</t>
    <rPh sb="1" eb="3">
      <t>タンイ</t>
    </rPh>
    <rPh sb="4" eb="5">
      <t>エン</t>
    </rPh>
    <phoneticPr fontId="10"/>
  </si>
  <si>
    <t>科　　目</t>
    <rPh sb="0" eb="1">
      <t>カ</t>
    </rPh>
    <rPh sb="3" eb="4">
      <t>メ</t>
    </rPh>
    <phoneticPr fontId="10"/>
  </si>
  <si>
    <t>金　　額</t>
    <rPh sb="0" eb="1">
      <t>キン</t>
    </rPh>
    <rPh sb="3" eb="4">
      <t>ガク</t>
    </rPh>
    <phoneticPr fontId="10"/>
  </si>
  <si>
    <t>摘　　要</t>
    <rPh sb="0" eb="1">
      <t>チャク</t>
    </rPh>
    <rPh sb="3" eb="4">
      <t>ヨウ</t>
    </rPh>
    <phoneticPr fontId="10"/>
  </si>
  <si>
    <t>石川県補助金</t>
    <rPh sb="0" eb="3">
      <t>イシカワケン</t>
    </rPh>
    <rPh sb="3" eb="6">
      <t>ホジョキン</t>
    </rPh>
    <phoneticPr fontId="10"/>
  </si>
  <si>
    <t>自己資金</t>
    <rPh sb="0" eb="2">
      <t>ジコ</t>
    </rPh>
    <rPh sb="2" eb="4">
      <t>シキン</t>
    </rPh>
    <phoneticPr fontId="10"/>
  </si>
  <si>
    <t>計</t>
    <rPh sb="0" eb="1">
      <t>ケイ</t>
    </rPh>
    <phoneticPr fontId="10"/>
  </si>
  <si>
    <t>（支出）</t>
    <rPh sb="1" eb="3">
      <t>シシュツ</t>
    </rPh>
    <phoneticPr fontId="10"/>
  </si>
  <si>
    <t>　上記について、相違ないことを証明します。</t>
    <rPh sb="1" eb="3">
      <t>ジョウキ</t>
    </rPh>
    <rPh sb="8" eb="10">
      <t>ソウイ</t>
    </rPh>
    <rPh sb="15" eb="17">
      <t>ショウメイ</t>
    </rPh>
    <phoneticPr fontId="10"/>
  </si>
  <si>
    <t>代表者職氏名</t>
    <rPh sb="0" eb="3">
      <t>ダイヒョウシャ</t>
    </rPh>
    <rPh sb="3" eb="4">
      <t>ショク</t>
    </rPh>
    <rPh sb="4" eb="6">
      <t>シメイ</t>
    </rPh>
    <phoneticPr fontId="10"/>
  </si>
  <si>
    <t>（様式第１－５号）</t>
    <rPh sb="1" eb="3">
      <t>ヨウシキ</t>
    </rPh>
    <rPh sb="3" eb="4">
      <t>ダイ</t>
    </rPh>
    <rPh sb="7" eb="8">
      <t>ゴウ</t>
    </rPh>
    <phoneticPr fontId="10"/>
  </si>
  <si>
    <t>誓約書</t>
    <rPh sb="0" eb="3">
      <t>セイヤクショ</t>
    </rPh>
    <phoneticPr fontId="10"/>
  </si>
  <si>
    <t>令和</t>
    <rPh sb="0" eb="2">
      <t>レイワ</t>
    </rPh>
    <phoneticPr fontId="1"/>
  </si>
  <si>
    <t>下記の事項について誓約します。</t>
    <phoneticPr fontId="10"/>
  </si>
  <si>
    <t>（職員の賃金への還元及び周知）</t>
    <rPh sb="1" eb="3">
      <t>ショクイン</t>
    </rPh>
    <rPh sb="4" eb="6">
      <t>チンギン</t>
    </rPh>
    <rPh sb="8" eb="10">
      <t>カンゲン</t>
    </rPh>
    <rPh sb="10" eb="11">
      <t>オヨ</t>
    </rPh>
    <rPh sb="12" eb="14">
      <t>シュウチ</t>
    </rPh>
    <phoneticPr fontId="20"/>
  </si>
  <si>
    <t>本事業による導入・活用により、業務の改善・効率化等が進められ、職員の業務負担</t>
    <phoneticPr fontId="1"/>
  </si>
  <si>
    <t>軽減やサービスの質の向上など生産性向上が図られるとともに、収支の改善が図られた</t>
    <phoneticPr fontId="1"/>
  </si>
  <si>
    <t>場合には、職員の賃金へも適切に還元することとし、その旨を職員等に周知すること。</t>
    <phoneticPr fontId="1"/>
  </si>
  <si>
    <t>（SECURITY ACTION の宣言）</t>
    <rPh sb="18" eb="20">
      <t>センゲン</t>
    </rPh>
    <phoneticPr fontId="20"/>
  </si>
  <si>
    <t xml:space="preserve"> 独立行政法人情報処理推進機構（IPA）が実施する「SECURITY ACTION」（※）の</t>
    <phoneticPr fontId="1"/>
  </si>
  <si>
    <t>「★一つ星」又は「★★二つ星」のいずれかを宣言すること。</t>
    <phoneticPr fontId="1"/>
  </si>
  <si>
    <t>※「SECURITY ACTION」の自己宣言をしていることが分かる書類を添付すること。</t>
    <phoneticPr fontId="1"/>
  </si>
  <si>
    <t>（LIFEへの協力）</t>
    <rPh sb="7" eb="9">
      <t>キョウリョク</t>
    </rPh>
    <phoneticPr fontId="20"/>
  </si>
  <si>
    <t>科学的介護情報システム（LIFE）による情報収集に協力すること。</t>
    <phoneticPr fontId="1"/>
  </si>
  <si>
    <t>（他補助金等の助成の確認）</t>
    <rPh sb="1" eb="2">
      <t>ホカ</t>
    </rPh>
    <rPh sb="2" eb="5">
      <t>ホジョキン</t>
    </rPh>
    <rPh sb="5" eb="6">
      <t>トウ</t>
    </rPh>
    <rPh sb="7" eb="9">
      <t>ジョセイ</t>
    </rPh>
    <rPh sb="10" eb="12">
      <t>カクニン</t>
    </rPh>
    <phoneticPr fontId="1"/>
  </si>
  <si>
    <t>本事業の交付申請に当たり、他の補助金等の助成を受けていないこと。</t>
    <rPh sb="0" eb="3">
      <t>ホンジギョウ</t>
    </rPh>
    <rPh sb="4" eb="6">
      <t>コウフ</t>
    </rPh>
    <rPh sb="6" eb="8">
      <t>シンセイ</t>
    </rPh>
    <rPh sb="9" eb="10">
      <t>ア</t>
    </rPh>
    <rPh sb="20" eb="22">
      <t>ジョセイ</t>
    </rPh>
    <rPh sb="23" eb="24">
      <t>ウ</t>
    </rPh>
    <phoneticPr fontId="1"/>
  </si>
  <si>
    <t>←交付申請書から自動入力</t>
    <rPh sb="5" eb="6">
      <t>ショ</t>
    </rPh>
    <rPh sb="8" eb="12">
      <t>ジドウニ</t>
    </rPh>
    <phoneticPr fontId="10"/>
  </si>
  <si>
    <t>〇</t>
    <phoneticPr fontId="10"/>
  </si>
  <si>
    <t>ⅰ　Wi-Fi環境整備</t>
    <phoneticPr fontId="10"/>
  </si>
  <si>
    <t>〇</t>
  </si>
  <si>
    <t>④</t>
    <phoneticPr fontId="10"/>
  </si>
  <si>
    <t>（９）その他知事が必要と認める書類</t>
    <phoneticPr fontId="10"/>
  </si>
  <si>
    <t>（６）別紙１－５　誓約書</t>
    <rPh sb="3" eb="5">
      <t>ベッシ</t>
    </rPh>
    <phoneticPr fontId="10"/>
  </si>
  <si>
    <t>（７）導入する機器に係る見積書の写し</t>
    <phoneticPr fontId="10"/>
  </si>
  <si>
    <t>（８）導入する機器に係るカタログ等</t>
    <phoneticPr fontId="10"/>
  </si>
  <si>
    <t>利用者ごとの計画作成や記録に係る書類（例：アセスメントシート、サービス担当者会議録）</t>
    <rPh sb="19" eb="20">
      <t>レイ</t>
    </rPh>
    <rPh sb="35" eb="38">
      <t>タントウシャ</t>
    </rPh>
    <rPh sb="38" eb="41">
      <t>カイギロク</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</si>
  <si>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</si>
  <si>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</si>
  <si>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同システムでの連携先事業所数</t>
    <rPh sb="0" eb="1">
      <t>ドウ</t>
    </rPh>
    <rPh sb="7" eb="9">
      <t>レンケイ</t>
    </rPh>
    <rPh sb="9" eb="10">
      <t>サキ</t>
    </rPh>
    <rPh sb="10" eb="13">
      <t>ジギョウショ</t>
    </rPh>
    <rPh sb="13" eb="14">
      <t>スウ</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</si>
  <si>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</si>
  <si>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設置有無</t>
    <rPh sb="0" eb="2">
      <t>セッチ</t>
    </rPh>
    <rPh sb="2" eb="4">
      <t>ウム</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</si>
  <si>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</si>
  <si>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</si>
  <si>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</si>
  <si>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利用開始済み</t>
    <rPh sb="0" eb="2">
      <t>リヨウ</t>
    </rPh>
    <rPh sb="2" eb="4">
      <t>カイシ</t>
    </rPh>
    <rPh sb="4" eb="5">
      <t>ズ</t>
    </rPh>
    <phoneticPr fontId="1"/>
  </si>
  <si>
    <t>「★一つ星」又は「★★二つ星」のいずれかを宣言している（同等の対策含む）</t>
    <rPh sb="28" eb="30">
      <t>ドウトウ</t>
    </rPh>
    <rPh sb="31" eb="33">
      <t>タイサク</t>
    </rPh>
    <rPh sb="33" eb="34">
      <t>フク</t>
    </rPh>
    <phoneticPr fontId="1"/>
  </si>
  <si>
    <t>講じていない</t>
    <rPh sb="0" eb="1">
      <t>コウ</t>
    </rPh>
    <phoneticPr fontId="1"/>
  </si>
  <si>
    <t>210_短期入所生活介護</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</si>
  <si>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</si>
  <si>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</si>
  <si>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交付されたく、石川県補助金交付規則及び石川県介護テクノロジー定着支援事業費</t>
    <rPh sb="0" eb="2">
      <t>コウフ</t>
    </rPh>
    <rPh sb="7" eb="10">
      <t>イシカワケン</t>
    </rPh>
    <rPh sb="10" eb="13">
      <t>ホジョキン</t>
    </rPh>
    <rPh sb="13" eb="15">
      <t>コウフ</t>
    </rPh>
    <rPh sb="15" eb="17">
      <t>キソク</t>
    </rPh>
    <rPh sb="17" eb="18">
      <t>オヨ</t>
    </rPh>
    <rPh sb="19" eb="22">
      <t>イシカワケン</t>
    </rPh>
    <rPh sb="22" eb="24">
      <t>カイゴ</t>
    </rPh>
    <rPh sb="30" eb="34">
      <t>テイチャクシエン</t>
    </rPh>
    <phoneticPr fontId="10"/>
  </si>
  <si>
    <t>申請事業所一覧表</t>
    <phoneticPr fontId="50"/>
  </si>
  <si>
    <t>法人名</t>
    <rPh sb="0" eb="2">
      <t>ほうじん</t>
    </rPh>
    <rPh sb="2" eb="3">
      <t>めい</t>
    </rPh>
    <phoneticPr fontId="50" type="Hiragana"/>
  </si>
  <si>
    <t>優先順位</t>
    <rPh sb="0" eb="2">
      <t>ゆうせん</t>
    </rPh>
    <rPh sb="2" eb="4">
      <t>じゅんい</t>
    </rPh>
    <phoneticPr fontId="50" type="Hiragana"/>
  </si>
  <si>
    <t>事業所名</t>
    <rPh sb="0" eb="3">
      <t>じぎょうしょ</t>
    </rPh>
    <rPh sb="3" eb="4">
      <t>めい</t>
    </rPh>
    <phoneticPr fontId="50" type="Hiragana"/>
  </si>
  <si>
    <t>サービス種別</t>
    <rPh sb="4" eb="6">
      <t>しゅべつ</t>
    </rPh>
    <phoneticPr fontId="50" type="Hiragana"/>
  </si>
  <si>
    <t>補助申請額（円）</t>
    <rPh sb="0" eb="2">
      <t>ほじょ</t>
    </rPh>
    <rPh sb="2" eb="4">
      <t>しんせい</t>
    </rPh>
    <rPh sb="4" eb="5">
      <t>がく</t>
    </rPh>
    <phoneticPr fontId="50" type="Hiragana"/>
  </si>
  <si>
    <t>（別紙1-1）介護テクノロジー定着支援事業</t>
    <rPh sb="1" eb="3">
      <t>ベッシ</t>
    </rPh>
    <rPh sb="7" eb="9">
      <t>カイゴ</t>
    </rPh>
    <rPh sb="15" eb="17">
      <t>テイチャク</t>
    </rPh>
    <rPh sb="17" eb="19">
      <t>シエン</t>
    </rPh>
    <rPh sb="19" eb="21">
      <t>ジギョウ</t>
    </rPh>
    <phoneticPr fontId="50"/>
  </si>
  <si>
    <t>定着支援事業費補助金交付申請書</t>
    <phoneticPr fontId="10"/>
  </si>
  <si>
    <t>年度介護テクノロジー定着支援事業費補助金の交付申請にあたり、</t>
    <rPh sb="0" eb="2">
      <t>ネンド</t>
    </rPh>
    <rPh sb="2" eb="4">
      <t>カイゴ</t>
    </rPh>
    <rPh sb="10" eb="14">
      <t>テイチャクシエン</t>
    </rPh>
    <phoneticPr fontId="1"/>
  </si>
  <si>
    <t>Ｃ</t>
    <phoneticPr fontId="1"/>
  </si>
  <si>
    <t>（円）</t>
    <rPh sb="1" eb="2">
      <t>エン</t>
    </rPh>
    <phoneticPr fontId="1"/>
  </si>
  <si>
    <t>〇</t>
    <phoneticPr fontId="1"/>
  </si>
  <si>
    <t>製品名</t>
    <rPh sb="0" eb="3">
      <t>セイヒンメイ</t>
    </rPh>
    <phoneticPr fontId="1"/>
  </si>
  <si>
    <t>基準額　　　　　　（Ａ×Ｂ）</t>
    <rPh sb="0" eb="2">
      <t>キジュン</t>
    </rPh>
    <rPh sb="2" eb="3">
      <t>ガク</t>
    </rPh>
    <phoneticPr fontId="1"/>
  </si>
  <si>
    <t>B</t>
    <phoneticPr fontId="1"/>
  </si>
  <si>
    <t>C</t>
    <phoneticPr fontId="1"/>
  </si>
  <si>
    <t>D</t>
    <phoneticPr fontId="1"/>
  </si>
  <si>
    <t>E</t>
    <phoneticPr fontId="1"/>
  </si>
  <si>
    <t>F</t>
    <phoneticPr fontId="1"/>
  </si>
  <si>
    <t>事業所計</t>
    <rPh sb="0" eb="2">
      <t>ジギョウ</t>
    </rPh>
    <rPh sb="2" eb="3">
      <t>ショ</t>
    </rPh>
    <rPh sb="3" eb="4">
      <t>ケイ</t>
    </rPh>
    <phoneticPr fontId="1"/>
  </si>
  <si>
    <t>パッケージ型</t>
    <rPh sb="5" eb="6">
      <t>ガタ</t>
    </rPh>
    <phoneticPr fontId="1"/>
  </si>
  <si>
    <t>（別紙1-3）</t>
    <rPh sb="1" eb="3">
      <t>ベッシ</t>
    </rPh>
    <phoneticPr fontId="1"/>
  </si>
  <si>
    <t>・次年度以降も連絡がとれるメールアドレスを記載ください。退職、アドレス変更等ある場合、必ず新しい担当者、アドレスを連絡ください。</t>
    <rPh sb="1" eb="4">
      <t>ジネンド</t>
    </rPh>
    <rPh sb="4" eb="6">
      <t>イコウ</t>
    </rPh>
    <rPh sb="7" eb="9">
      <t>レンラク</t>
    </rPh>
    <rPh sb="21" eb="23">
      <t>キサイ</t>
    </rPh>
    <rPh sb="28" eb="30">
      <t>タイショク</t>
    </rPh>
    <rPh sb="35" eb="37">
      <t>ヘンコウ</t>
    </rPh>
    <rPh sb="37" eb="38">
      <t>トウ</t>
    </rPh>
    <rPh sb="40" eb="42">
      <t>バアイ</t>
    </rPh>
    <rPh sb="43" eb="44">
      <t>カナラ</t>
    </rPh>
    <rPh sb="45" eb="46">
      <t>アタラ</t>
    </rPh>
    <rPh sb="48" eb="51">
      <t>タントウシャ</t>
    </rPh>
    <rPh sb="57" eb="59">
      <t>レンラク</t>
    </rPh>
    <phoneticPr fontId="1"/>
  </si>
  <si>
    <t>※LIFEに登録していることがわかる書類を添付すること。</t>
    <rPh sb="6" eb="8">
      <t>トウロク</t>
    </rPh>
    <rPh sb="18" eb="20">
      <t>ショルイ</t>
    </rPh>
    <rPh sb="21" eb="23">
      <t>テンプ</t>
    </rPh>
    <phoneticPr fontId="1"/>
  </si>
  <si>
    <t>機器の種別</t>
    <rPh sb="0" eb="2">
      <t>キキ</t>
    </rPh>
    <rPh sb="3" eb="5">
      <t>シュベツ</t>
    </rPh>
    <phoneticPr fontId="10"/>
  </si>
  <si>
    <t>製品名</t>
    <phoneticPr fontId="10"/>
  </si>
  <si>
    <t>［１］いしかわ介護業務改善相談支援センターからの支援の有無</t>
    <rPh sb="7" eb="9">
      <t>カイゴ</t>
    </rPh>
    <rPh sb="9" eb="11">
      <t>ギョウム</t>
    </rPh>
    <rPh sb="11" eb="13">
      <t>カイゼン</t>
    </rPh>
    <rPh sb="13" eb="15">
      <t>ソウダン</t>
    </rPh>
    <rPh sb="15" eb="17">
      <t>シエン</t>
    </rPh>
    <rPh sb="24" eb="26">
      <t>シエン</t>
    </rPh>
    <rPh sb="27" eb="29">
      <t>ウム</t>
    </rPh>
    <phoneticPr fontId="10"/>
  </si>
  <si>
    <t>研修会の受講</t>
    <rPh sb="0" eb="2">
      <t>ケンシュウ</t>
    </rPh>
    <rPh sb="2" eb="3">
      <t>カイ</t>
    </rPh>
    <rPh sb="4" eb="6">
      <t>ジュコウ</t>
    </rPh>
    <phoneticPr fontId="10"/>
  </si>
  <si>
    <t>可能</t>
    <rPh sb="0" eb="2">
      <t>カノウ</t>
    </rPh>
    <phoneticPr fontId="10"/>
  </si>
  <si>
    <t>不可能</t>
    <rPh sb="0" eb="3">
      <t>フカノウ</t>
    </rPh>
    <phoneticPr fontId="10"/>
  </si>
  <si>
    <t>介護ソフト導入の場合記入→</t>
    <rPh sb="0" eb="2">
      <t>カイゴ</t>
    </rPh>
    <rPh sb="5" eb="7">
      <t>ドウニュウ</t>
    </rPh>
    <rPh sb="8" eb="10">
      <t>バアイ</t>
    </rPh>
    <rPh sb="10" eb="12">
      <t>キニュウ</t>
    </rPh>
    <phoneticPr fontId="10"/>
  </si>
  <si>
    <t>導入すると一気通貫が</t>
    <rPh sb="0" eb="2">
      <t>ドウニュウ</t>
    </rPh>
    <rPh sb="5" eb="9">
      <t>イッキツウカン</t>
    </rPh>
    <phoneticPr fontId="10"/>
  </si>
  <si>
    <t>ⅱ　PC、タブレット等</t>
    <rPh sb="10" eb="11">
      <t>トウ</t>
    </rPh>
    <phoneticPr fontId="10"/>
  </si>
  <si>
    <t>ⅲ　（その他あれば記載）</t>
    <rPh sb="5" eb="6">
      <t>ホカ</t>
    </rPh>
    <rPh sb="9" eb="11">
      <t>キサイ</t>
    </rPh>
    <phoneticPr fontId="10"/>
  </si>
  <si>
    <t>PC等導入・購入(予定)日</t>
    <rPh sb="2" eb="3">
      <t>トウ</t>
    </rPh>
    <phoneticPr fontId="10"/>
  </si>
  <si>
    <t>その他
導入・購入(予定)時期</t>
    <rPh sb="2" eb="3">
      <t>ホカ</t>
    </rPh>
    <rPh sb="7" eb="9">
      <t>コウニュウ</t>
    </rPh>
    <phoneticPr fontId="10"/>
  </si>
  <si>
    <t>［２］介護テクノロジー機器の導入</t>
    <rPh sb="3" eb="5">
      <t>カイゴ</t>
    </rPh>
    <rPh sb="11" eb="13">
      <t>キキ</t>
    </rPh>
    <rPh sb="14" eb="16">
      <t>ドウニュウ</t>
    </rPh>
    <phoneticPr fontId="10"/>
  </si>
  <si>
    <t>➀</t>
    <phoneticPr fontId="10"/>
  </si>
  <si>
    <t>②</t>
    <phoneticPr fontId="10"/>
  </si>
  <si>
    <t>③</t>
    <phoneticPr fontId="10"/>
  </si>
  <si>
    <t>別表１サービス</t>
    <rPh sb="0" eb="2">
      <t>ベッピョウ</t>
    </rPh>
    <phoneticPr fontId="10"/>
  </si>
  <si>
    <t>利用者の安全並びに介護サービスの質の確保及び職員の負担軽減に資する方策を検討するための委員会を設置している。</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phoneticPr fontId="10"/>
  </si>
  <si>
    <t>別表２サービス　　　　　　　　　　　</t>
    <rPh sb="0" eb="2">
      <t>ベッピョウ</t>
    </rPh>
    <phoneticPr fontId="10"/>
  </si>
  <si>
    <t>［４］業務改善計画</t>
    <rPh sb="3" eb="5">
      <t>ギョウム</t>
    </rPh>
    <rPh sb="5" eb="7">
      <t>カイゼン</t>
    </rPh>
    <rPh sb="7" eb="9">
      <t>ケイカク</t>
    </rPh>
    <phoneticPr fontId="10"/>
  </si>
  <si>
    <t>［５］補助要件実施の確認</t>
    <rPh sb="3" eb="7">
      <t>ホジョヨウケン</t>
    </rPh>
    <rPh sb="7" eb="9">
      <t>ジッシ</t>
    </rPh>
    <rPh sb="10" eb="12">
      <t>カクニン</t>
    </rPh>
    <phoneticPr fontId="10"/>
  </si>
  <si>
    <t>社会福祉法人　〇〇〇</t>
    <phoneticPr fontId="1"/>
  </si>
  <si>
    <t>特別養護老人ホーム　〇〇〇</t>
    <phoneticPr fontId="1"/>
  </si>
  <si>
    <t>17＊＊＊＊＊＊＊＊</t>
    <phoneticPr fontId="1"/>
  </si>
  <si>
    <t>介護ソフト〇〇</t>
    <phoneticPr fontId="1"/>
  </si>
  <si>
    <t>購入</t>
  </si>
  <si>
    <t>〇〇〇</t>
    <phoneticPr fontId="1"/>
  </si>
  <si>
    <t>リース</t>
  </si>
  <si>
    <t>介護テクノロジー事業計画書</t>
    <rPh sb="0" eb="2">
      <t>カイゴ</t>
    </rPh>
    <rPh sb="8" eb="10">
      <t>ジギョウ</t>
    </rPh>
    <phoneticPr fontId="10"/>
  </si>
  <si>
    <t>（３）別紙１－２　介護テクノロジー事業計画書</t>
    <rPh sb="9" eb="11">
      <t>カイゴ</t>
    </rPh>
    <rPh sb="17" eb="19">
      <t>ジギョウ</t>
    </rPh>
    <rPh sb="19" eb="22">
      <t>ケイカクショ</t>
    </rPh>
    <phoneticPr fontId="10"/>
  </si>
  <si>
    <t>（４）別紙１－３　補助金所要額調書</t>
    <phoneticPr fontId="10"/>
  </si>
  <si>
    <t>（５）別紙１－４　収支予算（見込）書</t>
    <rPh sb="3" eb="5">
      <t>ベッシ</t>
    </rPh>
    <rPh sb="9" eb="11">
      <t>シュウシ</t>
    </rPh>
    <rPh sb="14" eb="16">
      <t>ミコ</t>
    </rPh>
    <phoneticPr fontId="10"/>
  </si>
  <si>
    <t>（別紙１－２）</t>
    <rPh sb="1" eb="3">
      <t>ベッシ</t>
    </rPh>
    <phoneticPr fontId="10"/>
  </si>
  <si>
    <t>（別紙１－４）</t>
    <rPh sb="1" eb="3">
      <t>ベッシ</t>
    </rPh>
    <phoneticPr fontId="10"/>
  </si>
  <si>
    <t>ケアプランデータ連携システムの利用を開始した日（予定日）</t>
    <rPh sb="8" eb="10">
      <t>レンケイ</t>
    </rPh>
    <rPh sb="15" eb="17">
      <t>リヨウ</t>
    </rPh>
    <rPh sb="18" eb="20">
      <t>カイシ</t>
    </rPh>
    <rPh sb="22" eb="23">
      <t>ヒ</t>
    </rPh>
    <rPh sb="24" eb="26">
      <t>ヨテイ</t>
    </rPh>
    <rPh sb="26" eb="27">
      <t>ビ</t>
    </rPh>
    <phoneticPr fontId="10"/>
  </si>
  <si>
    <t>導入機器内容</t>
    <rPh sb="0" eb="2">
      <t>どうにゅう</t>
    </rPh>
    <rPh sb="2" eb="4">
      <t>きき</t>
    </rPh>
    <rPh sb="4" eb="6">
      <t>ないよう</t>
    </rPh>
    <phoneticPr fontId="50" type="Hiragana"/>
  </si>
  <si>
    <t>事業所の現状及び課題</t>
    <rPh sb="0" eb="3">
      <t>ジギョウショ</t>
    </rPh>
    <rPh sb="4" eb="6">
      <t>ゲンジョウ</t>
    </rPh>
    <rPh sb="6" eb="7">
      <t>オヨ</t>
    </rPh>
    <rPh sb="8" eb="10">
      <t>カダイ</t>
    </rPh>
    <phoneticPr fontId="10"/>
  </si>
  <si>
    <t>従前の介護職員等の人員体制及び運営体制</t>
    <rPh sb="13" eb="14">
      <t>オヨ</t>
    </rPh>
    <rPh sb="15" eb="17">
      <t>ウンエイ</t>
    </rPh>
    <rPh sb="17" eb="19">
      <t>タイセイ</t>
    </rPh>
    <phoneticPr fontId="10"/>
  </si>
  <si>
    <t>(※)現在の人員体制を記載すること</t>
    <phoneticPr fontId="10"/>
  </si>
  <si>
    <t>※事業所ごとに記載ください。</t>
    <rPh sb="1" eb="4">
      <t>ジギョウショ</t>
    </rPh>
    <rPh sb="7" eb="9">
      <t>キサイ</t>
    </rPh>
    <phoneticPr fontId="1"/>
  </si>
  <si>
    <t>（２）業務改善計画書</t>
    <phoneticPr fontId="10"/>
  </si>
  <si>
    <t>（１）別紙１－１　申請事業所一覧表</t>
    <phoneticPr fontId="1"/>
  </si>
  <si>
    <t>R　年　　月　　日</t>
    <rPh sb="2" eb="3">
      <t>ネン</t>
    </rPh>
    <rPh sb="5" eb="6">
      <t>ガツ</t>
    </rPh>
    <rPh sb="8" eb="9">
      <t>ニチ</t>
    </rPh>
    <phoneticPr fontId="10"/>
  </si>
  <si>
    <t>R 年　　月　　日から
R 年　　月　　日まで</t>
    <phoneticPr fontId="10"/>
  </si>
  <si>
    <t>（契約）R　　年　　月　　日
（納品）R　　年　　月　　日</t>
    <rPh sb="1" eb="3">
      <t>ケイヤク</t>
    </rPh>
    <rPh sb="7" eb="8">
      <t>ネン</t>
    </rPh>
    <rPh sb="10" eb="11">
      <t>ツキ</t>
    </rPh>
    <rPh sb="13" eb="14">
      <t>ヒ</t>
    </rPh>
    <rPh sb="16" eb="18">
      <t>ノウヒン</t>
    </rPh>
    <rPh sb="22" eb="23">
      <t>ネン</t>
    </rPh>
    <rPh sb="25" eb="26">
      <t>ツキ</t>
    </rPh>
    <rPh sb="28" eb="29">
      <t>ヒ</t>
    </rPh>
    <phoneticPr fontId="10"/>
  </si>
  <si>
    <t>ライセンス変動なし</t>
    <rPh sb="5" eb="7">
      <t>ヘンドウ</t>
    </rPh>
    <phoneticPr fontId="1"/>
  </si>
  <si>
    <t>小計</t>
    <rPh sb="0" eb="2">
      <t>ショウケイ</t>
    </rPh>
    <phoneticPr fontId="1"/>
  </si>
  <si>
    <t>支援における基準額</t>
    <rPh sb="0" eb="2">
      <t>シエン</t>
    </rPh>
    <rPh sb="6" eb="8">
      <t>キジュン</t>
    </rPh>
    <rPh sb="8" eb="9">
      <t>ガク</t>
    </rPh>
    <phoneticPr fontId="1"/>
  </si>
  <si>
    <t>業務改善支援</t>
    <rPh sb="0" eb="4">
      <t>ギョウムカイゼン</t>
    </rPh>
    <rPh sb="4" eb="6">
      <t>シエン</t>
    </rPh>
    <phoneticPr fontId="1"/>
  </si>
  <si>
    <t>業務改善支援（コンサル等第三者）</t>
    <rPh sb="0" eb="4">
      <t>ギョウムカイゼン</t>
    </rPh>
    <rPh sb="4" eb="6">
      <t>シエン</t>
    </rPh>
    <rPh sb="11" eb="12">
      <t>トウ</t>
    </rPh>
    <rPh sb="12" eb="15">
      <t>ダイサンシャ</t>
    </rPh>
    <phoneticPr fontId="1"/>
  </si>
  <si>
    <t>支援における対象経費（税抜）</t>
    <rPh sb="0" eb="2">
      <t>シエン</t>
    </rPh>
    <rPh sb="6" eb="10">
      <t>タイショウケイヒ</t>
    </rPh>
    <rPh sb="11" eb="13">
      <t>ゼイヌ</t>
    </rPh>
    <phoneticPr fontId="1"/>
  </si>
  <si>
    <r>
      <t>　</t>
    </r>
    <r>
      <rPr>
        <sz val="11"/>
        <color theme="2" tint="-9.9978637043366805E-2"/>
        <rFont val="ＭＳ ゴシック"/>
        <family val="3"/>
        <charset val="128"/>
      </rPr>
      <t>移乗支援機器</t>
    </r>
    <rPh sb="1" eb="7">
      <t>イジョウシエンキキ</t>
    </rPh>
    <phoneticPr fontId="1"/>
  </si>
  <si>
    <r>
      <t>　</t>
    </r>
    <r>
      <rPr>
        <sz val="11"/>
        <color theme="2" tint="-9.9978637043366805E-2"/>
        <rFont val="ＭＳ ゴシック"/>
        <family val="3"/>
        <charset val="128"/>
      </rPr>
      <t>介護業務支援</t>
    </r>
    <rPh sb="1" eb="7">
      <t>カイゴギョウムシエン</t>
    </rPh>
    <phoneticPr fontId="1"/>
  </si>
  <si>
    <t>令和　年　　月　　日</t>
    <rPh sb="0" eb="2">
      <t>レイワ</t>
    </rPh>
    <rPh sb="3" eb="4">
      <t>ネン</t>
    </rPh>
    <rPh sb="6" eb="7">
      <t>ガツ</t>
    </rPh>
    <rPh sb="9" eb="10">
      <t>ニチ</t>
    </rPh>
    <phoneticPr fontId="10"/>
  </si>
  <si>
    <t>年度</t>
    <rPh sb="0" eb="2">
      <t>ネンド</t>
    </rPh>
    <phoneticPr fontId="1"/>
  </si>
  <si>
    <t>(※)機器導入後に見込む効果等</t>
    <rPh sb="3" eb="5">
      <t>キキ</t>
    </rPh>
    <rPh sb="5" eb="8">
      <t>ドウニュウゴ</t>
    </rPh>
    <rPh sb="9" eb="11">
      <t>ミコ</t>
    </rPh>
    <rPh sb="12" eb="14">
      <t>コウカ</t>
    </rPh>
    <rPh sb="14" eb="15">
      <t>トウ</t>
    </rPh>
    <phoneticPr fontId="10"/>
  </si>
  <si>
    <t>(契約)　R　年　　月　　日
(納品)　R　年　　月　　日</t>
    <rPh sb="1" eb="3">
      <t>ケイヤク</t>
    </rPh>
    <rPh sb="7" eb="8">
      <t>ネン</t>
    </rPh>
    <rPh sb="10" eb="11">
      <t>ツキ</t>
    </rPh>
    <rPh sb="13" eb="14">
      <t>ヒ</t>
    </rPh>
    <rPh sb="16" eb="18">
      <t>ノウヒン</t>
    </rPh>
    <rPh sb="22" eb="23">
      <t>ネン</t>
    </rPh>
    <rPh sb="25" eb="26">
      <t>ツキ</t>
    </rPh>
    <rPh sb="28" eb="29">
      <t>ヒ</t>
    </rPh>
    <phoneticPr fontId="10"/>
  </si>
  <si>
    <t>機器導入理由（改善をはかりたい業務内容、機器導入後に見込む効果）</t>
    <rPh sb="0" eb="2">
      <t>キキ</t>
    </rPh>
    <rPh sb="2" eb="6">
      <t>ドウニュウリユウ</t>
    </rPh>
    <rPh sb="7" eb="9">
      <t>カイゼン</t>
    </rPh>
    <rPh sb="15" eb="17">
      <t>ギョウム</t>
    </rPh>
    <rPh sb="17" eb="19">
      <t>ナイヨウ</t>
    </rPh>
    <rPh sb="20" eb="22">
      <t>キキ</t>
    </rPh>
    <rPh sb="22" eb="24">
      <t>ドウニュウ</t>
    </rPh>
    <rPh sb="24" eb="25">
      <t>ゴ</t>
    </rPh>
    <rPh sb="26" eb="28">
      <t>ミコ</t>
    </rPh>
    <rPh sb="29" eb="31">
      <t>コウカ</t>
    </rPh>
    <phoneticPr fontId="10"/>
  </si>
  <si>
    <t>$L$6: =MIN(N14+H25+H38+F54,$O$5)</t>
    <phoneticPr fontId="1"/>
  </si>
  <si>
    <t>$M$6: =H48</t>
    <phoneticPr fontId="1"/>
  </si>
  <si>
    <t>$C$14: =IF(B14="","",VLOOKUP(B14,A66:B76,2,FALSE)+IF(C7="実施する",50000,0))</t>
    <phoneticPr fontId="1"/>
  </si>
  <si>
    <t>$F$14: =ROUNDDOWN((D14+E14)*0.75,-3)</t>
    <phoneticPr fontId="1"/>
  </si>
  <si>
    <t>$H$14: =ROUNDDOWN(G14*0.75,-3)</t>
    <phoneticPr fontId="1"/>
  </si>
  <si>
    <t>$J$14: =IF(I14&gt;H14,H14, I14)</t>
    <phoneticPr fontId="1"/>
  </si>
  <si>
    <t>$L$14: =J14*K14</t>
    <phoneticPr fontId="1"/>
  </si>
  <si>
    <t>$N$14: =IF(C14&gt;M14,M14,C14)</t>
    <phoneticPr fontId="1"/>
  </si>
  <si>
    <t>$C$22: =IF(B22="","",VLOOKUP(B22,A103:B114,2,FALSE))</t>
    <phoneticPr fontId="1"/>
  </si>
  <si>
    <t>$E$22: =IF(B22="","",MIN(VLOOKUP(B22,A103:B114,2,FALSE)*D22,4000000))</t>
    <phoneticPr fontId="1"/>
  </si>
  <si>
    <t>$G$22: =ROUNDDOWN(F22*0.75,-3)</t>
    <phoneticPr fontId="1"/>
  </si>
  <si>
    <t>$H$22: =IF(E22&gt;G22,G22,E22)</t>
    <phoneticPr fontId="1"/>
  </si>
  <si>
    <t>$C$23: =IF(B23="","",VLOOKUP(B23,A103:B114,2,FALSE))</t>
    <phoneticPr fontId="1"/>
  </si>
  <si>
    <t>$E$23: =IF(B23="","",MIN(VLOOKUP(B23,A103:B114,2,FALSE)*D23,4000000))</t>
    <phoneticPr fontId="1"/>
  </si>
  <si>
    <t>$G$23: =ROUNDDOWN(F23*0.75,-3)</t>
    <phoneticPr fontId="1"/>
  </si>
  <si>
    <t>$H$23: =IF(E23&gt;G23,G23,E23)</t>
    <phoneticPr fontId="1"/>
  </si>
  <si>
    <t>$C$24: =IF(B24="","",VLOOKUP(B24,A103:B114,2,FALSE))</t>
    <phoneticPr fontId="1"/>
  </si>
  <si>
    <t>$E$24: =IF(B24="","",MIN(VLOOKUP(B24,A103:B114,2,FALSE)*D24,4000000))</t>
    <phoneticPr fontId="1"/>
  </si>
  <si>
    <t>$G$24: =ROUNDDOWN(F24*0.75,-3)</t>
    <phoneticPr fontId="1"/>
  </si>
  <si>
    <t>$H$24: =IF(E24&gt;G24,G24,E24)</t>
    <phoneticPr fontId="1"/>
  </si>
  <si>
    <t>$H$25: =MIN(SUM(H22:H24),$O$5)</t>
    <phoneticPr fontId="1"/>
  </si>
  <si>
    <t>$C$32: =IF(B32="","",VLOOKUP(B32,A107:B112,2,FALSE))</t>
    <phoneticPr fontId="1"/>
  </si>
  <si>
    <t>$C$33: =IF(B33="","",VLOOKUP(B33,A107:B112,2,FALSE))</t>
    <phoneticPr fontId="1"/>
  </si>
  <si>
    <t>$C$34: =IF(B34="","",VLOOKUP(B34,A107:B112,2,FALSE))</t>
    <phoneticPr fontId="1"/>
  </si>
  <si>
    <t>$D$35: =SUM(D32:D34)</t>
    <phoneticPr fontId="1"/>
  </si>
  <si>
    <t>$E$35: =3000000*D35</t>
    <phoneticPr fontId="1"/>
  </si>
  <si>
    <t>$F$35: =SUM(F32:F34)</t>
    <phoneticPr fontId="1"/>
  </si>
  <si>
    <t>$G$35: =ROUNDDOWN(D35*F35,-3)</t>
    <phoneticPr fontId="1"/>
  </si>
  <si>
    <t>$G$36: =ROUNDDOWN(D36*F36,-3)</t>
    <phoneticPr fontId="1"/>
  </si>
  <si>
    <t>$G$37: =SUM(G35:G36)*0.75</t>
    <phoneticPr fontId="1"/>
  </si>
  <si>
    <t>$H$37: =IF(E35&gt;G37,G37,E35)</t>
    <phoneticPr fontId="1"/>
  </si>
  <si>
    <t>$H$38: =MIN(H37,$O$5)</t>
    <phoneticPr fontId="1"/>
  </si>
  <si>
    <t>$C$45: =IF(B45="","",VLOOKUP(B45,A118:B118,2,FALSE))</t>
    <phoneticPr fontId="1"/>
  </si>
  <si>
    <t>$E$45: =IF(B45="","",MIN(VLOOKUP(B45,A118:B118,2,FALSE)*D45,5000000))</t>
    <phoneticPr fontId="1"/>
  </si>
  <si>
    <t>$G$45: =ROUNDDOWN(F45*0.75,-3)</t>
    <phoneticPr fontId="1"/>
  </si>
  <si>
    <t>$H$45: =IF(E45&gt;G45,G45,E45)</t>
    <phoneticPr fontId="1"/>
  </si>
  <si>
    <t>$C$46: =IF(B46="","",VLOOKUP(B46,A118:B118,2,FALSE))</t>
    <phoneticPr fontId="1"/>
  </si>
  <si>
    <t>$E$46: =IF(B46="","",MIN(VLOOKUP(B46,A133:B140,2,FALSE)*D46,4000000))</t>
    <phoneticPr fontId="1"/>
  </si>
  <si>
    <t>$G$46: =ROUNDDOWN(F46*0.75,-3)</t>
    <phoneticPr fontId="1"/>
  </si>
  <si>
    <t>$C$47: =IF(B47="","",VLOOKUP(B47,A118:B118,2,FALSE))</t>
    <phoneticPr fontId="1"/>
  </si>
  <si>
    <t>$E$47: =IF(B47="","",MIN(VLOOKUP(B47,A133:B140,2,FALSE)*D47,4000000))</t>
    <phoneticPr fontId="1"/>
  </si>
  <si>
    <t>$G$47: =ROUNDDOWN(F47*0.75,-3)</t>
    <phoneticPr fontId="1"/>
  </si>
  <si>
    <t>$H$47: =IF(E47&gt;G47,G47,E47)</t>
    <phoneticPr fontId="1"/>
  </si>
  <si>
    <t>$H$48: =MIN(SUM(H45:H47),$P$5)</t>
    <phoneticPr fontId="1"/>
  </si>
  <si>
    <t>$C$54: =IF(B54="","",VLOOKUP(B54,A120:B120,2,FALSE))</t>
    <phoneticPr fontId="1"/>
  </si>
  <si>
    <t>$E$54: =ROUNDDOWN(D54*0.75,-3)</t>
    <phoneticPr fontId="1"/>
  </si>
  <si>
    <r>
      <t>・提出は、石川県電子申請システム（graffer）にてご提出ください</t>
    </r>
    <r>
      <rPr>
        <sz val="16"/>
        <color theme="1"/>
        <rFont val="游ゴシック"/>
        <family val="2"/>
        <charset val="128"/>
        <scheme val="minor"/>
      </rPr>
      <t>。</t>
    </r>
    <rPh sb="1" eb="3">
      <t>テイシュツ</t>
    </rPh>
    <rPh sb="5" eb="8">
      <t>イシカワケン</t>
    </rPh>
    <rPh sb="8" eb="10">
      <t>デンシ</t>
    </rPh>
    <rPh sb="10" eb="12">
      <t>シンセイ</t>
    </rPh>
    <rPh sb="28" eb="30">
      <t>テイシュツ</t>
    </rPh>
    <phoneticPr fontId="10"/>
  </si>
  <si>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</si>
  <si>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</si>
  <si>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いしかわ介護業務改善相談支援センター実施研修</t>
    <phoneticPr fontId="1"/>
  </si>
  <si>
    <t>令和８年度石川県介護テクノロジー定着支援事業費補助金　所要額調書</t>
    <rPh sb="0" eb="2">
      <t>レイワ</t>
    </rPh>
    <rPh sb="3" eb="5">
      <t>ネンド</t>
    </rPh>
    <rPh sb="5" eb="8">
      <t>イシカワケン</t>
    </rPh>
    <rPh sb="8" eb="10">
      <t>カイゴ</t>
    </rPh>
    <rPh sb="16" eb="18">
      <t>テイチャク</t>
    </rPh>
    <rPh sb="18" eb="20">
      <t>シエン</t>
    </rPh>
    <rPh sb="20" eb="22">
      <t>ジギョウ</t>
    </rPh>
    <rPh sb="22" eb="23">
      <t>ヒ</t>
    </rPh>
    <rPh sb="23" eb="26">
      <t>ホジョキン</t>
    </rPh>
    <rPh sb="27" eb="29">
      <t>ショヨウ</t>
    </rPh>
    <rPh sb="29" eb="30">
      <t>ガク</t>
    </rPh>
    <rPh sb="30" eb="32">
      <t>チョウショ</t>
    </rPh>
    <phoneticPr fontId="1"/>
  </si>
  <si>
    <t>令和８年度収支予算（見込）書</t>
    <rPh sb="0" eb="2">
      <t>レイワ</t>
    </rPh>
    <rPh sb="3" eb="5">
      <t>ネンド</t>
    </rPh>
    <rPh sb="5" eb="7">
      <t>シュウシ</t>
    </rPh>
    <rPh sb="7" eb="9">
      <t>ヨサン</t>
    </rPh>
    <rPh sb="10" eb="12">
      <t>ミコミ</t>
    </rPh>
    <rPh sb="13" eb="14">
      <t>ショ</t>
    </rPh>
    <phoneticPr fontId="10"/>
  </si>
  <si>
    <t>（別紙１－2）のとおり</t>
    <phoneticPr fontId="10"/>
  </si>
  <si>
    <t>（別紙１－3）のとおり</t>
    <phoneticPr fontId="10"/>
  </si>
  <si>
    <t>（別紙１－4）のとおり</t>
    <phoneticPr fontId="10"/>
  </si>
  <si>
    <t>介護生産性向上基礎研修</t>
    <rPh sb="0" eb="2">
      <t>カイゴ</t>
    </rPh>
    <rPh sb="2" eb="5">
      <t>セイサンセイ</t>
    </rPh>
    <rPh sb="5" eb="7">
      <t>コウジョウ</t>
    </rPh>
    <rPh sb="7" eb="9">
      <t>キソ</t>
    </rPh>
    <rPh sb="9" eb="11">
      <t>ケンシュウ</t>
    </rPh>
    <phoneticPr fontId="10"/>
  </si>
  <si>
    <t>課題の見える化研修</t>
    <rPh sb="0" eb="2">
      <t>カダイ</t>
    </rPh>
    <rPh sb="3" eb="4">
      <t>ミ</t>
    </rPh>
    <rPh sb="6" eb="7">
      <t>カ</t>
    </rPh>
    <rPh sb="7" eb="9">
      <t>ケンシュウ</t>
    </rPh>
    <phoneticPr fontId="10"/>
  </si>
  <si>
    <t>相談の実施※</t>
    <rPh sb="0" eb="2">
      <t>ソウダン</t>
    </rPh>
    <rPh sb="3" eb="5">
      <t>ジッシ</t>
    </rPh>
    <phoneticPr fontId="10"/>
  </si>
  <si>
    <t>その他➀（TAISと同水準）</t>
    <rPh sb="9" eb="12">
      <t>ドウスイジュン</t>
    </rPh>
    <phoneticPr fontId="10"/>
  </si>
  <si>
    <t>導入台数</t>
  </si>
  <si>
    <t>TAISコード（合計１１桁）</t>
    <rPh sb="8" eb="10">
      <t>ゴウケイ</t>
    </rPh>
    <rPh sb="12" eb="13">
      <t>ケタ</t>
    </rPh>
    <phoneticPr fontId="10"/>
  </si>
  <si>
    <t>ケアプランデータ連携システムの利用を開始している（令和８年度内の予定を含む）。</t>
    <rPh sb="8" eb="10">
      <t>レンケイ</t>
    </rPh>
    <rPh sb="15" eb="17">
      <t>リヨウ</t>
    </rPh>
    <rPh sb="18" eb="20">
      <t>カイシ</t>
    </rPh>
    <rPh sb="32" eb="34">
      <t>ヨテイ</t>
    </rPh>
    <rPh sb="35" eb="36">
      <t>フク</t>
    </rPh>
    <phoneticPr fontId="10"/>
  </si>
  <si>
    <t>「書類作成担当者」とは事務を担当する者　どちらも記載ください。</t>
    <rPh sb="1" eb="3">
      <t>ショルイ</t>
    </rPh>
    <rPh sb="3" eb="5">
      <t>サクセイ</t>
    </rPh>
    <rPh sb="5" eb="8">
      <t>タントウシャ</t>
    </rPh>
    <rPh sb="18" eb="19">
      <t>モノ</t>
    </rPh>
    <rPh sb="24" eb="26">
      <t>キサイ</t>
    </rPh>
    <phoneticPr fontId="10"/>
  </si>
  <si>
    <t>←法人任意の番号がある場合、記載。</t>
    <rPh sb="1" eb="3">
      <t>ホウジン</t>
    </rPh>
    <rPh sb="3" eb="5">
      <t>ニンイ</t>
    </rPh>
    <rPh sb="6" eb="8">
      <t>バンゴウ</t>
    </rPh>
    <rPh sb="11" eb="13">
      <t>バアイ</t>
    </rPh>
    <rPh sb="14" eb="16">
      <t>キサイ</t>
    </rPh>
    <phoneticPr fontId="1"/>
  </si>
  <si>
    <t>事業所番号※１</t>
    <rPh sb="0" eb="2">
      <t>ジギョウ</t>
    </rPh>
    <rPh sb="2" eb="3">
      <t>ショ</t>
    </rPh>
    <rPh sb="3" eb="5">
      <t>バンゴウ</t>
    </rPh>
    <phoneticPr fontId="1"/>
  </si>
  <si>
    <t>※１　養護老人ホーム、軽費老人ホームの場合、事業所番号の記載は不要。</t>
    <rPh sb="3" eb="5">
      <t>ヨウゴ</t>
    </rPh>
    <rPh sb="5" eb="7">
      <t>ロウジン</t>
    </rPh>
    <rPh sb="11" eb="13">
      <t>ケイヒ</t>
    </rPh>
    <rPh sb="13" eb="15">
      <t>ロウジン</t>
    </rPh>
    <rPh sb="19" eb="21">
      <t>バアイ</t>
    </rPh>
    <rPh sb="22" eb="24">
      <t>ジギョウ</t>
    </rPh>
    <rPh sb="24" eb="25">
      <t>ショ</t>
    </rPh>
    <rPh sb="25" eb="27">
      <t>バンゴウ</t>
    </rPh>
    <rPh sb="28" eb="30">
      <t>キサイ</t>
    </rPh>
    <rPh sb="31" eb="33">
      <t>フヨウ</t>
    </rPh>
    <phoneticPr fontId="1"/>
  </si>
  <si>
    <t>定員※２</t>
    <rPh sb="0" eb="2">
      <t>テイイン</t>
    </rPh>
    <phoneticPr fontId="1"/>
  </si>
  <si>
    <t>※２　在宅サービスの場合、１か月の平均利用者数を記載。</t>
    <rPh sb="3" eb="5">
      <t>ザイタク</t>
    </rPh>
    <rPh sb="10" eb="12">
      <t>バアイ</t>
    </rPh>
    <rPh sb="15" eb="16">
      <t>ゲツ</t>
    </rPh>
    <rPh sb="17" eb="19">
      <t>ヘイキン</t>
    </rPh>
    <rPh sb="19" eb="22">
      <t>リヨウシャ</t>
    </rPh>
    <rPh sb="22" eb="23">
      <t>スウ</t>
    </rPh>
    <rPh sb="24" eb="26">
      <t>キサイ</t>
    </rPh>
    <phoneticPr fontId="1"/>
  </si>
  <si>
    <t>２ライセンス</t>
    <phoneticPr fontId="1"/>
  </si>
  <si>
    <t>*</t>
    <phoneticPr fontId="1"/>
  </si>
  <si>
    <t>R8年　〇月　〇日</t>
    <rPh sb="2" eb="3">
      <t>ネン</t>
    </rPh>
    <rPh sb="5" eb="6">
      <t>ガツ</t>
    </rPh>
    <rPh sb="8" eb="9">
      <t>ニチ</t>
    </rPh>
    <phoneticPr fontId="10"/>
  </si>
  <si>
    <t>R 8年　〇月　〇日から
R 8年　〇月　〇日まで</t>
    <phoneticPr fontId="10"/>
  </si>
  <si>
    <t>1台</t>
    <rPh sb="1" eb="2">
      <t>ダイ</t>
    </rPh>
    <phoneticPr fontId="1"/>
  </si>
  <si>
    <t>夜間の見守り業務について、時間がかかり、訪室回数が多いため、他の業務に支障が出ている。また、利用者の安眠を妨げる要因となっている。</t>
    <phoneticPr fontId="1"/>
  </si>
  <si>
    <r>
      <t>(※)現在の人員体制を記載すること　　　　　　　　　　　　　　　</t>
    </r>
    <r>
      <rPr>
        <sz val="12"/>
        <color rgb="FFFF0000"/>
        <rFont val="ＭＳ 明朝"/>
        <family val="1"/>
        <charset val="128"/>
      </rPr>
      <t>最低基準に加えて配置する人員を、利用者○名に対し、職員○名としている。</t>
    </r>
    <phoneticPr fontId="10"/>
  </si>
  <si>
    <r>
      <t>(※)どのような対象者に何を解決したいのか、具体的に記載すること　　　　　　　　　　　　　　　　　　　　　　　　　　　　　　　　　</t>
    </r>
    <r>
      <rPr>
        <sz val="11"/>
        <color rgb="FFFF0000"/>
        <rFont val="ＭＳ 明朝"/>
        <family val="1"/>
        <charset val="128"/>
      </rPr>
      <t>　夜間、バイタルチェックが必要で定期的に訪室し対象者の睡眠を妨げてしまうことがあるため、睡眠状態や覚醒状態の把握やリアルタイムに心拍数や呼吸数の把握ができるようにしたい。</t>
    </r>
    <rPh sb="8" eb="11">
      <t>タイショウシャ</t>
    </rPh>
    <rPh sb="12" eb="13">
      <t>ナニ</t>
    </rPh>
    <rPh sb="14" eb="16">
      <t>カイケツ</t>
    </rPh>
    <rPh sb="22" eb="25">
      <t>グタイテキ</t>
    </rPh>
    <rPh sb="26" eb="28">
      <t>キサイ</t>
    </rPh>
    <phoneticPr fontId="10"/>
  </si>
  <si>
    <r>
      <t>(※)機器導入後に見込む効果等　　　　　　　　　　　　　　　　　　　　　　</t>
    </r>
    <r>
      <rPr>
        <sz val="11"/>
        <color rgb="FFFF0000"/>
        <rFont val="ＭＳ 明朝"/>
        <family val="1"/>
        <charset val="128"/>
      </rPr>
      <t>機器を導入により、訪室せずに利用者の状態が把握できるため、不必要な訪室により利用者の安眠を妨げることなく、必要な利用者に適切なケアをすることにより、利用者の満足度を向上させる。</t>
    </r>
    <rPh sb="3" eb="5">
      <t>キキ</t>
    </rPh>
    <rPh sb="5" eb="8">
      <t>ドウニュウゴ</t>
    </rPh>
    <rPh sb="9" eb="11">
      <t>ミコ</t>
    </rPh>
    <rPh sb="12" eb="14">
      <t>コウカ</t>
    </rPh>
    <rPh sb="14" eb="15">
      <t>トウ</t>
    </rPh>
    <phoneticPr fontId="10"/>
  </si>
  <si>
    <r>
      <t>(※)取組内容について、具体的に記載すること　　　　　　　　　　　　　　　　</t>
    </r>
    <r>
      <rPr>
        <sz val="11"/>
        <color rgb="FFFF0000"/>
        <rFont val="ＭＳ 明朝"/>
        <family val="1"/>
        <charset val="128"/>
      </rPr>
      <t>　訪室すべき利用者の優先順位が付けられるため、必要以上の訪室を減らし、職員の身体的及び心理的負担を軽減する。</t>
    </r>
    <r>
      <rPr>
        <sz val="11"/>
        <rFont val="ＭＳ 明朝"/>
        <family val="1"/>
        <charset val="128"/>
      </rPr>
      <t xml:space="preserve">
　</t>
    </r>
    <rPh sb="3" eb="5">
      <t>トリクミ</t>
    </rPh>
    <rPh sb="5" eb="7">
      <t>ナイヨウ</t>
    </rPh>
    <rPh sb="12" eb="15">
      <t>グタイテキ</t>
    </rPh>
    <rPh sb="16" eb="18">
      <t>キサイ</t>
    </rPh>
    <phoneticPr fontId="10"/>
  </si>
  <si>
    <t>D×4/5
（千円未満切捨て）</t>
    <rPh sb="7" eb="9">
      <t>センエン</t>
    </rPh>
    <rPh sb="9" eb="11">
      <t>ミマン</t>
    </rPh>
    <rPh sb="11" eb="13">
      <t>キリス</t>
    </rPh>
    <phoneticPr fontId="1"/>
  </si>
  <si>
    <t>B×4/5
（千円未満切捨て）</t>
    <rPh sb="7" eb="9">
      <t>センエン</t>
    </rPh>
    <rPh sb="9" eb="11">
      <t>ミマン</t>
    </rPh>
    <rPh sb="11" eb="13">
      <t>キリス</t>
    </rPh>
    <phoneticPr fontId="1"/>
  </si>
  <si>
    <t>移乗支援</t>
    <rPh sb="0" eb="4">
      <t>イジョウシエン</t>
    </rPh>
    <phoneticPr fontId="10"/>
  </si>
  <si>
    <t>移動支援</t>
    <rPh sb="0" eb="2">
      <t>イドウ</t>
    </rPh>
    <rPh sb="2" eb="4">
      <t>シエン</t>
    </rPh>
    <phoneticPr fontId="10"/>
  </si>
  <si>
    <t>排泄支援</t>
    <rPh sb="0" eb="2">
      <t>ハイセツ</t>
    </rPh>
    <rPh sb="2" eb="4">
      <t>シエン</t>
    </rPh>
    <phoneticPr fontId="10"/>
  </si>
  <si>
    <t>入浴支援</t>
    <rPh sb="0" eb="4">
      <t>ニュウヨクシエン</t>
    </rPh>
    <phoneticPr fontId="10"/>
  </si>
  <si>
    <t>機能訓練支援</t>
    <rPh sb="0" eb="4">
      <t>キノウクンレン</t>
    </rPh>
    <rPh sb="4" eb="6">
      <t>シエン</t>
    </rPh>
    <phoneticPr fontId="10"/>
  </si>
  <si>
    <t>食事・栄養管理支援</t>
    <rPh sb="0" eb="2">
      <t>ショクジ</t>
    </rPh>
    <rPh sb="3" eb="5">
      <t>エイヨウ</t>
    </rPh>
    <rPh sb="5" eb="7">
      <t>カンリ</t>
    </rPh>
    <rPh sb="7" eb="9">
      <t>シエン</t>
    </rPh>
    <phoneticPr fontId="10"/>
  </si>
  <si>
    <t>認知症生活支援・認知症ケア支援</t>
    <rPh sb="0" eb="3">
      <t>ニンチショウ</t>
    </rPh>
    <rPh sb="3" eb="5">
      <t>セイカツ</t>
    </rPh>
    <rPh sb="5" eb="7">
      <t>シエン</t>
    </rPh>
    <rPh sb="8" eb="11">
      <t>ニンチショウ</t>
    </rPh>
    <rPh sb="13" eb="15">
      <t>シエン</t>
    </rPh>
    <phoneticPr fontId="10"/>
  </si>
  <si>
    <t>介護ソフト</t>
    <rPh sb="0" eb="2">
      <t>カイゴ</t>
    </rPh>
    <phoneticPr fontId="1"/>
  </si>
  <si>
    <t>介護業務支援（インカム、介護ソフト以外）</t>
    <rPh sb="0" eb="2">
      <t>カイゴ</t>
    </rPh>
    <rPh sb="2" eb="4">
      <t>ギョウム</t>
    </rPh>
    <rPh sb="4" eb="6">
      <t>シエン</t>
    </rPh>
    <rPh sb="12" eb="14">
      <t>カイゴ</t>
    </rPh>
    <rPh sb="17" eb="19">
      <t>イガイ</t>
    </rPh>
    <phoneticPr fontId="10"/>
  </si>
  <si>
    <t>インカム</t>
    <phoneticPr fontId="10"/>
  </si>
  <si>
    <t>見守り支援</t>
    <rPh sb="0" eb="2">
      <t>ミマモ</t>
    </rPh>
    <rPh sb="3" eb="5">
      <t>シエン</t>
    </rPh>
    <phoneticPr fontId="10"/>
  </si>
  <si>
    <t>コミュニケーション支援</t>
    <phoneticPr fontId="1"/>
  </si>
  <si>
    <t>その他②の内バックオフィスソフト</t>
    <rPh sb="2" eb="3">
      <t>タ</t>
    </rPh>
    <rPh sb="5" eb="6">
      <t>ウチ</t>
    </rPh>
    <phoneticPr fontId="1"/>
  </si>
  <si>
    <t>導入台数</t>
    <rPh sb="0" eb="2">
      <t>ドウニュウ</t>
    </rPh>
    <rPh sb="2" eb="4">
      <t>ダイスウ</t>
    </rPh>
    <phoneticPr fontId="1"/>
  </si>
  <si>
    <t xml:space="preserve">  2.介護テクノロジー機器（Wi-Fi環境整備等を伴わない機器）</t>
    <rPh sb="4" eb="6">
      <t>カイゴ</t>
    </rPh>
    <rPh sb="12" eb="14">
      <t>キキ</t>
    </rPh>
    <rPh sb="15" eb="22">
      <t>ワイファイカンキョウ</t>
    </rPh>
    <rPh sb="22" eb="24">
      <t>セイビ</t>
    </rPh>
    <rPh sb="24" eb="25">
      <t>トウ</t>
    </rPh>
    <rPh sb="26" eb="27">
      <t>トモナ</t>
    </rPh>
    <rPh sb="30" eb="32">
      <t>キキ</t>
    </rPh>
    <phoneticPr fontId="1"/>
  </si>
  <si>
    <t>G</t>
    <phoneticPr fontId="1"/>
  </si>
  <si>
    <t>E×4/5
（千円未満切捨て）</t>
    <rPh sb="7" eb="9">
      <t>センエン</t>
    </rPh>
    <rPh sb="9" eb="11">
      <t>ミマン</t>
    </rPh>
    <rPh sb="11" eb="13">
      <t>キリス</t>
    </rPh>
    <phoneticPr fontId="1"/>
  </si>
  <si>
    <t>機器種別
（リストから選択）</t>
    <rPh sb="0" eb="2">
      <t>キキ</t>
    </rPh>
    <rPh sb="2" eb="4">
      <t>シュベツ</t>
    </rPh>
    <rPh sb="11" eb="13">
      <t>センタク</t>
    </rPh>
    <phoneticPr fontId="1"/>
  </si>
  <si>
    <t>機器種別
（リストから選択）</t>
    <rPh sb="0" eb="2">
      <t>キキ</t>
    </rPh>
    <rPh sb="2" eb="4">
      <t>シュベツ</t>
    </rPh>
    <phoneticPr fontId="1"/>
  </si>
  <si>
    <t>その他②（バックオフィス以外）</t>
    <rPh sb="2" eb="3">
      <t>タ</t>
    </rPh>
    <rPh sb="12" eb="14">
      <t>イガイ</t>
    </rPh>
    <phoneticPr fontId="1"/>
  </si>
  <si>
    <t>※その他➀（TAISと同水準）の場合、機器種別は同水準と認められるTAISカテゴリー種別から選択（例：TAIS上「見守り支援」と同水準→「見守り支援」を選択）</t>
    <rPh sb="19" eb="21">
      <t>キキ</t>
    </rPh>
    <rPh sb="21" eb="23">
      <t>シュベツ</t>
    </rPh>
    <rPh sb="49" eb="50">
      <t>レイ</t>
    </rPh>
    <rPh sb="55" eb="56">
      <t>ジョウ</t>
    </rPh>
    <rPh sb="57" eb="59">
      <t>ミマモ</t>
    </rPh>
    <rPh sb="60" eb="62">
      <t>シエン</t>
    </rPh>
    <rPh sb="64" eb="67">
      <t>ドウスイジュン</t>
    </rPh>
    <rPh sb="69" eb="71">
      <t>ミマモ</t>
    </rPh>
    <rPh sb="72" eb="74">
      <t>シエン</t>
    </rPh>
    <rPh sb="76" eb="78">
      <t>センタク</t>
    </rPh>
    <phoneticPr fontId="1"/>
  </si>
  <si>
    <t xml:space="preserve">  3.介護テクノロジー機器（Wi-Fi環境整備等を伴う機器）</t>
    <rPh sb="4" eb="6">
      <t>カイゴ</t>
    </rPh>
    <rPh sb="12" eb="14">
      <t>キキ</t>
    </rPh>
    <rPh sb="15" eb="22">
      <t>ワイファイカンキョウ</t>
    </rPh>
    <rPh sb="22" eb="24">
      <t>セイビ</t>
    </rPh>
    <rPh sb="24" eb="25">
      <t>トウ</t>
    </rPh>
    <rPh sb="26" eb="27">
      <t>トモナ</t>
    </rPh>
    <rPh sb="28" eb="30">
      <t>キキ</t>
    </rPh>
    <phoneticPr fontId="1"/>
  </si>
  <si>
    <t>・その他②の場合、機器種別は「その他②」から選択</t>
    <rPh sb="3" eb="4">
      <t>タ</t>
    </rPh>
    <rPh sb="6" eb="8">
      <t>バアイ</t>
    </rPh>
    <rPh sb="9" eb="11">
      <t>キキ</t>
    </rPh>
    <rPh sb="11" eb="13">
      <t>シュベツ</t>
    </rPh>
    <rPh sb="17" eb="18">
      <t>タ</t>
    </rPh>
    <rPh sb="22" eb="24">
      <t>センタク</t>
    </rPh>
    <phoneticPr fontId="1"/>
  </si>
  <si>
    <t>機器種別</t>
    <rPh sb="0" eb="2">
      <t>キキ</t>
    </rPh>
    <rPh sb="2" eb="4">
      <t>シュベツ</t>
    </rPh>
    <phoneticPr fontId="1"/>
  </si>
  <si>
    <t>年度石川県介護テクノロジー</t>
    <rPh sb="0" eb="2">
      <t>ネンド</t>
    </rPh>
    <rPh sb="2" eb="5">
      <t>イシカワケン</t>
    </rPh>
    <rPh sb="5" eb="7">
      <t>カイゴ</t>
    </rPh>
    <phoneticPr fontId="10"/>
  </si>
  <si>
    <t>石川県介護テクノロジー定着支援事業</t>
    <rPh sb="0" eb="3">
      <t>イシカワケン</t>
    </rPh>
    <rPh sb="3" eb="5">
      <t>カイゴ</t>
    </rPh>
    <rPh sb="11" eb="15">
      <t>テイチャクシエン</t>
    </rPh>
    <rPh sb="15" eb="17">
      <t>ジギョウ</t>
    </rPh>
    <phoneticPr fontId="10"/>
  </si>
  <si>
    <t>その他②（バックオフィスソフト以外）</t>
    <rPh sb="2" eb="3">
      <t>タ</t>
    </rPh>
    <rPh sb="15" eb="17">
      <t>イガイ</t>
    </rPh>
    <phoneticPr fontId="1"/>
  </si>
  <si>
    <t>←提出日を記載。</t>
    <rPh sb="1" eb="4">
      <t>テイシュツビ</t>
    </rPh>
    <rPh sb="5" eb="7">
      <t>キサイ</t>
    </rPh>
    <phoneticPr fontId="1"/>
  </si>
  <si>
    <t>←「職名」と「氏名」を記載してください。</t>
    <rPh sb="2" eb="4">
      <t>ショクメイ</t>
    </rPh>
    <rPh sb="7" eb="9">
      <t>シメイ</t>
    </rPh>
    <rPh sb="11" eb="13">
      <t>キサイ</t>
    </rPh>
    <phoneticPr fontId="10"/>
  </si>
  <si>
    <t>←支払いが完了する見込みの日付をご記入ください。</t>
    <rPh sb="1" eb="3">
      <t>シハラ</t>
    </rPh>
    <rPh sb="5" eb="7">
      <t>カンリョウ</t>
    </rPh>
    <rPh sb="9" eb="11">
      <t>ミコ</t>
    </rPh>
    <rPh sb="13" eb="15">
      <t>ヒヅケ</t>
    </rPh>
    <rPh sb="17" eb="19">
      <t>キニュウ</t>
    </rPh>
    <phoneticPr fontId="10"/>
  </si>
  <si>
    <t>補助対象経費（円）</t>
    <rPh sb="0" eb="6">
      <t>ホジョタイショウケイヒ</t>
    </rPh>
    <rPh sb="7" eb="8">
      <t>エン</t>
    </rPh>
    <phoneticPr fontId="1"/>
  </si>
  <si>
    <t>〇　事業所一覧</t>
    <rPh sb="2" eb="4">
      <t>ジギョウ</t>
    </rPh>
    <rPh sb="4" eb="5">
      <t>ショ</t>
    </rPh>
    <rPh sb="5" eb="7">
      <t>イチラン</t>
    </rPh>
    <phoneticPr fontId="1"/>
  </si>
  <si>
    <t>設置している</t>
    <rPh sb="0" eb="2">
      <t>セッチ</t>
    </rPh>
    <phoneticPr fontId="1"/>
  </si>
  <si>
    <t>設置していない</t>
    <rPh sb="0" eb="2">
      <t>セッチ</t>
    </rPh>
    <phoneticPr fontId="1"/>
  </si>
  <si>
    <t>　　　　※いしかわ介護業務改善相談支援センターへ相談をした場合は「〇」をつけてください↑</t>
    <rPh sb="9" eb="11">
      <t>カイゴ</t>
    </rPh>
    <rPh sb="11" eb="13">
      <t>ギョウム</t>
    </rPh>
    <rPh sb="13" eb="15">
      <t>カイゼン</t>
    </rPh>
    <rPh sb="15" eb="17">
      <t>ソウダン</t>
    </rPh>
    <rPh sb="17" eb="19">
      <t>シエン</t>
    </rPh>
    <rPh sb="24" eb="26">
      <t>ソウダン</t>
    </rPh>
    <rPh sb="29" eb="31">
      <t>バアイ</t>
    </rPh>
    <phoneticPr fontId="10"/>
  </si>
  <si>
    <t>［３］介護テクノロジー機器導入に付帯して必要となる経費</t>
    <rPh sb="3" eb="5">
      <t>カイゴ</t>
    </rPh>
    <rPh sb="11" eb="13">
      <t>キキ</t>
    </rPh>
    <rPh sb="13" eb="15">
      <t>ドウニュウ</t>
    </rPh>
    <rPh sb="16" eb="18">
      <t>フタイ</t>
    </rPh>
    <rPh sb="20" eb="22">
      <t>ヒツヨウ</t>
    </rPh>
    <rPh sb="25" eb="27">
      <t>ケイヒ</t>
    </rPh>
    <phoneticPr fontId="10"/>
  </si>
  <si>
    <t>(※)どのような対象者の何を解決したいのか、具体的に記載すること</t>
    <rPh sb="8" eb="11">
      <t>タイショウシャ</t>
    </rPh>
    <rPh sb="12" eb="13">
      <t>ナニ</t>
    </rPh>
    <rPh sb="14" eb="16">
      <t>カイケツ</t>
    </rPh>
    <rPh sb="22" eb="25">
      <t>グタイテキ</t>
    </rPh>
    <rPh sb="26" eb="28">
      <t>キサイ</t>
    </rPh>
    <phoneticPr fontId="10"/>
  </si>
  <si>
    <r>
      <t>パッケージ型　</t>
    </r>
    <r>
      <rPr>
        <sz val="10"/>
        <color rgb="FF000000"/>
        <rFont val="ＭＳ 明朝"/>
        <family val="1"/>
        <charset val="128"/>
      </rPr>
      <t>※伴走支援事業所のみ</t>
    </r>
    <rPh sb="5" eb="6">
      <t>ガタ</t>
    </rPh>
    <rPh sb="8" eb="15">
      <t>バンソウシエンジギョウショ</t>
    </rPh>
    <phoneticPr fontId="1"/>
  </si>
  <si>
    <t>は直接入力してください。</t>
    <rPh sb="1" eb="3">
      <t>チョクセツ</t>
    </rPh>
    <rPh sb="3" eb="5">
      <t>ニュウリョク</t>
    </rPh>
    <phoneticPr fontId="1"/>
  </si>
  <si>
    <t>はリストから選択してください。</t>
    <rPh sb="6" eb="8">
      <t>センタク</t>
    </rPh>
    <phoneticPr fontId="1"/>
  </si>
  <si>
    <t xml:space="preserve">  1.介護ソフト又はバックオフィスソフト</t>
    <rPh sb="4" eb="6">
      <t>カイゴ</t>
    </rPh>
    <rPh sb="9" eb="10">
      <t>マタ</t>
    </rPh>
    <phoneticPr fontId="1"/>
  </si>
  <si>
    <t>バックオフィスソフト</t>
    <phoneticPr fontId="1"/>
  </si>
  <si>
    <t>補助対象経費</t>
    <rPh sb="0" eb="2">
      <t>ホジョ</t>
    </rPh>
    <rPh sb="2" eb="4">
      <t>タイショウ</t>
    </rPh>
    <rPh sb="4" eb="6">
      <t>ケイヒ</t>
    </rPh>
    <phoneticPr fontId="1"/>
  </si>
  <si>
    <t>基準額</t>
    <rPh sb="0" eb="2">
      <t>キジュン</t>
    </rPh>
    <rPh sb="2" eb="3">
      <t>ガク</t>
    </rPh>
    <phoneticPr fontId="1"/>
  </si>
  <si>
    <t>基準額</t>
    <rPh sb="0" eb="3">
      <t>キジュンガク</t>
    </rPh>
    <phoneticPr fontId="1"/>
  </si>
  <si>
    <r>
      <t xml:space="preserve">対象経費
(ソフト導入費用)
</t>
    </r>
    <r>
      <rPr>
        <sz val="12"/>
        <color rgb="FFFF0000"/>
        <rFont val="ＭＳ 明朝"/>
        <family val="1"/>
        <charset val="128"/>
      </rPr>
      <t>（税抜）</t>
    </r>
    <rPh sb="0" eb="4">
      <t>タイショウケイヒ</t>
    </rPh>
    <rPh sb="9" eb="11">
      <t>ドウニュウ</t>
    </rPh>
    <rPh sb="11" eb="13">
      <t>ヒヨウ</t>
    </rPh>
    <rPh sb="16" eb="17">
      <t>ゼイ</t>
    </rPh>
    <rPh sb="17" eb="18">
      <t>ヌ</t>
    </rPh>
    <phoneticPr fontId="1"/>
  </si>
  <si>
    <r>
      <t xml:space="preserve">対象経費
(定着促進支援費用）
</t>
    </r>
    <r>
      <rPr>
        <sz val="12"/>
        <color rgb="FFFF0000"/>
        <rFont val="ＭＳ 明朝"/>
        <family val="1"/>
        <charset val="128"/>
      </rPr>
      <t>（税抜）</t>
    </r>
    <rPh sb="0" eb="4">
      <t>タイショウケイヒ</t>
    </rPh>
    <rPh sb="6" eb="12">
      <t>テイチャクソクシンシエン</t>
    </rPh>
    <rPh sb="12" eb="14">
      <t>ヒヨウ</t>
    </rPh>
    <rPh sb="17" eb="19">
      <t>ゼイヌ</t>
    </rPh>
    <phoneticPr fontId="1"/>
  </si>
  <si>
    <t>←「居宅サービス事業所又は居宅介護支援事業所」はリストから選択してください。</t>
    <rPh sb="29" eb="31">
      <t>センタク</t>
    </rPh>
    <phoneticPr fontId="1"/>
  </si>
  <si>
    <t>　　　　　　　　　　　ライセンス数が変動する場合は事業所の職員数をリストから選択。</t>
    <rPh sb="16" eb="17">
      <t>スウ</t>
    </rPh>
    <phoneticPr fontId="1"/>
  </si>
  <si>
    <t>　　　　　　　　　　　変動する場合の基準額は、職員数1名～10名：100万円、11名～20名：160万円、21名～30名：200万円、31名以上：250万円。</t>
    <rPh sb="11" eb="13">
      <t>ヘンドウ</t>
    </rPh>
    <rPh sb="23" eb="26">
      <t>ショクインスウ</t>
    </rPh>
    <phoneticPr fontId="1"/>
  </si>
  <si>
    <t>介護ソフト導入の場合、リストから選択→</t>
    <rPh sb="0" eb="2">
      <t>カイゴ</t>
    </rPh>
    <rPh sb="5" eb="7">
      <t>ドウニュウ</t>
    </rPh>
    <rPh sb="8" eb="10">
      <t>バアイ</t>
    </rPh>
    <rPh sb="16" eb="18">
      <t>センタク</t>
    </rPh>
    <phoneticPr fontId="10"/>
  </si>
  <si>
    <t>・その他➀（TAIS（福祉用具情報システム）と同水準の機器）の場合、機器種別は同水準と認められるTAISカテゴリー種別から選択（例：TAISにおける「見守り支援」と同水準→「見守り支援」を選択）</t>
    <rPh sb="11" eb="15">
      <t>フクシヨウグ</t>
    </rPh>
    <rPh sb="15" eb="17">
      <t>ジョウホウ</t>
    </rPh>
    <rPh sb="27" eb="29">
      <t>キキ</t>
    </rPh>
    <rPh sb="34" eb="36">
      <t>キキ</t>
    </rPh>
    <rPh sb="36" eb="38">
      <t>シュベツ</t>
    </rPh>
    <rPh sb="64" eb="65">
      <t>レイ</t>
    </rPh>
    <rPh sb="75" eb="77">
      <t>ミマモ</t>
    </rPh>
    <rPh sb="78" eb="80">
      <t>シエン</t>
    </rPh>
    <rPh sb="82" eb="85">
      <t>ドウスイジュン</t>
    </rPh>
    <rPh sb="87" eb="89">
      <t>ミマモ</t>
    </rPh>
    <rPh sb="90" eb="92">
      <t>シエン</t>
    </rPh>
    <rPh sb="94" eb="96">
      <t>センタク</t>
    </rPh>
    <phoneticPr fontId="1"/>
  </si>
  <si>
    <t>対象経費合計
(B×D)</t>
    <rPh sb="0" eb="2">
      <t>タイショウ</t>
    </rPh>
    <rPh sb="2" eb="4">
      <t>ケイヒ</t>
    </rPh>
    <rPh sb="4" eb="6">
      <t>ゴウケイ</t>
    </rPh>
    <phoneticPr fontId="1"/>
  </si>
  <si>
    <t>対象経費合計
(B+C)</t>
    <rPh sb="0" eb="2">
      <t>タイショウ</t>
    </rPh>
    <rPh sb="2" eb="4">
      <t>ケイヒ</t>
    </rPh>
    <rPh sb="4" eb="6">
      <t>ゴウケイ</t>
    </rPh>
    <phoneticPr fontId="1"/>
  </si>
  <si>
    <r>
      <t>　　　</t>
    </r>
    <r>
      <rPr>
        <b/>
        <sz val="12"/>
        <rFont val="ＭＳ 明朝"/>
        <family val="1"/>
        <charset val="128"/>
      </rPr>
      <t>注５</t>
    </r>
    <r>
      <rPr>
        <sz val="12"/>
        <rFont val="ＭＳ 明朝"/>
        <family val="1"/>
        <charset val="128"/>
      </rPr>
      <t>　付属品等が複数台で共用される場合は、１台あたりに按分すること。　</t>
    </r>
    <rPh sb="3" eb="4">
      <t>チュウ</t>
    </rPh>
    <phoneticPr fontId="1"/>
  </si>
  <si>
    <r>
      <t xml:space="preserve">一式あたりの対象経費
</t>
    </r>
    <r>
      <rPr>
        <sz val="12"/>
        <color rgb="FFFF0000"/>
        <rFont val="ＭＳ 明朝"/>
        <family val="1"/>
        <charset val="128"/>
      </rPr>
      <t>（税抜）</t>
    </r>
    <r>
      <rPr>
        <sz val="12"/>
        <rFont val="ＭＳ 明朝"/>
        <family val="1"/>
        <charset val="128"/>
      </rPr>
      <t xml:space="preserve">
</t>
    </r>
    <r>
      <rPr>
        <b/>
        <sz val="12"/>
        <rFont val="ＭＳ 明朝"/>
        <family val="1"/>
        <charset val="128"/>
      </rPr>
      <t>注５</t>
    </r>
    <rPh sb="0" eb="2">
      <t>イッシキ</t>
    </rPh>
    <rPh sb="6" eb="8">
      <t>タイショウ</t>
    </rPh>
    <rPh sb="8" eb="10">
      <t>ケイヒ</t>
    </rPh>
    <rPh sb="12" eb="13">
      <t>ゼイ</t>
    </rPh>
    <rPh sb="13" eb="14">
      <t>ヌ</t>
    </rPh>
    <phoneticPr fontId="1"/>
  </si>
  <si>
    <r>
      <t xml:space="preserve">一式あたりの対象経費
</t>
    </r>
    <r>
      <rPr>
        <sz val="12"/>
        <color rgb="FFFF0000"/>
        <rFont val="ＭＳ 明朝"/>
        <family val="1"/>
        <charset val="128"/>
      </rPr>
      <t>（税抜）</t>
    </r>
    <r>
      <rPr>
        <sz val="12"/>
        <rFont val="ＭＳ 明朝"/>
        <family val="1"/>
        <charset val="128"/>
      </rPr>
      <t xml:space="preserve">
</t>
    </r>
    <r>
      <rPr>
        <b/>
        <sz val="12"/>
        <rFont val="ＭＳ 明朝"/>
        <family val="1"/>
        <charset val="128"/>
      </rPr>
      <t>注５</t>
    </r>
    <rPh sb="0" eb="2">
      <t>イッシキ</t>
    </rPh>
    <rPh sb="6" eb="8">
      <t>タイショウ</t>
    </rPh>
    <rPh sb="8" eb="9">
      <t>ケイ</t>
    </rPh>
    <rPh sb="12" eb="13">
      <t>ゼイ</t>
    </rPh>
    <rPh sb="13" eb="14">
      <t>ヌ</t>
    </rPh>
    <phoneticPr fontId="1"/>
  </si>
  <si>
    <t xml:space="preserve">　　　 </t>
    <phoneticPr fontId="1"/>
  </si>
  <si>
    <r>
      <t>Wi-Fi環境整備費　</t>
    </r>
    <r>
      <rPr>
        <b/>
        <sz val="14"/>
        <rFont val="ＭＳ 明朝"/>
        <family val="1"/>
        <charset val="128"/>
      </rPr>
      <t>注６</t>
    </r>
    <rPh sb="0" eb="7">
      <t>ワイファイカンキョウ</t>
    </rPh>
    <rPh sb="7" eb="10">
      <t>セイビヒ</t>
    </rPh>
    <rPh sb="11" eb="12">
      <t>チュウ</t>
    </rPh>
    <phoneticPr fontId="1"/>
  </si>
  <si>
    <t>　※　着色セル以外は記入しないでください</t>
    <rPh sb="3" eb="5">
      <t>チャクショク</t>
    </rPh>
    <rPh sb="7" eb="9">
      <t>イガイ</t>
    </rPh>
    <rPh sb="10" eb="12">
      <t>キニュウ</t>
    </rPh>
    <phoneticPr fontId="1"/>
  </si>
  <si>
    <t>補助申請額
事業所合計　　　　　　　　</t>
    <rPh sb="0" eb="2">
      <t>ホジョ</t>
    </rPh>
    <rPh sb="2" eb="4">
      <t>シンセイ</t>
    </rPh>
    <rPh sb="4" eb="5">
      <t>ガク</t>
    </rPh>
    <rPh sb="6" eb="9">
      <t>ジギョウショ</t>
    </rPh>
    <rPh sb="9" eb="11">
      <t>ゴウケイ</t>
    </rPh>
    <phoneticPr fontId="1"/>
  </si>
  <si>
    <t>補助申請額
事業所合計　　　　　（パッケージ型）</t>
    <rPh sb="0" eb="5">
      <t>ホジョシンセイガク</t>
    </rPh>
    <rPh sb="6" eb="9">
      <t>ジギョウショ</t>
    </rPh>
    <rPh sb="9" eb="11">
      <t>ゴウケイ</t>
    </rPh>
    <rPh sb="22" eb="23">
      <t>ガタ</t>
    </rPh>
    <phoneticPr fontId="1"/>
  </si>
  <si>
    <t>パッケージ型（定着促進支援も含む）</t>
  </si>
  <si>
    <t>パッケージ型</t>
  </si>
  <si>
    <t>D</t>
  </si>
  <si>
    <t>C</t>
  </si>
  <si>
    <t>B</t>
  </si>
  <si>
    <t>A</t>
  </si>
  <si>
    <t>生産性向上に係る支援について
知識・経験を有する第三者</t>
    <rPh sb="0" eb="3">
      <t>セイサンセイ</t>
    </rPh>
    <rPh sb="3" eb="5">
      <t>コウジョウ</t>
    </rPh>
    <rPh sb="6" eb="7">
      <t>カカ</t>
    </rPh>
    <rPh sb="8" eb="10">
      <t>シエン</t>
    </rPh>
    <rPh sb="15" eb="17">
      <t>チシキ</t>
    </rPh>
    <rPh sb="18" eb="20">
      <t>ケイケン</t>
    </rPh>
    <rPh sb="21" eb="22">
      <t>ユウ</t>
    </rPh>
    <rPh sb="24" eb="26">
      <t>ダイサン</t>
    </rPh>
    <rPh sb="26" eb="27">
      <t>シャ</t>
    </rPh>
    <phoneticPr fontId="1"/>
  </si>
  <si>
    <t>B×4/5
(千円未満切捨て)</t>
    <rPh sb="7" eb="9">
      <t>センエン</t>
    </rPh>
    <rPh sb="9" eb="11">
      <t>ミマン</t>
    </rPh>
    <rPh sb="11" eb="13">
      <t>キリス</t>
    </rPh>
    <phoneticPr fontId="1"/>
  </si>
  <si>
    <t>業務改善支援
（コンサル等第三者）</t>
    <rPh sb="0" eb="4">
      <t>ギョウムカイゼン</t>
    </rPh>
    <rPh sb="4" eb="6">
      <t>シエン</t>
    </rPh>
    <rPh sb="12" eb="13">
      <t>トウ</t>
    </rPh>
    <rPh sb="13" eb="16">
      <t>ダイサンシャ</t>
    </rPh>
    <phoneticPr fontId="1"/>
  </si>
  <si>
    <r>
      <t xml:space="preserve">導入内容（製品名及び台数）
</t>
    </r>
    <r>
      <rPr>
        <b/>
        <sz val="14"/>
        <rFont val="ＭＳ 明朝"/>
        <family val="1"/>
        <charset val="128"/>
      </rPr>
      <t>注１</t>
    </r>
    <rPh sb="0" eb="2">
      <t>ドウニュウ</t>
    </rPh>
    <rPh sb="2" eb="4">
      <t>ナイヨウ</t>
    </rPh>
    <rPh sb="5" eb="8">
      <t>セイヒンメイ</t>
    </rPh>
    <rPh sb="8" eb="9">
      <t>オヨ</t>
    </rPh>
    <rPh sb="10" eb="12">
      <t>ダイスウ</t>
    </rPh>
    <rPh sb="14" eb="15">
      <t>チュウ</t>
    </rPh>
    <phoneticPr fontId="1"/>
  </si>
  <si>
    <r>
      <t xml:space="preserve">職員数
</t>
    </r>
    <r>
      <rPr>
        <b/>
        <sz val="14"/>
        <rFont val="ＭＳ 明朝"/>
        <family val="1"/>
        <charset val="128"/>
      </rPr>
      <t>注２</t>
    </r>
    <rPh sb="0" eb="2">
      <t>ショクイン</t>
    </rPh>
    <rPh sb="2" eb="3">
      <t>スウ</t>
    </rPh>
    <rPh sb="4" eb="5">
      <t>チュウ</t>
    </rPh>
    <phoneticPr fontId="1"/>
  </si>
  <si>
    <r>
      <t xml:space="preserve">定着促進支援（※）
</t>
    </r>
    <r>
      <rPr>
        <b/>
        <sz val="14"/>
        <rFont val="ＭＳ 明朝"/>
        <family val="1"/>
        <charset val="128"/>
      </rPr>
      <t>注３</t>
    </r>
    <rPh sb="0" eb="4">
      <t>テイチャクソクシン</t>
    </rPh>
    <rPh sb="4" eb="6">
      <t>シエン</t>
    </rPh>
    <phoneticPr fontId="1"/>
  </si>
  <si>
    <r>
      <t xml:space="preserve">ケアプランデータ連携システム
で５事業所以上と連携
</t>
    </r>
    <r>
      <rPr>
        <b/>
        <sz val="14"/>
        <rFont val="ＭＳ 明朝"/>
        <family val="1"/>
        <charset val="128"/>
      </rPr>
      <t>注４</t>
    </r>
    <rPh sb="8" eb="10">
      <t>レンケイ</t>
    </rPh>
    <rPh sb="17" eb="20">
      <t>ジギョウショ</t>
    </rPh>
    <rPh sb="20" eb="22">
      <t>イジョウ</t>
    </rPh>
    <rPh sb="23" eb="25">
      <t>レンケイ</t>
    </rPh>
    <rPh sb="26" eb="27">
      <t>チュウ</t>
    </rPh>
    <phoneticPr fontId="1"/>
  </si>
  <si>
    <t>1機器（一式）
あたりの基準額</t>
    <rPh sb="1" eb="3">
      <t>キキ</t>
    </rPh>
    <rPh sb="4" eb="6">
      <t>イッシキ</t>
    </rPh>
    <rPh sb="12" eb="14">
      <t>キジュン</t>
    </rPh>
    <rPh sb="14" eb="15">
      <t>ガク</t>
    </rPh>
    <phoneticPr fontId="1"/>
  </si>
  <si>
    <r>
      <t>　　　</t>
    </r>
    <r>
      <rPr>
        <b/>
        <sz val="14"/>
        <rFont val="ＭＳ 明朝"/>
        <family val="1"/>
        <charset val="128"/>
      </rPr>
      <t>注１</t>
    </r>
    <r>
      <rPr>
        <sz val="14"/>
        <rFont val="ＭＳ 明朝"/>
        <family val="1"/>
        <charset val="128"/>
      </rPr>
      <t>　導入内容：ソフトウェアやハードウェアの製品名や台数、その他ネットワーク機器等の名称を記入。</t>
    </r>
    <rPh sb="3" eb="4">
      <t>チュウ</t>
    </rPh>
    <phoneticPr fontId="1"/>
  </si>
  <si>
    <r>
      <t>　　　</t>
    </r>
    <r>
      <rPr>
        <b/>
        <sz val="14"/>
        <rFont val="ＭＳ 明朝"/>
        <family val="1"/>
        <charset val="128"/>
      </rPr>
      <t>注２</t>
    </r>
    <r>
      <rPr>
        <sz val="14"/>
        <rFont val="ＭＳ 明朝"/>
        <family val="1"/>
        <charset val="128"/>
      </rPr>
      <t>　職 員 数：導入するソフトのライセンス数が職員数によって変動しない場合「ライセンス変動なし」を選択。</t>
    </r>
    <rPh sb="3" eb="4">
      <t>チュウ</t>
    </rPh>
    <rPh sb="6" eb="7">
      <t>ショク</t>
    </rPh>
    <rPh sb="8" eb="9">
      <t>イン</t>
    </rPh>
    <rPh sb="10" eb="11">
      <t>スウ</t>
    </rPh>
    <rPh sb="12" eb="14">
      <t>ドウニュウ</t>
    </rPh>
    <rPh sb="25" eb="26">
      <t>スウ</t>
    </rPh>
    <rPh sb="27" eb="29">
      <t>ショクイン</t>
    </rPh>
    <rPh sb="29" eb="30">
      <t>スウ</t>
    </rPh>
    <rPh sb="34" eb="36">
      <t>ヘンドウ</t>
    </rPh>
    <rPh sb="39" eb="41">
      <t>バアイ</t>
    </rPh>
    <rPh sb="47" eb="49">
      <t>ヘンドウ</t>
    </rPh>
    <rPh sb="53" eb="55">
      <t>センタク</t>
    </rPh>
    <phoneticPr fontId="10"/>
  </si>
  <si>
    <r>
      <t>　　　</t>
    </r>
    <r>
      <rPr>
        <b/>
        <sz val="14"/>
        <rFont val="ＭＳ 明朝"/>
        <family val="1"/>
        <charset val="128"/>
      </rPr>
      <t>注３</t>
    </r>
    <r>
      <rPr>
        <sz val="14"/>
        <rFont val="ＭＳ 明朝"/>
        <family val="1"/>
        <charset val="128"/>
      </rPr>
      <t>　介護ソフトの導入に合わせて定着促進支援を行う場合は基準額に１５万円加算。</t>
    </r>
    <rPh sb="3" eb="4">
      <t>チュウ</t>
    </rPh>
    <rPh sb="6" eb="8">
      <t>カイゴ</t>
    </rPh>
    <rPh sb="12" eb="14">
      <t>ドウニュウ</t>
    </rPh>
    <rPh sb="15" eb="16">
      <t>ア</t>
    </rPh>
    <rPh sb="19" eb="21">
      <t>テイチャク</t>
    </rPh>
    <rPh sb="21" eb="25">
      <t>ソクシンシエン</t>
    </rPh>
    <rPh sb="26" eb="27">
      <t>オコナ</t>
    </rPh>
    <rPh sb="28" eb="30">
      <t>バアイ</t>
    </rPh>
    <phoneticPr fontId="1"/>
  </si>
  <si>
    <r>
      <t>　　　</t>
    </r>
    <r>
      <rPr>
        <b/>
        <sz val="14"/>
        <rFont val="ＭＳ 明朝"/>
        <family val="1"/>
        <charset val="128"/>
      </rPr>
      <t>注４</t>
    </r>
    <r>
      <rPr>
        <sz val="14"/>
        <rFont val="ＭＳ 明朝"/>
        <family val="1"/>
        <charset val="128"/>
      </rPr>
      <t>　「居宅サービス事業所又は居宅介護支援事業所」で、令和８年度中に「ケアプランデータ連携システム」により５事業所以上とデータ連携を実施する場合は基準額に５万円加算。</t>
    </r>
    <rPh sb="3" eb="4">
      <t>チュウ</t>
    </rPh>
    <phoneticPr fontId="1"/>
  </si>
  <si>
    <r>
      <t>　　　</t>
    </r>
    <r>
      <rPr>
        <b/>
        <sz val="14"/>
        <rFont val="ＭＳ 明朝"/>
        <family val="1"/>
        <charset val="128"/>
      </rPr>
      <t>注５</t>
    </r>
    <r>
      <rPr>
        <sz val="14"/>
        <rFont val="ＭＳ 明朝"/>
        <family val="1"/>
        <charset val="128"/>
      </rPr>
      <t>　付属品等が複数台で共用される場合は、１台あたりに按分すること。　
　　　</t>
    </r>
    <r>
      <rPr>
        <b/>
        <sz val="14"/>
        <rFont val="ＭＳ 明朝"/>
        <family val="1"/>
        <charset val="128"/>
      </rPr>
      <t>注６</t>
    </r>
    <r>
      <rPr>
        <sz val="14"/>
        <rFont val="ＭＳ 明朝"/>
        <family val="1"/>
        <charset val="128"/>
      </rPr>
      <t>　要綱第3条（１）アのテクノロジー及び（１）ウその他➀の機器等（介護ソフトを除く。）の導入に付帯して必要となる経費</t>
    </r>
    <rPh sb="3" eb="4">
      <t>チュウ</t>
    </rPh>
    <phoneticPr fontId="1"/>
  </si>
  <si>
    <r>
      <t xml:space="preserve">  4.パッケージ型</t>
    </r>
    <r>
      <rPr>
        <b/>
        <sz val="14"/>
        <color rgb="FFFF0000"/>
        <rFont val="ＭＳ 明朝"/>
        <family val="1"/>
        <charset val="128"/>
      </rPr>
      <t>（伴走支援事業所のみ）</t>
    </r>
    <rPh sb="9" eb="10">
      <t>ガタ</t>
    </rPh>
    <rPh sb="11" eb="15">
      <t>バンソウシエン</t>
    </rPh>
    <rPh sb="15" eb="18">
      <t>ジギョウショ</t>
    </rPh>
    <phoneticPr fontId="1"/>
  </si>
  <si>
    <r>
      <t xml:space="preserve">
対象経費
</t>
    </r>
    <r>
      <rPr>
        <sz val="14"/>
        <color rgb="FFFF0000"/>
        <rFont val="ＭＳ 明朝"/>
        <family val="1"/>
        <charset val="128"/>
      </rPr>
      <t>（税抜）</t>
    </r>
    <rPh sb="1" eb="3">
      <t>タイショウ</t>
    </rPh>
    <rPh sb="3" eb="5">
      <t>ケイヒ</t>
    </rPh>
    <rPh sb="7" eb="8">
      <t>ゼイ</t>
    </rPh>
    <rPh sb="8" eb="9">
      <t>ヌ</t>
    </rPh>
    <phoneticPr fontId="1"/>
  </si>
  <si>
    <t>職員数１名～10名</t>
    <rPh sb="0" eb="2">
      <t>ショクイン</t>
    </rPh>
    <rPh sb="2" eb="3">
      <t>スウ</t>
    </rPh>
    <rPh sb="4" eb="5">
      <t>メイ</t>
    </rPh>
    <rPh sb="8" eb="9">
      <t>メイ</t>
    </rPh>
    <phoneticPr fontId="1"/>
  </si>
  <si>
    <t>職員数11名～20名</t>
    <rPh sb="0" eb="2">
      <t>ショクイン</t>
    </rPh>
    <rPh sb="2" eb="3">
      <t>スウ</t>
    </rPh>
    <rPh sb="5" eb="6">
      <t>メイ</t>
    </rPh>
    <rPh sb="9" eb="10">
      <t>メイ</t>
    </rPh>
    <phoneticPr fontId="1"/>
  </si>
  <si>
    <t>職員数21名～30名</t>
    <rPh sb="0" eb="2">
      <t>ショクイン</t>
    </rPh>
    <rPh sb="2" eb="3">
      <t>スウ</t>
    </rPh>
    <rPh sb="5" eb="6">
      <t>メイ</t>
    </rPh>
    <rPh sb="9" eb="10">
      <t>メイ</t>
    </rPh>
    <phoneticPr fontId="1"/>
  </si>
  <si>
    <t>職員数31名以上</t>
    <rPh sb="0" eb="2">
      <t>ショクイン</t>
    </rPh>
    <rPh sb="2" eb="3">
      <t>スウ</t>
    </rPh>
    <rPh sb="5" eb="6">
      <t>メイ</t>
    </rPh>
    <rPh sb="6" eb="8">
      <t>イジョウ</t>
    </rPh>
    <phoneticPr fontId="1"/>
  </si>
  <si>
    <t>　押印は不要です。</t>
    <phoneticPr fontId="1"/>
  </si>
  <si>
    <t>施設種別</t>
    <rPh sb="0" eb="2">
      <t>シセツ</t>
    </rPh>
    <rPh sb="2" eb="4">
      <t>シュベツ</t>
    </rPh>
    <phoneticPr fontId="1"/>
  </si>
  <si>
    <r>
      <t xml:space="preserve"> </t>
    </r>
    <r>
      <rPr>
        <b/>
        <sz val="14"/>
        <color theme="1"/>
        <rFont val="ＭＳ 明朝"/>
        <family val="1"/>
        <charset val="128"/>
      </rPr>
      <t xml:space="preserve"> 5.導入支援と一体的に行う業務改善支援</t>
    </r>
    <rPh sb="4" eb="6">
      <t>ドウニュウ</t>
    </rPh>
    <rPh sb="6" eb="8">
      <t>シエン</t>
    </rPh>
    <rPh sb="9" eb="12">
      <t>イッタイテキ</t>
    </rPh>
    <rPh sb="13" eb="14">
      <t>オコナ</t>
    </rPh>
    <rPh sb="15" eb="17">
      <t>ギョウム</t>
    </rPh>
    <rPh sb="17" eb="19">
      <t>カイゼン</t>
    </rPh>
    <rPh sb="19" eb="21">
      <t>シエン</t>
    </rPh>
    <phoneticPr fontId="1"/>
  </si>
  <si>
    <t>リストから選択してください</t>
    <rPh sb="4" eb="6">
      <t>センタク</t>
    </rPh>
    <phoneticPr fontId="1"/>
  </si>
  <si>
    <t>←リストから選択してください。</t>
    <rPh sb="6" eb="8">
      <t>センタク</t>
    </rPh>
    <phoneticPr fontId="10"/>
  </si>
  <si>
    <t>黄色</t>
    <rPh sb="0" eb="2">
      <t>キイロ</t>
    </rPh>
    <phoneticPr fontId="1"/>
  </si>
  <si>
    <t>水色</t>
    <rPh sb="0" eb="2">
      <t>ミズイロ</t>
    </rPh>
    <phoneticPr fontId="1"/>
  </si>
  <si>
    <t>白色</t>
    <rPh sb="0" eb="2">
      <t>シロイロ</t>
    </rPh>
    <phoneticPr fontId="1"/>
  </si>
  <si>
    <t>⇒自動入力のセルです。</t>
    <rPh sb="1" eb="3">
      <t>ジドウ</t>
    </rPh>
    <rPh sb="3" eb="5">
      <t>ニュウリョク</t>
    </rPh>
    <phoneticPr fontId="10"/>
  </si>
  <si>
    <t>・着色された記載欄の凡例は以下のとおりです。</t>
    <rPh sb="1" eb="3">
      <t>チャクショク</t>
    </rPh>
    <rPh sb="6" eb="8">
      <t>キサイ</t>
    </rPh>
    <rPh sb="8" eb="9">
      <t>ラン</t>
    </rPh>
    <rPh sb="10" eb="12">
      <t>ハンレイ</t>
    </rPh>
    <rPh sb="13" eb="15">
      <t>イカ</t>
    </rPh>
    <phoneticPr fontId="10"/>
  </si>
  <si>
    <t>※法人内で複数事業所、複数の導入計画による申請を行う場合は、事業所ごとに記載してください。</t>
    <rPh sb="1" eb="3">
      <t>ほうじん</t>
    </rPh>
    <rPh sb="3" eb="4">
      <t>ない</t>
    </rPh>
    <rPh sb="5" eb="7">
      <t>ふくすう</t>
    </rPh>
    <rPh sb="7" eb="10">
      <t>じぎょうしょ</t>
    </rPh>
    <rPh sb="11" eb="13">
      <t>ふくすう</t>
    </rPh>
    <rPh sb="14" eb="16">
      <t>どうにゅう</t>
    </rPh>
    <rPh sb="16" eb="18">
      <t>けいかく</t>
    </rPh>
    <rPh sb="21" eb="23">
      <t>しんせい</t>
    </rPh>
    <rPh sb="24" eb="25">
      <t>おこな</t>
    </rPh>
    <rPh sb="26" eb="28">
      <t>ばあい</t>
    </rPh>
    <rPh sb="30" eb="33">
      <t>じぎょうしょ</t>
    </rPh>
    <rPh sb="36" eb="38">
      <t>きさい</t>
    </rPh>
    <phoneticPr fontId="50" type="Hiragana"/>
  </si>
  <si>
    <t>　予算の範囲内での交付になります。事業計画書等（業務改善分析の内容）を審査し、決定いたします。</t>
    <phoneticPr fontId="1"/>
  </si>
  <si>
    <t>620_介護予防訪問入浴介護 </t>
    <phoneticPr fontId="1"/>
  </si>
  <si>
    <t>630_介護予防訪問看護 </t>
    <phoneticPr fontId="1"/>
  </si>
  <si>
    <t>640_介護予防訪問リハビリテーション </t>
    <phoneticPr fontId="1"/>
  </si>
  <si>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</si>
  <si>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</si>
  <si>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</si>
  <si>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</si>
  <si>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</si>
  <si>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</si>
  <si>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</si>
  <si>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</si>
  <si>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</si>
  <si>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</si>
  <si>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</si>
  <si>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</si>
  <si>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</si>
  <si>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</si>
  <si>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</si>
  <si>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</si>
  <si>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</si>
  <si>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</si>
  <si>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</si>
  <si>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</si>
  <si>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</si>
  <si>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1"/>
  </si>
  <si>
    <t>990_軽費老人ホーム</t>
    <phoneticPr fontId="1"/>
  </si>
  <si>
    <t>一式あたりの
補助申請額
（Ａ又はEのいずれか低い額）</t>
    <rPh sb="0" eb="2">
      <t>イッシキ</t>
    </rPh>
    <rPh sb="7" eb="9">
      <t>ホジョ</t>
    </rPh>
    <rPh sb="9" eb="11">
      <t>シンセイ</t>
    </rPh>
    <rPh sb="11" eb="12">
      <t>ガク</t>
    </rPh>
    <rPh sb="15" eb="16">
      <t>マタ</t>
    </rPh>
    <rPh sb="23" eb="24">
      <t>ヒク</t>
    </rPh>
    <rPh sb="25" eb="26">
      <t>ガク</t>
    </rPh>
    <phoneticPr fontId="1"/>
  </si>
  <si>
    <t>補助申請額
（Ｃ又はFのいずれか低い額）</t>
    <rPh sb="0" eb="2">
      <t>ホジョ</t>
    </rPh>
    <rPh sb="2" eb="4">
      <t>シンセイ</t>
    </rPh>
    <rPh sb="4" eb="5">
      <t>ガク</t>
    </rPh>
    <rPh sb="8" eb="9">
      <t>マタ</t>
    </rPh>
    <rPh sb="16" eb="17">
      <t>ヒク</t>
    </rPh>
    <rPh sb="18" eb="19">
      <t>ガク</t>
    </rPh>
    <phoneticPr fontId="1"/>
  </si>
  <si>
    <t>補助申請額
（Ｃ又はＦのいずれか低い額）</t>
    <rPh sb="0" eb="2">
      <t>ホジョ</t>
    </rPh>
    <rPh sb="2" eb="4">
      <t>シンセイ</t>
    </rPh>
    <rPh sb="4" eb="5">
      <t>ガク</t>
    </rPh>
    <rPh sb="8" eb="9">
      <t>マタ</t>
    </rPh>
    <rPh sb="16" eb="17">
      <t>ヒク</t>
    </rPh>
    <rPh sb="18" eb="19">
      <t>ガク</t>
    </rPh>
    <phoneticPr fontId="1"/>
  </si>
  <si>
    <t>補助申請額
（A又はCのいずれか低い額）</t>
    <rPh sb="0" eb="2">
      <t>ホジョ</t>
    </rPh>
    <rPh sb="2" eb="4">
      <t>シンセイ</t>
    </rPh>
    <rPh sb="4" eb="5">
      <t>ガク</t>
    </rPh>
    <rPh sb="8" eb="9">
      <t>マタ</t>
    </rPh>
    <rPh sb="16" eb="17">
      <t>ヒク</t>
    </rPh>
    <rPh sb="18" eb="19">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</si>
</sst>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DBNum3]ggge&quot;年&quot;m&quot;月&quot;d&quot;日&quot;"/>
    <numFmt numFmtId="179" formatCode="#,###&quot;円&quot;"/>
    <numFmt numFmtId="180" formatCode="&quot;¥&quot;#,##0_);[Red]\(&quot;¥&quot;#,##0\)"/>
    <numFmt numFmtId="181" formatCode="0_ "/>
  </numFmts>
  <fonts count="84">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color theme="1"/>
      <name val="游ゴシック"/>
      <family val="2"/>
      <charset val="128"/>
      <scheme val="minor"/>
    </font>
    <font>
      <sz val="11"/>
      <name val="ＭＳ Ｐゴシック"/>
      <family val="3"/>
      <charset val="128"/>
    </font>
    <font>
      <sz val="11"/>
      <name val="ＭＳ ゴシック"/>
      <family val="3"/>
      <charset val="128"/>
    </font>
    <font>
      <sz val="12"/>
      <name val="ＭＳ 明朝"/>
      <family val="1"/>
      <charset val="128"/>
    </font>
    <font>
      <sz val="12"/>
      <color theme="1"/>
      <name val="ＭＳ 明朝"/>
      <family val="1"/>
      <charset val="128"/>
    </font>
    <font>
      <sz val="12"/>
      <color rgb="FFFF0000"/>
      <name val="ＭＳ 明朝"/>
      <family val="1"/>
      <charset val="128"/>
    </font>
    <font>
      <sz val="10"/>
      <color theme="1"/>
      <name val="ＭＳ 明朝"/>
      <family val="1"/>
      <charset val="128"/>
    </font>
    <font>
      <b/>
      <sz val="12"/>
      <name val="ＭＳ 明朝"/>
      <family val="1"/>
      <charset val="128"/>
    </font>
    <font>
      <b/>
      <sz val="12"/>
      <color theme="1"/>
      <name val="ＭＳ 明朝"/>
      <family val="1"/>
      <charset val="128"/>
    </font>
    <font>
      <b/>
      <sz val="12"/>
      <color rgb="FFFF0000"/>
      <name val="ＭＳ 明朝"/>
      <family val="1"/>
      <charset val="128"/>
    </font>
    <font>
      <sz val="16"/>
      <color theme="1"/>
      <name val="ＭＳ 明朝"/>
      <family val="1"/>
      <charset val="128"/>
    </font>
    <font>
      <sz val="12"/>
      <name val="ＭＳ Ｐ明朝"/>
      <family val="1"/>
      <charset val="128"/>
    </font>
    <font>
      <sz val="11"/>
      <name val="ＭＳ Ｐ明朝"/>
      <family val="1"/>
      <charset val="128"/>
    </font>
    <font>
      <sz val="9"/>
      <color rgb="FF000000"/>
      <name val="Meiryo UI"/>
      <family val="3"/>
      <charset val="128"/>
    </font>
    <font>
      <sz val="11"/>
      <color theme="1"/>
      <name val="ＭＳ 明朝"/>
      <family val="1"/>
      <charset val="128"/>
    </font>
    <font>
      <sz val="11"/>
      <color theme="1"/>
      <name val="ＭＳ Ｐ明朝"/>
      <family val="1"/>
      <charset val="128"/>
    </font>
    <font>
      <sz val="11"/>
      <name val="ＭＳ 明朝"/>
      <family val="1"/>
      <charset val="128"/>
    </font>
    <font>
      <sz val="16"/>
      <name val="ＭＳ Ｐ明朝"/>
      <family val="1"/>
      <charset val="128"/>
    </font>
    <font>
      <sz val="11"/>
      <color rgb="FFFF0000"/>
      <name val="ＭＳ Ｐ明朝"/>
      <family val="1"/>
      <charset val="128"/>
    </font>
    <font>
      <sz val="11"/>
      <color rgb="FFFF0000"/>
      <name val="ＭＳ 明朝"/>
      <family val="1"/>
      <charset val="128"/>
    </font>
    <font>
      <sz val="11"/>
      <color theme="1"/>
      <name val="游ゴシック"/>
      <family val="3"/>
      <charset val="128"/>
      <scheme val="minor"/>
    </font>
    <font>
      <sz val="14"/>
      <name val="ＭＳ ゴシック"/>
      <family val="3"/>
      <charset val="128"/>
    </font>
    <font>
      <sz val="16"/>
      <name val="ＭＳ 明朝"/>
      <family val="1"/>
      <charset val="128"/>
    </font>
    <font>
      <sz val="11"/>
      <color rgb="FF000000"/>
      <name val="ＭＳ 明朝"/>
      <family val="1"/>
      <charset val="128"/>
    </font>
    <font>
      <sz val="11"/>
      <color rgb="FFFF0000"/>
      <name val="ＭＳ Ｐゴシック"/>
      <family val="3"/>
      <charset val="128"/>
    </font>
    <font>
      <b/>
      <sz val="12"/>
      <color rgb="FFFF0000"/>
      <name val="ＭＳ Ｐゴシック"/>
      <family val="3"/>
      <charset val="128"/>
    </font>
    <font>
      <sz val="16"/>
      <color rgb="FFFF0000"/>
      <name val="ＭＳ 明朝"/>
      <family val="1"/>
      <charset val="128"/>
    </font>
    <font>
      <sz val="16"/>
      <color rgb="FFFF0000"/>
      <name val="ＭＳ Ｐゴシック"/>
      <family val="3"/>
      <charset val="128"/>
    </font>
    <font>
      <sz val="11"/>
      <color indexed="8"/>
      <name val="ＭＳ Ｐゴシック"/>
      <family val="3"/>
    </font>
    <font>
      <sz val="11"/>
      <color indexed="8"/>
      <name val="ＭＳ ゴシック"/>
      <family val="3"/>
    </font>
    <font>
      <sz val="6"/>
      <name val="游ゴシック"/>
      <family val="3"/>
      <scheme val="minor"/>
    </font>
    <font>
      <sz val="11"/>
      <color theme="1"/>
      <name val="游ゴシック"/>
      <family val="3"/>
      <scheme val="minor"/>
    </font>
    <font>
      <sz val="11"/>
      <color theme="2" tint="-0.249977111117893"/>
      <name val="ＭＳ ゴシック"/>
      <family val="3"/>
      <charset val="128"/>
    </font>
    <font>
      <sz val="11"/>
      <color theme="2" tint="-0.499984740745262"/>
      <name val="ＭＳ ゴシック"/>
      <family val="3"/>
      <charset val="128"/>
    </font>
    <font>
      <sz val="11"/>
      <name val="游ゴシック"/>
      <family val="3"/>
      <charset val="128"/>
      <scheme val="minor"/>
    </font>
    <font>
      <sz val="11"/>
      <color theme="0" tint="-0.34998626667073579"/>
      <name val="ＭＳ 明朝"/>
      <family val="1"/>
      <charset val="128"/>
    </font>
    <font>
      <sz val="16"/>
      <name val="ＭＳ Ｐゴシック"/>
      <family val="3"/>
      <charset val="128"/>
    </font>
    <font>
      <sz val="16"/>
      <color theme="1"/>
      <name val="游ゴシック"/>
      <family val="2"/>
      <charset val="128"/>
      <scheme val="minor"/>
    </font>
    <font>
      <sz val="10"/>
      <name val="ＭＳ 明朝"/>
      <family val="1"/>
      <charset val="128"/>
    </font>
    <font>
      <sz val="20"/>
      <color rgb="FFFF0000"/>
      <name val="ＭＳ ゴシック"/>
      <family val="3"/>
      <charset val="128"/>
    </font>
    <font>
      <sz val="20"/>
      <color rgb="FFFF0000"/>
      <name val="ＭＳ 明朝"/>
      <family val="1"/>
      <charset val="128"/>
    </font>
    <font>
      <sz val="11"/>
      <color theme="2" tint="-9.9978637043366805E-2"/>
      <name val="ＭＳ ゴシック"/>
      <family val="3"/>
      <charset val="128"/>
    </font>
    <font>
      <sz val="12"/>
      <color rgb="FFFF0000"/>
      <name val="ＭＳ ゴシック"/>
      <family val="3"/>
      <charset val="128"/>
    </font>
    <font>
      <sz val="12"/>
      <name val="ＭＳ ゴシック"/>
      <family val="3"/>
      <charset val="128"/>
    </font>
    <font>
      <sz val="12"/>
      <color theme="1"/>
      <name val="ＭＳ ゴシック"/>
      <family val="3"/>
      <charset val="128"/>
    </font>
    <font>
      <sz val="11"/>
      <color indexed="8"/>
      <name val="ＭＳ 明朝"/>
      <family val="1"/>
      <charset val="128"/>
    </font>
    <font>
      <b/>
      <sz val="14"/>
      <color indexed="8"/>
      <name val="ＭＳ 明朝"/>
      <family val="1"/>
      <charset val="128"/>
    </font>
    <font>
      <sz val="18"/>
      <color rgb="FFFF0000"/>
      <name val="ＭＳ 明朝"/>
      <family val="1"/>
      <charset val="128"/>
    </font>
    <font>
      <b/>
      <sz val="16"/>
      <color indexed="8"/>
      <name val="ＭＳ 明朝"/>
      <family val="1"/>
      <charset val="128"/>
    </font>
    <font>
      <sz val="12"/>
      <color indexed="8"/>
      <name val="ＭＳ 明朝"/>
      <family val="1"/>
      <charset val="128"/>
    </font>
    <font>
      <sz val="10"/>
      <color rgb="FF000000"/>
      <name val="ＭＳ 明朝"/>
      <family val="1"/>
      <charset val="128"/>
    </font>
    <font>
      <b/>
      <sz val="11"/>
      <color rgb="FFFF0000"/>
      <name val="ＭＳ 明朝"/>
      <family val="1"/>
      <charset val="128"/>
    </font>
    <font>
      <u/>
      <sz val="12"/>
      <name val="ＭＳ 明朝"/>
      <family val="1"/>
      <charset val="128"/>
    </font>
    <font>
      <b/>
      <sz val="12"/>
      <color indexed="81"/>
      <name val="MS P ゴシック"/>
      <family val="3"/>
      <charset val="128"/>
    </font>
    <font>
      <sz val="14"/>
      <name val="ＭＳ 明朝"/>
      <family val="1"/>
      <charset val="128"/>
    </font>
    <font>
      <sz val="18"/>
      <name val="ＭＳ 明朝"/>
      <family val="1"/>
      <charset val="128"/>
    </font>
    <font>
      <sz val="14"/>
      <color theme="1"/>
      <name val="ＭＳ 明朝"/>
      <family val="1"/>
      <charset val="128"/>
    </font>
    <font>
      <sz val="18"/>
      <color theme="1"/>
      <name val="ＭＳ 明朝"/>
      <family val="1"/>
      <charset val="128"/>
    </font>
    <font>
      <b/>
      <sz val="14"/>
      <name val="ＭＳ 明朝"/>
      <family val="1"/>
      <charset val="128"/>
    </font>
    <font>
      <sz val="14"/>
      <color rgb="FFFF0000"/>
      <name val="ＭＳ 明朝"/>
      <family val="1"/>
      <charset val="128"/>
    </font>
    <font>
      <b/>
      <sz val="14"/>
      <color rgb="FFFF0000"/>
      <name val="ＭＳ 明朝"/>
      <family val="1"/>
      <charset val="128"/>
    </font>
    <font>
      <sz val="12"/>
      <color indexed="81"/>
      <name val="MS P ゴシック"/>
      <family val="3"/>
      <charset val="128"/>
    </font>
    <font>
      <sz val="13"/>
      <name val="ＭＳ 明朝"/>
      <family val="1"/>
      <charset val="128"/>
    </font>
    <font>
      <b/>
      <sz val="14"/>
      <color theme="1"/>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7"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style="medium">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diagonalUp="1">
      <left style="thin">
        <color indexed="64"/>
      </left>
      <right/>
      <top/>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ck">
        <color indexed="64"/>
      </left>
      <right style="thin">
        <color indexed="64"/>
      </right>
      <top/>
      <bottom style="medium">
        <color indexed="64"/>
      </bottom>
      <diagonal/>
    </border>
  </borders>
  <cellStyleXfs count="9">
    <xf numFmtId="0" fontId="0" fillId="0" borderId="0">
      <alignment vertical="center"/>
    </xf>
    <xf numFmtId="0" fontId="9" fillId="0" borderId="0"/>
    <xf numFmtId="0" fontId="21" fillId="0" borderId="0">
      <alignment vertical="center"/>
    </xf>
    <xf numFmtId="38" fontId="21"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0" fontId="48" fillId="0" borderId="0">
      <alignment vertical="center"/>
    </xf>
    <xf numFmtId="0" fontId="51" fillId="0" borderId="0">
      <alignment vertical="center"/>
    </xf>
    <xf numFmtId="0" fontId="21" fillId="0" borderId="0">
      <alignment vertical="center"/>
    </xf>
  </cellStyleXfs>
  <cellXfs count="751">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15" fillId="7" borderId="1" xfId="0" applyFont="1" applyFill="1" applyBorder="1" applyAlignment="1">
      <alignment horizontal="center" vertical="center"/>
    </xf>
    <xf numFmtId="0" fontId="19" fillId="0" borderId="0" xfId="0" applyFont="1" applyAlignment="1"/>
    <xf numFmtId="0" fontId="21" fillId="0" borderId="0" xfId="2">
      <alignment vertical="center"/>
    </xf>
    <xf numFmtId="0" fontId="22" fillId="0" borderId="0" xfId="2" applyFont="1">
      <alignment vertical="center"/>
    </xf>
    <xf numFmtId="0" fontId="23" fillId="0" borderId="0" xfId="2" applyFont="1">
      <alignment vertical="center"/>
    </xf>
    <xf numFmtId="0" fontId="24" fillId="0" borderId="0" xfId="2" applyFont="1">
      <alignment vertical="center"/>
    </xf>
    <xf numFmtId="0" fontId="24" fillId="0" borderId="0" xfId="2" applyFont="1" applyAlignment="1">
      <alignment horizontal="center" vertical="center"/>
    </xf>
    <xf numFmtId="0" fontId="24" fillId="0" borderId="0" xfId="2" applyFont="1" applyAlignment="1">
      <alignment horizontal="distributed" vertical="center"/>
    </xf>
    <xf numFmtId="0" fontId="25" fillId="0" borderId="0" xfId="2" applyFont="1">
      <alignment vertical="center"/>
    </xf>
    <xf numFmtId="0" fontId="26" fillId="0" borderId="0" xfId="2" applyFont="1">
      <alignment vertical="center"/>
    </xf>
    <xf numFmtId="0" fontId="27" fillId="0" borderId="0" xfId="2" applyFont="1">
      <alignment vertical="center"/>
    </xf>
    <xf numFmtId="0" fontId="23" fillId="0" borderId="0" xfId="2" applyFont="1" applyAlignment="1">
      <alignment horizontal="center" vertical="center"/>
    </xf>
    <xf numFmtId="0" fontId="28" fillId="0" borderId="0" xfId="2" applyFont="1">
      <alignment vertical="center"/>
    </xf>
    <xf numFmtId="0" fontId="27" fillId="0" borderId="0" xfId="2" applyFont="1" applyAlignment="1">
      <alignment horizontal="center" vertical="center"/>
    </xf>
    <xf numFmtId="0" fontId="23" fillId="0" borderId="0" xfId="2" applyFont="1" applyAlignment="1">
      <alignment horizontal="left" vertical="center"/>
    </xf>
    <xf numFmtId="0" fontId="30" fillId="0" borderId="0" xfId="2" applyFont="1">
      <alignment vertical="center"/>
    </xf>
    <xf numFmtId="0" fontId="23" fillId="0" borderId="4" xfId="2" applyFont="1" applyBorder="1">
      <alignment vertical="center"/>
    </xf>
    <xf numFmtId="0" fontId="23" fillId="0" borderId="6" xfId="2" applyFont="1" applyBorder="1">
      <alignment vertical="center"/>
    </xf>
    <xf numFmtId="0" fontId="34" fillId="6" borderId="0" xfId="4" applyFont="1" applyFill="1">
      <alignment vertical="center"/>
    </xf>
    <xf numFmtId="0" fontId="34" fillId="0" borderId="0" xfId="4" applyFont="1">
      <alignment vertical="center"/>
    </xf>
    <xf numFmtId="0" fontId="35" fillId="6" borderId="0" xfId="4" applyFont="1" applyFill="1">
      <alignment vertical="center"/>
    </xf>
    <xf numFmtId="0" fontId="35" fillId="6" borderId="0" xfId="4" applyFont="1" applyFill="1" applyAlignment="1">
      <alignment horizontal="center" vertical="center"/>
    </xf>
    <xf numFmtId="0" fontId="35" fillId="0" borderId="0" xfId="4" applyFont="1">
      <alignment vertical="center"/>
    </xf>
    <xf numFmtId="0" fontId="31" fillId="0" borderId="0" xfId="4" applyFont="1" applyAlignment="1">
      <alignment vertical="center" shrinkToFit="1"/>
    </xf>
    <xf numFmtId="0" fontId="24" fillId="0" borderId="0" xfId="2" applyFont="1" applyAlignment="1">
      <alignment horizontal="left" vertical="center"/>
    </xf>
    <xf numFmtId="0" fontId="5" fillId="0" borderId="0" xfId="0" applyFont="1" applyAlignment="1">
      <alignment horizontal="left" vertical="center"/>
    </xf>
    <xf numFmtId="0" fontId="44" fillId="0" borderId="0" xfId="0" applyFont="1">
      <alignment vertical="center"/>
    </xf>
    <xf numFmtId="0" fontId="46" fillId="0" borderId="0" xfId="2" applyFont="1">
      <alignment vertical="center"/>
    </xf>
    <xf numFmtId="0" fontId="47" fillId="0" borderId="0" xfId="0" applyFont="1">
      <alignment vertical="center"/>
    </xf>
    <xf numFmtId="0" fontId="49" fillId="0" borderId="0" xfId="6" applyFont="1">
      <alignment vertical="center"/>
    </xf>
    <xf numFmtId="0" fontId="51" fillId="0" borderId="0" xfId="7">
      <alignment vertical="center"/>
    </xf>
    <xf numFmtId="0" fontId="54" fillId="0" borderId="0" xfId="0" applyFont="1">
      <alignment vertical="center"/>
    </xf>
    <xf numFmtId="38" fontId="54" fillId="0" borderId="0" xfId="5" applyFont="1">
      <alignment vertical="center"/>
    </xf>
    <xf numFmtId="0" fontId="40" fillId="0" borderId="0" xfId="0" applyFont="1">
      <alignment vertical="center"/>
    </xf>
    <xf numFmtId="0" fontId="32" fillId="0" borderId="0" xfId="4" applyFont="1" applyAlignment="1">
      <alignment horizontal="center" vertical="top" wrapText="1" shrinkToFit="1"/>
    </xf>
    <xf numFmtId="0" fontId="56" fillId="0" borderId="0" xfId="2" applyFont="1">
      <alignment vertical="center"/>
    </xf>
    <xf numFmtId="0" fontId="47" fillId="0" borderId="0" xfId="2" applyFont="1">
      <alignment vertical="center"/>
    </xf>
    <xf numFmtId="0" fontId="32" fillId="0" borderId="0" xfId="4" applyFont="1" applyAlignment="1">
      <alignment horizontal="center" vertical="center" wrapText="1" shrinkToFit="1"/>
    </xf>
    <xf numFmtId="0" fontId="23" fillId="0" borderId="0" xfId="2" applyFont="1" applyAlignment="1">
      <alignment horizontal="center" vertical="center" wrapText="1"/>
    </xf>
    <xf numFmtId="0" fontId="34" fillId="0" borderId="0" xfId="4" applyFont="1" applyAlignment="1">
      <alignment horizontal="left" vertical="center"/>
    </xf>
    <xf numFmtId="0" fontId="37" fillId="0" borderId="0" xfId="4" applyFont="1" applyAlignment="1">
      <alignment horizontal="center" vertical="center" wrapText="1" shrinkToFi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6" fillId="3" borderId="6" xfId="0" applyFont="1" applyFill="1" applyBorder="1" applyAlignment="1">
      <alignment horizontal="left" vertical="center"/>
    </xf>
    <xf numFmtId="0" fontId="32" fillId="0" borderId="6" xfId="4" applyFont="1" applyBorder="1" applyAlignment="1">
      <alignment horizontal="center" vertical="center" wrapText="1"/>
    </xf>
    <xf numFmtId="0" fontId="55" fillId="6" borderId="59" xfId="4" applyFont="1" applyFill="1" applyBorder="1">
      <alignment vertical="center"/>
    </xf>
    <xf numFmtId="0" fontId="36" fillId="6" borderId="23" xfId="4" applyFont="1" applyFill="1" applyBorder="1">
      <alignment vertical="center"/>
    </xf>
    <xf numFmtId="0" fontId="36" fillId="6" borderId="57" xfId="4" applyFont="1" applyFill="1" applyBorder="1">
      <alignment vertical="center"/>
    </xf>
    <xf numFmtId="0" fontId="36" fillId="6" borderId="60" xfId="4" applyFont="1" applyFill="1" applyBorder="1">
      <alignment vertical="center"/>
    </xf>
    <xf numFmtId="0" fontId="24" fillId="0" borderId="65" xfId="4" applyFont="1" applyBorder="1">
      <alignment vertical="center"/>
    </xf>
    <xf numFmtId="0" fontId="24" fillId="0" borderId="25" xfId="4" applyFont="1" applyBorder="1">
      <alignment vertical="center"/>
    </xf>
    <xf numFmtId="0" fontId="34" fillId="0" borderId="31" xfId="4" applyFont="1" applyBorder="1">
      <alignment vertical="center"/>
    </xf>
    <xf numFmtId="38" fontId="40" fillId="0" borderId="0" xfId="5" applyFont="1">
      <alignment vertical="center"/>
    </xf>
    <xf numFmtId="38" fontId="0" fillId="0" borderId="0" xfId="5" applyFont="1">
      <alignment vertical="center"/>
    </xf>
    <xf numFmtId="0" fontId="35" fillId="13" borderId="0" xfId="4" applyFont="1" applyFill="1">
      <alignment vertical="center"/>
    </xf>
    <xf numFmtId="0" fontId="63" fillId="0" borderId="0" xfId="2" applyFont="1">
      <alignment vertical="center"/>
    </xf>
    <xf numFmtId="0" fontId="64" fillId="0" borderId="0" xfId="2" applyFont="1">
      <alignment vertical="center"/>
    </xf>
    <xf numFmtId="0" fontId="62" fillId="0" borderId="0" xfId="2" applyFont="1">
      <alignment vertical="center"/>
    </xf>
    <xf numFmtId="0" fontId="63" fillId="0" borderId="0" xfId="2" applyFont="1" applyAlignment="1">
      <alignment horizontal="center" vertical="center"/>
    </xf>
    <xf numFmtId="0" fontId="23" fillId="0" borderId="0" xfId="0" applyFont="1" applyAlignment="1" applyProtection="1">
      <alignment vertical="center" wrapText="1"/>
      <protection locked="0"/>
    </xf>
    <xf numFmtId="0" fontId="23" fillId="0" borderId="0" xfId="0" applyFont="1" applyAlignment="1" applyProtection="1">
      <alignment horizontal="left" vertical="center" wrapText="1"/>
      <protection locked="0"/>
    </xf>
    <xf numFmtId="0" fontId="23" fillId="0" borderId="42" xfId="0" applyFont="1" applyBorder="1" applyAlignment="1" applyProtection="1">
      <alignment horizontal="left" vertical="center" wrapText="1"/>
      <protection locked="0"/>
    </xf>
    <xf numFmtId="0" fontId="23" fillId="0" borderId="46" xfId="0" applyFont="1" applyBorder="1" applyAlignment="1" applyProtection="1">
      <alignment horizontal="left" vertical="center" wrapText="1"/>
      <protection locked="0"/>
    </xf>
    <xf numFmtId="3" fontId="23" fillId="0" borderId="0" xfId="0" applyNumberFormat="1" applyFont="1" applyAlignment="1" applyProtection="1">
      <alignment horizontal="right" vertical="center"/>
      <protection locked="0"/>
    </xf>
    <xf numFmtId="3" fontId="23" fillId="0" borderId="42" xfId="0" applyNumberFormat="1" applyFont="1" applyBorder="1" applyAlignment="1" applyProtection="1">
      <alignment horizontal="right" vertical="center"/>
      <protection locked="0"/>
    </xf>
    <xf numFmtId="0" fontId="15" fillId="0" borderId="0" xfId="0" applyFont="1" applyAlignment="1">
      <alignment horizontal="left" vertical="center"/>
    </xf>
    <xf numFmtId="0" fontId="74" fillId="0" borderId="26" xfId="0" applyFont="1" applyBorder="1" applyAlignment="1" applyProtection="1">
      <alignment horizontal="center" vertical="center" wrapText="1"/>
      <protection locked="0"/>
    </xf>
    <xf numFmtId="0" fontId="23" fillId="2" borderId="33" xfId="0" applyFont="1" applyFill="1" applyBorder="1" applyAlignment="1" applyProtection="1">
      <alignment vertical="center" wrapText="1"/>
      <protection locked="0"/>
    </xf>
    <xf numFmtId="0" fontId="23" fillId="5" borderId="34" xfId="0" applyFont="1" applyFill="1" applyBorder="1" applyAlignment="1" applyProtection="1">
      <alignment horizontal="left" vertical="center" wrapText="1"/>
      <protection locked="0"/>
    </xf>
    <xf numFmtId="3" fontId="77" fillId="2" borderId="40" xfId="0" applyNumberFormat="1" applyFont="1" applyFill="1" applyBorder="1" applyAlignment="1" applyProtection="1">
      <alignment horizontal="right" vertical="center"/>
      <protection locked="0"/>
    </xf>
    <xf numFmtId="0" fontId="23" fillId="2" borderId="22" xfId="0" applyFont="1" applyFill="1" applyBorder="1" applyAlignment="1" applyProtection="1">
      <alignment vertical="center" wrapText="1"/>
      <protection locked="0"/>
    </xf>
    <xf numFmtId="0" fontId="23" fillId="2" borderId="26" xfId="0" applyFont="1" applyFill="1" applyBorder="1" applyAlignment="1" applyProtection="1">
      <alignment vertical="center" wrapText="1"/>
      <protection locked="0"/>
    </xf>
    <xf numFmtId="3" fontId="75" fillId="2" borderId="14" xfId="0" applyNumberFormat="1" applyFont="1" applyFill="1" applyBorder="1" applyAlignment="1" applyProtection="1">
      <alignment horizontal="right" vertical="center"/>
      <protection locked="0"/>
    </xf>
    <xf numFmtId="3" fontId="75" fillId="2" borderId="40" xfId="0" applyNumberFormat="1" applyFont="1" applyFill="1" applyBorder="1" applyAlignment="1" applyProtection="1">
      <alignment horizontal="right" vertical="center"/>
      <protection locked="0"/>
    </xf>
    <xf numFmtId="0" fontId="23" fillId="5" borderId="10" xfId="0" applyFont="1" applyFill="1" applyBorder="1" applyAlignment="1" applyProtection="1">
      <alignment horizontal="left" vertical="center" wrapText="1"/>
      <protection locked="0"/>
    </xf>
    <xf numFmtId="0" fontId="23" fillId="2" borderId="25" xfId="0" applyFont="1" applyFill="1" applyBorder="1" applyAlignment="1" applyProtection="1">
      <alignment vertical="center" wrapText="1"/>
      <protection locked="0"/>
    </xf>
    <xf numFmtId="3" fontId="75" fillId="2" borderId="1" xfId="0" applyNumberFormat="1" applyFont="1" applyFill="1" applyBorder="1" applyAlignment="1" applyProtection="1">
      <alignment horizontal="right" vertical="center"/>
      <protection locked="0"/>
    </xf>
    <xf numFmtId="3" fontId="75" fillId="2" borderId="28" xfId="0" applyNumberFormat="1" applyFont="1" applyFill="1" applyBorder="1" applyAlignment="1" applyProtection="1">
      <alignment horizontal="right" vertical="center"/>
      <protection locked="0"/>
    </xf>
    <xf numFmtId="0" fontId="23" fillId="2" borderId="50" xfId="0" applyFont="1" applyFill="1" applyBorder="1" applyAlignment="1" applyProtection="1">
      <alignment vertical="center" wrapText="1"/>
      <protection locked="0"/>
    </xf>
    <xf numFmtId="0" fontId="23" fillId="2" borderId="51" xfId="0" applyFont="1" applyFill="1" applyBorder="1" applyAlignment="1" applyProtection="1">
      <alignment vertical="center" wrapText="1"/>
      <protection locked="0"/>
    </xf>
    <xf numFmtId="0" fontId="23" fillId="2" borderId="29" xfId="0" applyFont="1" applyFill="1" applyBorder="1" applyAlignment="1" applyProtection="1">
      <alignment vertical="center" wrapText="1"/>
      <protection locked="0"/>
    </xf>
    <xf numFmtId="0" fontId="24" fillId="2" borderId="33" xfId="0" applyFont="1" applyFill="1" applyBorder="1" applyAlignment="1" applyProtection="1">
      <alignment vertical="center" wrapText="1"/>
      <protection locked="0"/>
    </xf>
    <xf numFmtId="0" fontId="23" fillId="5" borderId="34" xfId="0" applyFont="1" applyFill="1" applyBorder="1" applyAlignment="1" applyProtection="1">
      <alignment vertical="center" wrapText="1"/>
      <protection locked="0"/>
    </xf>
    <xf numFmtId="0" fontId="24" fillId="0" borderId="0" xfId="0" applyFont="1" applyAlignment="1" applyProtection="1">
      <alignment vertical="center" wrapText="1"/>
      <protection locked="0"/>
    </xf>
    <xf numFmtId="0" fontId="74" fillId="0" borderId="25" xfId="0" applyFont="1" applyBorder="1" applyAlignment="1" applyProtection="1">
      <alignment horizontal="center" vertical="center" wrapText="1"/>
      <protection locked="0"/>
    </xf>
    <xf numFmtId="0" fontId="65" fillId="0" borderId="0" xfId="6" applyFont="1" applyAlignment="1" applyProtection="1">
      <alignment vertical="top"/>
      <protection locked="0"/>
    </xf>
    <xf numFmtId="0" fontId="65" fillId="0" borderId="0" xfId="6" applyFont="1" applyProtection="1">
      <alignment vertical="center"/>
      <protection locked="0"/>
    </xf>
    <xf numFmtId="0" fontId="66" fillId="0" borderId="0" xfId="6" applyFont="1" applyProtection="1">
      <alignment vertical="center"/>
      <protection locked="0"/>
    </xf>
    <xf numFmtId="0" fontId="68" fillId="0" borderId="0" xfId="6" applyFont="1" applyAlignment="1" applyProtection="1">
      <alignment horizontal="center" vertical="center"/>
      <protection locked="0"/>
    </xf>
    <xf numFmtId="0" fontId="36" fillId="9" borderId="19" xfId="6" applyFont="1" applyFill="1" applyBorder="1" applyAlignment="1" applyProtection="1">
      <alignment horizontal="center" vertical="center" shrinkToFit="1"/>
      <protection locked="0"/>
    </xf>
    <xf numFmtId="0" fontId="69" fillId="0" borderId="0" xfId="6" applyFont="1" applyProtection="1">
      <alignment vertical="center"/>
      <protection locked="0"/>
    </xf>
    <xf numFmtId="0" fontId="65" fillId="9" borderId="20" xfId="6" applyFont="1" applyFill="1" applyBorder="1" applyAlignment="1" applyProtection="1">
      <alignment horizontal="center" vertical="center" wrapText="1"/>
      <protection locked="0"/>
    </xf>
    <xf numFmtId="0" fontId="65" fillId="9" borderId="16" xfId="6" applyFont="1" applyFill="1" applyBorder="1" applyAlignment="1" applyProtection="1">
      <alignment horizontal="center" vertical="center" wrapText="1"/>
      <protection locked="0"/>
    </xf>
    <xf numFmtId="0" fontId="65" fillId="9" borderId="19" xfId="6" applyFont="1" applyFill="1" applyBorder="1" applyAlignment="1" applyProtection="1">
      <alignment horizontal="center" vertical="center" shrinkToFit="1"/>
      <protection locked="0"/>
    </xf>
    <xf numFmtId="0" fontId="65" fillId="9" borderId="19" xfId="6" applyFont="1" applyFill="1" applyBorder="1" applyAlignment="1" applyProtection="1">
      <alignment horizontal="center" vertical="center" wrapText="1" shrinkToFit="1"/>
      <protection locked="0"/>
    </xf>
    <xf numFmtId="0" fontId="65" fillId="9" borderId="21" xfId="6" applyFont="1" applyFill="1" applyBorder="1" applyAlignment="1" applyProtection="1">
      <alignment horizontal="center" vertical="center" wrapText="1"/>
      <protection locked="0"/>
    </xf>
    <xf numFmtId="0" fontId="65" fillId="0" borderId="22" xfId="6" applyFont="1" applyBorder="1" applyAlignment="1" applyProtection="1">
      <alignment horizontal="center" vertical="center"/>
      <protection locked="0"/>
    </xf>
    <xf numFmtId="0" fontId="65" fillId="2" borderId="4" xfId="6" applyFont="1" applyFill="1" applyBorder="1" applyAlignment="1" applyProtection="1">
      <alignment horizontal="center" vertical="center"/>
      <protection locked="0"/>
    </xf>
    <xf numFmtId="0" fontId="65" fillId="2" borderId="23" xfId="6" applyFont="1" applyFill="1" applyBorder="1" applyAlignment="1" applyProtection="1">
      <alignment horizontal="center" vertical="center" shrinkToFit="1"/>
      <protection locked="0"/>
    </xf>
    <xf numFmtId="0" fontId="69" fillId="5" borderId="10" xfId="6" applyFont="1" applyFill="1" applyBorder="1" applyAlignment="1" applyProtection="1">
      <alignment vertical="center" shrinkToFit="1"/>
      <protection locked="0"/>
    </xf>
    <xf numFmtId="0" fontId="69" fillId="2" borderId="10" xfId="6" applyFont="1" applyFill="1" applyBorder="1" applyAlignment="1" applyProtection="1">
      <alignment horizontal="center" vertical="center" shrinkToFit="1"/>
      <protection locked="0"/>
    </xf>
    <xf numFmtId="0" fontId="69" fillId="5" borderId="10" xfId="6" applyFont="1" applyFill="1" applyBorder="1" applyAlignment="1" applyProtection="1">
      <alignment horizontal="center" vertical="center" shrinkToFit="1"/>
      <protection locked="0"/>
    </xf>
    <xf numFmtId="0" fontId="69" fillId="2" borderId="13" xfId="6" applyFont="1" applyFill="1" applyBorder="1" applyAlignment="1" applyProtection="1">
      <alignment vertical="center" shrinkToFit="1"/>
      <protection locked="0"/>
    </xf>
    <xf numFmtId="179" fontId="69" fillId="2" borderId="59" xfId="6" applyNumberFormat="1" applyFont="1" applyFill="1" applyBorder="1" applyProtection="1">
      <alignment vertical="center"/>
      <protection locked="0"/>
    </xf>
    <xf numFmtId="179" fontId="69" fillId="2" borderId="48" xfId="6" applyNumberFormat="1" applyFont="1" applyFill="1" applyBorder="1" applyProtection="1">
      <alignment vertical="center"/>
      <protection locked="0"/>
    </xf>
    <xf numFmtId="0" fontId="65" fillId="0" borderId="25" xfId="6" applyFont="1" applyBorder="1" applyAlignment="1" applyProtection="1">
      <alignment horizontal="center" vertical="center"/>
      <protection locked="0"/>
    </xf>
    <xf numFmtId="0" fontId="65" fillId="2" borderId="6" xfId="6" applyFont="1" applyFill="1" applyBorder="1" applyAlignment="1" applyProtection="1">
      <alignment horizontal="center" vertical="center"/>
      <protection locked="0"/>
    </xf>
    <xf numFmtId="0" fontId="65" fillId="2" borderId="2" xfId="6" applyFont="1" applyFill="1" applyBorder="1" applyAlignment="1" applyProtection="1">
      <alignment horizontal="center" vertical="center" shrinkToFit="1"/>
      <protection locked="0"/>
    </xf>
    <xf numFmtId="179" fontId="69" fillId="2" borderId="10" xfId="6" applyNumberFormat="1" applyFont="1" applyFill="1" applyBorder="1" applyProtection="1">
      <alignment vertical="center"/>
      <protection locked="0"/>
    </xf>
    <xf numFmtId="0" fontId="65" fillId="0" borderId="26" xfId="6" applyFont="1" applyBorder="1" applyAlignment="1" applyProtection="1">
      <alignment horizontal="center" vertical="center"/>
      <protection locked="0"/>
    </xf>
    <xf numFmtId="0" fontId="69" fillId="2" borderId="28" xfId="6" applyFont="1" applyFill="1" applyBorder="1" applyAlignment="1" applyProtection="1">
      <alignment horizontal="center" vertical="center" shrinkToFit="1"/>
      <protection locked="0"/>
    </xf>
    <xf numFmtId="0" fontId="69" fillId="5" borderId="28" xfId="6" applyFont="1" applyFill="1" applyBorder="1" applyAlignment="1" applyProtection="1">
      <alignment horizontal="center" vertical="center" shrinkToFit="1"/>
      <protection locked="0"/>
    </xf>
    <xf numFmtId="179" fontId="69" fillId="2" borderId="28" xfId="6" applyNumberFormat="1" applyFont="1" applyFill="1" applyBorder="1" applyProtection="1">
      <alignment vertical="center"/>
      <protection locked="0"/>
    </xf>
    <xf numFmtId="0" fontId="65" fillId="0" borderId="0" xfId="6" applyFont="1" applyAlignment="1" applyProtection="1">
      <alignment horizontal="right" vertical="center"/>
      <protection locked="0"/>
    </xf>
    <xf numFmtId="179" fontId="65" fillId="0" borderId="0" xfId="6" applyNumberFormat="1" applyFont="1" applyProtection="1">
      <alignment vertical="center"/>
      <protection locked="0"/>
    </xf>
    <xf numFmtId="179" fontId="69" fillId="0" borderId="0" xfId="6" applyNumberFormat="1" applyFont="1" applyProtection="1">
      <alignment vertical="center"/>
      <protection locked="0"/>
    </xf>
    <xf numFmtId="179" fontId="69" fillId="0" borderId="72" xfId="6" applyNumberFormat="1" applyFont="1" applyBorder="1">
      <alignment vertical="center"/>
    </xf>
    <xf numFmtId="0" fontId="67" fillId="0" borderId="0" xfId="6" applyFont="1" applyProtection="1">
      <alignment vertical="center"/>
      <protection locked="0"/>
    </xf>
    <xf numFmtId="0" fontId="71" fillId="0" borderId="0" xfId="6" applyFont="1" applyProtection="1">
      <alignment vertical="center"/>
      <protection locked="0"/>
    </xf>
    <xf numFmtId="0" fontId="34" fillId="0" borderId="0" xfId="7" applyFont="1" applyProtection="1">
      <alignment vertical="center"/>
      <protection locked="0"/>
    </xf>
    <xf numFmtId="0" fontId="65" fillId="0" borderId="31" xfId="6" applyFont="1" applyBorder="1" applyAlignment="1" applyProtection="1">
      <alignment horizontal="center" vertical="center"/>
      <protection locked="0"/>
    </xf>
    <xf numFmtId="0" fontId="65" fillId="2" borderId="7" xfId="6" applyFont="1" applyFill="1" applyBorder="1" applyAlignment="1" applyProtection="1">
      <alignment horizontal="center" vertical="center"/>
      <protection locked="0"/>
    </xf>
    <xf numFmtId="0" fontId="65" fillId="2" borderId="11" xfId="6" applyFont="1" applyFill="1" applyBorder="1" applyAlignment="1" applyProtection="1">
      <alignment horizontal="center" vertical="center" shrinkToFit="1"/>
      <protection locked="0"/>
    </xf>
    <xf numFmtId="0" fontId="69" fillId="2" borderId="8" xfId="6" applyFont="1" applyFill="1" applyBorder="1" applyAlignment="1" applyProtection="1">
      <alignment horizontal="center" vertical="center" shrinkToFit="1"/>
      <protection locked="0"/>
    </xf>
    <xf numFmtId="0" fontId="69" fillId="5" borderId="8" xfId="6" applyFont="1" applyFill="1" applyBorder="1" applyAlignment="1" applyProtection="1">
      <alignment horizontal="center" vertical="center" shrinkToFit="1"/>
      <protection locked="0"/>
    </xf>
    <xf numFmtId="0" fontId="69" fillId="2" borderId="11" xfId="6" applyFont="1" applyFill="1" applyBorder="1" applyAlignment="1" applyProtection="1">
      <alignment vertical="center" shrinkToFit="1"/>
      <protection locked="0"/>
    </xf>
    <xf numFmtId="179" fontId="69" fillId="2" borderId="8" xfId="6" applyNumberFormat="1" applyFont="1" applyFill="1" applyBorder="1" applyProtection="1">
      <alignment vertical="center"/>
      <protection locked="0"/>
    </xf>
    <xf numFmtId="179" fontId="69" fillId="2" borderId="67" xfId="6" applyNumberFormat="1" applyFont="1" applyFill="1" applyBorder="1" applyProtection="1">
      <alignment vertical="center"/>
      <protection locked="0"/>
    </xf>
    <xf numFmtId="179" fontId="69" fillId="0" borderId="76" xfId="6" applyNumberFormat="1" applyFont="1" applyBorder="1">
      <alignment vertical="center"/>
    </xf>
    <xf numFmtId="0" fontId="69" fillId="5" borderId="1" xfId="6" applyFont="1" applyFill="1" applyBorder="1" applyAlignment="1" applyProtection="1">
      <alignment vertical="center" shrinkToFit="1"/>
      <protection locked="0"/>
    </xf>
    <xf numFmtId="0" fontId="65" fillId="2" borderId="28" xfId="6" applyFont="1" applyFill="1" applyBorder="1" applyAlignment="1" applyProtection="1">
      <alignment horizontal="center" vertical="center"/>
      <protection locked="0"/>
    </xf>
    <xf numFmtId="0" fontId="65" fillId="2" borderId="28" xfId="6" applyFont="1" applyFill="1" applyBorder="1" applyAlignment="1" applyProtection="1">
      <alignment horizontal="center" vertical="center" shrinkToFit="1"/>
      <protection locked="0"/>
    </xf>
    <xf numFmtId="0" fontId="69" fillId="5" borderId="28" xfId="6" applyFont="1" applyFill="1" applyBorder="1" applyAlignment="1" applyProtection="1">
      <alignment vertical="center" shrinkToFit="1"/>
      <protection locked="0"/>
    </xf>
    <xf numFmtId="0" fontId="69" fillId="2" borderId="28" xfId="6" applyFont="1" applyFill="1" applyBorder="1" applyAlignment="1" applyProtection="1">
      <alignment vertical="center" shrinkToFit="1"/>
      <protection locked="0"/>
    </xf>
    <xf numFmtId="179" fontId="69" fillId="2" borderId="29" xfId="6" applyNumberFormat="1" applyFont="1" applyFill="1" applyBorder="1" applyProtection="1">
      <alignment vertical="center"/>
      <protection locked="0"/>
    </xf>
    <xf numFmtId="0" fontId="45" fillId="0" borderId="0" xfId="0" applyFont="1">
      <alignment vertical="center"/>
    </xf>
    <xf numFmtId="0" fontId="8" fillId="0" borderId="0" xfId="0" applyFont="1">
      <alignment vertical="center"/>
    </xf>
    <xf numFmtId="0" fontId="18" fillId="7" borderId="1" xfId="0" applyFont="1" applyFill="1" applyBorder="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5" fillId="0" borderId="0" xfId="0" applyFont="1" applyAlignment="1">
      <alignment horizontal="right" vertical="center"/>
    </xf>
    <xf numFmtId="0" fontId="23" fillId="0" borderId="0" xfId="2" applyFont="1" applyProtection="1">
      <alignment vertical="center"/>
      <protection locked="0"/>
    </xf>
    <xf numFmtId="0" fontId="25" fillId="0" borderId="0" xfId="2" applyFont="1" applyProtection="1">
      <alignment vertical="center"/>
      <protection locked="0"/>
    </xf>
    <xf numFmtId="0" fontId="23" fillId="0" borderId="0" xfId="2" applyFont="1" applyAlignment="1" applyProtection="1">
      <alignment horizontal="center" vertical="center"/>
      <protection locked="0"/>
    </xf>
    <xf numFmtId="0" fontId="38" fillId="2" borderId="55" xfId="4" applyFont="1" applyFill="1" applyBorder="1" applyAlignment="1">
      <alignment horizontal="center" vertical="center" wrapText="1"/>
    </xf>
    <xf numFmtId="0" fontId="38" fillId="2" borderId="54" xfId="4" applyFont="1" applyFill="1" applyBorder="1" applyAlignment="1">
      <alignment horizontal="center" vertical="center" wrapText="1"/>
    </xf>
    <xf numFmtId="0" fontId="35" fillId="0" borderId="6" xfId="4" applyFont="1" applyBorder="1" applyAlignment="1">
      <alignment horizontal="center" vertical="center" wrapText="1"/>
    </xf>
    <xf numFmtId="0" fontId="38" fillId="2" borderId="3" xfId="4" applyFont="1" applyFill="1" applyBorder="1" applyAlignment="1">
      <alignment horizontal="center" vertical="center" wrapText="1"/>
    </xf>
    <xf numFmtId="0" fontId="22" fillId="0" borderId="0" xfId="2" applyFont="1" applyProtection="1">
      <alignment vertical="center"/>
      <protection locked="0"/>
    </xf>
    <xf numFmtId="0" fontId="59" fillId="0" borderId="0" xfId="2" applyFont="1" applyProtection="1">
      <alignment vertical="center"/>
      <protection locked="0"/>
    </xf>
    <xf numFmtId="177" fontId="22" fillId="0" borderId="0" xfId="2" applyNumberFormat="1" applyFont="1" applyProtection="1">
      <alignment vertical="center"/>
      <protection locked="0"/>
    </xf>
    <xf numFmtId="0" fontId="22" fillId="0" borderId="0" xfId="2" applyFont="1" applyAlignment="1" applyProtection="1">
      <alignment horizontal="right" vertical="center"/>
      <protection locked="0"/>
    </xf>
    <xf numFmtId="0" fontId="22" fillId="0" borderId="2" xfId="2" applyFont="1" applyBorder="1" applyProtection="1">
      <alignment vertical="center"/>
      <protection locked="0"/>
    </xf>
    <xf numFmtId="0" fontId="22" fillId="0" borderId="3" xfId="2" applyFont="1" applyBorder="1" applyAlignment="1" applyProtection="1">
      <alignment horizontal="center" vertical="center"/>
      <protection locked="0"/>
    </xf>
    <xf numFmtId="177" fontId="22" fillId="0" borderId="1" xfId="2" applyNumberFormat="1" applyFont="1" applyBorder="1" applyAlignment="1" applyProtection="1">
      <alignment horizontal="center" vertical="center"/>
      <protection locked="0"/>
    </xf>
    <xf numFmtId="0" fontId="22" fillId="0" borderId="1" xfId="2" applyFont="1" applyBorder="1" applyAlignment="1" applyProtection="1">
      <alignment horizontal="center" vertical="center"/>
      <protection locked="0"/>
    </xf>
    <xf numFmtId="177" fontId="22" fillId="0" borderId="1" xfId="2" applyNumberFormat="1" applyFont="1" applyBorder="1" applyAlignment="1" applyProtection="1">
      <alignment horizontal="right" vertical="center"/>
      <protection locked="0"/>
    </xf>
    <xf numFmtId="0" fontId="22" fillId="0" borderId="1" xfId="2" applyFont="1" applyBorder="1" applyProtection="1">
      <alignment vertical="center"/>
      <protection locked="0"/>
    </xf>
    <xf numFmtId="177" fontId="22" fillId="2" borderId="1" xfId="2" applyNumberFormat="1" applyFont="1" applyFill="1" applyBorder="1" applyAlignment="1" applyProtection="1">
      <alignment horizontal="right" vertical="center"/>
      <protection locked="0"/>
    </xf>
    <xf numFmtId="3" fontId="22" fillId="0" borderId="0" xfId="2" applyNumberFormat="1" applyFont="1" applyProtection="1">
      <alignment vertical="center"/>
      <protection locked="0"/>
    </xf>
    <xf numFmtId="0" fontId="22" fillId="0" borderId="0" xfId="2" applyFont="1" applyAlignment="1" applyProtection="1">
      <alignment horizontal="center" vertical="center"/>
      <protection locked="0"/>
    </xf>
    <xf numFmtId="0" fontId="53" fillId="0" borderId="2" xfId="2" applyFont="1" applyBorder="1" applyProtection="1">
      <alignment vertical="center"/>
      <protection locked="0"/>
    </xf>
    <xf numFmtId="0" fontId="22" fillId="0" borderId="0" xfId="2" applyFont="1" applyAlignment="1" applyProtection="1">
      <alignment horizontal="distributed" vertical="center" indent="1"/>
      <protection locked="0"/>
    </xf>
    <xf numFmtId="0" fontId="60" fillId="0" borderId="0" xfId="2" applyFont="1" applyProtection="1">
      <alignment vertical="center"/>
      <protection locked="0"/>
    </xf>
    <xf numFmtId="0" fontId="24" fillId="0" borderId="0" xfId="2" applyFont="1" applyProtection="1">
      <alignment vertical="center"/>
      <protection locked="0"/>
    </xf>
    <xf numFmtId="0" fontId="27" fillId="0" borderId="0" xfId="2" applyFont="1" applyProtection="1">
      <alignment vertical="center"/>
      <protection locked="0"/>
    </xf>
    <xf numFmtId="0" fontId="27" fillId="0" borderId="0" xfId="2" applyFont="1" applyAlignment="1" applyProtection="1">
      <alignment horizontal="center" vertical="center"/>
      <protection locked="0"/>
    </xf>
    <xf numFmtId="0" fontId="28" fillId="0" borderId="0" xfId="2" applyFont="1" applyProtection="1">
      <alignment vertical="center"/>
      <protection locked="0"/>
    </xf>
    <xf numFmtId="0" fontId="29" fillId="0" borderId="0" xfId="2" applyFont="1" applyProtection="1">
      <alignment vertical="center"/>
      <protection locked="0"/>
    </xf>
    <xf numFmtId="0" fontId="23" fillId="0" borderId="0" xfId="2" applyFont="1" applyAlignment="1" applyProtection="1">
      <alignment vertical="center" shrinkToFit="1"/>
      <protection locked="0"/>
    </xf>
    <xf numFmtId="0" fontId="42" fillId="0" borderId="0" xfId="2" applyFont="1" applyAlignment="1" applyProtection="1">
      <alignment vertical="center" shrinkToFit="1"/>
      <protection locked="0"/>
    </xf>
    <xf numFmtId="0" fontId="43" fillId="0" borderId="0" xfId="0" applyFont="1" applyProtection="1">
      <alignment vertical="center"/>
      <protection locked="0"/>
    </xf>
    <xf numFmtId="0" fontId="43" fillId="0" borderId="0" xfId="0" applyFont="1" applyAlignment="1" applyProtection="1">
      <alignment horizontal="justify" vertical="center"/>
      <protection locked="0"/>
    </xf>
    <xf numFmtId="0" fontId="74" fillId="0" borderId="0" xfId="0" applyFont="1" applyProtection="1">
      <alignment vertical="center"/>
      <protection locked="0"/>
    </xf>
    <xf numFmtId="0" fontId="23" fillId="0" borderId="0" xfId="0" applyFont="1" applyProtection="1">
      <alignment vertical="center"/>
      <protection locked="0"/>
    </xf>
    <xf numFmtId="0" fontId="72" fillId="0" borderId="0" xfId="0" applyFont="1" applyProtection="1">
      <alignment vertical="center"/>
      <protection locked="0"/>
    </xf>
    <xf numFmtId="0" fontId="25" fillId="0" borderId="0" xfId="0" applyFont="1" applyProtection="1">
      <alignment vertical="center"/>
      <protection locked="0"/>
    </xf>
    <xf numFmtId="0" fontId="23" fillId="0" borderId="0" xfId="0" applyFont="1" applyAlignment="1" applyProtection="1">
      <alignment horizontal="center" vertical="center"/>
      <protection locked="0"/>
    </xf>
    <xf numFmtId="0" fontId="23" fillId="2" borderId="0" xfId="0" applyFont="1" applyFill="1" applyAlignment="1" applyProtection="1">
      <alignment horizontal="center" vertical="center"/>
      <protection locked="0"/>
    </xf>
    <xf numFmtId="0" fontId="23" fillId="0" borderId="0" xfId="0" applyFont="1" applyAlignment="1" applyProtection="1">
      <alignment horizontal="left" vertical="center"/>
      <protection locked="0"/>
    </xf>
    <xf numFmtId="0" fontId="23" fillId="5" borderId="0" xfId="0" applyFont="1" applyFill="1" applyAlignment="1" applyProtection="1">
      <alignment horizontal="center" vertical="center"/>
      <protection locked="0"/>
    </xf>
    <xf numFmtId="0" fontId="80" fillId="0" borderId="0" xfId="0" applyFont="1" applyProtection="1">
      <alignment vertical="center"/>
      <protection locked="0"/>
    </xf>
    <xf numFmtId="0" fontId="23" fillId="0" borderId="15" xfId="0" applyFont="1" applyBorder="1" applyAlignment="1" applyProtection="1">
      <alignment horizontal="center" vertical="center"/>
      <protection locked="0"/>
    </xf>
    <xf numFmtId="0" fontId="74" fillId="12" borderId="1" xfId="0" applyFont="1" applyFill="1" applyBorder="1" applyAlignment="1" applyProtection="1">
      <alignment horizontal="center" vertical="center"/>
      <protection locked="0"/>
    </xf>
    <xf numFmtId="0" fontId="82" fillId="10" borderId="1" xfId="0" applyFont="1" applyFill="1" applyBorder="1" applyAlignment="1" applyProtection="1">
      <alignment horizontal="center" vertical="center" wrapText="1"/>
      <protection locked="0"/>
    </xf>
    <xf numFmtId="0" fontId="82" fillId="11" borderId="1" xfId="0" applyFont="1" applyFill="1" applyBorder="1" applyAlignment="1" applyProtection="1">
      <alignment horizontal="center" vertical="center" wrapText="1"/>
      <protection locked="0"/>
    </xf>
    <xf numFmtId="0" fontId="23" fillId="5" borderId="73" xfId="0" quotePrefix="1" applyFont="1" applyFill="1" applyBorder="1" applyAlignment="1" applyProtection="1">
      <alignment vertical="center" wrapText="1"/>
      <protection locked="0"/>
    </xf>
    <xf numFmtId="180" fontId="25" fillId="0" borderId="0" xfId="0" applyNumberFormat="1" applyFont="1" applyProtection="1">
      <alignment vertical="center"/>
      <protection locked="0"/>
    </xf>
    <xf numFmtId="0" fontId="78" fillId="0" borderId="0" xfId="0" applyFont="1" applyProtection="1">
      <alignment vertical="center"/>
      <protection locked="0"/>
    </xf>
    <xf numFmtId="180" fontId="23" fillId="0" borderId="0" xfId="0" applyNumberFormat="1" applyFont="1" applyProtection="1">
      <alignment vertical="center"/>
      <protection locked="0"/>
    </xf>
    <xf numFmtId="0" fontId="74" fillId="0" borderId="37" xfId="0" applyFont="1" applyBorder="1" applyAlignment="1" applyProtection="1">
      <alignment horizontal="center" vertical="center" wrapText="1"/>
      <protection locked="0"/>
    </xf>
    <xf numFmtId="0" fontId="24" fillId="0" borderId="37"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3" fillId="0" borderId="68" xfId="0" applyFont="1" applyBorder="1" applyAlignment="1" applyProtection="1">
      <alignment horizontal="center" vertical="center" wrapText="1"/>
      <protection locked="0"/>
    </xf>
    <xf numFmtId="0" fontId="74" fillId="0" borderId="10" xfId="0" applyFont="1" applyBorder="1" applyAlignment="1" applyProtection="1">
      <alignment horizontal="right" vertical="center"/>
      <protection locked="0"/>
    </xf>
    <xf numFmtId="0" fontId="24" fillId="0" borderId="10" xfId="0" applyFont="1" applyBorder="1" applyAlignment="1" applyProtection="1">
      <alignment horizontal="right" vertical="center"/>
      <protection locked="0"/>
    </xf>
    <xf numFmtId="0" fontId="23" fillId="0" borderId="48" xfId="0" applyFont="1" applyBorder="1" applyAlignment="1" applyProtection="1">
      <alignment horizontal="right" vertical="center"/>
      <protection locked="0"/>
    </xf>
    <xf numFmtId="0" fontId="23" fillId="0" borderId="31" xfId="0" applyFont="1" applyBorder="1" applyProtection="1">
      <alignment vertical="center"/>
      <protection locked="0"/>
    </xf>
    <xf numFmtId="0" fontId="23" fillId="0" borderId="9" xfId="0" applyFont="1" applyBorder="1" applyProtection="1">
      <alignment vertical="center"/>
      <protection locked="0"/>
    </xf>
    <xf numFmtId="0" fontId="23" fillId="0" borderId="8" xfId="0" applyFont="1" applyBorder="1" applyProtection="1">
      <alignment vertical="center"/>
      <protection locked="0"/>
    </xf>
    <xf numFmtId="0" fontId="23" fillId="0" borderId="5" xfId="0" applyFont="1" applyBorder="1" applyAlignment="1" applyProtection="1">
      <alignment horizontal="right" vertical="center"/>
      <protection locked="0"/>
    </xf>
    <xf numFmtId="0" fontId="24" fillId="0" borderId="12" xfId="0" applyFont="1" applyBorder="1" applyAlignment="1" applyProtection="1">
      <alignment horizontal="right" vertical="center"/>
      <protection locked="0"/>
    </xf>
    <xf numFmtId="0" fontId="24" fillId="0" borderId="8" xfId="0" applyFont="1" applyBorder="1" applyAlignment="1" applyProtection="1">
      <alignment horizontal="right" vertical="center"/>
      <protection locked="0"/>
    </xf>
    <xf numFmtId="0" fontId="23" fillId="0" borderId="32" xfId="0" applyFont="1" applyBorder="1" applyAlignment="1" applyProtection="1">
      <alignment horizontal="right" vertical="center"/>
      <protection locked="0"/>
    </xf>
    <xf numFmtId="0" fontId="23" fillId="5" borderId="34" xfId="0" applyFont="1" applyFill="1" applyBorder="1" applyAlignment="1" applyProtection="1">
      <alignment vertical="center" shrinkToFit="1"/>
      <protection locked="0"/>
    </xf>
    <xf numFmtId="38" fontId="23" fillId="0" borderId="0" xfId="5" applyFont="1" applyFill="1" applyProtection="1">
      <alignment vertical="center"/>
      <protection locked="0"/>
    </xf>
    <xf numFmtId="0" fontId="74" fillId="0" borderId="18" xfId="0" applyFont="1" applyBorder="1" applyAlignment="1" applyProtection="1">
      <alignment horizontal="center" vertical="center" wrapText="1"/>
      <protection locked="0"/>
    </xf>
    <xf numFmtId="180" fontId="74" fillId="5" borderId="75" xfId="0" applyNumberFormat="1" applyFont="1" applyFill="1" applyBorder="1" applyAlignment="1" applyProtection="1">
      <alignment horizontal="center" vertical="center"/>
      <protection locked="0"/>
    </xf>
    <xf numFmtId="180" fontId="23" fillId="6" borderId="0" xfId="0" applyNumberFormat="1" applyFont="1" applyFill="1" applyAlignment="1" applyProtection="1">
      <alignment horizontal="center" vertical="center"/>
      <protection locked="0"/>
    </xf>
    <xf numFmtId="0" fontId="74" fillId="0" borderId="0" xfId="8" applyFont="1" applyAlignment="1" applyProtection="1">
      <alignment horizontal="left" vertical="center"/>
      <protection locked="0"/>
    </xf>
    <xf numFmtId="0" fontId="23" fillId="0" borderId="0" xfId="8" applyFont="1" applyAlignment="1" applyProtection="1">
      <alignment horizontal="left" vertical="center"/>
      <protection locked="0"/>
    </xf>
    <xf numFmtId="181" fontId="23" fillId="0" borderId="0" xfId="0" applyNumberFormat="1" applyFont="1" applyAlignment="1" applyProtection="1">
      <alignment horizontal="right" vertical="center"/>
      <protection locked="0"/>
    </xf>
    <xf numFmtId="0" fontId="78" fillId="0" borderId="0" xfId="0" applyFont="1" applyAlignment="1" applyProtection="1">
      <alignment horizontal="left" vertical="center"/>
      <protection locked="0"/>
    </xf>
    <xf numFmtId="0" fontId="23" fillId="0" borderId="0" xfId="0" applyFont="1" applyAlignment="1" applyProtection="1">
      <alignment horizontal="center" vertical="center" wrapText="1"/>
      <protection locked="0"/>
    </xf>
    <xf numFmtId="0" fontId="74" fillId="0" borderId="0" xfId="0" applyFont="1" applyAlignment="1" applyProtection="1">
      <alignment horizontal="left" vertical="center"/>
      <protection locked="0"/>
    </xf>
    <xf numFmtId="0" fontId="76" fillId="0" borderId="37" xfId="0" applyFont="1" applyBorder="1" applyAlignment="1" applyProtection="1">
      <alignment horizontal="center" vertical="center" wrapText="1"/>
      <protection locked="0"/>
    </xf>
    <xf numFmtId="0" fontId="74" fillId="0" borderId="38" xfId="0" applyFont="1" applyBorder="1" applyAlignment="1" applyProtection="1">
      <alignment horizontal="center" vertical="center" wrapText="1"/>
      <protection locked="0"/>
    </xf>
    <xf numFmtId="0" fontId="23" fillId="0" borderId="38" xfId="0" applyFont="1" applyBorder="1" applyAlignment="1" applyProtection="1">
      <alignment horizontal="center" vertical="center" wrapText="1"/>
      <protection locked="0"/>
    </xf>
    <xf numFmtId="0" fontId="23" fillId="0" borderId="39" xfId="0" applyFont="1" applyBorder="1" applyAlignment="1" applyProtection="1">
      <alignment horizontal="center" vertical="center" wrapText="1"/>
      <protection locked="0"/>
    </xf>
    <xf numFmtId="0" fontId="74" fillId="0" borderId="14" xfId="0" applyFont="1" applyBorder="1" applyAlignment="1" applyProtection="1">
      <alignment horizontal="right" vertical="center"/>
      <protection locked="0"/>
    </xf>
    <xf numFmtId="0" fontId="23" fillId="0" borderId="14" xfId="0" applyFont="1" applyBorder="1" applyAlignment="1" applyProtection="1">
      <alignment horizontal="right" vertical="center"/>
      <protection locked="0"/>
    </xf>
    <xf numFmtId="0" fontId="23" fillId="0" borderId="10" xfId="0" applyFont="1" applyBorder="1" applyAlignment="1" applyProtection="1">
      <alignment horizontal="right" vertical="center"/>
      <protection locked="0"/>
    </xf>
    <xf numFmtId="0" fontId="23" fillId="0" borderId="24"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8" xfId="0" applyFont="1" applyBorder="1" applyAlignment="1" applyProtection="1">
      <alignment horizontal="right" vertical="center"/>
      <protection locked="0"/>
    </xf>
    <xf numFmtId="38" fontId="23" fillId="0" borderId="0" xfId="5" applyFont="1" applyProtection="1">
      <alignment vertical="center"/>
      <protection locked="0"/>
    </xf>
    <xf numFmtId="3" fontId="75" fillId="2" borderId="45" xfId="0" applyNumberFormat="1" applyFont="1" applyFill="1" applyBorder="1" applyAlignment="1" applyProtection="1">
      <alignment horizontal="right" vertical="center"/>
      <protection locked="0"/>
    </xf>
    <xf numFmtId="181" fontId="42" fillId="0" borderId="33" xfId="0" applyNumberFormat="1" applyFont="1" applyBorder="1" applyAlignment="1" applyProtection="1">
      <alignment horizontal="right" vertical="center"/>
      <protection locked="0"/>
    </xf>
    <xf numFmtId="0" fontId="23" fillId="0" borderId="70" xfId="0" applyFont="1" applyBorder="1" applyProtection="1">
      <alignment vertical="center"/>
      <protection locked="0"/>
    </xf>
    <xf numFmtId="20" fontId="23" fillId="0" borderId="0" xfId="0" applyNumberFormat="1" applyFont="1" applyProtection="1">
      <alignment vertical="center"/>
      <protection locked="0"/>
    </xf>
    <xf numFmtId="0" fontId="27" fillId="0" borderId="0" xfId="0" applyFont="1" applyAlignment="1" applyProtection="1">
      <alignment horizontal="left" vertical="center"/>
      <protection locked="0"/>
    </xf>
    <xf numFmtId="0" fontId="23" fillId="0" borderId="37" xfId="0" applyFont="1" applyBorder="1" applyAlignment="1" applyProtection="1">
      <alignment horizontal="center" vertical="center" wrapText="1"/>
      <protection locked="0"/>
    </xf>
    <xf numFmtId="3" fontId="23" fillId="0" borderId="43" xfId="0" applyNumberFormat="1" applyFont="1" applyBorder="1" applyAlignment="1" applyProtection="1">
      <alignment horizontal="right" vertical="center"/>
      <protection locked="0"/>
    </xf>
    <xf numFmtId="3" fontId="23" fillId="0" borderId="44" xfId="0" applyNumberFormat="1" applyFont="1" applyBorder="1" applyAlignment="1" applyProtection="1">
      <alignment horizontal="right" vertical="center"/>
      <protection locked="0"/>
    </xf>
    <xf numFmtId="3" fontId="23" fillId="0" borderId="69" xfId="0" applyNumberFormat="1" applyFont="1" applyBorder="1" applyProtection="1">
      <alignment vertical="center"/>
      <protection locked="0"/>
    </xf>
    <xf numFmtId="3" fontId="23" fillId="0" borderId="47" xfId="0" applyNumberFormat="1" applyFont="1" applyBorder="1" applyAlignment="1" applyProtection="1">
      <alignment horizontal="right" vertical="center"/>
      <protection locked="0"/>
    </xf>
    <xf numFmtId="3" fontId="23" fillId="0" borderId="46" xfId="0" applyNumberFormat="1" applyFont="1" applyBorder="1" applyAlignment="1" applyProtection="1">
      <alignment horizontal="right" vertical="center"/>
      <protection locked="0"/>
    </xf>
    <xf numFmtId="0" fontId="23" fillId="0" borderId="47" xfId="0" applyFont="1" applyBorder="1" applyProtection="1">
      <alignment vertical="center"/>
      <protection locked="0"/>
    </xf>
    <xf numFmtId="181" fontId="42" fillId="0" borderId="20" xfId="0" applyNumberFormat="1" applyFont="1" applyBorder="1" applyAlignment="1" applyProtection="1">
      <alignment horizontal="right" vertical="center"/>
      <protection locked="0"/>
    </xf>
    <xf numFmtId="0" fontId="74" fillId="0" borderId="39" xfId="0" applyFont="1" applyBorder="1" applyAlignment="1" applyProtection="1">
      <alignment horizontal="center" vertical="center" wrapText="1"/>
      <protection locked="0"/>
    </xf>
    <xf numFmtId="0" fontId="74" fillId="0" borderId="24" xfId="0" applyFont="1" applyBorder="1" applyAlignment="1" applyProtection="1">
      <alignment horizontal="right" vertical="center"/>
      <protection locked="0"/>
    </xf>
    <xf numFmtId="3" fontId="23" fillId="0" borderId="30" xfId="0" applyNumberFormat="1" applyFont="1" applyBorder="1" applyAlignment="1" applyProtection="1">
      <alignment horizontal="right" vertical="center"/>
      <protection locked="0"/>
    </xf>
    <xf numFmtId="3" fontId="75" fillId="0" borderId="30" xfId="0" applyNumberFormat="1" applyFont="1" applyBorder="1" applyAlignment="1" applyProtection="1">
      <alignment horizontal="right" vertical="center"/>
      <protection locked="0"/>
    </xf>
    <xf numFmtId="0" fontId="76" fillId="0" borderId="0" xfId="0" applyFont="1" applyAlignment="1" applyProtection="1">
      <alignment horizontal="left" vertical="center"/>
      <protection locked="0"/>
    </xf>
    <xf numFmtId="0" fontId="24" fillId="0" borderId="0" xfId="0" applyFont="1" applyAlignment="1" applyProtection="1">
      <alignment horizontal="center" vertical="center" wrapText="1"/>
      <protection locked="0"/>
    </xf>
    <xf numFmtId="3" fontId="24" fillId="0" borderId="0" xfId="0" applyNumberFormat="1" applyFont="1" applyAlignment="1" applyProtection="1">
      <alignment horizontal="right" vertical="center"/>
      <protection locked="0"/>
    </xf>
    <xf numFmtId="181" fontId="24" fillId="0" borderId="0" xfId="0" applyNumberFormat="1" applyFont="1" applyAlignment="1" applyProtection="1">
      <alignment horizontal="right" vertical="center"/>
      <protection locked="0"/>
    </xf>
    <xf numFmtId="0" fontId="76" fillId="0" borderId="38" xfId="0" applyFont="1" applyBorder="1" applyAlignment="1" applyProtection="1">
      <alignment horizontal="center" vertical="center" wrapText="1"/>
      <protection locked="0"/>
    </xf>
    <xf numFmtId="0" fontId="76" fillId="0" borderId="39" xfId="0" applyFont="1" applyBorder="1" applyAlignment="1" applyProtection="1">
      <alignment horizontal="center" vertical="center" wrapText="1"/>
      <protection locked="0"/>
    </xf>
    <xf numFmtId="0" fontId="76" fillId="0" borderId="14" xfId="0" applyFont="1" applyBorder="1" applyAlignment="1" applyProtection="1">
      <alignment horizontal="right" vertical="center"/>
      <protection locked="0"/>
    </xf>
    <xf numFmtId="0" fontId="76" fillId="0" borderId="10" xfId="0" applyFont="1" applyBorder="1" applyAlignment="1" applyProtection="1">
      <alignment horizontal="right" vertical="center"/>
      <protection locked="0"/>
    </xf>
    <xf numFmtId="0" fontId="76" fillId="0" borderId="24" xfId="0" applyFont="1" applyBorder="1" applyAlignment="1" applyProtection="1">
      <alignment horizontal="right" vertical="center"/>
      <protection locked="0"/>
    </xf>
    <xf numFmtId="0" fontId="23" fillId="0" borderId="0" xfId="0" applyFont="1" applyAlignment="1" applyProtection="1">
      <alignment horizontal="right" vertical="center"/>
      <protection locked="0"/>
    </xf>
    <xf numFmtId="0" fontId="24" fillId="0" borderId="31" xfId="0" applyFont="1" applyBorder="1" applyProtection="1">
      <alignment vertical="center"/>
      <protection locked="0"/>
    </xf>
    <xf numFmtId="0" fontId="24" fillId="0" borderId="8" xfId="0" applyFont="1" applyBorder="1" applyProtection="1">
      <alignment vertical="center"/>
      <protection locked="0"/>
    </xf>
    <xf numFmtId="0" fontId="24" fillId="0" borderId="32" xfId="0" applyFont="1" applyBorder="1" applyAlignment="1" applyProtection="1">
      <alignment horizontal="right" vertical="center"/>
      <protection locked="0"/>
    </xf>
    <xf numFmtId="0" fontId="24" fillId="0" borderId="0" xfId="0" applyFont="1" applyProtection="1">
      <alignment vertical="center"/>
      <protection locked="0"/>
    </xf>
    <xf numFmtId="3" fontId="75" fillId="0" borderId="1" xfId="0" applyNumberFormat="1" applyFont="1" applyBorder="1">
      <alignment vertical="center"/>
    </xf>
    <xf numFmtId="3" fontId="75" fillId="0" borderId="40" xfId="0" applyNumberFormat="1" applyFont="1" applyBorder="1" applyAlignment="1">
      <alignment horizontal="right" vertical="center"/>
    </xf>
    <xf numFmtId="3" fontId="77" fillId="0" borderId="40" xfId="0" applyNumberFormat="1" applyFont="1" applyBorder="1" applyAlignment="1">
      <alignment horizontal="right" vertical="center"/>
    </xf>
    <xf numFmtId="3" fontId="77" fillId="0" borderId="34" xfId="0" applyNumberFormat="1" applyFont="1" applyBorder="1" applyAlignment="1">
      <alignment horizontal="right" vertical="center"/>
    </xf>
    <xf numFmtId="3" fontId="75" fillId="0" borderId="35" xfId="0" applyNumberFormat="1" applyFont="1" applyBorder="1" applyAlignment="1">
      <alignment horizontal="right" vertical="center"/>
    </xf>
    <xf numFmtId="3" fontId="75" fillId="0" borderId="14" xfId="0" applyNumberFormat="1" applyFont="1" applyBorder="1" applyAlignment="1">
      <alignment horizontal="right" vertical="center"/>
    </xf>
    <xf numFmtId="3" fontId="75" fillId="0" borderId="10" xfId="0" applyNumberFormat="1" applyFont="1" applyBorder="1" applyAlignment="1">
      <alignment horizontal="right" vertical="center"/>
    </xf>
    <xf numFmtId="3" fontId="75" fillId="0" borderId="34" xfId="0" applyNumberFormat="1" applyFont="1" applyBorder="1" applyAlignment="1">
      <alignment horizontal="right" vertical="center"/>
    </xf>
    <xf numFmtId="3" fontId="75" fillId="0" borderId="24" xfId="0" applyNumberFormat="1" applyFont="1" applyBorder="1" applyAlignment="1">
      <alignment horizontal="right" vertical="center"/>
    </xf>
    <xf numFmtId="3" fontId="75" fillId="0" borderId="72" xfId="0" applyNumberFormat="1" applyFont="1" applyBorder="1" applyAlignment="1">
      <alignment horizontal="right" vertical="center"/>
    </xf>
    <xf numFmtId="3" fontId="75" fillId="0" borderId="74" xfId="0" applyNumberFormat="1" applyFont="1" applyBorder="1">
      <alignment vertical="center"/>
    </xf>
    <xf numFmtId="3" fontId="75" fillId="0" borderId="1" xfId="0" applyNumberFormat="1" applyFont="1" applyBorder="1" applyAlignment="1">
      <alignment horizontal="right" vertical="center"/>
    </xf>
    <xf numFmtId="0" fontId="75" fillId="0" borderId="10" xfId="0" applyFont="1" applyBorder="1">
      <alignment vertical="center"/>
    </xf>
    <xf numFmtId="3" fontId="75" fillId="0" borderId="26" xfId="0" applyNumberFormat="1" applyFont="1" applyBorder="1">
      <alignment vertical="center"/>
    </xf>
    <xf numFmtId="3" fontId="75" fillId="0" borderId="8" xfId="0" applyNumberFormat="1" applyFont="1" applyBorder="1" applyAlignment="1">
      <alignment horizontal="right" vertical="center"/>
    </xf>
    <xf numFmtId="3" fontId="75" fillId="0" borderId="32" xfId="0" applyNumberFormat="1" applyFont="1" applyBorder="1" applyAlignment="1">
      <alignment horizontal="right" vertical="center"/>
    </xf>
    <xf numFmtId="3" fontId="75" fillId="0" borderId="21" xfId="0" applyNumberFormat="1" applyFont="1" applyBorder="1" applyAlignment="1">
      <alignment horizontal="right" vertical="center"/>
    </xf>
    <xf numFmtId="3" fontId="75" fillId="0" borderId="9" xfId="0" applyNumberFormat="1" applyFont="1" applyBorder="1" applyAlignment="1">
      <alignment horizontal="right" vertical="center"/>
    </xf>
    <xf numFmtId="3" fontId="75" fillId="0" borderId="49" xfId="0" applyNumberFormat="1" applyFont="1" applyBorder="1" applyAlignment="1">
      <alignment horizontal="right" vertical="center"/>
    </xf>
    <xf numFmtId="0" fontId="24" fillId="0" borderId="34" xfId="0" applyFont="1" applyBorder="1" applyAlignment="1">
      <alignment vertical="center" wrapText="1"/>
    </xf>
    <xf numFmtId="3" fontId="77" fillId="0" borderId="35" xfId="0" applyNumberFormat="1" applyFont="1" applyBorder="1" applyAlignment="1">
      <alignment horizontal="right" vertical="center"/>
    </xf>
    <xf numFmtId="177" fontId="22" fillId="0" borderId="1" xfId="2" applyNumberFormat="1" applyFont="1" applyBorder="1" applyAlignment="1">
      <alignment horizontal="right" vertical="center"/>
    </xf>
    <xf numFmtId="0" fontId="22" fillId="0" borderId="0" xfId="2" quotePrefix="1" applyFont="1" applyAlignment="1">
      <alignment horizontal="center" vertical="center"/>
    </xf>
    <xf numFmtId="0" fontId="22" fillId="0" borderId="0" xfId="2" applyFont="1" applyAlignment="1">
      <alignment horizontal="left" vertical="center"/>
    </xf>
    <xf numFmtId="0" fontId="11" fillId="0" borderId="0" xfId="1" applyFont="1" applyAlignment="1">
      <alignment vertical="center"/>
    </xf>
    <xf numFmtId="0" fontId="56" fillId="0" borderId="0" xfId="1" applyFont="1" applyAlignment="1">
      <alignment vertical="center"/>
    </xf>
    <xf numFmtId="176" fontId="56" fillId="5" borderId="1" xfId="1" applyNumberFormat="1" applyFont="1" applyFill="1" applyBorder="1" applyAlignment="1">
      <alignment horizontal="center" vertical="center"/>
    </xf>
    <xf numFmtId="0" fontId="56" fillId="2" borderId="1" xfId="1" applyFont="1" applyFill="1" applyBorder="1" applyAlignment="1">
      <alignment horizontal="center" vertical="center"/>
    </xf>
    <xf numFmtId="0" fontId="56" fillId="0" borderId="1" xfId="1" applyFont="1" applyBorder="1" applyAlignment="1">
      <alignment horizontal="center" vertical="center"/>
    </xf>
    <xf numFmtId="0" fontId="23" fillId="0" borderId="0" xfId="6" applyFont="1" applyProtection="1">
      <alignment vertical="center"/>
      <protection locked="0"/>
    </xf>
    <xf numFmtId="3" fontId="23" fillId="0" borderId="0" xfId="0" applyNumberFormat="1" applyFont="1" applyAlignment="1">
      <alignment horizontal="center" vertical="center"/>
    </xf>
    <xf numFmtId="0" fontId="22" fillId="2" borderId="3" xfId="2" applyFont="1" applyFill="1" applyBorder="1" applyAlignment="1" applyProtection="1">
      <alignment horizontal="center" vertical="center"/>
      <protection locked="0"/>
    </xf>
    <xf numFmtId="0" fontId="52" fillId="2" borderId="3" xfId="2" applyFont="1" applyFill="1" applyBorder="1" applyAlignment="1" applyProtection="1">
      <alignment horizontal="center" vertical="center"/>
      <protection locked="0"/>
    </xf>
    <xf numFmtId="0" fontId="22" fillId="2" borderId="1" xfId="2" applyFont="1" applyFill="1" applyBorder="1" applyAlignment="1" applyProtection="1">
      <alignment horizontal="right" vertical="center"/>
      <protection locked="0"/>
    </xf>
    <xf numFmtId="0" fontId="23" fillId="0" borderId="0" xfId="2" applyFont="1" applyAlignment="1" applyProtection="1">
      <alignment horizontal="center" vertical="center" wrapText="1"/>
      <protection locked="0"/>
    </xf>
    <xf numFmtId="0" fontId="30" fillId="0" borderId="0" xfId="2" applyFont="1" applyProtection="1">
      <alignment vertical="center"/>
      <protection locked="0"/>
    </xf>
    <xf numFmtId="0" fontId="23" fillId="0" borderId="4" xfId="2" applyFont="1" applyBorder="1" applyProtection="1">
      <alignment vertical="center"/>
      <protection locked="0"/>
    </xf>
    <xf numFmtId="0" fontId="23" fillId="0" borderId="6" xfId="2" applyFont="1" applyBorder="1" applyProtection="1">
      <alignment vertical="center"/>
      <protection locked="0"/>
    </xf>
    <xf numFmtId="0" fontId="35" fillId="6" borderId="0" xfId="4" applyFont="1" applyFill="1" applyProtection="1">
      <alignment vertical="center"/>
      <protection locked="0"/>
    </xf>
    <xf numFmtId="0" fontId="35" fillId="6" borderId="0" xfId="4" applyFont="1" applyFill="1" applyAlignment="1" applyProtection="1">
      <alignment horizontal="center" vertical="center"/>
      <protection locked="0"/>
    </xf>
    <xf numFmtId="0" fontId="35" fillId="0" borderId="0" xfId="4" applyFont="1" applyProtection="1">
      <alignment vertical="center"/>
      <protection locked="0"/>
    </xf>
    <xf numFmtId="0" fontId="34" fillId="0" borderId="0" xfId="4" applyFont="1" applyProtection="1">
      <alignment vertical="center"/>
      <protection locked="0"/>
    </xf>
    <xf numFmtId="0" fontId="32" fillId="2" borderId="55" xfId="4" applyFont="1" applyFill="1" applyBorder="1" applyAlignment="1" applyProtection="1">
      <alignment vertical="center" wrapText="1"/>
      <protection locked="0"/>
    </xf>
    <xf numFmtId="0" fontId="32" fillId="2" borderId="54" xfId="4" applyFont="1" applyFill="1" applyBorder="1" applyAlignment="1" applyProtection="1">
      <alignment vertical="center" wrapText="1"/>
      <protection locked="0"/>
    </xf>
    <xf numFmtId="0" fontId="32" fillId="0" borderId="6" xfId="4" applyFont="1" applyBorder="1" applyAlignment="1" applyProtection="1">
      <alignment horizontal="center" vertical="center" wrapText="1"/>
      <protection locked="0"/>
    </xf>
    <xf numFmtId="0" fontId="32" fillId="2" borderId="3" xfId="4" applyFont="1" applyFill="1" applyBorder="1" applyAlignment="1" applyProtection="1">
      <alignment vertical="center" wrapText="1"/>
      <protection locked="0"/>
    </xf>
    <xf numFmtId="0" fontId="55" fillId="2" borderId="59" xfId="4" applyFont="1" applyFill="1" applyBorder="1" applyProtection="1">
      <alignment vertical="center"/>
      <protection locked="0"/>
    </xf>
    <xf numFmtId="0" fontId="36" fillId="2" borderId="23" xfId="4" applyFont="1" applyFill="1" applyBorder="1" applyProtection="1">
      <alignment vertical="center"/>
      <protection locked="0"/>
    </xf>
    <xf numFmtId="0" fontId="36" fillId="2" borderId="57" xfId="4" applyFont="1" applyFill="1" applyBorder="1" applyProtection="1">
      <alignment vertical="center"/>
      <protection locked="0"/>
    </xf>
    <xf numFmtId="0" fontId="36" fillId="2" borderId="60" xfId="4" applyFont="1" applyFill="1" applyBorder="1" applyProtection="1">
      <alignment vertical="center"/>
      <protection locked="0"/>
    </xf>
    <xf numFmtId="0" fontId="24" fillId="0" borderId="65" xfId="4" applyFont="1" applyBorder="1" applyProtection="1">
      <alignment vertical="center"/>
      <protection locked="0"/>
    </xf>
    <xf numFmtId="0" fontId="24" fillId="0" borderId="25" xfId="4" applyFont="1" applyBorder="1" applyProtection="1">
      <alignment vertical="center"/>
      <protection locked="0"/>
    </xf>
    <xf numFmtId="0" fontId="34" fillId="0" borderId="31" xfId="4" applyFont="1" applyBorder="1" applyProtection="1">
      <alignment vertical="center"/>
      <protection locked="0"/>
    </xf>
    <xf numFmtId="0" fontId="34" fillId="6" borderId="0" xfId="4" applyFont="1" applyFill="1" applyProtection="1">
      <alignment vertical="center"/>
      <protection locked="0"/>
    </xf>
    <xf numFmtId="0" fontId="34" fillId="0" borderId="0" xfId="4" applyFont="1" applyAlignment="1" applyProtection="1">
      <alignment horizontal="left" vertical="center"/>
      <protection locked="0"/>
    </xf>
    <xf numFmtId="0" fontId="32" fillId="0" borderId="0" xfId="4" applyFont="1" applyAlignment="1" applyProtection="1">
      <alignment horizontal="center" vertical="center" wrapText="1" shrinkToFit="1"/>
      <protection locked="0"/>
    </xf>
    <xf numFmtId="0" fontId="37" fillId="0" borderId="0" xfId="4" applyFont="1" applyAlignment="1" applyProtection="1">
      <alignment horizontal="center" vertical="center" wrapText="1" shrinkToFit="1"/>
      <protection locked="0"/>
    </xf>
    <xf numFmtId="0" fontId="32" fillId="0" borderId="0" xfId="4" applyFont="1" applyAlignment="1" applyProtection="1">
      <alignment horizontal="center" vertical="top" wrapText="1" shrinkToFit="1"/>
      <protection locked="0"/>
    </xf>
    <xf numFmtId="0" fontId="31" fillId="0" borderId="0" xfId="4" applyFont="1" applyAlignment="1" applyProtection="1">
      <alignment vertical="center" shrinkToFit="1"/>
      <protection locked="0"/>
    </xf>
    <xf numFmtId="0" fontId="51" fillId="0" borderId="0" xfId="7" applyProtection="1">
      <alignment vertical="center"/>
      <protection locked="0"/>
    </xf>
    <xf numFmtId="0" fontId="49" fillId="0" borderId="0" xfId="6" applyFont="1" applyProtection="1">
      <alignment vertical="center"/>
      <protection locked="0"/>
    </xf>
    <xf numFmtId="0" fontId="27" fillId="0" borderId="0" xfId="2" applyFont="1" applyAlignment="1">
      <alignment horizontal="center" vertical="center"/>
    </xf>
    <xf numFmtId="0" fontId="28" fillId="0" borderId="0" xfId="2" applyFont="1" applyAlignment="1">
      <alignment horizontal="center" vertical="center"/>
    </xf>
    <xf numFmtId="0" fontId="23" fillId="2" borderId="0" xfId="2" applyFont="1" applyFill="1" applyAlignment="1" applyProtection="1">
      <alignment horizontal="distributed" vertical="center"/>
      <protection locked="0"/>
    </xf>
    <xf numFmtId="0" fontId="23" fillId="2" borderId="0" xfId="2" quotePrefix="1" applyFont="1" applyFill="1" applyAlignment="1" applyProtection="1">
      <alignment horizontal="center" vertical="center"/>
      <protection locked="0"/>
    </xf>
    <xf numFmtId="0" fontId="24" fillId="2" borderId="0" xfId="2" applyFont="1" applyFill="1" applyAlignment="1" applyProtection="1">
      <alignment horizontal="center" vertical="center"/>
      <protection locked="0"/>
    </xf>
    <xf numFmtId="0" fontId="24" fillId="0" borderId="0" xfId="2" applyFont="1" applyAlignment="1">
      <alignment horizontal="distributed" vertical="center"/>
    </xf>
    <xf numFmtId="0" fontId="24" fillId="2" borderId="0" xfId="2" applyFont="1" applyFill="1" applyAlignment="1" applyProtection="1">
      <alignment horizontal="left" vertical="center" shrinkToFit="1"/>
      <protection locked="0"/>
    </xf>
    <xf numFmtId="38" fontId="23" fillId="0" borderId="0" xfId="5" applyFont="1" applyFill="1" applyAlignment="1">
      <alignment horizontal="center" vertical="center"/>
    </xf>
    <xf numFmtId="0" fontId="23" fillId="0" borderId="0" xfId="2" applyFont="1" applyAlignment="1">
      <alignment horizontal="center" vertical="center"/>
    </xf>
    <xf numFmtId="0" fontId="23" fillId="0" borderId="0" xfId="2" applyFont="1">
      <alignment vertical="center"/>
    </xf>
    <xf numFmtId="0" fontId="23" fillId="2" borderId="0" xfId="2" applyFont="1" applyFill="1" applyAlignment="1" applyProtection="1">
      <alignment horizontal="center" vertical="center"/>
      <protection locked="0"/>
    </xf>
    <xf numFmtId="0" fontId="23" fillId="0" borderId="8" xfId="2" applyFont="1" applyBorder="1" applyAlignment="1">
      <alignment horizontal="center" vertical="distributed" textRotation="255" indent="1" shrinkToFit="1"/>
    </xf>
    <xf numFmtId="0" fontId="23" fillId="0" borderId="9" xfId="2" applyFont="1" applyBorder="1" applyAlignment="1">
      <alignment horizontal="center" vertical="distributed" textRotation="255" indent="1" shrinkToFit="1"/>
    </xf>
    <xf numFmtId="0" fontId="23" fillId="0" borderId="10" xfId="2" applyFont="1" applyBorder="1" applyAlignment="1">
      <alignment horizontal="center" vertical="distributed" textRotation="255" indent="1" shrinkToFit="1"/>
    </xf>
    <xf numFmtId="0" fontId="23" fillId="0" borderId="1" xfId="2" applyFont="1" applyBorder="1" applyAlignment="1">
      <alignment horizontal="center" vertical="center" shrinkToFit="1"/>
    </xf>
    <xf numFmtId="0" fontId="23" fillId="2" borderId="2" xfId="2" applyFont="1" applyFill="1" applyBorder="1" applyAlignment="1" applyProtection="1">
      <alignment vertical="center" shrinkToFit="1"/>
      <protection locked="0"/>
    </xf>
    <xf numFmtId="0" fontId="23" fillId="2" borderId="6" xfId="2" applyFont="1" applyFill="1" applyBorder="1" applyAlignment="1" applyProtection="1">
      <alignment vertical="center" shrinkToFit="1"/>
      <protection locked="0"/>
    </xf>
    <xf numFmtId="0" fontId="23" fillId="2" borderId="3" xfId="2" applyFont="1" applyFill="1" applyBorder="1" applyAlignment="1" applyProtection="1">
      <alignment vertical="center" shrinkToFit="1"/>
      <protection locked="0"/>
    </xf>
    <xf numFmtId="0" fontId="23" fillId="0" borderId="1" xfId="2" applyFont="1" applyBorder="1" applyAlignment="1">
      <alignment horizontal="center" vertical="center" textRotation="255" shrinkToFit="1"/>
    </xf>
    <xf numFmtId="0" fontId="23" fillId="2" borderId="1" xfId="2" applyFont="1" applyFill="1" applyBorder="1" applyAlignment="1" applyProtection="1">
      <alignment horizontal="left" vertical="center" shrinkToFit="1"/>
      <protection locked="0"/>
    </xf>
    <xf numFmtId="0" fontId="23" fillId="0" borderId="2" xfId="2" applyFont="1" applyBorder="1" applyAlignment="1">
      <alignment horizontal="center" vertical="center" shrinkToFit="1"/>
    </xf>
    <xf numFmtId="0" fontId="23" fillId="0" borderId="6" xfId="2" applyFont="1" applyBorder="1" applyAlignment="1">
      <alignment horizontal="center" vertical="center" shrinkToFit="1"/>
    </xf>
    <xf numFmtId="0" fontId="23" fillId="0" borderId="3" xfId="2" applyFont="1" applyBorder="1" applyAlignment="1">
      <alignment horizontal="center" vertical="center" shrinkToFit="1"/>
    </xf>
    <xf numFmtId="0" fontId="68" fillId="0" borderId="0" xfId="6" applyFont="1" applyAlignment="1" applyProtection="1">
      <alignment horizontal="center" vertical="center"/>
      <protection locked="0"/>
    </xf>
    <xf numFmtId="0" fontId="36" fillId="9" borderId="19" xfId="6" applyFont="1" applyFill="1" applyBorder="1" applyAlignment="1" applyProtection="1">
      <alignment horizontal="center" vertical="center" shrinkToFit="1"/>
      <protection locked="0"/>
    </xf>
    <xf numFmtId="0" fontId="36" fillId="9" borderId="16" xfId="6" applyFont="1" applyFill="1" applyBorder="1" applyAlignment="1" applyProtection="1">
      <alignment horizontal="center" vertical="center" shrinkToFit="1"/>
      <protection locked="0"/>
    </xf>
    <xf numFmtId="0" fontId="36" fillId="0" borderId="15" xfId="6" applyFont="1" applyBorder="1" applyAlignment="1">
      <alignment horizontal="left" vertical="center" shrinkToFit="1"/>
    </xf>
    <xf numFmtId="0" fontId="36" fillId="0" borderId="16" xfId="6" applyFont="1" applyBorder="1" applyAlignment="1">
      <alignment horizontal="left" vertical="center" shrinkToFit="1"/>
    </xf>
    <xf numFmtId="0" fontId="36" fillId="0" borderId="17" xfId="6" applyFont="1" applyBorder="1" applyAlignment="1">
      <alignment horizontal="left" vertical="center" shrinkToFi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5" fillId="0" borderId="0" xfId="0" applyFont="1" applyAlignment="1">
      <alignment horizontal="left" vertical="center"/>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21" fillId="0" borderId="2" xfId="0" applyFont="1" applyBorder="1" applyAlignment="1">
      <alignment horizontal="left" vertical="center" wrapText="1"/>
    </xf>
    <xf numFmtId="0" fontId="21" fillId="0" borderId="6" xfId="0" applyFont="1" applyBorder="1" applyAlignment="1">
      <alignment horizontal="left" vertical="center" wrapText="1"/>
    </xf>
    <xf numFmtId="0" fontId="21" fillId="0" borderId="3" xfId="0" applyFont="1" applyBorder="1" applyAlignment="1">
      <alignment horizontal="left" vertical="center" wrapText="1"/>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0" xfId="0" applyFont="1" applyAlignment="1">
      <alignment horizontal="center" vertical="center"/>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vertical="center" wrapText="1"/>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23" fillId="2" borderId="4" xfId="2" applyFont="1" applyFill="1" applyBorder="1" applyAlignment="1">
      <alignment horizontal="left" vertical="center"/>
    </xf>
    <xf numFmtId="0" fontId="23" fillId="5" borderId="4" xfId="2" applyFont="1" applyFill="1" applyBorder="1" applyAlignment="1" applyProtection="1">
      <alignment horizontal="left" vertical="center"/>
      <protection locked="0"/>
    </xf>
    <xf numFmtId="0" fontId="23" fillId="2" borderId="4" xfId="2" applyFont="1" applyFill="1" applyBorder="1" applyAlignment="1" applyProtection="1">
      <alignment horizontal="left" vertical="center"/>
      <protection locked="0"/>
    </xf>
    <xf numFmtId="0" fontId="36" fillId="2" borderId="2" xfId="4" applyFont="1" applyFill="1" applyBorder="1" applyAlignment="1" applyProtection="1">
      <alignment horizontal="center" vertical="center" wrapText="1" shrinkToFit="1"/>
      <protection locked="0"/>
    </xf>
    <xf numFmtId="0" fontId="36" fillId="2" borderId="6" xfId="4" applyFont="1" applyFill="1" applyBorder="1" applyAlignment="1" applyProtection="1">
      <alignment horizontal="center" vertical="center" wrapText="1" shrinkToFit="1"/>
      <protection locked="0"/>
    </xf>
    <xf numFmtId="0" fontId="36" fillId="2" borderId="62" xfId="4" applyFont="1" applyFill="1" applyBorder="1" applyAlignment="1" applyProtection="1">
      <alignment horizontal="center" vertical="center" wrapText="1" shrinkToFit="1"/>
      <protection locked="0"/>
    </xf>
    <xf numFmtId="0" fontId="34" fillId="6" borderId="2" xfId="4" applyFont="1" applyFill="1" applyBorder="1" applyAlignment="1" applyProtection="1">
      <alignment horizontal="center" vertical="center" shrinkToFit="1"/>
      <protection locked="0"/>
    </xf>
    <xf numFmtId="0" fontId="34" fillId="6" borderId="6" xfId="4" applyFont="1" applyFill="1" applyBorder="1" applyAlignment="1" applyProtection="1">
      <alignment horizontal="center" vertical="center" shrinkToFit="1"/>
      <protection locked="0"/>
    </xf>
    <xf numFmtId="0" fontId="34" fillId="6" borderId="62" xfId="4" applyFont="1" applyFill="1" applyBorder="1" applyAlignment="1" applyProtection="1">
      <alignment horizontal="center" vertical="center" shrinkToFit="1"/>
      <protection locked="0"/>
    </xf>
    <xf numFmtId="0" fontId="34" fillId="6" borderId="61" xfId="4" applyFont="1" applyFill="1" applyBorder="1" applyAlignment="1" applyProtection="1">
      <alignment horizontal="center" vertical="center" shrinkToFit="1"/>
      <protection locked="0"/>
    </xf>
    <xf numFmtId="0" fontId="34" fillId="6" borderId="3" xfId="4" applyFont="1" applyFill="1" applyBorder="1" applyAlignment="1" applyProtection="1">
      <alignment horizontal="center" vertical="center" shrinkToFit="1"/>
      <protection locked="0"/>
    </xf>
    <xf numFmtId="0" fontId="32" fillId="5" borderId="61" xfId="4" applyFont="1" applyFill="1" applyBorder="1" applyAlignment="1" applyProtection="1">
      <alignment horizontal="center" vertical="center" shrinkToFit="1"/>
      <protection locked="0"/>
    </xf>
    <xf numFmtId="0" fontId="32" fillId="5" borderId="6" xfId="4" applyFont="1" applyFill="1" applyBorder="1" applyAlignment="1" applyProtection="1">
      <alignment horizontal="center" vertical="center" shrinkToFit="1"/>
      <protection locked="0"/>
    </xf>
    <xf numFmtId="0" fontId="32" fillId="5" borderId="3" xfId="4" applyFont="1" applyFill="1" applyBorder="1" applyAlignment="1" applyProtection="1">
      <alignment horizontal="center" vertical="center" shrinkToFit="1"/>
      <protection locked="0"/>
    </xf>
    <xf numFmtId="0" fontId="36" fillId="2" borderId="2" xfId="4" applyFont="1" applyFill="1" applyBorder="1" applyAlignment="1" applyProtection="1">
      <alignment horizontal="center" vertical="center" shrinkToFit="1"/>
      <protection locked="0"/>
    </xf>
    <xf numFmtId="0" fontId="36" fillId="2" borderId="6" xfId="4" applyFont="1" applyFill="1" applyBorder="1" applyAlignment="1" applyProtection="1">
      <alignment horizontal="center" vertical="center" shrinkToFit="1"/>
      <protection locked="0"/>
    </xf>
    <xf numFmtId="0" fontId="36" fillId="2" borderId="3" xfId="4" applyFont="1" applyFill="1" applyBorder="1" applyAlignment="1" applyProtection="1">
      <alignment horizontal="center" vertical="center" shrinkToFit="1"/>
      <protection locked="0"/>
    </xf>
    <xf numFmtId="0" fontId="23" fillId="0" borderId="19" xfId="2" applyFont="1" applyBorder="1" applyAlignment="1" applyProtection="1">
      <alignment horizontal="center" vertical="center" wrapText="1"/>
      <protection locked="0"/>
    </xf>
    <xf numFmtId="0" fontId="23" fillId="0" borderId="16" xfId="2" applyFont="1" applyBorder="1" applyAlignment="1" applyProtection="1">
      <alignment horizontal="center" vertical="center" wrapText="1"/>
      <protection locked="0"/>
    </xf>
    <xf numFmtId="0" fontId="23" fillId="0" borderId="53" xfId="2" applyFont="1" applyBorder="1" applyAlignment="1" applyProtection="1">
      <alignment horizontal="center" vertical="center" wrapText="1"/>
      <protection locked="0"/>
    </xf>
    <xf numFmtId="0" fontId="32" fillId="5" borderId="25" xfId="4" applyFont="1" applyFill="1" applyBorder="1" applyAlignment="1" applyProtection="1">
      <alignment horizontal="center" vertical="center" wrapText="1"/>
      <protection locked="0"/>
    </xf>
    <xf numFmtId="0" fontId="32" fillId="5" borderId="1" xfId="4" applyFont="1" applyFill="1" applyBorder="1" applyAlignment="1" applyProtection="1">
      <alignment horizontal="center" vertical="center" wrapText="1"/>
      <protection locked="0"/>
    </xf>
    <xf numFmtId="0" fontId="32" fillId="2" borderId="1" xfId="4" applyFont="1" applyFill="1" applyBorder="1" applyAlignment="1" applyProtection="1">
      <alignment horizontal="center" vertical="center" wrapText="1"/>
      <protection locked="0"/>
    </xf>
    <xf numFmtId="0" fontId="32" fillId="2" borderId="2" xfId="4" applyFont="1" applyFill="1" applyBorder="1" applyAlignment="1" applyProtection="1">
      <alignment horizontal="center" vertical="center" wrapText="1"/>
      <protection locked="0"/>
    </xf>
    <xf numFmtId="0" fontId="23" fillId="0" borderId="0" xfId="2" applyFont="1" applyAlignment="1" applyProtection="1">
      <alignment horizontal="center" vertical="center"/>
      <protection locked="0"/>
    </xf>
    <xf numFmtId="0" fontId="36" fillId="2" borderId="1" xfId="4" applyFont="1" applyFill="1" applyBorder="1" applyAlignment="1" applyProtection="1">
      <alignment horizontal="center" vertical="center" wrapText="1" shrinkToFit="1"/>
      <protection locked="0"/>
    </xf>
    <xf numFmtId="0" fontId="36" fillId="2" borderId="51" xfId="4" applyFont="1" applyFill="1" applyBorder="1" applyAlignment="1" applyProtection="1">
      <alignment horizontal="center" vertical="center" wrapText="1" shrinkToFit="1"/>
      <protection locked="0"/>
    </xf>
    <xf numFmtId="0" fontId="32" fillId="0" borderId="25" xfId="4" applyFont="1" applyBorder="1" applyAlignment="1" applyProtection="1">
      <alignment horizontal="center" vertical="center" shrinkToFit="1"/>
      <protection locked="0"/>
    </xf>
    <xf numFmtId="0" fontId="32" fillId="0" borderId="1" xfId="4" applyFont="1" applyBorder="1" applyAlignment="1" applyProtection="1">
      <alignment horizontal="center" vertical="center" shrinkToFit="1"/>
      <protection locked="0"/>
    </xf>
    <xf numFmtId="0" fontId="32" fillId="0" borderId="51" xfId="4" applyFont="1" applyBorder="1" applyAlignment="1" applyProtection="1">
      <alignment horizontal="center" vertical="center" shrinkToFit="1"/>
      <protection locked="0"/>
    </xf>
    <xf numFmtId="0" fontId="32" fillId="2" borderId="51" xfId="4" applyFont="1" applyFill="1" applyBorder="1" applyAlignment="1" applyProtection="1">
      <alignment horizontal="center" vertical="center" wrapText="1"/>
      <protection locked="0"/>
    </xf>
    <xf numFmtId="0" fontId="34" fillId="6" borderId="25" xfId="4" applyFont="1" applyFill="1" applyBorder="1" applyAlignment="1" applyProtection="1">
      <alignment horizontal="center" vertical="center" shrinkToFit="1"/>
      <protection locked="0"/>
    </xf>
    <xf numFmtId="0" fontId="34" fillId="6" borderId="1" xfId="4" applyFont="1" applyFill="1" applyBorder="1" applyAlignment="1" applyProtection="1">
      <alignment horizontal="center" vertical="center" shrinkToFit="1"/>
      <protection locked="0"/>
    </xf>
    <xf numFmtId="0" fontId="36" fillId="5" borderId="45" xfId="4" applyFont="1" applyFill="1" applyBorder="1" applyAlignment="1" applyProtection="1">
      <alignment horizontal="center" vertical="center" wrapText="1" shrinkToFit="1"/>
      <protection locked="0"/>
    </xf>
    <xf numFmtId="0" fontId="36" fillId="5" borderId="28" xfId="4" applyFont="1" applyFill="1" applyBorder="1" applyAlignment="1" applyProtection="1">
      <alignment horizontal="center" vertical="center" wrapText="1" shrinkToFit="1"/>
      <protection locked="0"/>
    </xf>
    <xf numFmtId="0" fontId="36" fillId="5" borderId="29" xfId="4" applyFont="1" applyFill="1" applyBorder="1" applyAlignment="1" applyProtection="1">
      <alignment horizontal="center" vertical="center" wrapText="1" shrinkToFit="1"/>
      <protection locked="0"/>
    </xf>
    <xf numFmtId="0" fontId="32" fillId="0" borderId="63" xfId="4" applyFont="1" applyBorder="1" applyAlignment="1" applyProtection="1">
      <alignment horizontal="center" vertical="center" shrinkToFit="1"/>
      <protection locked="0"/>
    </xf>
    <xf numFmtId="0" fontId="32" fillId="0" borderId="64" xfId="4" applyFont="1" applyBorder="1" applyAlignment="1" applyProtection="1">
      <alignment horizontal="center" vertical="center" shrinkToFit="1"/>
      <protection locked="0"/>
    </xf>
    <xf numFmtId="0" fontId="32" fillId="0" borderId="45" xfId="4" applyFont="1" applyBorder="1" applyAlignment="1" applyProtection="1">
      <alignment horizontal="center" vertical="center" shrinkToFit="1"/>
      <protection locked="0"/>
    </xf>
    <xf numFmtId="0" fontId="36" fillId="0" borderId="27" xfId="4" applyFont="1" applyBorder="1" applyAlignment="1" applyProtection="1">
      <alignment horizontal="center" vertical="center" shrinkToFit="1"/>
      <protection locked="0"/>
    </xf>
    <xf numFmtId="0" fontId="36" fillId="0" borderId="64" xfId="4" applyFont="1" applyBorder="1" applyAlignment="1" applyProtection="1">
      <alignment horizontal="center" vertical="center" shrinkToFit="1"/>
      <protection locked="0"/>
    </xf>
    <xf numFmtId="0" fontId="24" fillId="6" borderId="71" xfId="4" applyFont="1" applyFill="1" applyBorder="1" applyAlignment="1" applyProtection="1">
      <alignment horizontal="center" vertical="center" wrapText="1"/>
      <protection locked="0"/>
    </xf>
    <xf numFmtId="0" fontId="24" fillId="6" borderId="4" xfId="4" applyFont="1" applyFill="1" applyBorder="1" applyAlignment="1" applyProtection="1">
      <alignment horizontal="center" vertical="center" wrapText="1"/>
      <protection locked="0"/>
    </xf>
    <xf numFmtId="0" fontId="24" fillId="6" borderId="14" xfId="4" applyFont="1" applyFill="1" applyBorder="1" applyAlignment="1" applyProtection="1">
      <alignment horizontal="center" vertical="center" wrapText="1"/>
      <protection locked="0"/>
    </xf>
    <xf numFmtId="0" fontId="24" fillId="6" borderId="13" xfId="4" applyFont="1" applyFill="1" applyBorder="1" applyAlignment="1" applyProtection="1">
      <alignment horizontal="center" vertical="center"/>
      <protection locked="0"/>
    </xf>
    <xf numFmtId="0" fontId="24" fillId="6" borderId="4" xfId="4" applyFont="1" applyFill="1" applyBorder="1" applyAlignment="1" applyProtection="1">
      <alignment horizontal="center" vertical="center"/>
      <protection locked="0"/>
    </xf>
    <xf numFmtId="0" fontId="24" fillId="6" borderId="14" xfId="4" applyFont="1" applyFill="1" applyBorder="1" applyAlignment="1" applyProtection="1">
      <alignment horizontal="center" vertical="center"/>
      <protection locked="0"/>
    </xf>
    <xf numFmtId="0" fontId="24" fillId="6" borderId="10" xfId="4" applyFont="1" applyFill="1" applyBorder="1" applyAlignment="1" applyProtection="1">
      <alignment horizontal="center" vertical="center" wrapText="1"/>
      <protection locked="0"/>
    </xf>
    <xf numFmtId="0" fontId="24" fillId="6" borderId="48" xfId="4" applyFont="1" applyFill="1" applyBorder="1" applyAlignment="1" applyProtection="1">
      <alignment horizontal="center" vertical="center" wrapText="1"/>
      <protection locked="0"/>
    </xf>
    <xf numFmtId="0" fontId="24" fillId="6" borderId="61" xfId="4" applyFont="1" applyFill="1" applyBorder="1" applyAlignment="1" applyProtection="1">
      <alignment horizontal="center" vertical="center" wrapText="1"/>
      <protection locked="0"/>
    </xf>
    <xf numFmtId="0" fontId="24" fillId="6" borderId="6" xfId="4" applyFont="1" applyFill="1" applyBorder="1" applyAlignment="1" applyProtection="1">
      <alignment horizontal="center" vertical="center" wrapText="1"/>
      <protection locked="0"/>
    </xf>
    <xf numFmtId="0" fontId="24" fillId="6" borderId="3" xfId="4" applyFont="1" applyFill="1" applyBorder="1" applyAlignment="1" applyProtection="1">
      <alignment horizontal="center" vertical="center" wrapText="1"/>
      <protection locked="0"/>
    </xf>
    <xf numFmtId="0" fontId="24" fillId="6" borderId="2" xfId="4" applyFont="1" applyFill="1" applyBorder="1" applyAlignment="1" applyProtection="1">
      <alignment horizontal="center" vertical="center"/>
      <protection locked="0"/>
    </xf>
    <xf numFmtId="0" fontId="24" fillId="6" borderId="6" xfId="4" applyFont="1" applyFill="1" applyBorder="1" applyAlignment="1" applyProtection="1">
      <alignment horizontal="center" vertical="center"/>
      <protection locked="0"/>
    </xf>
    <xf numFmtId="0" fontId="24" fillId="6" borderId="3" xfId="4" applyFont="1" applyFill="1" applyBorder="1" applyAlignment="1" applyProtection="1">
      <alignment horizontal="center" vertical="center"/>
      <protection locked="0"/>
    </xf>
    <xf numFmtId="0" fontId="24" fillId="6" borderId="1" xfId="4" applyFont="1" applyFill="1" applyBorder="1" applyAlignment="1" applyProtection="1">
      <alignment horizontal="center" vertical="center" wrapText="1"/>
      <protection locked="0"/>
    </xf>
    <xf numFmtId="0" fontId="24" fillId="6" borderId="62" xfId="4" applyFont="1" applyFill="1" applyBorder="1" applyAlignment="1" applyProtection="1">
      <alignment horizontal="center" vertical="center" wrapText="1"/>
      <protection locked="0"/>
    </xf>
    <xf numFmtId="0" fontId="32" fillId="5" borderId="25" xfId="4" applyFont="1" applyFill="1" applyBorder="1" applyAlignment="1" applyProtection="1">
      <alignment horizontal="center" vertical="center" shrinkToFit="1"/>
      <protection locked="0"/>
    </xf>
    <xf numFmtId="0" fontId="32" fillId="5" borderId="1" xfId="4" applyFont="1" applyFill="1" applyBorder="1" applyAlignment="1" applyProtection="1">
      <alignment horizontal="center" vertical="center" shrinkToFit="1"/>
      <protection locked="0"/>
    </xf>
    <xf numFmtId="0" fontId="36" fillId="2" borderId="1" xfId="4" applyFont="1" applyFill="1" applyBorder="1" applyAlignment="1" applyProtection="1">
      <alignment horizontal="center" vertical="center" shrinkToFit="1"/>
      <protection locked="0"/>
    </xf>
    <xf numFmtId="0" fontId="24" fillId="0" borderId="59" xfId="4" applyFont="1" applyBorder="1" applyAlignment="1" applyProtection="1">
      <alignment horizontal="center" vertical="center" wrapText="1"/>
      <protection locked="0"/>
    </xf>
    <xf numFmtId="0" fontId="24" fillId="2" borderId="59" xfId="4" applyFont="1" applyFill="1" applyBorder="1" applyAlignment="1" applyProtection="1">
      <alignment horizontal="center" vertical="center" wrapText="1"/>
      <protection locked="0"/>
    </xf>
    <xf numFmtId="0" fontId="24" fillId="2" borderId="66" xfId="4" applyFont="1" applyFill="1" applyBorder="1" applyAlignment="1" applyProtection="1">
      <alignment horizontal="center" vertical="center" wrapText="1"/>
      <protection locked="0"/>
    </xf>
    <xf numFmtId="0" fontId="36" fillId="6" borderId="23" xfId="4" applyFont="1" applyFill="1" applyBorder="1" applyAlignment="1" applyProtection="1">
      <alignment horizontal="center" vertical="center" wrapText="1" shrinkToFit="1"/>
      <protection locked="0"/>
    </xf>
    <xf numFmtId="0" fontId="36" fillId="6" borderId="57" xfId="4" applyFont="1" applyFill="1" applyBorder="1" applyAlignment="1" applyProtection="1">
      <alignment horizontal="center" vertical="center" wrapText="1" shrinkToFit="1"/>
      <protection locked="0"/>
    </xf>
    <xf numFmtId="0" fontId="36" fillId="6" borderId="58" xfId="4" applyFont="1" applyFill="1" applyBorder="1" applyAlignment="1" applyProtection="1">
      <alignment horizontal="center" vertical="center" wrapText="1" shrinkToFit="1"/>
      <protection locked="0"/>
    </xf>
    <xf numFmtId="0" fontId="32" fillId="5" borderId="23" xfId="4" applyFont="1" applyFill="1" applyBorder="1" applyAlignment="1" applyProtection="1">
      <alignment horizontal="center" vertical="center" wrapText="1" shrinkToFit="1"/>
      <protection locked="0"/>
    </xf>
    <xf numFmtId="0" fontId="32" fillId="5" borderId="58" xfId="4" applyFont="1" applyFill="1" applyBorder="1" applyAlignment="1" applyProtection="1">
      <alignment horizontal="center" vertical="center" wrapText="1" shrinkToFit="1"/>
      <protection locked="0"/>
    </xf>
    <xf numFmtId="0" fontId="36" fillId="6" borderId="25" xfId="4" applyFont="1" applyFill="1" applyBorder="1" applyAlignment="1" applyProtection="1">
      <alignment horizontal="center" vertical="center" wrapText="1" shrinkToFit="1"/>
      <protection locked="0"/>
    </xf>
    <xf numFmtId="0" fontId="36" fillId="6" borderId="1" xfId="4" applyFont="1" applyFill="1" applyBorder="1" applyAlignment="1" applyProtection="1">
      <alignment horizontal="center" vertical="center" wrapText="1" shrinkToFit="1"/>
      <protection locked="0"/>
    </xf>
    <xf numFmtId="0" fontId="36" fillId="6" borderId="2" xfId="4" applyFont="1" applyFill="1" applyBorder="1" applyAlignment="1" applyProtection="1">
      <alignment horizontal="center" vertical="center" wrapText="1" shrinkToFit="1"/>
      <protection locked="0"/>
    </xf>
    <xf numFmtId="0" fontId="36" fillId="6" borderId="6" xfId="4" applyFont="1" applyFill="1" applyBorder="1" applyAlignment="1" applyProtection="1">
      <alignment horizontal="center" vertical="center" wrapText="1" shrinkToFit="1"/>
      <protection locked="0"/>
    </xf>
    <xf numFmtId="0" fontId="36" fillId="6" borderId="3" xfId="4" applyFont="1" applyFill="1" applyBorder="1" applyAlignment="1" applyProtection="1">
      <alignment horizontal="center" vertical="center" wrapText="1" shrinkToFit="1"/>
      <protection locked="0"/>
    </xf>
    <xf numFmtId="0" fontId="36" fillId="2" borderId="31" xfId="4" applyFont="1" applyFill="1" applyBorder="1" applyAlignment="1" applyProtection="1">
      <alignment horizontal="center" vertical="center" wrapText="1" shrinkToFit="1"/>
      <protection locked="0"/>
    </xf>
    <xf numFmtId="0" fontId="36" fillId="2" borderId="8" xfId="4" applyFont="1" applyFill="1" applyBorder="1" applyAlignment="1" applyProtection="1">
      <alignment horizontal="center" vertical="center" wrapText="1" shrinkToFit="1"/>
      <protection locked="0"/>
    </xf>
    <xf numFmtId="0" fontId="36" fillId="2" borderId="11" xfId="4" applyFont="1" applyFill="1" applyBorder="1" applyAlignment="1" applyProtection="1">
      <alignment horizontal="center" vertical="center" wrapText="1" shrinkToFit="1"/>
      <protection locked="0"/>
    </xf>
    <xf numFmtId="0" fontId="36" fillId="2" borderId="7" xfId="4" applyFont="1" applyFill="1" applyBorder="1" applyAlignment="1" applyProtection="1">
      <alignment horizontal="center" vertical="center" wrapText="1" shrinkToFit="1"/>
      <protection locked="0"/>
    </xf>
    <xf numFmtId="0" fontId="36" fillId="2" borderId="12" xfId="4" applyFont="1" applyFill="1" applyBorder="1" applyAlignment="1" applyProtection="1">
      <alignment horizontal="center" vertical="center" wrapText="1" shrinkToFit="1"/>
      <protection locked="0"/>
    </xf>
    <xf numFmtId="0" fontId="36" fillId="6" borderId="2" xfId="4" applyFont="1" applyFill="1" applyBorder="1" applyAlignment="1" applyProtection="1">
      <alignment horizontal="center" vertical="center" wrapText="1"/>
      <protection locked="0"/>
    </xf>
    <xf numFmtId="0" fontId="36" fillId="6" borderId="6" xfId="4" applyFont="1" applyFill="1" applyBorder="1" applyAlignment="1" applyProtection="1">
      <alignment horizontal="center" vertical="center" wrapText="1"/>
      <protection locked="0"/>
    </xf>
    <xf numFmtId="0" fontId="36" fillId="6" borderId="62" xfId="4" applyFont="1" applyFill="1" applyBorder="1" applyAlignment="1" applyProtection="1">
      <alignment horizontal="center" vertical="center" wrapText="1"/>
      <protection locked="0"/>
    </xf>
    <xf numFmtId="0" fontId="36" fillId="2" borderId="8" xfId="4" applyFont="1" applyFill="1" applyBorder="1" applyAlignment="1" applyProtection="1">
      <alignment horizontal="center" vertical="center" wrapText="1"/>
      <protection locked="0"/>
    </xf>
    <xf numFmtId="0" fontId="36" fillId="2" borderId="32" xfId="4" applyFont="1" applyFill="1" applyBorder="1" applyAlignment="1" applyProtection="1">
      <alignment horizontal="center" vertical="center" wrapText="1"/>
      <protection locked="0"/>
    </xf>
    <xf numFmtId="0" fontId="32" fillId="5" borderId="56" xfId="4" applyFont="1" applyFill="1" applyBorder="1" applyAlignment="1" applyProtection="1">
      <alignment horizontal="center" vertical="center" wrapText="1" shrinkToFit="1"/>
      <protection locked="0"/>
    </xf>
    <xf numFmtId="0" fontId="34" fillId="8" borderId="20" xfId="4" applyFont="1" applyFill="1" applyBorder="1" applyAlignment="1" applyProtection="1">
      <alignment horizontal="left" vertical="center" wrapText="1"/>
      <protection locked="0"/>
    </xf>
    <xf numFmtId="0" fontId="34" fillId="8" borderId="41" xfId="4" applyFont="1" applyFill="1" applyBorder="1" applyAlignment="1" applyProtection="1">
      <alignment horizontal="left" vertical="center" wrapText="1"/>
      <protection locked="0"/>
    </xf>
    <xf numFmtId="0" fontId="34" fillId="8" borderId="21" xfId="4" applyFont="1" applyFill="1" applyBorder="1" applyAlignment="1" applyProtection="1">
      <alignment horizontal="left" vertical="center" wrapText="1"/>
      <protection locked="0"/>
    </xf>
    <xf numFmtId="0" fontId="30" fillId="0" borderId="0" xfId="2" applyFont="1" applyAlignment="1" applyProtection="1">
      <alignment horizontal="center" vertical="center"/>
      <protection locked="0"/>
    </xf>
    <xf numFmtId="0" fontId="23" fillId="0" borderId="4" xfId="2" applyFont="1" applyBorder="1" applyAlignment="1" applyProtection="1">
      <alignment horizontal="distributed" vertical="center"/>
      <protection locked="0"/>
    </xf>
    <xf numFmtId="0" fontId="23" fillId="0" borderId="6" xfId="2" applyFont="1" applyBorder="1" applyAlignment="1" applyProtection="1">
      <alignment horizontal="distributed" vertical="center"/>
      <protection locked="0"/>
    </xf>
    <xf numFmtId="0" fontId="24" fillId="0" borderId="52" xfId="4" applyFont="1" applyBorder="1" applyAlignment="1" applyProtection="1">
      <alignment horizontal="left" vertical="center" wrapText="1"/>
      <protection locked="0"/>
    </xf>
    <xf numFmtId="0" fontId="24" fillId="0" borderId="0" xfId="4" applyFont="1" applyAlignment="1" applyProtection="1">
      <alignment horizontal="left" vertical="center" wrapText="1"/>
      <protection locked="0"/>
    </xf>
    <xf numFmtId="0" fontId="24" fillId="0" borderId="5" xfId="4" applyFont="1" applyBorder="1" applyAlignment="1" applyProtection="1">
      <alignment horizontal="left" vertical="center" wrapText="1"/>
      <protection locked="0"/>
    </xf>
    <xf numFmtId="0" fontId="23" fillId="8" borderId="20" xfId="2" applyFont="1" applyFill="1" applyBorder="1" applyAlignment="1" applyProtection="1">
      <alignment horizontal="left" vertical="center"/>
      <protection locked="0"/>
    </xf>
    <xf numFmtId="0" fontId="23" fillId="8" borderId="41" xfId="2" applyFont="1" applyFill="1" applyBorder="1" applyAlignment="1" applyProtection="1">
      <alignment horizontal="left" vertical="center"/>
      <protection locked="0"/>
    </xf>
    <xf numFmtId="0" fontId="23" fillId="8" borderId="21" xfId="2" applyFont="1" applyFill="1" applyBorder="1" applyAlignment="1" applyProtection="1">
      <alignment horizontal="left" vertical="center"/>
      <protection locked="0"/>
    </xf>
    <xf numFmtId="0" fontId="23" fillId="0" borderId="6" xfId="2" applyFont="1" applyBorder="1" applyAlignment="1" applyProtection="1">
      <alignment horizontal="distributed" vertical="center" shrinkToFit="1"/>
      <protection locked="0"/>
    </xf>
    <xf numFmtId="0" fontId="23" fillId="8" borderId="36" xfId="2" applyFont="1" applyFill="1" applyBorder="1" applyAlignment="1" applyProtection="1">
      <alignment horizontal="left" vertical="center"/>
      <protection locked="0"/>
    </xf>
    <xf numFmtId="0" fontId="23" fillId="8" borderId="37" xfId="2" applyFont="1" applyFill="1" applyBorder="1" applyAlignment="1" applyProtection="1">
      <alignment horizontal="left" vertical="center"/>
      <protection locked="0"/>
    </xf>
    <xf numFmtId="0" fontId="23" fillId="8" borderId="39" xfId="2" applyFont="1" applyFill="1" applyBorder="1" applyAlignment="1" applyProtection="1">
      <alignment horizontal="left" vertical="center"/>
      <protection locked="0"/>
    </xf>
    <xf numFmtId="0" fontId="23" fillId="5" borderId="41" xfId="2" applyFont="1" applyFill="1" applyBorder="1" applyAlignment="1" applyProtection="1">
      <alignment horizontal="center" vertical="center"/>
      <protection locked="0"/>
    </xf>
    <xf numFmtId="0" fontId="23" fillId="5" borderId="21" xfId="2" applyFont="1" applyFill="1" applyBorder="1" applyAlignment="1" applyProtection="1">
      <alignment horizontal="center" vertical="center"/>
      <protection locked="0"/>
    </xf>
    <xf numFmtId="0" fontId="23" fillId="0" borderId="19" xfId="2" applyFont="1" applyBorder="1" applyAlignment="1" applyProtection="1">
      <alignment horizontal="center" vertical="center"/>
      <protection locked="0"/>
    </xf>
    <xf numFmtId="0" fontId="23" fillId="0" borderId="16" xfId="2" applyFont="1" applyBorder="1" applyAlignment="1" applyProtection="1">
      <alignment horizontal="center" vertical="center"/>
      <protection locked="0"/>
    </xf>
    <xf numFmtId="0" fontId="23" fillId="0" borderId="53" xfId="2" applyFont="1" applyBorder="1" applyAlignment="1" applyProtection="1">
      <alignment horizontal="center" vertical="center"/>
      <protection locked="0"/>
    </xf>
    <xf numFmtId="0" fontId="23" fillId="0" borderId="15" xfId="2" applyFont="1" applyBorder="1" applyAlignment="1" applyProtection="1">
      <alignment horizontal="left" vertical="center"/>
      <protection locked="0"/>
    </xf>
    <xf numFmtId="0" fontId="23" fillId="0" borderId="16" xfId="2" applyFont="1" applyBorder="1" applyAlignment="1" applyProtection="1">
      <alignment horizontal="left" vertical="center"/>
      <protection locked="0"/>
    </xf>
    <xf numFmtId="0" fontId="23" fillId="0" borderId="53" xfId="2" applyFont="1" applyBorder="1" applyAlignment="1" applyProtection="1">
      <alignment horizontal="left" vertical="center"/>
      <protection locked="0"/>
    </xf>
    <xf numFmtId="0" fontId="26" fillId="8" borderId="15" xfId="4" applyFont="1" applyFill="1" applyBorder="1" applyAlignment="1" applyProtection="1">
      <alignment horizontal="left" vertical="center" wrapText="1"/>
      <protection locked="0"/>
    </xf>
    <xf numFmtId="0" fontId="26" fillId="8" borderId="16" xfId="4" applyFont="1" applyFill="1" applyBorder="1" applyAlignment="1" applyProtection="1">
      <alignment horizontal="left" vertical="center" wrapText="1"/>
      <protection locked="0"/>
    </xf>
    <xf numFmtId="0" fontId="26" fillId="8" borderId="17" xfId="4" applyFont="1" applyFill="1" applyBorder="1" applyAlignment="1" applyProtection="1">
      <alignment horizontal="left" vertical="center" wrapText="1"/>
      <protection locked="0"/>
    </xf>
    <xf numFmtId="0" fontId="23" fillId="0" borderId="0" xfId="2" applyFont="1" applyAlignment="1" applyProtection="1">
      <alignment horizontal="left" vertical="center" wrapText="1"/>
      <protection locked="0"/>
    </xf>
    <xf numFmtId="0" fontId="58" fillId="0" borderId="0" xfId="2" applyFont="1" applyAlignment="1" applyProtection="1">
      <alignment horizontal="left" vertical="center" wrapText="1"/>
      <protection locked="0"/>
    </xf>
    <xf numFmtId="0" fontId="23" fillId="0" borderId="2" xfId="2" applyFont="1" applyBorder="1" applyAlignment="1" applyProtection="1">
      <alignment horizontal="center" vertical="center" wrapText="1"/>
      <protection locked="0"/>
    </xf>
    <xf numFmtId="0" fontId="23" fillId="0" borderId="6" xfId="2" applyFont="1" applyBorder="1" applyAlignment="1" applyProtection="1">
      <alignment horizontal="center" vertical="center" wrapText="1"/>
      <protection locked="0"/>
    </xf>
    <xf numFmtId="0" fontId="23" fillId="0" borderId="3" xfId="2" applyFont="1" applyBorder="1" applyAlignment="1" applyProtection="1">
      <alignment horizontal="center" vertical="center" wrapText="1"/>
      <protection locked="0"/>
    </xf>
    <xf numFmtId="0" fontId="23" fillId="0" borderId="26" xfId="2" applyFont="1" applyBorder="1" applyAlignment="1" applyProtection="1">
      <alignment horizontal="center" vertical="center" wrapText="1"/>
      <protection locked="0"/>
    </xf>
    <xf numFmtId="0" fontId="23" fillId="0" borderId="28" xfId="2" applyFont="1" applyBorder="1" applyAlignment="1" applyProtection="1">
      <alignment horizontal="center" vertical="center" wrapText="1"/>
      <protection locked="0"/>
    </xf>
    <xf numFmtId="0" fontId="32" fillId="2" borderId="28" xfId="4" applyFont="1" applyFill="1" applyBorder="1" applyAlignment="1" applyProtection="1">
      <alignment horizontal="center" vertical="center" wrapText="1" shrinkToFit="1"/>
      <protection locked="0"/>
    </xf>
    <xf numFmtId="0" fontId="32" fillId="2" borderId="29" xfId="4" applyFont="1" applyFill="1" applyBorder="1" applyAlignment="1" applyProtection="1">
      <alignment horizontal="center" vertical="center" wrapText="1" shrinkToFit="1"/>
      <protection locked="0"/>
    </xf>
    <xf numFmtId="0" fontId="31" fillId="0" borderId="23" xfId="4" applyFont="1" applyBorder="1" applyAlignment="1" applyProtection="1">
      <alignment horizontal="center" vertical="center" wrapText="1" shrinkToFit="1"/>
      <protection locked="0"/>
    </xf>
    <xf numFmtId="0" fontId="31" fillId="0" borderId="57" xfId="4" applyFont="1" applyBorder="1" applyAlignment="1" applyProtection="1">
      <alignment horizontal="center" vertical="center" wrapText="1" shrinkToFit="1"/>
      <protection locked="0"/>
    </xf>
    <xf numFmtId="0" fontId="31" fillId="0" borderId="60" xfId="4" applyFont="1" applyBorder="1" applyAlignment="1" applyProtection="1">
      <alignment horizontal="center" vertical="center" wrapText="1" shrinkToFit="1"/>
      <protection locked="0"/>
    </xf>
    <xf numFmtId="0" fontId="31" fillId="0" borderId="56" xfId="4" applyFont="1" applyBorder="1" applyAlignment="1" applyProtection="1">
      <alignment horizontal="center" vertical="center" wrapText="1" shrinkToFit="1"/>
      <protection locked="0"/>
    </xf>
    <xf numFmtId="0" fontId="31" fillId="0" borderId="58" xfId="4" applyFont="1" applyBorder="1" applyAlignment="1" applyProtection="1">
      <alignment horizontal="center" vertical="center" wrapText="1" shrinkToFit="1"/>
      <protection locked="0"/>
    </xf>
    <xf numFmtId="0" fontId="24" fillId="2" borderId="2" xfId="4" applyFont="1" applyFill="1" applyBorder="1" applyAlignment="1" applyProtection="1">
      <alignment horizontal="left" vertical="top" wrapText="1"/>
      <protection locked="0"/>
    </xf>
    <xf numFmtId="0" fontId="24" fillId="2" borderId="6" xfId="4" applyFont="1" applyFill="1" applyBorder="1" applyAlignment="1" applyProtection="1">
      <alignment horizontal="left" vertical="top" wrapText="1"/>
      <protection locked="0"/>
    </xf>
    <xf numFmtId="0" fontId="24" fillId="2" borderId="62" xfId="4" applyFont="1" applyFill="1" applyBorder="1" applyAlignment="1" applyProtection="1">
      <alignment horizontal="left" vertical="top" wrapText="1"/>
      <protection locked="0"/>
    </xf>
    <xf numFmtId="0" fontId="23" fillId="5" borderId="61" xfId="2" applyFont="1" applyFill="1" applyBorder="1" applyAlignment="1" applyProtection="1">
      <alignment horizontal="center" vertical="center"/>
      <protection locked="0"/>
    </xf>
    <xf numFmtId="0" fontId="23" fillId="5" borderId="3" xfId="2" applyFont="1" applyFill="1" applyBorder="1" applyAlignment="1" applyProtection="1">
      <alignment horizontal="center" vertical="center"/>
      <protection locked="0"/>
    </xf>
    <xf numFmtId="0" fontId="34" fillId="0" borderId="31" xfId="4" applyFont="1" applyBorder="1" applyAlignment="1" applyProtection="1">
      <alignment vertical="center" wrapText="1"/>
      <protection locked="0"/>
    </xf>
    <xf numFmtId="0" fontId="0" fillId="0" borderId="22" xfId="0" applyBorder="1" applyAlignment="1" applyProtection="1">
      <alignment vertical="center" wrapText="1"/>
      <protection locked="0"/>
    </xf>
    <xf numFmtId="0" fontId="24" fillId="0" borderId="11" xfId="4" applyFont="1" applyBorder="1" applyAlignment="1" applyProtection="1">
      <alignment horizontal="center" vertical="center" wrapText="1"/>
      <protection locked="0"/>
    </xf>
    <xf numFmtId="0" fontId="24" fillId="0" borderId="7" xfId="4" applyFont="1" applyBorder="1" applyAlignment="1" applyProtection="1">
      <alignment horizontal="center" vertical="center" wrapText="1"/>
      <protection locked="0"/>
    </xf>
    <xf numFmtId="0" fontId="24" fillId="0" borderId="12" xfId="4" applyFont="1" applyBorder="1" applyAlignment="1" applyProtection="1">
      <alignment horizontal="center" vertical="center" wrapText="1"/>
      <protection locked="0"/>
    </xf>
    <xf numFmtId="0" fontId="20" fillId="0" borderId="13" xfId="0" applyFont="1" applyBorder="1" applyAlignment="1" applyProtection="1">
      <alignment horizontal="center" vertical="center" wrapText="1"/>
      <protection locked="0"/>
    </xf>
    <xf numFmtId="0" fontId="20" fillId="0" borderId="4"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34" fillId="2" borderId="2" xfId="4" applyFont="1" applyFill="1" applyBorder="1" applyAlignment="1" applyProtection="1">
      <alignment horizontal="left" vertical="top" wrapText="1"/>
      <protection locked="0"/>
    </xf>
    <xf numFmtId="0" fontId="20" fillId="2" borderId="6" xfId="0" applyFont="1" applyFill="1" applyBorder="1" applyAlignment="1" applyProtection="1">
      <alignment horizontal="left" vertical="top" wrapText="1"/>
      <protection locked="0"/>
    </xf>
    <xf numFmtId="0" fontId="20" fillId="2" borderId="62" xfId="0" applyFont="1" applyFill="1" applyBorder="1" applyAlignment="1" applyProtection="1">
      <alignment horizontal="left" vertical="top" wrapText="1"/>
      <protection locked="0"/>
    </xf>
    <xf numFmtId="0" fontId="32" fillId="0" borderId="1" xfId="4" applyFont="1" applyBorder="1" applyAlignment="1" applyProtection="1">
      <alignment horizontal="center" vertical="center" wrapText="1" shrinkToFit="1"/>
      <protection locked="0"/>
    </xf>
    <xf numFmtId="0" fontId="32" fillId="0" borderId="51" xfId="4" applyFont="1" applyBorder="1" applyAlignment="1" applyProtection="1">
      <alignment horizontal="center" vertical="center" wrapText="1" shrinkToFit="1"/>
      <protection locked="0"/>
    </xf>
    <xf numFmtId="0" fontId="34" fillId="2" borderId="1" xfId="4" applyFont="1" applyFill="1" applyBorder="1" applyAlignment="1" applyProtection="1">
      <alignment horizontal="left" vertical="top" wrapText="1"/>
      <protection locked="0"/>
    </xf>
    <xf numFmtId="0" fontId="34" fillId="2" borderId="51" xfId="4" applyFont="1" applyFill="1" applyBorder="1" applyAlignment="1" applyProtection="1">
      <alignment horizontal="left" vertical="top" wrapText="1"/>
      <protection locked="0"/>
    </xf>
    <xf numFmtId="0" fontId="36" fillId="2" borderId="11" xfId="4" applyFont="1" applyFill="1" applyBorder="1" applyAlignment="1" applyProtection="1">
      <alignment horizontal="left" vertical="top" wrapText="1"/>
      <protection locked="0"/>
    </xf>
    <xf numFmtId="0" fontId="36" fillId="2" borderId="7" xfId="4" applyFont="1" applyFill="1" applyBorder="1" applyAlignment="1" applyProtection="1">
      <alignment horizontal="left" vertical="top" wrapText="1"/>
      <protection locked="0"/>
    </xf>
    <xf numFmtId="0" fontId="36" fillId="2" borderId="67" xfId="4" applyFont="1" applyFill="1" applyBorder="1" applyAlignment="1" applyProtection="1">
      <alignment horizontal="left" vertical="top" wrapText="1"/>
      <protection locked="0"/>
    </xf>
    <xf numFmtId="0" fontId="37" fillId="0" borderId="1" xfId="4" applyFont="1" applyBorder="1" applyAlignment="1" applyProtection="1">
      <alignment horizontal="center" vertical="center" wrapText="1" shrinkToFit="1"/>
      <protection locked="0"/>
    </xf>
    <xf numFmtId="0" fontId="32" fillId="5" borderId="1" xfId="4" applyFont="1" applyFill="1" applyBorder="1" applyAlignment="1" applyProtection="1">
      <alignment horizontal="center" vertical="center" wrapText="1" shrinkToFit="1"/>
      <protection locked="0"/>
    </xf>
    <xf numFmtId="0" fontId="23" fillId="0" borderId="26" xfId="2" applyFont="1" applyBorder="1" applyAlignment="1">
      <alignment horizontal="center" vertical="center" wrapText="1"/>
    </xf>
    <xf numFmtId="0" fontId="23" fillId="0" borderId="28" xfId="2" applyFont="1" applyBorder="1" applyAlignment="1">
      <alignment horizontal="center" vertical="center" wrapText="1"/>
    </xf>
    <xf numFmtId="0" fontId="32" fillId="2" borderId="28" xfId="4" applyFont="1" applyFill="1" applyBorder="1" applyAlignment="1">
      <alignment horizontal="center" vertical="center" wrapText="1" shrinkToFit="1"/>
    </xf>
    <xf numFmtId="0" fontId="32" fillId="2" borderId="29" xfId="4" applyFont="1" applyFill="1" applyBorder="1" applyAlignment="1">
      <alignment horizontal="center" vertical="center" wrapText="1" shrinkToFit="1"/>
    </xf>
    <xf numFmtId="0" fontId="23" fillId="0" borderId="0" xfId="2" applyFont="1" applyAlignment="1">
      <alignment horizontal="left" vertical="center" wrapText="1"/>
    </xf>
    <xf numFmtId="0" fontId="58" fillId="0" borderId="0" xfId="2" applyFont="1" applyAlignment="1">
      <alignment horizontal="left" vertical="center" wrapText="1"/>
    </xf>
    <xf numFmtId="0" fontId="24" fillId="0" borderId="52" xfId="4" applyFont="1" applyBorder="1" applyAlignment="1">
      <alignment horizontal="left" vertical="center" wrapText="1"/>
    </xf>
    <xf numFmtId="0" fontId="24" fillId="0" borderId="0" xfId="4" applyFont="1" applyAlignment="1">
      <alignment horizontal="left" vertical="center" wrapText="1"/>
    </xf>
    <xf numFmtId="0" fontId="24" fillId="0" borderId="5" xfId="4" applyFont="1" applyBorder="1" applyAlignment="1">
      <alignment horizontal="left" vertical="center" wrapText="1"/>
    </xf>
    <xf numFmtId="0" fontId="36" fillId="2" borderId="11" xfId="4" applyFont="1" applyFill="1" applyBorder="1" applyAlignment="1">
      <alignment horizontal="left" vertical="top" wrapText="1"/>
    </xf>
    <xf numFmtId="0" fontId="36" fillId="2" borderId="7" xfId="4" applyFont="1" applyFill="1" applyBorder="1" applyAlignment="1">
      <alignment horizontal="left" vertical="top" wrapText="1"/>
    </xf>
    <xf numFmtId="0" fontId="36" fillId="2" borderId="67" xfId="4" applyFont="1" applyFill="1" applyBorder="1" applyAlignment="1">
      <alignment horizontal="left" vertical="top" wrapText="1"/>
    </xf>
    <xf numFmtId="0" fontId="23" fillId="8" borderId="20" xfId="2" applyFont="1" applyFill="1" applyBorder="1" applyAlignment="1">
      <alignment horizontal="left" vertical="center"/>
    </xf>
    <xf numFmtId="0" fontId="23" fillId="8" borderId="41" xfId="2" applyFont="1" applyFill="1" applyBorder="1" applyAlignment="1">
      <alignment horizontal="left" vertical="center"/>
    </xf>
    <xf numFmtId="0" fontId="23" fillId="8" borderId="21" xfId="2" applyFont="1" applyFill="1" applyBorder="1" applyAlignment="1">
      <alignment horizontal="left" vertical="center"/>
    </xf>
    <xf numFmtId="0" fontId="31" fillId="0" borderId="56" xfId="4" applyFont="1" applyBorder="1" applyAlignment="1">
      <alignment horizontal="center" vertical="center" wrapText="1" shrinkToFit="1"/>
    </xf>
    <xf numFmtId="0" fontId="31" fillId="0" borderId="57" xfId="4" applyFont="1" applyBorder="1" applyAlignment="1">
      <alignment horizontal="center" vertical="center" wrapText="1" shrinkToFit="1"/>
    </xf>
    <xf numFmtId="0" fontId="31" fillId="0" borderId="58" xfId="4" applyFont="1" applyBorder="1" applyAlignment="1">
      <alignment horizontal="center" vertical="center" wrapText="1" shrinkToFit="1"/>
    </xf>
    <xf numFmtId="0" fontId="31" fillId="0" borderId="23" xfId="4" applyFont="1" applyBorder="1" applyAlignment="1">
      <alignment horizontal="center" vertical="center" wrapText="1" shrinkToFit="1"/>
    </xf>
    <xf numFmtId="0" fontId="31" fillId="0" borderId="60" xfId="4" applyFont="1" applyBorder="1" applyAlignment="1">
      <alignment horizontal="center" vertical="center" wrapText="1" shrinkToFit="1"/>
    </xf>
    <xf numFmtId="0" fontId="25" fillId="5" borderId="61" xfId="2" applyFont="1" applyFill="1" applyBorder="1" applyAlignment="1">
      <alignment horizontal="center" vertical="center"/>
    </xf>
    <xf numFmtId="0" fontId="25" fillId="5" borderId="3" xfId="2" applyFont="1" applyFill="1" applyBorder="1" applyAlignment="1">
      <alignment horizontal="center" vertical="center"/>
    </xf>
    <xf numFmtId="0" fontId="32" fillId="0" borderId="1" xfId="4" applyFont="1" applyBorder="1" applyAlignment="1">
      <alignment horizontal="center" vertical="center" wrapText="1" shrinkToFit="1"/>
    </xf>
    <xf numFmtId="0" fontId="37" fillId="0" borderId="1" xfId="4" applyFont="1" applyBorder="1" applyAlignment="1">
      <alignment horizontal="center" vertical="center" wrapText="1" shrinkToFit="1"/>
    </xf>
    <xf numFmtId="0" fontId="32" fillId="5" borderId="1" xfId="4" applyFont="1" applyFill="1" applyBorder="1" applyAlignment="1">
      <alignment horizontal="center" vertical="center" wrapText="1" shrinkToFit="1"/>
    </xf>
    <xf numFmtId="0" fontId="32" fillId="0" borderId="51" xfId="4" applyFont="1" applyBorder="1" applyAlignment="1">
      <alignment horizontal="center" vertical="center" wrapText="1" shrinkToFit="1"/>
    </xf>
    <xf numFmtId="0" fontId="34" fillId="0" borderId="31" xfId="4" applyFont="1" applyBorder="1" applyAlignment="1">
      <alignment vertical="center" wrapText="1"/>
    </xf>
    <xf numFmtId="0" fontId="0" fillId="0" borderId="22" xfId="0" applyBorder="1" applyAlignment="1">
      <alignment vertical="center" wrapText="1"/>
    </xf>
    <xf numFmtId="0" fontId="24" fillId="0" borderId="11" xfId="4" applyFont="1" applyBorder="1" applyAlignment="1">
      <alignment horizontal="center" vertical="center" wrapText="1"/>
    </xf>
    <xf numFmtId="0" fontId="24" fillId="0" borderId="7" xfId="4" applyFont="1" applyBorder="1" applyAlignment="1">
      <alignment horizontal="center" vertical="center" wrapText="1"/>
    </xf>
    <xf numFmtId="0" fontId="24" fillId="0" borderId="12" xfId="4" applyFont="1" applyBorder="1" applyAlignment="1">
      <alignment horizontal="center" vertical="center" wrapText="1"/>
    </xf>
    <xf numFmtId="0" fontId="20" fillId="0" borderId="1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4" xfId="0" applyFont="1" applyBorder="1" applyAlignment="1">
      <alignment horizontal="center" vertical="center" wrapText="1"/>
    </xf>
    <xf numFmtId="0" fontId="34" fillId="2" borderId="1" xfId="4" applyFont="1" applyFill="1" applyBorder="1" applyAlignment="1">
      <alignment horizontal="left" vertical="top" wrapText="1"/>
    </xf>
    <xf numFmtId="0" fontId="34" fillId="2" borderId="51" xfId="4" applyFont="1" applyFill="1" applyBorder="1" applyAlignment="1">
      <alignment horizontal="left" vertical="top" wrapText="1"/>
    </xf>
    <xf numFmtId="0" fontId="34" fillId="2" borderId="2" xfId="4" applyFont="1" applyFill="1" applyBorder="1" applyAlignment="1">
      <alignment horizontal="left" vertical="top" wrapText="1"/>
    </xf>
    <xf numFmtId="0" fontId="20" fillId="2" borderId="6" xfId="0" applyFont="1" applyFill="1" applyBorder="1" applyAlignment="1">
      <alignment horizontal="left" vertical="top" wrapText="1"/>
    </xf>
    <xf numFmtId="0" fontId="20" fillId="2" borderId="62" xfId="0" applyFont="1" applyFill="1" applyBorder="1" applyAlignment="1">
      <alignment horizontal="left" vertical="top" wrapText="1"/>
    </xf>
    <xf numFmtId="0" fontId="36" fillId="6" borderId="25" xfId="4" applyFont="1" applyFill="1" applyBorder="1" applyAlignment="1">
      <alignment horizontal="center" vertical="center" wrapText="1" shrinkToFit="1"/>
    </xf>
    <xf numFmtId="0" fontId="36" fillId="6" borderId="1" xfId="4" applyFont="1" applyFill="1" applyBorder="1" applyAlignment="1">
      <alignment horizontal="center" vertical="center" wrapText="1" shrinkToFit="1"/>
    </xf>
    <xf numFmtId="0" fontId="36" fillId="6" borderId="2" xfId="4" applyFont="1" applyFill="1" applyBorder="1" applyAlignment="1">
      <alignment horizontal="center" vertical="center" wrapText="1" shrinkToFit="1"/>
    </xf>
    <xf numFmtId="0" fontId="36" fillId="6" borderId="6" xfId="4" applyFont="1" applyFill="1" applyBorder="1" applyAlignment="1">
      <alignment horizontal="center" vertical="center" wrapText="1" shrinkToFit="1"/>
    </xf>
    <xf numFmtId="0" fontId="36" fillId="6" borderId="3" xfId="4" applyFont="1" applyFill="1" applyBorder="1" applyAlignment="1">
      <alignment horizontal="center" vertical="center" wrapText="1" shrinkToFit="1"/>
    </xf>
    <xf numFmtId="0" fontId="36" fillId="6" borderId="2" xfId="4" applyFont="1" applyFill="1" applyBorder="1" applyAlignment="1">
      <alignment horizontal="center" vertical="center" wrapText="1"/>
    </xf>
    <xf numFmtId="0" fontId="36" fillId="6" borderId="6" xfId="4" applyFont="1" applyFill="1" applyBorder="1" applyAlignment="1">
      <alignment horizontal="center" vertical="center" wrapText="1"/>
    </xf>
    <xf numFmtId="0" fontId="36" fillId="6" borderId="62" xfId="4" applyFont="1" applyFill="1" applyBorder="1" applyAlignment="1">
      <alignment horizontal="center" vertical="center" wrapText="1"/>
    </xf>
    <xf numFmtId="0" fontId="39" fillId="2" borderId="31" xfId="4" applyFont="1" applyFill="1" applyBorder="1" applyAlignment="1">
      <alignment horizontal="center" vertical="center" wrapText="1" shrinkToFit="1"/>
    </xf>
    <xf numFmtId="0" fontId="39" fillId="2" borderId="8" xfId="4" applyFont="1" applyFill="1" applyBorder="1" applyAlignment="1">
      <alignment horizontal="center" vertical="center" wrapText="1" shrinkToFit="1"/>
    </xf>
    <xf numFmtId="0" fontId="36" fillId="2" borderId="11" xfId="4" applyFont="1" applyFill="1" applyBorder="1" applyAlignment="1">
      <alignment horizontal="center" vertical="center" wrapText="1" shrinkToFit="1"/>
    </xf>
    <xf numFmtId="0" fontId="36" fillId="2" borderId="7" xfId="4" applyFont="1" applyFill="1" applyBorder="1" applyAlignment="1">
      <alignment horizontal="center" vertical="center" wrapText="1" shrinkToFit="1"/>
    </xf>
    <xf numFmtId="0" fontId="36" fillId="2" borderId="12" xfId="4" applyFont="1" applyFill="1" applyBorder="1" applyAlignment="1">
      <alignment horizontal="center" vertical="center" wrapText="1" shrinkToFit="1"/>
    </xf>
    <xf numFmtId="0" fontId="36" fillId="2" borderId="8" xfId="4" applyFont="1" applyFill="1" applyBorder="1" applyAlignment="1">
      <alignment horizontal="center" vertical="center" wrapText="1"/>
    </xf>
    <xf numFmtId="0" fontId="36" fillId="2" borderId="32" xfId="4" applyFont="1" applyFill="1" applyBorder="1" applyAlignment="1">
      <alignment horizontal="center" vertical="center" wrapText="1"/>
    </xf>
    <xf numFmtId="0" fontId="34" fillId="8" borderId="20" xfId="4" applyFont="1" applyFill="1" applyBorder="1" applyAlignment="1">
      <alignment horizontal="left" vertical="center" wrapText="1"/>
    </xf>
    <xf numFmtId="0" fontId="34" fillId="8" borderId="41" xfId="4" applyFont="1" applyFill="1" applyBorder="1" applyAlignment="1">
      <alignment horizontal="left" vertical="center" wrapText="1"/>
    </xf>
    <xf numFmtId="0" fontId="34" fillId="8" borderId="21" xfId="4" applyFont="1" applyFill="1" applyBorder="1" applyAlignment="1">
      <alignment horizontal="left" vertical="center" wrapText="1"/>
    </xf>
    <xf numFmtId="0" fontId="24" fillId="0" borderId="59" xfId="4" applyFont="1" applyBorder="1" applyAlignment="1">
      <alignment horizontal="center" vertical="center" wrapText="1"/>
    </xf>
    <xf numFmtId="0" fontId="25" fillId="2" borderId="59" xfId="4" applyFont="1" applyFill="1" applyBorder="1" applyAlignment="1">
      <alignment horizontal="left" vertical="center" wrapText="1"/>
    </xf>
    <xf numFmtId="0" fontId="25" fillId="2" borderId="66" xfId="4" applyFont="1" applyFill="1" applyBorder="1" applyAlignment="1">
      <alignment horizontal="left" vertical="center" wrapText="1"/>
    </xf>
    <xf numFmtId="0" fontId="23" fillId="0" borderId="2" xfId="2" applyFont="1" applyBorder="1" applyAlignment="1">
      <alignment horizontal="center" vertical="center" wrapText="1"/>
    </xf>
    <xf numFmtId="0" fontId="23" fillId="0" borderId="6" xfId="2" applyFont="1" applyBorder="1" applyAlignment="1">
      <alignment horizontal="center" vertical="center" wrapText="1"/>
    </xf>
    <xf numFmtId="0" fontId="23" fillId="0" borderId="3" xfId="2" applyFont="1" applyBorder="1" applyAlignment="1">
      <alignment horizontal="center" vertical="center" wrapText="1"/>
    </xf>
    <xf numFmtId="0" fontId="24" fillId="2" borderId="2" xfId="4" applyFont="1" applyFill="1" applyBorder="1" applyAlignment="1">
      <alignment horizontal="left" vertical="top" wrapText="1"/>
    </xf>
    <xf numFmtId="0" fontId="24" fillId="2" borderId="6" xfId="4" applyFont="1" applyFill="1" applyBorder="1" applyAlignment="1">
      <alignment horizontal="left" vertical="top" wrapText="1"/>
    </xf>
    <xf numFmtId="0" fontId="24" fillId="2" borderId="62" xfId="4" applyFont="1" applyFill="1" applyBorder="1" applyAlignment="1">
      <alignment horizontal="left" vertical="top" wrapText="1"/>
    </xf>
    <xf numFmtId="0" fontId="26" fillId="8" borderId="15" xfId="4" applyFont="1" applyFill="1" applyBorder="1" applyAlignment="1">
      <alignment horizontal="left" vertical="center" wrapText="1"/>
    </xf>
    <xf numFmtId="0" fontId="26" fillId="8" borderId="16" xfId="4" applyFont="1" applyFill="1" applyBorder="1" applyAlignment="1">
      <alignment horizontal="left" vertical="center" wrapText="1"/>
    </xf>
    <xf numFmtId="0" fontId="26" fillId="8" borderId="17" xfId="4" applyFont="1" applyFill="1" applyBorder="1" applyAlignment="1">
      <alignment horizontal="left" vertical="center" wrapText="1"/>
    </xf>
    <xf numFmtId="0" fontId="32" fillId="5" borderId="56" xfId="4" applyFont="1" applyFill="1" applyBorder="1" applyAlignment="1">
      <alignment horizontal="center" vertical="center" wrapText="1" shrinkToFit="1"/>
    </xf>
    <xf numFmtId="0" fontId="32" fillId="5" borderId="58" xfId="4" applyFont="1" applyFill="1" applyBorder="1" applyAlignment="1">
      <alignment horizontal="center" vertical="center" wrapText="1" shrinkToFit="1"/>
    </xf>
    <xf numFmtId="0" fontId="36" fillId="6" borderId="23" xfId="4" applyFont="1" applyFill="1" applyBorder="1" applyAlignment="1">
      <alignment horizontal="center" vertical="center" wrapText="1" shrinkToFit="1"/>
    </xf>
    <xf numFmtId="0" fontId="36" fillId="6" borderId="57" xfId="4" applyFont="1" applyFill="1" applyBorder="1" applyAlignment="1">
      <alignment horizontal="center" vertical="center" wrapText="1" shrinkToFit="1"/>
    </xf>
    <xf numFmtId="0" fontId="36" fillId="6" borderId="58" xfId="4" applyFont="1" applyFill="1" applyBorder="1" applyAlignment="1">
      <alignment horizontal="center" vertical="center" wrapText="1" shrinkToFit="1"/>
    </xf>
    <xf numFmtId="0" fontId="32" fillId="5" borderId="23" xfId="4" applyFont="1" applyFill="1" applyBorder="1" applyAlignment="1">
      <alignment horizontal="center" vertical="center" wrapText="1" shrinkToFit="1"/>
    </xf>
    <xf numFmtId="0" fontId="38" fillId="5" borderId="25" xfId="4" applyFont="1" applyFill="1" applyBorder="1" applyAlignment="1">
      <alignment horizontal="center" vertical="center" shrinkToFit="1"/>
    </xf>
    <xf numFmtId="0" fontId="38" fillId="5" borderId="1" xfId="4" applyFont="1" applyFill="1" applyBorder="1" applyAlignment="1">
      <alignment horizontal="center" vertical="center" shrinkToFit="1"/>
    </xf>
    <xf numFmtId="0" fontId="34" fillId="2" borderId="1" xfId="4" applyFont="1" applyFill="1" applyBorder="1" applyAlignment="1">
      <alignment horizontal="center" vertical="center" shrinkToFit="1"/>
    </xf>
    <xf numFmtId="0" fontId="39" fillId="2" borderId="1" xfId="4" applyFont="1" applyFill="1" applyBorder="1" applyAlignment="1">
      <alignment horizontal="center" vertical="center" wrapText="1" shrinkToFit="1"/>
    </xf>
    <xf numFmtId="0" fontId="39" fillId="2" borderId="51" xfId="4" applyFont="1" applyFill="1" applyBorder="1" applyAlignment="1">
      <alignment horizontal="center" vertical="center" wrapText="1" shrinkToFit="1"/>
    </xf>
    <xf numFmtId="0" fontId="32" fillId="0" borderId="63" xfId="4" applyFont="1" applyBorder="1" applyAlignment="1">
      <alignment horizontal="center" vertical="center" shrinkToFit="1"/>
    </xf>
    <xf numFmtId="0" fontId="32" fillId="0" borderId="64" xfId="4" applyFont="1" applyBorder="1" applyAlignment="1">
      <alignment horizontal="center" vertical="center" shrinkToFit="1"/>
    </xf>
    <xf numFmtId="0" fontId="32" fillId="0" borderId="45" xfId="4" applyFont="1" applyBorder="1" applyAlignment="1">
      <alignment horizontal="center" vertical="center" shrinkToFit="1"/>
    </xf>
    <xf numFmtId="0" fontId="36" fillId="0" borderId="27" xfId="4" applyFont="1" applyBorder="1" applyAlignment="1">
      <alignment horizontal="center" vertical="center" shrinkToFit="1"/>
    </xf>
    <xf numFmtId="0" fontId="36" fillId="0" borderId="64" xfId="4" applyFont="1" applyBorder="1" applyAlignment="1">
      <alignment horizontal="center" vertical="center" shrinkToFit="1"/>
    </xf>
    <xf numFmtId="0" fontId="39" fillId="2" borderId="45" xfId="4" applyFont="1" applyFill="1" applyBorder="1" applyAlignment="1">
      <alignment horizontal="center" vertical="center" wrapText="1" shrinkToFit="1"/>
    </xf>
    <xf numFmtId="0" fontId="39" fillId="2" borderId="28" xfId="4" applyFont="1" applyFill="1" applyBorder="1" applyAlignment="1">
      <alignment horizontal="center" vertical="center" wrapText="1" shrinkToFit="1"/>
    </xf>
    <xf numFmtId="0" fontId="39" fillId="2" borderId="29" xfId="4" applyFont="1" applyFill="1" applyBorder="1" applyAlignment="1">
      <alignment horizontal="center" vertical="center" wrapText="1" shrinkToFit="1"/>
    </xf>
    <xf numFmtId="0" fontId="38" fillId="5" borderId="25" xfId="4" applyFont="1" applyFill="1" applyBorder="1" applyAlignment="1">
      <alignment horizontal="center" vertical="center" wrapText="1"/>
    </xf>
    <xf numFmtId="0" fontId="38" fillId="5" borderId="1" xfId="4" applyFont="1" applyFill="1" applyBorder="1" applyAlignment="1">
      <alignment horizontal="center" vertical="center" wrapText="1"/>
    </xf>
    <xf numFmtId="0" fontId="38" fillId="2" borderId="1" xfId="4" applyFont="1" applyFill="1" applyBorder="1" applyAlignment="1">
      <alignment horizontal="center" vertical="center" wrapText="1"/>
    </xf>
    <xf numFmtId="0" fontId="38" fillId="2" borderId="51" xfId="4" applyFont="1" applyFill="1" applyBorder="1" applyAlignment="1">
      <alignment horizontal="center" vertical="center" wrapText="1"/>
    </xf>
    <xf numFmtId="0" fontId="34" fillId="6" borderId="25" xfId="4" applyFont="1" applyFill="1" applyBorder="1" applyAlignment="1">
      <alignment horizontal="center" vertical="center" shrinkToFit="1"/>
    </xf>
    <xf numFmtId="0" fontId="34" fillId="6" borderId="1" xfId="4" applyFont="1" applyFill="1" applyBorder="1" applyAlignment="1">
      <alignment horizontal="center" vertical="center" shrinkToFit="1"/>
    </xf>
    <xf numFmtId="0" fontId="34" fillId="6" borderId="2" xfId="4" applyFont="1" applyFill="1" applyBorder="1" applyAlignment="1">
      <alignment horizontal="center" vertical="center" shrinkToFit="1"/>
    </xf>
    <xf numFmtId="0" fontId="34" fillId="6" borderId="6" xfId="4" applyFont="1" applyFill="1" applyBorder="1" applyAlignment="1">
      <alignment horizontal="center" vertical="center" shrinkToFit="1"/>
    </xf>
    <xf numFmtId="0" fontId="34" fillId="6" borderId="62" xfId="4" applyFont="1" applyFill="1" applyBorder="1" applyAlignment="1">
      <alignment horizontal="center" vertical="center" shrinkToFit="1"/>
    </xf>
    <xf numFmtId="0" fontId="24" fillId="6" borderId="61" xfId="4" applyFont="1" applyFill="1" applyBorder="1" applyAlignment="1">
      <alignment horizontal="center" vertical="center" wrapText="1"/>
    </xf>
    <xf numFmtId="0" fontId="24" fillId="6" borderId="6" xfId="4" applyFont="1" applyFill="1" applyBorder="1" applyAlignment="1">
      <alignment horizontal="center" vertical="center" wrapText="1"/>
    </xf>
    <xf numFmtId="0" fontId="24" fillId="6" borderId="3" xfId="4" applyFont="1" applyFill="1" applyBorder="1" applyAlignment="1">
      <alignment horizontal="center" vertical="center" wrapText="1"/>
    </xf>
    <xf numFmtId="0" fontId="24" fillId="6" borderId="2" xfId="4" applyFont="1" applyFill="1" applyBorder="1" applyAlignment="1">
      <alignment horizontal="center" vertical="center"/>
    </xf>
    <xf numFmtId="0" fontId="24" fillId="6" borderId="6" xfId="4" applyFont="1" applyFill="1" applyBorder="1" applyAlignment="1">
      <alignment horizontal="center" vertical="center"/>
    </xf>
    <xf numFmtId="0" fontId="24" fillId="6" borderId="3" xfId="4" applyFont="1" applyFill="1" applyBorder="1" applyAlignment="1">
      <alignment horizontal="center" vertical="center"/>
    </xf>
    <xf numFmtId="0" fontId="24" fillId="6" borderId="1" xfId="4" applyFont="1" applyFill="1" applyBorder="1" applyAlignment="1">
      <alignment horizontal="center" vertical="center" wrapText="1"/>
    </xf>
    <xf numFmtId="0" fontId="24" fillId="6" borderId="62" xfId="4" applyFont="1" applyFill="1" applyBorder="1" applyAlignment="1">
      <alignment horizontal="center" vertical="center" wrapText="1"/>
    </xf>
    <xf numFmtId="0" fontId="38" fillId="2" borderId="2" xfId="4" applyFont="1" applyFill="1" applyBorder="1" applyAlignment="1">
      <alignment horizontal="center" vertical="center" wrapText="1"/>
    </xf>
    <xf numFmtId="0" fontId="34" fillId="6" borderId="61" xfId="4" applyFont="1" applyFill="1" applyBorder="1" applyAlignment="1">
      <alignment horizontal="center" vertical="center" shrinkToFit="1"/>
    </xf>
    <xf numFmtId="0" fontId="34" fillId="6" borderId="3" xfId="4" applyFont="1" applyFill="1" applyBorder="1" applyAlignment="1">
      <alignment horizontal="center" vertical="center" shrinkToFit="1"/>
    </xf>
    <xf numFmtId="0" fontId="38" fillId="5" borderId="61" xfId="4" applyFont="1" applyFill="1" applyBorder="1" applyAlignment="1">
      <alignment horizontal="center" vertical="center" shrinkToFit="1"/>
    </xf>
    <xf numFmtId="0" fontId="38" fillId="5" borderId="6" xfId="4" applyFont="1" applyFill="1" applyBorder="1" applyAlignment="1">
      <alignment horizontal="center" vertical="center" shrinkToFit="1"/>
    </xf>
    <xf numFmtId="0" fontId="38" fillId="5" borderId="3" xfId="4" applyFont="1" applyFill="1" applyBorder="1" applyAlignment="1">
      <alignment horizontal="center" vertical="center" shrinkToFit="1"/>
    </xf>
    <xf numFmtId="0" fontId="39" fillId="2" borderId="2" xfId="4" applyFont="1" applyFill="1" applyBorder="1" applyAlignment="1">
      <alignment horizontal="center" vertical="center" shrinkToFit="1"/>
    </xf>
    <xf numFmtId="0" fontId="39" fillId="2" borderId="6" xfId="4" applyFont="1" applyFill="1" applyBorder="1" applyAlignment="1">
      <alignment horizontal="center" vertical="center" shrinkToFit="1"/>
    </xf>
    <xf numFmtId="0" fontId="39" fillId="2" borderId="3" xfId="4" applyFont="1" applyFill="1" applyBorder="1" applyAlignment="1">
      <alignment horizontal="center" vertical="center" shrinkToFit="1"/>
    </xf>
    <xf numFmtId="0" fontId="36" fillId="2" borderId="2" xfId="4" applyFont="1" applyFill="1" applyBorder="1" applyAlignment="1">
      <alignment horizontal="center" vertical="center" wrapText="1" shrinkToFit="1"/>
    </xf>
    <xf numFmtId="0" fontId="36" fillId="2" borderId="6" xfId="4" applyFont="1" applyFill="1" applyBorder="1" applyAlignment="1">
      <alignment horizontal="center" vertical="center" wrapText="1" shrinkToFit="1"/>
    </xf>
    <xf numFmtId="0" fontId="36" fillId="2" borderId="62" xfId="4" applyFont="1" applyFill="1" applyBorder="1" applyAlignment="1">
      <alignment horizontal="center" vertical="center" wrapText="1" shrinkToFit="1"/>
    </xf>
    <xf numFmtId="0" fontId="32" fillId="0" borderId="25" xfId="4" applyFont="1" applyBorder="1" applyAlignment="1">
      <alignment horizontal="center" vertical="center" shrinkToFit="1"/>
    </xf>
    <xf numFmtId="0" fontId="32" fillId="0" borderId="1" xfId="4" applyFont="1" applyBorder="1" applyAlignment="1">
      <alignment horizontal="center" vertical="center" shrinkToFit="1"/>
    </xf>
    <xf numFmtId="0" fontId="32" fillId="0" borderId="51" xfId="4" applyFont="1" applyBorder="1" applyAlignment="1">
      <alignment horizontal="center" vertical="center" shrinkToFit="1"/>
    </xf>
    <xf numFmtId="0" fontId="24" fillId="6" borderId="56" xfId="4" applyFont="1" applyFill="1" applyBorder="1" applyAlignment="1">
      <alignment horizontal="center" vertical="center" wrapText="1"/>
    </xf>
    <xf numFmtId="0" fontId="24" fillId="6" borderId="57" xfId="4" applyFont="1" applyFill="1" applyBorder="1" applyAlignment="1">
      <alignment horizontal="center" vertical="center" wrapText="1"/>
    </xf>
    <xf numFmtId="0" fontId="24" fillId="6" borderId="58" xfId="4" applyFont="1" applyFill="1" applyBorder="1" applyAlignment="1">
      <alignment horizontal="center" vertical="center" wrapText="1"/>
    </xf>
    <xf numFmtId="0" fontId="24" fillId="6" borderId="23" xfId="4" applyFont="1" applyFill="1" applyBorder="1" applyAlignment="1">
      <alignment horizontal="center" vertical="center"/>
    </xf>
    <xf numFmtId="0" fontId="24" fillId="6" borderId="57" xfId="4" applyFont="1" applyFill="1" applyBorder="1" applyAlignment="1">
      <alignment horizontal="center" vertical="center"/>
    </xf>
    <xf numFmtId="0" fontId="24" fillId="6" borderId="58" xfId="4" applyFont="1" applyFill="1" applyBorder="1" applyAlignment="1">
      <alignment horizontal="center" vertical="center"/>
    </xf>
    <xf numFmtId="0" fontId="24" fillId="6" borderId="59" xfId="4" applyFont="1" applyFill="1" applyBorder="1" applyAlignment="1">
      <alignment horizontal="center" vertical="center" wrapText="1"/>
    </xf>
    <xf numFmtId="0" fontId="24" fillId="6" borderId="60" xfId="4" applyFont="1" applyFill="1" applyBorder="1" applyAlignment="1">
      <alignment horizontal="center" vertical="center" wrapText="1"/>
    </xf>
    <xf numFmtId="0" fontId="23" fillId="0" borderId="6" xfId="2" applyFont="1" applyBorder="1" applyAlignment="1">
      <alignment horizontal="distributed" vertical="center"/>
    </xf>
    <xf numFmtId="0" fontId="25" fillId="5" borderId="4" xfId="2" applyFont="1" applyFill="1" applyBorder="1" applyAlignment="1">
      <alignment horizontal="left" vertical="center"/>
    </xf>
    <xf numFmtId="0" fontId="23" fillId="0" borderId="15" xfId="2" applyFont="1" applyBorder="1" applyAlignment="1">
      <alignment horizontal="left" vertical="center"/>
    </xf>
    <xf numFmtId="0" fontId="23" fillId="0" borderId="16" xfId="2" applyFont="1" applyBorder="1" applyAlignment="1">
      <alignment horizontal="left" vertical="center"/>
    </xf>
    <xf numFmtId="0" fontId="23" fillId="0" borderId="53" xfId="2" applyFont="1" applyBorder="1" applyAlignment="1">
      <alignment horizontal="left" vertical="center"/>
    </xf>
    <xf numFmtId="0" fontId="23" fillId="0" borderId="19" xfId="2" applyFont="1" applyBorder="1" applyAlignment="1">
      <alignment horizontal="center" vertical="center" wrapText="1"/>
    </xf>
    <xf numFmtId="0" fontId="23" fillId="0" borderId="16" xfId="2" applyFont="1" applyBorder="1" applyAlignment="1">
      <alignment horizontal="center" vertical="center" wrapText="1"/>
    </xf>
    <xf numFmtId="0" fontId="23" fillId="0" borderId="53" xfId="2" applyFont="1" applyBorder="1" applyAlignment="1">
      <alignment horizontal="center" vertical="center" wrapText="1"/>
    </xf>
    <xf numFmtId="0" fontId="25" fillId="5" borderId="41" xfId="2" applyFont="1" applyFill="1" applyBorder="1" applyAlignment="1">
      <alignment horizontal="center" vertical="center"/>
    </xf>
    <xf numFmtId="0" fontId="23" fillId="0" borderId="19" xfId="2" applyFont="1" applyBorder="1" applyAlignment="1">
      <alignment horizontal="center" vertical="center"/>
    </xf>
    <xf numFmtId="0" fontId="23" fillId="0" borderId="16" xfId="2" applyFont="1" applyBorder="1" applyAlignment="1">
      <alignment horizontal="center" vertical="center"/>
    </xf>
    <xf numFmtId="0" fontId="23" fillId="0" borderId="53" xfId="2" applyFont="1" applyBorder="1" applyAlignment="1">
      <alignment horizontal="center" vertical="center"/>
    </xf>
    <xf numFmtId="0" fontId="25" fillId="5" borderId="21" xfId="2" applyFont="1" applyFill="1" applyBorder="1" applyAlignment="1">
      <alignment horizontal="center" vertical="center"/>
    </xf>
    <xf numFmtId="0" fontId="23" fillId="0" borderId="6" xfId="2" applyFont="1" applyBorder="1" applyAlignment="1">
      <alignment horizontal="distributed" vertical="center" shrinkToFit="1"/>
    </xf>
    <xf numFmtId="0" fontId="25" fillId="2" borderId="6" xfId="2" applyFont="1" applyFill="1" applyBorder="1" applyAlignment="1">
      <alignment horizontal="left" vertical="center"/>
    </xf>
    <xf numFmtId="0" fontId="30" fillId="0" borderId="0" xfId="2" applyFont="1" applyAlignment="1">
      <alignment horizontal="center" vertical="center"/>
    </xf>
    <xf numFmtId="0" fontId="23" fillId="0" borderId="4" xfId="2" applyFont="1" applyBorder="1" applyAlignment="1">
      <alignment horizontal="distributed" vertical="center"/>
    </xf>
    <xf numFmtId="0" fontId="25" fillId="0" borderId="4" xfId="2" applyFont="1" applyBorder="1" applyAlignment="1">
      <alignment horizontal="left" vertical="center"/>
    </xf>
    <xf numFmtId="0" fontId="25" fillId="5" borderId="6" xfId="2" applyFont="1" applyFill="1" applyBorder="1" applyAlignment="1">
      <alignment horizontal="left" vertical="center"/>
    </xf>
    <xf numFmtId="0" fontId="76" fillId="0" borderId="36" xfId="0" applyFont="1" applyBorder="1" applyAlignment="1" applyProtection="1">
      <alignment horizontal="center" vertical="center" wrapText="1"/>
      <protection locked="0"/>
    </xf>
    <xf numFmtId="0" fontId="76" fillId="0" borderId="22" xfId="0" applyFont="1" applyBorder="1" applyAlignment="1" applyProtection="1">
      <alignment horizontal="center" vertical="center" wrapText="1"/>
      <protection locked="0"/>
    </xf>
    <xf numFmtId="0" fontId="76" fillId="0" borderId="37" xfId="0" applyFont="1" applyBorder="1" applyAlignment="1" applyProtection="1">
      <alignment horizontal="center" vertical="center" wrapText="1"/>
      <protection locked="0"/>
    </xf>
    <xf numFmtId="0" fontId="76" fillId="0" borderId="10" xfId="0" applyFont="1" applyBorder="1" applyAlignment="1" applyProtection="1">
      <alignment horizontal="center" vertical="center" wrapText="1"/>
      <protection locked="0"/>
    </xf>
    <xf numFmtId="0" fontId="74" fillId="0" borderId="36" xfId="0" applyFont="1" applyBorder="1" applyAlignment="1" applyProtection="1">
      <alignment horizontal="center" vertical="center" wrapText="1"/>
      <protection locked="0"/>
    </xf>
    <xf numFmtId="0" fontId="74" fillId="0" borderId="22" xfId="0" applyFont="1" applyBorder="1" applyAlignment="1" applyProtection="1">
      <alignment horizontal="center" vertical="center" wrapText="1"/>
      <protection locked="0"/>
    </xf>
    <xf numFmtId="0" fontId="74" fillId="0" borderId="37" xfId="0" applyFont="1" applyBorder="1" applyAlignment="1" applyProtection="1">
      <alignment horizontal="center" vertical="center" wrapText="1"/>
      <protection locked="0"/>
    </xf>
    <xf numFmtId="0" fontId="74" fillId="0" borderId="10" xfId="0" applyFont="1" applyBorder="1" applyAlignment="1" applyProtection="1">
      <alignment horizontal="center" vertical="center" wrapText="1"/>
      <protection locked="0"/>
    </xf>
    <xf numFmtId="0" fontId="74" fillId="0" borderId="30" xfId="0" applyFont="1" applyBorder="1" applyAlignment="1" applyProtection="1">
      <alignment wrapText="1"/>
      <protection locked="0"/>
    </xf>
    <xf numFmtId="0" fontId="74" fillId="0" borderId="68" xfId="0" applyFont="1" applyBorder="1" applyAlignment="1" applyProtection="1">
      <alignment wrapText="1"/>
      <protection locked="0"/>
    </xf>
    <xf numFmtId="0" fontId="75" fillId="0" borderId="0" xfId="0" applyFont="1" applyAlignment="1" applyProtection="1">
      <alignment horizontal="center" vertical="center"/>
      <protection locked="0"/>
    </xf>
    <xf numFmtId="0" fontId="74" fillId="0" borderId="37" xfId="0" applyFont="1" applyBorder="1" applyAlignment="1" applyProtection="1">
      <alignment horizontal="center" vertical="center"/>
      <protection locked="0"/>
    </xf>
    <xf numFmtId="0" fontId="74" fillId="0" borderId="10" xfId="0" applyFont="1" applyBorder="1" applyAlignment="1" applyProtection="1">
      <alignment horizontal="center" vertical="center"/>
      <protection locked="0"/>
    </xf>
    <xf numFmtId="0" fontId="23" fillId="0" borderId="15"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6" borderId="15" xfId="0" applyFont="1" applyFill="1" applyBorder="1" applyAlignment="1">
      <alignment vertical="center" wrapText="1"/>
    </xf>
    <xf numFmtId="0" fontId="23" fillId="6" borderId="17" xfId="0" applyFont="1" applyFill="1" applyBorder="1" applyAlignment="1">
      <alignment vertical="center" wrapText="1"/>
    </xf>
    <xf numFmtId="0" fontId="41" fillId="0" borderId="0" xfId="2" applyFont="1" applyAlignment="1" applyProtection="1">
      <alignment horizontal="center" vertical="center"/>
      <protection locked="0"/>
    </xf>
    <xf numFmtId="0" fontId="23" fillId="0" borderId="0" xfId="2" applyFont="1" applyAlignment="1" applyProtection="1">
      <alignment horizontal="center" vertical="center" wrapText="1"/>
      <protection locked="0"/>
    </xf>
    <xf numFmtId="178" fontId="23" fillId="0" borderId="0" xfId="2" applyNumberFormat="1" applyFont="1" applyAlignment="1">
      <alignment horizontal="distributed" vertical="center"/>
    </xf>
    <xf numFmtId="0" fontId="23" fillId="0" borderId="0" xfId="2" applyFont="1" applyAlignment="1" applyProtection="1">
      <alignment horizontal="distributed" vertical="center"/>
      <protection locked="0"/>
    </xf>
    <xf numFmtId="0" fontId="23" fillId="0" borderId="0" xfId="2" applyFont="1" applyAlignment="1">
      <alignment vertical="center" shrinkToFit="1"/>
    </xf>
  </cellXfs>
  <cellStyles count="9">
    <cellStyle name="桁区切り" xfId="5" builtinId="6"/>
    <cellStyle name="桁区切り 2" xfId="3" xr:uid="{F3D58345-C934-427D-8538-B425B92F2E58}"/>
    <cellStyle name="標準" xfId="0" builtinId="0"/>
    <cellStyle name="標準 2" xfId="1" xr:uid="{6D32CDE6-9F71-4E7F-8F03-9200C39B8747}"/>
    <cellStyle name="標準 2 2" xfId="4" xr:uid="{1990597F-85C7-4177-AD74-65BCD0475410}"/>
    <cellStyle name="標準 2 3" xfId="8" xr:uid="{608CBEFB-F9E3-4A7C-A7BE-E3CC3BAD974A}"/>
    <cellStyle name="標準 3" xfId="2" xr:uid="{C41E0A9B-725B-4353-A603-8D06A94B8940}"/>
    <cellStyle name="標準 4" xfId="7" xr:uid="{064D86DD-D5FD-4FE5-8D57-375D68025F71}"/>
    <cellStyle name="標準 5" xfId="6" xr:uid="{1FC026C7-B147-476C-8031-8F7961BEF9E6}"/>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fmlaLink="#REF!"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xdr:twoCellAnchor>
    <xdr:from>
      <xdr:col>36</xdr:col>
      <xdr:colOff>123825</xdr:colOff>
      <xdr:row>3</xdr:row>
      <xdr:rowOff>63500</xdr:rowOff>
    </xdr:from>
    <xdr:to>
      <xdr:col>56</xdr:col>
      <xdr:colOff>28575</xdr:colOff>
      <xdr:row>5</xdr:row>
      <xdr:rowOff>206375</xdr:rowOff>
    </xdr:to>
    <xdr:sp macro="" textlink="">
      <xdr:nvSpPr>
        <xdr:cNvPr id="2" name="テキスト ボックス 1">
          <a:extLst>
            <a:ext uri="{FF2B5EF4-FFF2-40B4-BE49-F238E27FC236}">
              <a16:creationId xmlns:a16="http://schemas.microsoft.com/office/drawing/2014/main" id="{E708B5AD-5246-229A-7EBF-CB6AFD9CBE28}"/>
            </a:ext>
          </a:extLst>
        </xdr:cNvPr>
        <xdr:cNvSpPr txBox="1"/>
      </xdr:nvSpPr>
      <xdr:spPr>
        <a:xfrm>
          <a:off x="7038975" y="749300"/>
          <a:ext cx="3200400" cy="60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法人単位で記入してください</a:t>
          </a:r>
        </a:p>
      </xdr:txBody>
    </xdr:sp>
    <xdr:clientData/>
  </xdr:twoCellAnchor>
  <xdr:twoCellAnchor>
    <xdr:from>
      <xdr:col>36</xdr:col>
      <xdr:colOff>82550</xdr:colOff>
      <xdr:row>15</xdr:row>
      <xdr:rowOff>171450</xdr:rowOff>
    </xdr:from>
    <xdr:to>
      <xdr:col>54</xdr:col>
      <xdr:colOff>0</xdr:colOff>
      <xdr:row>18</xdr:row>
      <xdr:rowOff>85725</xdr:rowOff>
    </xdr:to>
    <xdr:sp macro="" textlink="">
      <xdr:nvSpPr>
        <xdr:cNvPr id="3" name="テキスト ボックス 2">
          <a:extLst>
            <a:ext uri="{FF2B5EF4-FFF2-40B4-BE49-F238E27FC236}">
              <a16:creationId xmlns:a16="http://schemas.microsoft.com/office/drawing/2014/main" id="{80D612DF-3CFD-45E9-2AB6-E4D7A767A117}"/>
            </a:ext>
          </a:extLst>
        </xdr:cNvPr>
        <xdr:cNvSpPr txBox="1"/>
      </xdr:nvSpPr>
      <xdr:spPr>
        <a:xfrm>
          <a:off x="6997700" y="3600450"/>
          <a:ext cx="2889250" cy="60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solidFill>
                <a:srgbClr val="FF0000"/>
              </a:solidFill>
              <a:latin typeface="ＭＳ ゴシック" panose="020B0609070205080204" pitchFamily="49" charset="-128"/>
              <a:ea typeface="ＭＳ ゴシック" panose="020B0609070205080204" pitchFamily="49" charset="-128"/>
            </a:rPr>
            <a:t>←補助金額は別紙</a:t>
          </a:r>
          <a:r>
            <a:rPr kumimoji="1" lang="en-US" altLang="ja-JP" sz="1200">
              <a:solidFill>
                <a:srgbClr val="FF0000"/>
              </a:solidFill>
              <a:latin typeface="ＭＳ ゴシック" panose="020B0609070205080204" pitchFamily="49" charset="-128"/>
              <a:ea typeface="ＭＳ ゴシック" panose="020B0609070205080204" pitchFamily="49" charset="-128"/>
            </a:rPr>
            <a:t>1-1</a:t>
          </a:r>
          <a:r>
            <a:rPr kumimoji="1" lang="ja-JP" altLang="en-US" sz="1200">
              <a:solidFill>
                <a:srgbClr val="FF0000"/>
              </a:solidFill>
              <a:latin typeface="ＭＳ ゴシック" panose="020B0609070205080204" pitchFamily="49" charset="-128"/>
              <a:ea typeface="ＭＳ ゴシック" panose="020B0609070205080204" pitchFamily="49" charset="-128"/>
            </a:rPr>
            <a:t>（次シート）を</a:t>
          </a:r>
          <a:endParaRPr kumimoji="1" lang="en-US" altLang="ja-JP" sz="1200">
            <a:solidFill>
              <a:srgbClr val="FF0000"/>
            </a:solidFill>
            <a:latin typeface="ＭＳ ゴシック" panose="020B0609070205080204" pitchFamily="49" charset="-128"/>
            <a:ea typeface="ＭＳ ゴシック" panose="020B0609070205080204" pitchFamily="49" charset="-128"/>
          </a:endParaRPr>
        </a:p>
        <a:p>
          <a:r>
            <a:rPr kumimoji="1" lang="ja-JP" altLang="en-US" sz="1200">
              <a:solidFill>
                <a:srgbClr val="FF0000"/>
              </a:solidFill>
              <a:latin typeface="ＭＳ ゴシック" panose="020B0609070205080204" pitchFamily="49" charset="-128"/>
              <a:ea typeface="ＭＳ ゴシック" panose="020B0609070205080204" pitchFamily="49" charset="-128"/>
            </a:rPr>
            <a:t>　記載すると自動で記入されます。</a:t>
          </a:r>
          <a:endParaRPr kumimoji="1" lang="en-US" altLang="ja-JP" sz="12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36</xdr:col>
      <xdr:colOff>82550</xdr:colOff>
      <xdr:row>46</xdr:row>
      <xdr:rowOff>142874</xdr:rowOff>
    </xdr:from>
    <xdr:to>
      <xdr:col>54</xdr:col>
      <xdr:colOff>0</xdr:colOff>
      <xdr:row>48</xdr:row>
      <xdr:rowOff>160024</xdr:rowOff>
    </xdr:to>
    <xdr:sp macro="" textlink="">
      <xdr:nvSpPr>
        <xdr:cNvPr id="4" name="テキスト ボックス 3">
          <a:extLst>
            <a:ext uri="{FF2B5EF4-FFF2-40B4-BE49-F238E27FC236}">
              <a16:creationId xmlns:a16="http://schemas.microsoft.com/office/drawing/2014/main" id="{717224A0-8899-F30C-3B76-0F89EB6C3DA6}"/>
            </a:ext>
          </a:extLst>
        </xdr:cNvPr>
        <xdr:cNvSpPr txBox="1"/>
      </xdr:nvSpPr>
      <xdr:spPr>
        <a:xfrm>
          <a:off x="6997700" y="10658474"/>
          <a:ext cx="2889250" cy="47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latin typeface="ＭＳ ゴシック" panose="020B0609070205080204" pitchFamily="49" charset="-128"/>
              <a:ea typeface="ＭＳ ゴシック" panose="020B0609070205080204" pitchFamily="49" charset="-128"/>
            </a:rPr>
            <a:t>←書類作成担当者の電話番号は</a:t>
          </a:r>
          <a:br>
            <a:rPr kumimoji="1" lang="en-US" altLang="ja-JP" sz="1100">
              <a:solidFill>
                <a:srgbClr val="FF0000"/>
              </a:solidFill>
              <a:latin typeface="ＭＳ ゴシック" panose="020B0609070205080204" pitchFamily="49" charset="-128"/>
              <a:ea typeface="ＭＳ ゴシック" panose="020B0609070205080204" pitchFamily="49" charset="-128"/>
            </a:rPr>
          </a:br>
          <a:r>
            <a:rPr kumimoji="1" lang="ja-JP" altLang="en-US" sz="1100">
              <a:solidFill>
                <a:srgbClr val="FF0000"/>
              </a:solidFill>
              <a:latin typeface="ＭＳ ゴシック" panose="020B0609070205080204" pitchFamily="49" charset="-128"/>
              <a:ea typeface="ＭＳ ゴシック" panose="020B0609070205080204" pitchFamily="49" charset="-128"/>
            </a:rPr>
            <a:t>　直通の番号を記入してください。</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36</xdr:col>
      <xdr:colOff>85723</xdr:colOff>
      <xdr:row>49</xdr:row>
      <xdr:rowOff>3174</xdr:rowOff>
    </xdr:from>
    <xdr:to>
      <xdr:col>57</xdr:col>
      <xdr:colOff>57149</xdr:colOff>
      <xdr:row>51</xdr:row>
      <xdr:rowOff>20324</xdr:rowOff>
    </xdr:to>
    <xdr:sp macro="" textlink="">
      <xdr:nvSpPr>
        <xdr:cNvPr id="6" name="テキスト ボックス 5">
          <a:extLst>
            <a:ext uri="{FF2B5EF4-FFF2-40B4-BE49-F238E27FC236}">
              <a16:creationId xmlns:a16="http://schemas.microsoft.com/office/drawing/2014/main" id="{F98A033C-04D7-9BF2-D006-30F22A9BE7DB}"/>
            </a:ext>
          </a:extLst>
        </xdr:cNvPr>
        <xdr:cNvSpPr txBox="1"/>
      </xdr:nvSpPr>
      <xdr:spPr>
        <a:xfrm>
          <a:off x="7000873" y="11204574"/>
          <a:ext cx="3429001" cy="47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latin typeface="ＭＳ ゴシック" panose="020B0609070205080204" pitchFamily="49" charset="-128"/>
              <a:ea typeface="ＭＳ ゴシック" panose="020B0609070205080204" pitchFamily="49" charset="-128"/>
            </a:rPr>
            <a:t>←書類作成担当者のメールアドレスは</a:t>
          </a:r>
          <a:br>
            <a:rPr kumimoji="1" lang="en-US" altLang="ja-JP" sz="1100">
              <a:solidFill>
                <a:srgbClr val="FF0000"/>
              </a:solidFill>
              <a:latin typeface="ＭＳ ゴシック" panose="020B0609070205080204" pitchFamily="49" charset="-128"/>
              <a:ea typeface="ＭＳ ゴシック" panose="020B0609070205080204" pitchFamily="49" charset="-128"/>
            </a:rPr>
          </a:br>
          <a:r>
            <a:rPr kumimoji="1" lang="ja-JP" altLang="en-US" sz="1100">
              <a:solidFill>
                <a:srgbClr val="FF0000"/>
              </a:solidFill>
              <a:latin typeface="ＭＳ ゴシック" panose="020B0609070205080204" pitchFamily="49" charset="-128"/>
              <a:ea typeface="ＭＳ ゴシック" panose="020B0609070205080204" pitchFamily="49" charset="-128"/>
            </a:rPr>
            <a:t>　次年度以降も連絡のとれるものを記載ください。</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36</xdr:col>
      <xdr:colOff>107948</xdr:colOff>
      <xdr:row>30</xdr:row>
      <xdr:rowOff>95250</xdr:rowOff>
    </xdr:from>
    <xdr:to>
      <xdr:col>57</xdr:col>
      <xdr:colOff>142874</xdr:colOff>
      <xdr:row>33</xdr:row>
      <xdr:rowOff>9525</xdr:rowOff>
    </xdr:to>
    <xdr:sp macro="" textlink="">
      <xdr:nvSpPr>
        <xdr:cNvPr id="7" name="テキスト ボックス 6">
          <a:extLst>
            <a:ext uri="{FF2B5EF4-FFF2-40B4-BE49-F238E27FC236}">
              <a16:creationId xmlns:a16="http://schemas.microsoft.com/office/drawing/2014/main" id="{EDD48ABF-20E0-98A7-E82B-25F49C1185DC}"/>
            </a:ext>
          </a:extLst>
        </xdr:cNvPr>
        <xdr:cNvSpPr txBox="1"/>
      </xdr:nvSpPr>
      <xdr:spPr>
        <a:xfrm>
          <a:off x="7023098" y="6953250"/>
          <a:ext cx="3492501" cy="60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a:solidFill>
                <a:srgbClr val="FF0000"/>
              </a:solidFill>
              <a:latin typeface="ＭＳ ゴシック" panose="020B0609070205080204" pitchFamily="49" charset="-128"/>
              <a:ea typeface="ＭＳ ゴシック" panose="020B0609070205080204" pitchFamily="49" charset="-128"/>
            </a:rPr>
            <a:t>※</a:t>
          </a:r>
          <a:r>
            <a:rPr kumimoji="1" lang="ja-JP" altLang="en-US" sz="1200">
              <a:solidFill>
                <a:srgbClr val="FF0000"/>
              </a:solidFill>
              <a:latin typeface="ＭＳ ゴシック" panose="020B0609070205080204" pitchFamily="49" charset="-128"/>
              <a:ea typeface="ＭＳ ゴシック" panose="020B0609070205080204" pitchFamily="49" charset="-128"/>
            </a:rPr>
            <a:t>申請時の完了予定日より実際の完了日が</a:t>
          </a:r>
          <a:br>
            <a:rPr kumimoji="1" lang="en-US" altLang="ja-JP" sz="1200">
              <a:solidFill>
                <a:srgbClr val="FF0000"/>
              </a:solidFill>
              <a:latin typeface="ＭＳ ゴシック" panose="020B0609070205080204" pitchFamily="49" charset="-128"/>
              <a:ea typeface="ＭＳ ゴシック" panose="020B0609070205080204" pitchFamily="49" charset="-128"/>
            </a:rPr>
          </a:br>
          <a:r>
            <a:rPr kumimoji="1" lang="ja-JP" altLang="en-US" sz="1200">
              <a:solidFill>
                <a:srgbClr val="FF0000"/>
              </a:solidFill>
              <a:latin typeface="ＭＳ ゴシック" panose="020B0609070205080204" pitchFamily="49" charset="-128"/>
              <a:ea typeface="ＭＳ ゴシック" panose="020B0609070205080204" pitchFamily="49" charset="-128"/>
            </a:rPr>
            <a:t>　遅くなる場合、変更申請が必要となります。</a:t>
          </a:r>
          <a:endParaRPr kumimoji="1" lang="en-US" altLang="ja-JP" sz="12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66674</xdr:colOff>
      <xdr:row>0</xdr:row>
      <xdr:rowOff>171450</xdr:rowOff>
    </xdr:from>
    <xdr:to>
      <xdr:col>13</xdr:col>
      <xdr:colOff>466725</xdr:colOff>
      <xdr:row>2</xdr:row>
      <xdr:rowOff>101600</xdr:rowOff>
    </xdr:to>
    <xdr:sp macro="" textlink="">
      <xdr:nvSpPr>
        <xdr:cNvPr id="2" name="テキスト ボックス 1">
          <a:extLst>
            <a:ext uri="{FF2B5EF4-FFF2-40B4-BE49-F238E27FC236}">
              <a16:creationId xmlns:a16="http://schemas.microsoft.com/office/drawing/2014/main" id="{4CB772A0-987A-47EE-A266-8F7DE7BDE40F}"/>
            </a:ext>
          </a:extLst>
        </xdr:cNvPr>
        <xdr:cNvSpPr txBox="1"/>
      </xdr:nvSpPr>
      <xdr:spPr>
        <a:xfrm>
          <a:off x="15649574" y="171450"/>
          <a:ext cx="3143251" cy="59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法人単位で記入してください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638175</xdr:colOff>
      <xdr:row>58</xdr:row>
      <xdr:rowOff>114300</xdr:rowOff>
    </xdr:from>
    <xdr:to>
      <xdr:col>9</xdr:col>
      <xdr:colOff>428625</xdr:colOff>
      <xdr:row>61</xdr:row>
      <xdr:rowOff>171450</xdr:rowOff>
    </xdr:to>
    <xdr:sp macro="" textlink="">
      <xdr:nvSpPr>
        <xdr:cNvPr id="2" name="吹き出し: 四角形 1">
          <a:extLst>
            <a:ext uri="{FF2B5EF4-FFF2-40B4-BE49-F238E27FC236}">
              <a16:creationId xmlns:a16="http://schemas.microsoft.com/office/drawing/2014/main" id="{90D3EC85-B615-4280-8866-BA0803BEBFD2}"/>
            </a:ext>
          </a:extLst>
        </xdr:cNvPr>
        <xdr:cNvSpPr/>
      </xdr:nvSpPr>
      <xdr:spPr>
        <a:xfrm>
          <a:off x="9553575" y="10858500"/>
          <a:ext cx="1790700" cy="600075"/>
        </a:xfrm>
        <a:prstGeom prst="wedgeRectCallout">
          <a:avLst>
            <a:gd name="adj1" fmla="val -73146"/>
            <a:gd name="adj2" fmla="val -391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⑥別表２対象サービスは記載ください。</a:t>
          </a:r>
        </a:p>
      </xdr:txBody>
    </xdr:sp>
    <xdr:clientData/>
  </xdr:twoCellAnchor>
  <xdr:twoCellAnchor>
    <xdr:from>
      <xdr:col>7</xdr:col>
      <xdr:colOff>0</xdr:colOff>
      <xdr:row>63</xdr:row>
      <xdr:rowOff>47625</xdr:rowOff>
    </xdr:from>
    <xdr:to>
      <xdr:col>9</xdr:col>
      <xdr:colOff>447675</xdr:colOff>
      <xdr:row>66</xdr:row>
      <xdr:rowOff>114300</xdr:rowOff>
    </xdr:to>
    <xdr:sp macro="" textlink="">
      <xdr:nvSpPr>
        <xdr:cNvPr id="3" name="吹き出し: 四角形 2">
          <a:extLst>
            <a:ext uri="{FF2B5EF4-FFF2-40B4-BE49-F238E27FC236}">
              <a16:creationId xmlns:a16="http://schemas.microsoft.com/office/drawing/2014/main" id="{C2891AFA-50D1-49D0-AD05-8702B5CD7081}"/>
            </a:ext>
          </a:extLst>
        </xdr:cNvPr>
        <xdr:cNvSpPr/>
      </xdr:nvSpPr>
      <xdr:spPr>
        <a:xfrm>
          <a:off x="9582150" y="11610975"/>
          <a:ext cx="1781175" cy="590550"/>
        </a:xfrm>
        <a:prstGeom prst="wedgeRectCallout">
          <a:avLst>
            <a:gd name="adj1" fmla="val -73502"/>
            <a:gd name="adj2" fmla="val -717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⑦別表１対象サービスはを記載ください。</a:t>
          </a:r>
        </a:p>
      </xdr:txBody>
    </xdr:sp>
    <xdr:clientData/>
  </xdr:twoCellAnchor>
  <xdr:twoCellAnchor>
    <xdr:from>
      <xdr:col>6</xdr:col>
      <xdr:colOff>28575</xdr:colOff>
      <xdr:row>0</xdr:row>
      <xdr:rowOff>57150</xdr:rowOff>
    </xdr:from>
    <xdr:to>
      <xdr:col>11</xdr:col>
      <xdr:colOff>647700</xdr:colOff>
      <xdr:row>6</xdr:row>
      <xdr:rowOff>107325</xdr:rowOff>
    </xdr:to>
    <xdr:sp macro="" textlink="">
      <xdr:nvSpPr>
        <xdr:cNvPr id="4" name="テキスト ボックス 3">
          <a:extLst>
            <a:ext uri="{FF2B5EF4-FFF2-40B4-BE49-F238E27FC236}">
              <a16:creationId xmlns:a16="http://schemas.microsoft.com/office/drawing/2014/main" id="{CD793348-B03F-4FD1-8851-CBDC3EFC1FBE}"/>
            </a:ext>
          </a:extLst>
        </xdr:cNvPr>
        <xdr:cNvSpPr txBox="1"/>
      </xdr:nvSpPr>
      <xdr:spPr>
        <a:xfrm>
          <a:off x="8943975" y="57150"/>
          <a:ext cx="3952875" cy="93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事業所ごとに作成してください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r>
            <a:rPr kumimoji="1" lang="ja-JP" altLang="en-US" sz="1400">
              <a:solidFill>
                <a:srgbClr val="FF0000"/>
              </a:solidFill>
              <a:latin typeface="ＭＳ ゴシック" panose="020B0609070205080204" pitchFamily="49" charset="-128"/>
              <a:ea typeface="ＭＳ ゴシック" panose="020B0609070205080204" pitchFamily="49" charset="-128"/>
            </a:rPr>
            <a:t>　必要に応じてシートを複製してください。</a:t>
          </a:r>
          <a:endParaRPr kumimoji="1" lang="en-US" altLang="ja-JP" sz="1400">
            <a:solidFill>
              <a:srgbClr val="FF0000"/>
            </a:solidFill>
            <a:latin typeface="ＭＳ ゴシック" panose="020B0609070205080204" pitchFamily="49" charset="-128"/>
            <a:ea typeface="ＭＳ ゴシック" panose="020B0609070205080204" pitchFamily="49" charset="-128"/>
          </a:endParaRPr>
        </a:p>
        <a:p>
          <a:r>
            <a:rPr kumimoji="1" lang="ja-JP" altLang="en-US" sz="1400">
              <a:solidFill>
                <a:srgbClr val="FF0000"/>
              </a:solidFill>
              <a:latin typeface="ＭＳ ゴシック" panose="020B0609070205080204" pitchFamily="49" charset="-128"/>
              <a:ea typeface="ＭＳ ゴシック" panose="020B0609070205080204" pitchFamily="49" charset="-128"/>
            </a:rPr>
            <a:t>　各シートに事業所名を記載してください。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581025</xdr:colOff>
      <xdr:row>39</xdr:row>
      <xdr:rowOff>304799</xdr:rowOff>
    </xdr:from>
    <xdr:to>
      <xdr:col>10</xdr:col>
      <xdr:colOff>428625</xdr:colOff>
      <xdr:row>44</xdr:row>
      <xdr:rowOff>12699</xdr:rowOff>
    </xdr:to>
    <xdr:sp macro="" textlink="">
      <xdr:nvSpPr>
        <xdr:cNvPr id="2" name="吹き出し: 四角形 1">
          <a:extLst>
            <a:ext uri="{FF2B5EF4-FFF2-40B4-BE49-F238E27FC236}">
              <a16:creationId xmlns:a16="http://schemas.microsoft.com/office/drawing/2014/main" id="{D3F0DAE8-DDFD-44F3-8931-D1F74EF3D093}"/>
            </a:ext>
          </a:extLst>
        </xdr:cNvPr>
        <xdr:cNvSpPr/>
      </xdr:nvSpPr>
      <xdr:spPr>
        <a:xfrm>
          <a:off x="9496425" y="7324724"/>
          <a:ext cx="2514600" cy="965200"/>
        </a:xfrm>
        <a:prstGeom prst="wedgeRectCallout">
          <a:avLst>
            <a:gd name="adj1" fmla="val -65602"/>
            <a:gd name="adj2" fmla="val 2263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③「その他」の欄〇を選択の上、「いしかわ介護業務改善相談支援センターの研修」と記載ください。</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10241" name="Check Box 3"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10242" name="Check Box 4"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27</xdr:row>
          <xdr:rowOff>0</xdr:rowOff>
        </xdr:from>
        <xdr:to>
          <xdr:col>23</xdr:col>
          <xdr:colOff>88900</xdr:colOff>
          <xdr:row>27</xdr:row>
          <xdr:rowOff>266700</xdr:rowOff>
        </xdr:to>
        <xdr:sp macro="" textlink="">
          <xdr:nvSpPr>
            <xdr:cNvPr id="10243" name="Check Box 5"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27</xdr:row>
          <xdr:rowOff>0</xdr:rowOff>
        </xdr:from>
        <xdr:to>
          <xdr:col>35</xdr:col>
          <xdr:colOff>184150</xdr:colOff>
          <xdr:row>27</xdr:row>
          <xdr:rowOff>266700</xdr:rowOff>
        </xdr:to>
        <xdr:sp macro="" textlink="">
          <xdr:nvSpPr>
            <xdr:cNvPr id="10244" name="Check Box 6"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10245" name="Check Box 7"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10246" name="Check Box 8" hidden="1">
              <a:extLst>
                <a:ext uri="{63B3BB69-23CF-44E3-9099-C40C66FF867C}">
                  <a14:compatExt spid="_x0000_s10246"/>
                </a:ext>
                <a:ext uri="{FF2B5EF4-FFF2-40B4-BE49-F238E27FC236}">
                  <a16:creationId xmlns:a16="http://schemas.microsoft.com/office/drawing/2014/main" id="{00000000-0008-0000-05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27</xdr:row>
          <xdr:rowOff>0</xdr:rowOff>
        </xdr:from>
        <xdr:to>
          <xdr:col>17</xdr:col>
          <xdr:colOff>0</xdr:colOff>
          <xdr:row>27</xdr:row>
          <xdr:rowOff>266700</xdr:rowOff>
        </xdr:to>
        <xdr:sp macro="" textlink="">
          <xdr:nvSpPr>
            <xdr:cNvPr id="10247" name="Check Box 9" hidden="1">
              <a:extLst>
                <a:ext uri="{63B3BB69-23CF-44E3-9099-C40C66FF867C}">
                  <a14:compatExt spid="_x0000_s10247"/>
                </a:ext>
                <a:ext uri="{FF2B5EF4-FFF2-40B4-BE49-F238E27FC236}">
                  <a16:creationId xmlns:a16="http://schemas.microsoft.com/office/drawing/2014/main" id="{00000000-0008-0000-05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27</xdr:row>
          <xdr:rowOff>0</xdr:rowOff>
        </xdr:from>
        <xdr:to>
          <xdr:col>30</xdr:col>
          <xdr:colOff>0</xdr:colOff>
          <xdr:row>27</xdr:row>
          <xdr:rowOff>266700</xdr:rowOff>
        </xdr:to>
        <xdr:sp macro="" textlink="">
          <xdr:nvSpPr>
            <xdr:cNvPr id="10248" name="Check Box 10" hidden="1">
              <a:extLst>
                <a:ext uri="{63B3BB69-23CF-44E3-9099-C40C66FF867C}">
                  <a14:compatExt spid="_x0000_s10248"/>
                </a:ext>
                <a:ext uri="{FF2B5EF4-FFF2-40B4-BE49-F238E27FC236}">
                  <a16:creationId xmlns:a16="http://schemas.microsoft.com/office/drawing/2014/main" id="{00000000-0008-0000-05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27</xdr:row>
          <xdr:rowOff>0</xdr:rowOff>
        </xdr:from>
        <xdr:to>
          <xdr:col>35</xdr:col>
          <xdr:colOff>184150</xdr:colOff>
          <xdr:row>27</xdr:row>
          <xdr:rowOff>266700</xdr:rowOff>
        </xdr:to>
        <xdr:sp macro="" textlink="">
          <xdr:nvSpPr>
            <xdr:cNvPr id="10249" name="Check Box 11" hidden="1">
              <a:extLst>
                <a:ext uri="{63B3BB69-23CF-44E3-9099-C40C66FF867C}">
                  <a14:compatExt spid="_x0000_s10249"/>
                </a:ext>
                <a:ext uri="{FF2B5EF4-FFF2-40B4-BE49-F238E27FC236}">
                  <a16:creationId xmlns:a16="http://schemas.microsoft.com/office/drawing/2014/main" id="{00000000-0008-0000-05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10250" name="Check Box 12" hidden="1">
              <a:extLst>
                <a:ext uri="{63B3BB69-23CF-44E3-9099-C40C66FF867C}">
                  <a14:compatExt spid="_x0000_s10250"/>
                </a:ext>
                <a:ext uri="{FF2B5EF4-FFF2-40B4-BE49-F238E27FC236}">
                  <a16:creationId xmlns:a16="http://schemas.microsoft.com/office/drawing/2014/main" id="{00000000-0008-0000-05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27</xdr:row>
          <xdr:rowOff>0</xdr:rowOff>
        </xdr:from>
        <xdr:to>
          <xdr:col>17</xdr:col>
          <xdr:colOff>0</xdr:colOff>
          <xdr:row>27</xdr:row>
          <xdr:rowOff>266700</xdr:rowOff>
        </xdr:to>
        <xdr:sp macro="" textlink="">
          <xdr:nvSpPr>
            <xdr:cNvPr id="10251" name="Check Box 13" hidden="1">
              <a:extLst>
                <a:ext uri="{63B3BB69-23CF-44E3-9099-C40C66FF867C}">
                  <a14:compatExt spid="_x0000_s10251"/>
                </a:ext>
                <a:ext uri="{FF2B5EF4-FFF2-40B4-BE49-F238E27FC236}">
                  <a16:creationId xmlns:a16="http://schemas.microsoft.com/office/drawing/2014/main" id="{00000000-0008-0000-05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27</xdr:row>
          <xdr:rowOff>0</xdr:rowOff>
        </xdr:from>
        <xdr:to>
          <xdr:col>30</xdr:col>
          <xdr:colOff>0</xdr:colOff>
          <xdr:row>27</xdr:row>
          <xdr:rowOff>266700</xdr:rowOff>
        </xdr:to>
        <xdr:sp macro="" textlink="">
          <xdr:nvSpPr>
            <xdr:cNvPr id="10252" name="Check Box 14" hidden="1">
              <a:extLst>
                <a:ext uri="{63B3BB69-23CF-44E3-9099-C40C66FF867C}">
                  <a14:compatExt spid="_x0000_s10252"/>
                </a:ext>
                <a:ext uri="{FF2B5EF4-FFF2-40B4-BE49-F238E27FC236}">
                  <a16:creationId xmlns:a16="http://schemas.microsoft.com/office/drawing/2014/main" id="{00000000-0008-0000-05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27</xdr:row>
          <xdr:rowOff>0</xdr:rowOff>
        </xdr:from>
        <xdr:to>
          <xdr:col>35</xdr:col>
          <xdr:colOff>184150</xdr:colOff>
          <xdr:row>27</xdr:row>
          <xdr:rowOff>266700</xdr:rowOff>
        </xdr:to>
        <xdr:sp macro="" textlink="">
          <xdr:nvSpPr>
            <xdr:cNvPr id="10253" name="Check Box 15" hidden="1">
              <a:extLst>
                <a:ext uri="{63B3BB69-23CF-44E3-9099-C40C66FF867C}">
                  <a14:compatExt spid="_x0000_s10253"/>
                </a:ext>
                <a:ext uri="{FF2B5EF4-FFF2-40B4-BE49-F238E27FC236}">
                  <a16:creationId xmlns:a16="http://schemas.microsoft.com/office/drawing/2014/main" id="{00000000-0008-0000-05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10254" name="Check Box 16" hidden="1">
              <a:extLst>
                <a:ext uri="{63B3BB69-23CF-44E3-9099-C40C66FF867C}">
                  <a14:compatExt spid="_x0000_s10254"/>
                </a:ext>
                <a:ext uri="{FF2B5EF4-FFF2-40B4-BE49-F238E27FC236}">
                  <a16:creationId xmlns:a16="http://schemas.microsoft.com/office/drawing/2014/main" id="{00000000-0008-0000-05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xdr:twoCellAnchor>
    <xdr:from>
      <xdr:col>35</xdr:col>
      <xdr:colOff>57150</xdr:colOff>
      <xdr:row>0</xdr:row>
      <xdr:rowOff>171450</xdr:rowOff>
    </xdr:from>
    <xdr:to>
      <xdr:col>54</xdr:col>
      <xdr:colOff>28575</xdr:colOff>
      <xdr:row>3</xdr:row>
      <xdr:rowOff>212100</xdr:rowOff>
    </xdr:to>
    <xdr:sp macro="" textlink="">
      <xdr:nvSpPr>
        <xdr:cNvPr id="2" name="テキスト ボックス 1">
          <a:extLst>
            <a:ext uri="{FF2B5EF4-FFF2-40B4-BE49-F238E27FC236}">
              <a16:creationId xmlns:a16="http://schemas.microsoft.com/office/drawing/2014/main" id="{C5BF8C9A-4825-476E-8D44-1415FD2B5F7C}"/>
            </a:ext>
          </a:extLst>
        </xdr:cNvPr>
        <xdr:cNvSpPr txBox="1"/>
      </xdr:nvSpPr>
      <xdr:spPr>
        <a:xfrm>
          <a:off x="7419975" y="171450"/>
          <a:ext cx="3952875" cy="93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事業所ごとに作成してください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r>
            <a:rPr kumimoji="1" lang="ja-JP" altLang="en-US" sz="1400">
              <a:solidFill>
                <a:srgbClr val="FF0000"/>
              </a:solidFill>
              <a:latin typeface="ＭＳ ゴシック" panose="020B0609070205080204" pitchFamily="49" charset="-128"/>
              <a:ea typeface="ＭＳ ゴシック" panose="020B0609070205080204" pitchFamily="49" charset="-128"/>
            </a:rPr>
            <a:t>　必要に応じて本シートを複製してください。</a:t>
          </a:r>
          <a:endParaRPr kumimoji="1" lang="en-US" altLang="ja-JP" sz="1400">
            <a:solidFill>
              <a:srgbClr val="FF0000"/>
            </a:solidFill>
            <a:latin typeface="ＭＳ ゴシック" panose="020B0609070205080204" pitchFamily="49" charset="-128"/>
            <a:ea typeface="ＭＳ ゴシック" panose="020B0609070205080204" pitchFamily="49" charset="-128"/>
          </a:endParaRPr>
        </a:p>
        <a:p>
          <a:r>
            <a:rPr kumimoji="1" lang="ja-JP" altLang="en-US" sz="1400">
              <a:solidFill>
                <a:srgbClr val="FF0000"/>
              </a:solidFill>
              <a:latin typeface="ＭＳ ゴシック" panose="020B0609070205080204" pitchFamily="49" charset="-128"/>
              <a:ea typeface="ＭＳ ゴシック" panose="020B0609070205080204" pitchFamily="49" charset="-128"/>
            </a:rPr>
            <a:t>　各シートには事業所名を記載してください。</a:t>
          </a:r>
        </a:p>
      </xdr:txBody>
    </xdr:sp>
    <xdr:clientData/>
  </xdr:twoCellAnchor>
  <xdr:twoCellAnchor>
    <xdr:from>
      <xdr:col>35</xdr:col>
      <xdr:colOff>57150</xdr:colOff>
      <xdr:row>7</xdr:row>
      <xdr:rowOff>111125</xdr:rowOff>
    </xdr:from>
    <xdr:to>
      <xdr:col>54</xdr:col>
      <xdr:colOff>149226</xdr:colOff>
      <xdr:row>10</xdr:row>
      <xdr:rowOff>104150</xdr:rowOff>
    </xdr:to>
    <xdr:sp macro="" textlink="">
      <xdr:nvSpPr>
        <xdr:cNvPr id="3" name="テキスト ボックス 2">
          <a:extLst>
            <a:ext uri="{FF2B5EF4-FFF2-40B4-BE49-F238E27FC236}">
              <a16:creationId xmlns:a16="http://schemas.microsoft.com/office/drawing/2014/main" id="{D2832442-1982-64A6-7056-E7E006903AF5}"/>
            </a:ext>
          </a:extLst>
        </xdr:cNvPr>
        <xdr:cNvSpPr txBox="1"/>
      </xdr:nvSpPr>
      <xdr:spPr>
        <a:xfrm>
          <a:off x="7419975" y="2225675"/>
          <a:ext cx="4073526" cy="93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左記の研修を両方受講していることが</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r>
            <a:rPr kumimoji="1" lang="ja-JP" altLang="en-US" sz="1600">
              <a:solidFill>
                <a:srgbClr val="FF0000"/>
              </a:solidFill>
              <a:latin typeface="ＭＳ ゴシック" panose="020B0609070205080204" pitchFamily="49" charset="-128"/>
              <a:ea typeface="ＭＳ ゴシック" panose="020B0609070205080204" pitchFamily="49" charset="-128"/>
            </a:rPr>
            <a:t>　補助要件です。</a:t>
          </a:r>
          <a:endParaRPr kumimoji="1" lang="ja-JP" altLang="en-US" sz="14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36</xdr:col>
      <xdr:colOff>142875</xdr:colOff>
      <xdr:row>13</xdr:row>
      <xdr:rowOff>95250</xdr:rowOff>
    </xdr:from>
    <xdr:to>
      <xdr:col>58</xdr:col>
      <xdr:colOff>123825</xdr:colOff>
      <xdr:row>15</xdr:row>
      <xdr:rowOff>275600</xdr:rowOff>
    </xdr:to>
    <xdr:sp macro="" textlink="">
      <xdr:nvSpPr>
        <xdr:cNvPr id="4" name="テキスト ボックス 3">
          <a:extLst>
            <a:ext uri="{FF2B5EF4-FFF2-40B4-BE49-F238E27FC236}">
              <a16:creationId xmlns:a16="http://schemas.microsoft.com/office/drawing/2014/main" id="{A8C82B2D-A59A-D08C-3927-03648623D985}"/>
            </a:ext>
          </a:extLst>
        </xdr:cNvPr>
        <xdr:cNvSpPr txBox="1"/>
      </xdr:nvSpPr>
      <xdr:spPr>
        <a:xfrm>
          <a:off x="7715250" y="4133850"/>
          <a:ext cx="4591050" cy="932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導入機器が複数ある場合は適宜</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13</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行目～</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16</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行目をコピー」＋「</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17</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行目以下に挿入」してください。</a:t>
          </a:r>
        </a:p>
      </xdr:txBody>
    </xdr:sp>
    <xdr:clientData/>
  </xdr:twoCellAnchor>
  <xdr:twoCellAnchor>
    <xdr:from>
      <xdr:col>35</xdr:col>
      <xdr:colOff>82550</xdr:colOff>
      <xdr:row>12</xdr:row>
      <xdr:rowOff>114300</xdr:rowOff>
    </xdr:from>
    <xdr:to>
      <xdr:col>36</xdr:col>
      <xdr:colOff>177800</xdr:colOff>
      <xdr:row>15</xdr:row>
      <xdr:rowOff>558800</xdr:rowOff>
    </xdr:to>
    <xdr:sp macro="" textlink="">
      <xdr:nvSpPr>
        <xdr:cNvPr id="5" name="右中かっこ 4">
          <a:extLst>
            <a:ext uri="{FF2B5EF4-FFF2-40B4-BE49-F238E27FC236}">
              <a16:creationId xmlns:a16="http://schemas.microsoft.com/office/drawing/2014/main" id="{3BF877A8-3CE1-028E-E1C3-012A9C9FC95E}"/>
            </a:ext>
          </a:extLst>
        </xdr:cNvPr>
        <xdr:cNvSpPr/>
      </xdr:nvSpPr>
      <xdr:spPr>
        <a:xfrm>
          <a:off x="7445375" y="3838575"/>
          <a:ext cx="304800" cy="15113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85725</xdr:colOff>
      <xdr:row>5</xdr:row>
      <xdr:rowOff>38100</xdr:rowOff>
    </xdr:from>
    <xdr:to>
      <xdr:col>36</xdr:col>
      <xdr:colOff>180975</xdr:colOff>
      <xdr:row>7</xdr:row>
      <xdr:rowOff>10850</xdr:rowOff>
    </xdr:to>
    <xdr:sp macro="" textlink="">
      <xdr:nvSpPr>
        <xdr:cNvPr id="6" name="右中かっこ 5">
          <a:extLst>
            <a:ext uri="{FF2B5EF4-FFF2-40B4-BE49-F238E27FC236}">
              <a16:creationId xmlns:a16="http://schemas.microsoft.com/office/drawing/2014/main" id="{93A08567-67C6-EE79-42A6-3276703C6B4B}"/>
            </a:ext>
          </a:extLst>
        </xdr:cNvPr>
        <xdr:cNvSpPr/>
      </xdr:nvSpPr>
      <xdr:spPr>
        <a:xfrm>
          <a:off x="7448550" y="1543050"/>
          <a:ext cx="304800" cy="5823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139700</xdr:colOff>
      <xdr:row>4</xdr:row>
      <xdr:rowOff>158750</xdr:rowOff>
    </xdr:from>
    <xdr:to>
      <xdr:col>57</xdr:col>
      <xdr:colOff>92075</xdr:colOff>
      <xdr:row>7</xdr:row>
      <xdr:rowOff>180350</xdr:rowOff>
    </xdr:to>
    <xdr:sp macro="" textlink="">
      <xdr:nvSpPr>
        <xdr:cNvPr id="7" name="テキスト ボックス 6">
          <a:extLst>
            <a:ext uri="{FF2B5EF4-FFF2-40B4-BE49-F238E27FC236}">
              <a16:creationId xmlns:a16="http://schemas.microsoft.com/office/drawing/2014/main" id="{4F3AF072-6700-11B4-1B03-E40622DB3819}"/>
            </a:ext>
          </a:extLst>
        </xdr:cNvPr>
        <xdr:cNvSpPr txBox="1"/>
      </xdr:nvSpPr>
      <xdr:spPr>
        <a:xfrm>
          <a:off x="7712075" y="1358900"/>
          <a:ext cx="4352925" cy="93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自動で記入されない場合は記載してください。</a:t>
          </a:r>
        </a:p>
      </xdr:txBody>
    </xdr:sp>
    <xdr:clientData/>
  </xdr:twoCellAnchor>
  <xdr:twoCellAnchor>
    <xdr:from>
      <xdr:col>35</xdr:col>
      <xdr:colOff>57150</xdr:colOff>
      <xdr:row>19</xdr:row>
      <xdr:rowOff>19050</xdr:rowOff>
    </xdr:from>
    <xdr:to>
      <xdr:col>75</xdr:col>
      <xdr:colOff>19050</xdr:colOff>
      <xdr:row>23</xdr:row>
      <xdr:rowOff>390524</xdr:rowOff>
    </xdr:to>
    <xdr:sp macro="" textlink="">
      <xdr:nvSpPr>
        <xdr:cNvPr id="8" name="テキスト ボックス 7">
          <a:extLst>
            <a:ext uri="{FF2B5EF4-FFF2-40B4-BE49-F238E27FC236}">
              <a16:creationId xmlns:a16="http://schemas.microsoft.com/office/drawing/2014/main" id="{3145806E-1AF3-DD95-D0A4-CC3984A61DCC}"/>
            </a:ext>
          </a:extLst>
        </xdr:cNvPr>
        <xdr:cNvSpPr txBox="1"/>
      </xdr:nvSpPr>
      <xdr:spPr>
        <a:xfrm>
          <a:off x="7416800" y="6299200"/>
          <a:ext cx="8343900" cy="1793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ysClr val="windowText" lastClr="000000"/>
              </a:solidFill>
              <a:latin typeface="ＭＳ 明朝" panose="02020609040205080304" pitchFamily="17" charset="-128"/>
              <a:ea typeface="ＭＳ 明朝" panose="02020609040205080304" pitchFamily="17" charset="-128"/>
            </a:rPr>
            <a:t>介護ソフト：</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介護事業所等の業務を支援するソフトウェアであって、</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・記録業務</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・情報共有業務（事業所内の情報連携のみならず、居宅サービス計画やサービス利用票等を他事業所と連携する場合を含む。）</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・請求業務</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を</a:t>
          </a:r>
          <a:r>
            <a:rPr kumimoji="1" lang="ja-JP" altLang="en-US" sz="1100" b="1" u="sng">
              <a:solidFill>
                <a:srgbClr val="FF0000"/>
              </a:solidFill>
              <a:latin typeface="ＭＳ 明朝" panose="02020609040205080304" pitchFamily="17" charset="-128"/>
              <a:ea typeface="ＭＳ 明朝" panose="02020609040205080304" pitchFamily="17" charset="-128"/>
            </a:rPr>
            <a:t>一気通貫で行うことが可能（転記等の業務が発生しない）なもの</a:t>
          </a:r>
          <a:r>
            <a:rPr kumimoji="1" lang="ja-JP" altLang="en-US" sz="1100">
              <a:solidFill>
                <a:sysClr val="windowText" lastClr="000000"/>
              </a:solidFill>
              <a:latin typeface="ＭＳ 明朝" panose="02020609040205080304" pitchFamily="17" charset="-128"/>
              <a:ea typeface="ＭＳ 明朝" panose="02020609040205080304" pitchFamily="17" charset="-128"/>
            </a:rPr>
            <a:t>。</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なお、既に導入している介護ソフト等と組み合わせて一気通貫が実現できていれば補助対象</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97281" name="Check Box 3" hidden="1">
              <a:extLst>
                <a:ext uri="{63B3BB69-23CF-44E3-9099-C40C66FF867C}">
                  <a14:compatExt spid="_x0000_s97281"/>
                </a:ext>
                <a:ext uri="{FF2B5EF4-FFF2-40B4-BE49-F238E27FC236}">
                  <a16:creationId xmlns:a16="http://schemas.microsoft.com/office/drawing/2014/main" id="{00000000-0008-0000-0600-00000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97282" name="Check Box 4" hidden="1">
              <a:extLst>
                <a:ext uri="{63B3BB69-23CF-44E3-9099-C40C66FF867C}">
                  <a14:compatExt spid="_x0000_s97282"/>
                </a:ext>
                <a:ext uri="{FF2B5EF4-FFF2-40B4-BE49-F238E27FC236}">
                  <a16:creationId xmlns:a16="http://schemas.microsoft.com/office/drawing/2014/main" id="{00000000-0008-0000-0600-00000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27</xdr:row>
          <xdr:rowOff>0</xdr:rowOff>
        </xdr:from>
        <xdr:to>
          <xdr:col>23</xdr:col>
          <xdr:colOff>88900</xdr:colOff>
          <xdr:row>27</xdr:row>
          <xdr:rowOff>266700</xdr:rowOff>
        </xdr:to>
        <xdr:sp macro="" textlink="">
          <xdr:nvSpPr>
            <xdr:cNvPr id="97283" name="Check Box 5" hidden="1">
              <a:extLst>
                <a:ext uri="{63B3BB69-23CF-44E3-9099-C40C66FF867C}">
                  <a14:compatExt spid="_x0000_s97283"/>
                </a:ext>
                <a:ext uri="{FF2B5EF4-FFF2-40B4-BE49-F238E27FC236}">
                  <a16:creationId xmlns:a16="http://schemas.microsoft.com/office/drawing/2014/main" id="{00000000-0008-0000-0600-00000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27</xdr:row>
          <xdr:rowOff>0</xdr:rowOff>
        </xdr:from>
        <xdr:to>
          <xdr:col>35</xdr:col>
          <xdr:colOff>184150</xdr:colOff>
          <xdr:row>27</xdr:row>
          <xdr:rowOff>266700</xdr:rowOff>
        </xdr:to>
        <xdr:sp macro="" textlink="">
          <xdr:nvSpPr>
            <xdr:cNvPr id="97284" name="Check Box 6" hidden="1">
              <a:extLst>
                <a:ext uri="{63B3BB69-23CF-44E3-9099-C40C66FF867C}">
                  <a14:compatExt spid="_x0000_s97284"/>
                </a:ext>
                <a:ext uri="{FF2B5EF4-FFF2-40B4-BE49-F238E27FC236}">
                  <a16:creationId xmlns:a16="http://schemas.microsoft.com/office/drawing/2014/main" id="{00000000-0008-0000-0600-00000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97285" name="Check Box 7" hidden="1">
              <a:extLst>
                <a:ext uri="{63B3BB69-23CF-44E3-9099-C40C66FF867C}">
                  <a14:compatExt spid="_x0000_s97285"/>
                </a:ext>
                <a:ext uri="{FF2B5EF4-FFF2-40B4-BE49-F238E27FC236}">
                  <a16:creationId xmlns:a16="http://schemas.microsoft.com/office/drawing/2014/main" id="{00000000-0008-0000-0600-00000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97286" name="Check Box 8" hidden="1">
              <a:extLst>
                <a:ext uri="{63B3BB69-23CF-44E3-9099-C40C66FF867C}">
                  <a14:compatExt spid="_x0000_s97286"/>
                </a:ext>
                <a:ext uri="{FF2B5EF4-FFF2-40B4-BE49-F238E27FC236}">
                  <a16:creationId xmlns:a16="http://schemas.microsoft.com/office/drawing/2014/main" id="{00000000-0008-0000-0600-00000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27</xdr:row>
          <xdr:rowOff>0</xdr:rowOff>
        </xdr:from>
        <xdr:to>
          <xdr:col>17</xdr:col>
          <xdr:colOff>0</xdr:colOff>
          <xdr:row>27</xdr:row>
          <xdr:rowOff>266700</xdr:rowOff>
        </xdr:to>
        <xdr:sp macro="" textlink="">
          <xdr:nvSpPr>
            <xdr:cNvPr id="97287" name="Check Box 9" hidden="1">
              <a:extLst>
                <a:ext uri="{63B3BB69-23CF-44E3-9099-C40C66FF867C}">
                  <a14:compatExt spid="_x0000_s97287"/>
                </a:ext>
                <a:ext uri="{FF2B5EF4-FFF2-40B4-BE49-F238E27FC236}">
                  <a16:creationId xmlns:a16="http://schemas.microsoft.com/office/drawing/2014/main" id="{00000000-0008-0000-0600-000007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27</xdr:row>
          <xdr:rowOff>0</xdr:rowOff>
        </xdr:from>
        <xdr:to>
          <xdr:col>30</xdr:col>
          <xdr:colOff>0</xdr:colOff>
          <xdr:row>27</xdr:row>
          <xdr:rowOff>266700</xdr:rowOff>
        </xdr:to>
        <xdr:sp macro="" textlink="">
          <xdr:nvSpPr>
            <xdr:cNvPr id="97288" name="Check Box 10" hidden="1">
              <a:extLst>
                <a:ext uri="{63B3BB69-23CF-44E3-9099-C40C66FF867C}">
                  <a14:compatExt spid="_x0000_s97288"/>
                </a:ext>
                <a:ext uri="{FF2B5EF4-FFF2-40B4-BE49-F238E27FC236}">
                  <a16:creationId xmlns:a16="http://schemas.microsoft.com/office/drawing/2014/main" id="{00000000-0008-0000-0600-000008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27</xdr:row>
          <xdr:rowOff>0</xdr:rowOff>
        </xdr:from>
        <xdr:to>
          <xdr:col>35</xdr:col>
          <xdr:colOff>184150</xdr:colOff>
          <xdr:row>27</xdr:row>
          <xdr:rowOff>266700</xdr:rowOff>
        </xdr:to>
        <xdr:sp macro="" textlink="">
          <xdr:nvSpPr>
            <xdr:cNvPr id="97289" name="Check Box 11" hidden="1">
              <a:extLst>
                <a:ext uri="{63B3BB69-23CF-44E3-9099-C40C66FF867C}">
                  <a14:compatExt spid="_x0000_s97289"/>
                </a:ext>
                <a:ext uri="{FF2B5EF4-FFF2-40B4-BE49-F238E27FC236}">
                  <a16:creationId xmlns:a16="http://schemas.microsoft.com/office/drawing/2014/main" id="{00000000-0008-0000-0600-000009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97290" name="Check Box 12" hidden="1">
              <a:extLst>
                <a:ext uri="{63B3BB69-23CF-44E3-9099-C40C66FF867C}">
                  <a14:compatExt spid="_x0000_s97290"/>
                </a:ext>
                <a:ext uri="{FF2B5EF4-FFF2-40B4-BE49-F238E27FC236}">
                  <a16:creationId xmlns:a16="http://schemas.microsoft.com/office/drawing/2014/main" id="{00000000-0008-0000-0600-00000A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27</xdr:row>
          <xdr:rowOff>0</xdr:rowOff>
        </xdr:from>
        <xdr:to>
          <xdr:col>17</xdr:col>
          <xdr:colOff>0</xdr:colOff>
          <xdr:row>27</xdr:row>
          <xdr:rowOff>266700</xdr:rowOff>
        </xdr:to>
        <xdr:sp macro="" textlink="">
          <xdr:nvSpPr>
            <xdr:cNvPr id="97291" name="Check Box 13" hidden="1">
              <a:extLst>
                <a:ext uri="{63B3BB69-23CF-44E3-9099-C40C66FF867C}">
                  <a14:compatExt spid="_x0000_s97291"/>
                </a:ext>
                <a:ext uri="{FF2B5EF4-FFF2-40B4-BE49-F238E27FC236}">
                  <a16:creationId xmlns:a16="http://schemas.microsoft.com/office/drawing/2014/main" id="{00000000-0008-0000-0600-00000B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27</xdr:row>
          <xdr:rowOff>0</xdr:rowOff>
        </xdr:from>
        <xdr:to>
          <xdr:col>30</xdr:col>
          <xdr:colOff>0</xdr:colOff>
          <xdr:row>27</xdr:row>
          <xdr:rowOff>266700</xdr:rowOff>
        </xdr:to>
        <xdr:sp macro="" textlink="">
          <xdr:nvSpPr>
            <xdr:cNvPr id="97292" name="Check Box 14" hidden="1">
              <a:extLst>
                <a:ext uri="{63B3BB69-23CF-44E3-9099-C40C66FF867C}">
                  <a14:compatExt spid="_x0000_s97292"/>
                </a:ext>
                <a:ext uri="{FF2B5EF4-FFF2-40B4-BE49-F238E27FC236}">
                  <a16:creationId xmlns:a16="http://schemas.microsoft.com/office/drawing/2014/main" id="{00000000-0008-0000-0600-00000C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27</xdr:row>
          <xdr:rowOff>0</xdr:rowOff>
        </xdr:from>
        <xdr:to>
          <xdr:col>35</xdr:col>
          <xdr:colOff>184150</xdr:colOff>
          <xdr:row>27</xdr:row>
          <xdr:rowOff>266700</xdr:rowOff>
        </xdr:to>
        <xdr:sp macro="" textlink="">
          <xdr:nvSpPr>
            <xdr:cNvPr id="97293" name="Check Box 15" hidden="1">
              <a:extLst>
                <a:ext uri="{63B3BB69-23CF-44E3-9099-C40C66FF867C}">
                  <a14:compatExt spid="_x0000_s97293"/>
                </a:ext>
                <a:ext uri="{FF2B5EF4-FFF2-40B4-BE49-F238E27FC236}">
                  <a16:creationId xmlns:a16="http://schemas.microsoft.com/office/drawing/2014/main" id="{00000000-0008-0000-0600-00000D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0</xdr:rowOff>
        </xdr:from>
        <xdr:to>
          <xdr:col>5</xdr:col>
          <xdr:colOff>0</xdr:colOff>
          <xdr:row>27</xdr:row>
          <xdr:rowOff>266700</xdr:rowOff>
        </xdr:to>
        <xdr:sp macro="" textlink="">
          <xdr:nvSpPr>
            <xdr:cNvPr id="97294" name="Check Box 16" hidden="1">
              <a:extLst>
                <a:ext uri="{63B3BB69-23CF-44E3-9099-C40C66FF867C}">
                  <a14:compatExt spid="_x0000_s97294"/>
                </a:ext>
                <a:ext uri="{FF2B5EF4-FFF2-40B4-BE49-F238E27FC236}">
                  <a16:creationId xmlns:a16="http://schemas.microsoft.com/office/drawing/2014/main" id="{00000000-0008-0000-0600-00000E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xdr:twoCellAnchor>
    <xdr:from>
      <xdr:col>35</xdr:col>
      <xdr:colOff>142875</xdr:colOff>
      <xdr:row>1</xdr:row>
      <xdr:rowOff>123825</xdr:rowOff>
    </xdr:from>
    <xdr:to>
      <xdr:col>54</xdr:col>
      <xdr:colOff>114300</xdr:colOff>
      <xdr:row>4</xdr:row>
      <xdr:rowOff>88275</xdr:rowOff>
    </xdr:to>
    <xdr:sp macro="" textlink="">
      <xdr:nvSpPr>
        <xdr:cNvPr id="2" name="テキスト ボックス 1">
          <a:extLst>
            <a:ext uri="{FF2B5EF4-FFF2-40B4-BE49-F238E27FC236}">
              <a16:creationId xmlns:a16="http://schemas.microsoft.com/office/drawing/2014/main" id="{AC23E7BE-A8D6-4B1D-AE28-A277DDC98138}"/>
            </a:ext>
          </a:extLst>
        </xdr:cNvPr>
        <xdr:cNvSpPr txBox="1"/>
      </xdr:nvSpPr>
      <xdr:spPr>
        <a:xfrm>
          <a:off x="7505700" y="352425"/>
          <a:ext cx="3952875" cy="93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事業所ごとに作成してください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r>
            <a:rPr kumimoji="1" lang="ja-JP" altLang="en-US" sz="1400">
              <a:solidFill>
                <a:srgbClr val="FF0000"/>
              </a:solidFill>
              <a:latin typeface="ＭＳ ゴシック" panose="020B0609070205080204" pitchFamily="49" charset="-128"/>
              <a:ea typeface="ＭＳ ゴシック" panose="020B0609070205080204" pitchFamily="49" charset="-128"/>
            </a:rPr>
            <a:t>　必要に応じてシートを複製してください。</a:t>
          </a:r>
          <a:endParaRPr kumimoji="1" lang="en-US" altLang="ja-JP" sz="1400">
            <a:solidFill>
              <a:srgbClr val="FF0000"/>
            </a:solidFill>
            <a:latin typeface="ＭＳ ゴシック" panose="020B0609070205080204" pitchFamily="49" charset="-128"/>
            <a:ea typeface="ＭＳ ゴシック" panose="020B0609070205080204" pitchFamily="49" charset="-128"/>
          </a:endParaRPr>
        </a:p>
        <a:p>
          <a:r>
            <a:rPr kumimoji="1" lang="ja-JP" altLang="en-US" sz="1400">
              <a:solidFill>
                <a:srgbClr val="FF0000"/>
              </a:solidFill>
              <a:latin typeface="ＭＳ ゴシック" panose="020B0609070205080204" pitchFamily="49" charset="-128"/>
              <a:ea typeface="ＭＳ ゴシック" panose="020B0609070205080204" pitchFamily="49" charset="-128"/>
            </a:rPr>
            <a:t>　各シートに事業所名を記載してください。</a:t>
          </a:r>
        </a:p>
      </xdr:txBody>
    </xdr:sp>
    <xdr:clientData/>
  </xdr:twoCellAnchor>
  <xdr:twoCellAnchor>
    <xdr:from>
      <xdr:col>35</xdr:col>
      <xdr:colOff>139700</xdr:colOff>
      <xdr:row>7</xdr:row>
      <xdr:rowOff>139700</xdr:rowOff>
    </xdr:from>
    <xdr:to>
      <xdr:col>55</xdr:col>
      <xdr:colOff>28576</xdr:colOff>
      <xdr:row>10</xdr:row>
      <xdr:rowOff>31075</xdr:rowOff>
    </xdr:to>
    <xdr:sp macro="" textlink="">
      <xdr:nvSpPr>
        <xdr:cNvPr id="3" name="テキスト ボックス 2">
          <a:extLst>
            <a:ext uri="{FF2B5EF4-FFF2-40B4-BE49-F238E27FC236}">
              <a16:creationId xmlns:a16="http://schemas.microsoft.com/office/drawing/2014/main" id="{B6DF9204-D82D-41C1-B1BC-BB5D4FB1FEEC}"/>
            </a:ext>
          </a:extLst>
        </xdr:cNvPr>
        <xdr:cNvSpPr txBox="1"/>
      </xdr:nvSpPr>
      <xdr:spPr>
        <a:xfrm>
          <a:off x="7502525" y="2254250"/>
          <a:ext cx="4079876" cy="83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左記の研修を両方受講していることが</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r>
            <a:rPr kumimoji="1" lang="ja-JP" altLang="en-US" sz="1600">
              <a:solidFill>
                <a:srgbClr val="FF0000"/>
              </a:solidFill>
              <a:latin typeface="ＭＳ ゴシック" panose="020B0609070205080204" pitchFamily="49" charset="-128"/>
              <a:ea typeface="ＭＳ ゴシック" panose="020B0609070205080204" pitchFamily="49" charset="-128"/>
            </a:rPr>
            <a:t>　補助要件です。</a:t>
          </a:r>
          <a:endParaRPr kumimoji="1" lang="ja-JP" altLang="en-US" sz="14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139700</xdr:colOff>
      <xdr:row>18</xdr:row>
      <xdr:rowOff>406400</xdr:rowOff>
    </xdr:from>
    <xdr:to>
      <xdr:col>75</xdr:col>
      <xdr:colOff>101600</xdr:colOff>
      <xdr:row>23</xdr:row>
      <xdr:rowOff>298449</xdr:rowOff>
    </xdr:to>
    <xdr:sp macro="" textlink="">
      <xdr:nvSpPr>
        <xdr:cNvPr id="6" name="テキスト ボックス 5">
          <a:extLst>
            <a:ext uri="{FF2B5EF4-FFF2-40B4-BE49-F238E27FC236}">
              <a16:creationId xmlns:a16="http://schemas.microsoft.com/office/drawing/2014/main" id="{9E37004C-DA62-4AD5-928E-C54DD2DA6276}"/>
            </a:ext>
          </a:extLst>
        </xdr:cNvPr>
        <xdr:cNvSpPr txBox="1"/>
      </xdr:nvSpPr>
      <xdr:spPr>
        <a:xfrm>
          <a:off x="7502525" y="6216650"/>
          <a:ext cx="8343900" cy="17970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ysClr val="windowText" lastClr="000000"/>
              </a:solidFill>
              <a:latin typeface="ＭＳ 明朝" panose="02020609040205080304" pitchFamily="17" charset="-128"/>
              <a:ea typeface="ＭＳ 明朝" panose="02020609040205080304" pitchFamily="17" charset="-128"/>
            </a:rPr>
            <a:t>介護ソフト：</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介護事業所等の業務を支援するソフトウェアであって、</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・記録業務</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・情報共有業務（事業所内の情報連携のみならず、居宅サービス計画やサービス利用票等を他事業所と連携する場合を含む。）</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・請求業務</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を</a:t>
          </a:r>
          <a:r>
            <a:rPr kumimoji="1" lang="ja-JP" altLang="en-US" sz="1100" b="1" u="sng">
              <a:solidFill>
                <a:srgbClr val="FF0000"/>
              </a:solidFill>
              <a:latin typeface="ＭＳ 明朝" panose="02020609040205080304" pitchFamily="17" charset="-128"/>
              <a:ea typeface="ＭＳ 明朝" panose="02020609040205080304" pitchFamily="17" charset="-128"/>
            </a:rPr>
            <a:t>一気通貫で行うことが可能（転記等の業務が発生しない）なもの</a:t>
          </a:r>
          <a:r>
            <a:rPr kumimoji="1" lang="ja-JP" altLang="en-US" sz="1100">
              <a:solidFill>
                <a:sysClr val="windowText" lastClr="000000"/>
              </a:solidFill>
              <a:latin typeface="ＭＳ 明朝" panose="02020609040205080304" pitchFamily="17" charset="-128"/>
              <a:ea typeface="ＭＳ 明朝" panose="02020609040205080304" pitchFamily="17" charset="-128"/>
            </a:rPr>
            <a:t>。</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なお、既に導入している介護ソフト等と組み合わせて一気通貫が実現できていれば補助対象</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36</xdr:col>
      <xdr:colOff>206375</xdr:colOff>
      <xdr:row>13</xdr:row>
      <xdr:rowOff>111125</xdr:rowOff>
    </xdr:from>
    <xdr:to>
      <xdr:col>58</xdr:col>
      <xdr:colOff>187325</xdr:colOff>
      <xdr:row>15</xdr:row>
      <xdr:rowOff>294650</xdr:rowOff>
    </xdr:to>
    <xdr:sp macro="" textlink="">
      <xdr:nvSpPr>
        <xdr:cNvPr id="7" name="テキスト ボックス 6">
          <a:extLst>
            <a:ext uri="{FF2B5EF4-FFF2-40B4-BE49-F238E27FC236}">
              <a16:creationId xmlns:a16="http://schemas.microsoft.com/office/drawing/2014/main" id="{60E8FCA9-4BE5-43FB-8A0D-5FC1C2D1447D}"/>
            </a:ext>
          </a:extLst>
        </xdr:cNvPr>
        <xdr:cNvSpPr txBox="1"/>
      </xdr:nvSpPr>
      <xdr:spPr>
        <a:xfrm>
          <a:off x="7778750" y="4149725"/>
          <a:ext cx="4591050" cy="93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導入機器が複数ある場合は適宜</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13</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行目～</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16</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行目をコピー」＋「</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17</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行目以下に挿入」してください。</a:t>
          </a:r>
        </a:p>
      </xdr:txBody>
    </xdr:sp>
    <xdr:clientData/>
  </xdr:twoCellAnchor>
  <xdr:twoCellAnchor>
    <xdr:from>
      <xdr:col>35</xdr:col>
      <xdr:colOff>142875</xdr:colOff>
      <xdr:row>12</xdr:row>
      <xdr:rowOff>133350</xdr:rowOff>
    </xdr:from>
    <xdr:to>
      <xdr:col>37</xdr:col>
      <xdr:colOff>28575</xdr:colOff>
      <xdr:row>16</xdr:row>
      <xdr:rowOff>6350</xdr:rowOff>
    </xdr:to>
    <xdr:sp macro="" textlink="">
      <xdr:nvSpPr>
        <xdr:cNvPr id="8" name="右中かっこ 7">
          <a:extLst>
            <a:ext uri="{FF2B5EF4-FFF2-40B4-BE49-F238E27FC236}">
              <a16:creationId xmlns:a16="http://schemas.microsoft.com/office/drawing/2014/main" id="{EB6BC4DA-7229-4F1B-A093-7A2EE40B1584}"/>
            </a:ext>
          </a:extLst>
        </xdr:cNvPr>
        <xdr:cNvSpPr/>
      </xdr:nvSpPr>
      <xdr:spPr>
        <a:xfrm>
          <a:off x="7505700" y="3857625"/>
          <a:ext cx="304800" cy="15113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35722</xdr:colOff>
      <xdr:row>6</xdr:row>
      <xdr:rowOff>666750</xdr:rowOff>
    </xdr:from>
    <xdr:to>
      <xdr:col>12</xdr:col>
      <xdr:colOff>678659</xdr:colOff>
      <xdr:row>8</xdr:row>
      <xdr:rowOff>311319</xdr:rowOff>
    </xdr:to>
    <xdr:sp macro="" textlink="">
      <xdr:nvSpPr>
        <xdr:cNvPr id="2" name="テキスト ボックス 1">
          <a:extLst>
            <a:ext uri="{FF2B5EF4-FFF2-40B4-BE49-F238E27FC236}">
              <a16:creationId xmlns:a16="http://schemas.microsoft.com/office/drawing/2014/main" id="{1795FA0F-1174-4C31-A5C2-6F75DBA22C07}"/>
            </a:ext>
          </a:extLst>
        </xdr:cNvPr>
        <xdr:cNvSpPr txBox="1"/>
      </xdr:nvSpPr>
      <xdr:spPr>
        <a:xfrm>
          <a:off x="18630639" y="2042583"/>
          <a:ext cx="4579937" cy="956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800">
              <a:solidFill>
                <a:srgbClr val="FF0000"/>
              </a:solidFill>
              <a:latin typeface="ＭＳ ゴシック" panose="020B0609070205080204" pitchFamily="49" charset="-128"/>
              <a:ea typeface="ＭＳ ゴシック" panose="020B0609070205080204" pitchFamily="49" charset="-128"/>
            </a:rPr>
            <a:t>※</a:t>
          </a:r>
          <a:r>
            <a:rPr kumimoji="1" lang="ja-JP" altLang="en-US" sz="1800">
              <a:solidFill>
                <a:srgbClr val="FF0000"/>
              </a:solidFill>
              <a:latin typeface="ＭＳ ゴシック" panose="020B0609070205080204" pitchFamily="49" charset="-128"/>
              <a:ea typeface="ＭＳ ゴシック" panose="020B0609070205080204" pitchFamily="49" charset="-128"/>
            </a:rPr>
            <a:t>事業所ごとに作成してください</a:t>
          </a:r>
          <a:endParaRPr kumimoji="1" lang="en-US" altLang="ja-JP" sz="1800">
            <a:solidFill>
              <a:srgbClr val="FF0000"/>
            </a:solidFill>
            <a:latin typeface="ＭＳ ゴシック" panose="020B0609070205080204" pitchFamily="49" charset="-128"/>
            <a:ea typeface="ＭＳ ゴシック" panose="020B0609070205080204" pitchFamily="49" charset="-128"/>
          </a:endParaRPr>
        </a:p>
        <a:p>
          <a:r>
            <a:rPr kumimoji="1" lang="ja-JP" altLang="en-US" sz="1600">
              <a:solidFill>
                <a:srgbClr val="FF0000"/>
              </a:solidFill>
              <a:latin typeface="ＭＳ ゴシック" panose="020B0609070205080204" pitchFamily="49" charset="-128"/>
              <a:ea typeface="ＭＳ ゴシック" panose="020B0609070205080204" pitchFamily="49" charset="-128"/>
            </a:rPr>
            <a:t>　必要に応じて本シートを複製してください。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r>
            <a:rPr kumimoji="1" lang="ja-JP" altLang="en-US" sz="1600">
              <a:solidFill>
                <a:srgbClr val="FF0000"/>
              </a:solidFill>
              <a:latin typeface="ＭＳ ゴシック" panose="020B0609070205080204" pitchFamily="49" charset="-128"/>
              <a:ea typeface="ＭＳ ゴシック" panose="020B0609070205080204" pitchFamily="49" charset="-128"/>
            </a:rPr>
            <a:t>　各シートには事業所名を記載してください。</a:t>
          </a:r>
          <a:endParaRPr kumimoji="1" lang="ja-JP" altLang="en-US" sz="14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171450</xdr:colOff>
      <xdr:row>16</xdr:row>
      <xdr:rowOff>190500</xdr:rowOff>
    </xdr:from>
    <xdr:to>
      <xdr:col>8</xdr:col>
      <xdr:colOff>158750</xdr:colOff>
      <xdr:row>18</xdr:row>
      <xdr:rowOff>247650</xdr:rowOff>
    </xdr:to>
    <xdr:sp macro="" textlink="">
      <xdr:nvSpPr>
        <xdr:cNvPr id="2" name="矢印: 左 1">
          <a:extLst>
            <a:ext uri="{FF2B5EF4-FFF2-40B4-BE49-F238E27FC236}">
              <a16:creationId xmlns:a16="http://schemas.microsoft.com/office/drawing/2014/main" id="{5161384B-DA1B-5BCF-F91D-AB9FBD5D6F24}"/>
            </a:ext>
          </a:extLst>
        </xdr:cNvPr>
        <xdr:cNvSpPr/>
      </xdr:nvSpPr>
      <xdr:spPr>
        <a:xfrm>
          <a:off x="6400800" y="4610100"/>
          <a:ext cx="2336800" cy="666750"/>
        </a:xfrm>
        <a:prstGeom prst="leftArrow">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kumimoji="1" lang="ja-JP" altLang="en-US" sz="1100" kern="1200"/>
            <a:t>機器種別ごとに記載ください。</a:t>
          </a:r>
          <a:endParaRPr kumimoji="1" lang="en-US" altLang="ja-JP" sz="1100" kern="1200"/>
        </a:p>
        <a:p>
          <a:pPr algn="l"/>
          <a:endParaRPr kumimoji="1" lang="ja-JP" altLang="en-US" sz="1100" kern="1200"/>
        </a:p>
      </xdr:txBody>
    </xdr:sp>
    <xdr:clientData/>
  </xdr:twoCellAnchor>
  <xdr:twoCellAnchor>
    <xdr:from>
      <xdr:col>4</xdr:col>
      <xdr:colOff>47625</xdr:colOff>
      <xdr:row>0</xdr:row>
      <xdr:rowOff>76200</xdr:rowOff>
    </xdr:from>
    <xdr:to>
      <xdr:col>9</xdr:col>
      <xdr:colOff>190501</xdr:colOff>
      <xdr:row>2</xdr:row>
      <xdr:rowOff>219075</xdr:rowOff>
    </xdr:to>
    <xdr:sp macro="" textlink="">
      <xdr:nvSpPr>
        <xdr:cNvPr id="3" name="テキスト ボックス 2">
          <a:extLst>
            <a:ext uri="{FF2B5EF4-FFF2-40B4-BE49-F238E27FC236}">
              <a16:creationId xmlns:a16="http://schemas.microsoft.com/office/drawing/2014/main" id="{52913555-6B1C-4717-849C-A461791FEFE6}"/>
            </a:ext>
          </a:extLst>
        </xdr:cNvPr>
        <xdr:cNvSpPr txBox="1"/>
      </xdr:nvSpPr>
      <xdr:spPr>
        <a:xfrm>
          <a:off x="6276975" y="76200"/>
          <a:ext cx="3143251" cy="60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法人単位で記入してください</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215900</xdr:colOff>
          <xdr:row>8</xdr:row>
          <xdr:rowOff>215900</xdr:rowOff>
        </xdr:from>
        <xdr:to>
          <xdr:col>1</xdr:col>
          <xdr:colOff>88900</xdr:colOff>
          <xdr:row>10</xdr:row>
          <xdr:rowOff>12700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09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6350</xdr:rowOff>
        </xdr:from>
        <xdr:to>
          <xdr:col>1</xdr:col>
          <xdr:colOff>57150</xdr:colOff>
          <xdr:row>15</xdr:row>
          <xdr:rowOff>38100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09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19</xdr:row>
          <xdr:rowOff>6350</xdr:rowOff>
        </xdr:from>
        <xdr:to>
          <xdr:col>1</xdr:col>
          <xdr:colOff>114300</xdr:colOff>
          <xdr:row>20</xdr:row>
          <xdr:rowOff>38100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09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23</xdr:row>
          <xdr:rowOff>6350</xdr:rowOff>
        </xdr:from>
        <xdr:to>
          <xdr:col>1</xdr:col>
          <xdr:colOff>114300</xdr:colOff>
          <xdr:row>24</xdr:row>
          <xdr:rowOff>38100</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09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76200</xdr:colOff>
      <xdr:row>0</xdr:row>
      <xdr:rowOff>190500</xdr:rowOff>
    </xdr:from>
    <xdr:to>
      <xdr:col>51</xdr:col>
      <xdr:colOff>76201</xdr:colOff>
      <xdr:row>4</xdr:row>
      <xdr:rowOff>127000</xdr:rowOff>
    </xdr:to>
    <xdr:sp macro="" textlink="">
      <xdr:nvSpPr>
        <xdr:cNvPr id="2" name="テキスト ボックス 1">
          <a:extLst>
            <a:ext uri="{FF2B5EF4-FFF2-40B4-BE49-F238E27FC236}">
              <a16:creationId xmlns:a16="http://schemas.microsoft.com/office/drawing/2014/main" id="{FA49866B-3599-411D-8173-8DA1807BE1B3}"/>
            </a:ext>
          </a:extLst>
        </xdr:cNvPr>
        <xdr:cNvSpPr txBox="1"/>
      </xdr:nvSpPr>
      <xdr:spPr>
        <a:xfrm>
          <a:off x="6832600" y="190500"/>
          <a:ext cx="3136901" cy="850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法人単位で記入してください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チェック欄を選択ください。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32.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6.xml"/><Relationship Id="rId16" Type="http://schemas.openxmlformats.org/officeDocument/2006/relationships/ctrlProp" Target="../ctrlProps/ctrlProp27.xml"/><Relationship Id="rId1" Type="http://schemas.openxmlformats.org/officeDocument/2006/relationships/printerSettings" Target="../printerSettings/printerSettings7.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11D30-E2DF-45B7-8D10-738C3ACE0FC5}">
  <sheetPr codeName="Sheet1">
    <tabColor rgb="FFFFC000"/>
    <pageSetUpPr fitToPage="1"/>
  </sheetPr>
  <dimension ref="B2:C48"/>
  <sheetViews>
    <sheetView showGridLines="0" tabSelected="1" view="pageBreakPreview" zoomScaleNormal="60" zoomScaleSheetLayoutView="100" workbookViewId="0">
      <selection activeCell="B5" sqref="B5"/>
    </sheetView>
  </sheetViews>
  <sheetFormatPr defaultRowHeight="18.75" customHeight="1"/>
  <cols>
    <col min="1" max="1" width="2.6640625" style="39" customWidth="1"/>
    <col min="2" max="10" width="8.6640625" style="39"/>
    <col min="11" max="11" width="4.6640625" style="39" customWidth="1"/>
    <col min="12" max="18" width="8.6640625" style="39"/>
    <col min="19" max="19" width="15.83203125" style="39" customWidth="1"/>
    <col min="20" max="16384" width="8.6640625" style="39"/>
  </cols>
  <sheetData>
    <row r="2" spans="2:3" ht="18.75" customHeight="1">
      <c r="B2" s="72" t="s">
        <v>204</v>
      </c>
    </row>
    <row r="4" spans="2:3" ht="18.75" customHeight="1">
      <c r="B4" s="72" t="s">
        <v>576</v>
      </c>
    </row>
    <row r="5" spans="2:3" ht="18.75" customHeight="1">
      <c r="B5" s="320" t="s">
        <v>572</v>
      </c>
      <c r="C5" s="319" t="s">
        <v>1</v>
      </c>
    </row>
    <row r="6" spans="2:3" ht="18.75" customHeight="1">
      <c r="B6" s="321" t="s">
        <v>573</v>
      </c>
      <c r="C6" s="319" t="s">
        <v>2</v>
      </c>
    </row>
    <row r="7" spans="2:3" ht="18.75" customHeight="1">
      <c r="B7" s="322" t="s">
        <v>574</v>
      </c>
      <c r="C7" s="319" t="s">
        <v>575</v>
      </c>
    </row>
    <row r="8" spans="2:3" ht="18.75" customHeight="1">
      <c r="B8" s="318"/>
      <c r="C8" s="28"/>
    </row>
    <row r="9" spans="2:3" ht="18.75" customHeight="1">
      <c r="B9" s="72" t="s">
        <v>205</v>
      </c>
    </row>
    <row r="11" spans="2:3" ht="18.75" customHeight="1">
      <c r="B11" s="72" t="s">
        <v>206</v>
      </c>
    </row>
    <row r="12" spans="2:3" ht="18.75" customHeight="1">
      <c r="B12" s="72" t="s">
        <v>207</v>
      </c>
    </row>
    <row r="14" spans="2:3" ht="18.75" customHeight="1">
      <c r="B14" s="72" t="s">
        <v>446</v>
      </c>
    </row>
    <row r="15" spans="2:3" ht="18.75" customHeight="1">
      <c r="B15" s="72"/>
    </row>
    <row r="16" spans="2:3" ht="18.75" customHeight="1">
      <c r="B16" s="73" t="s">
        <v>340</v>
      </c>
    </row>
    <row r="48" ht="24" customHeight="1"/>
  </sheetData>
  <phoneticPr fontId="1"/>
  <pageMargins left="0.7" right="0.7" top="0.75" bottom="0.75" header="0.3" footer="0.3"/>
  <pageSetup paperSize="9" scale="49" fitToHeight="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A2C51-183D-49D0-A564-3729FA1D2CA6}">
  <sheetPr codeName="Sheet10">
    <tabColor theme="8" tint="0.59999389629810485"/>
    <pageSetUpPr fitToPage="1"/>
  </sheetPr>
  <dimension ref="A1:BM54"/>
  <sheetViews>
    <sheetView showGridLines="0" showZeros="0" view="pageBreakPreview" zoomScaleNormal="100" zoomScaleSheetLayoutView="100" workbookViewId="0">
      <selection activeCell="A10" sqref="A10"/>
    </sheetView>
  </sheetViews>
  <sheetFormatPr defaultColWidth="8.25" defaultRowHeight="18" customHeight="1"/>
  <cols>
    <col min="1" max="1" width="6" style="178" customWidth="1"/>
    <col min="2" max="35" width="2.58203125" style="178" customWidth="1"/>
    <col min="36" max="73" width="2.25" style="178" customWidth="1"/>
    <col min="74" max="16384" width="8.25" style="178"/>
  </cols>
  <sheetData>
    <row r="1" spans="1:65" ht="18" customHeight="1">
      <c r="A1" s="185" t="s">
        <v>277</v>
      </c>
    </row>
    <row r="2" spans="1:65" ht="18" customHeight="1">
      <c r="B2" s="185"/>
      <c r="AH2" s="200"/>
    </row>
    <row r="3" spans="1:65" ht="18" customHeight="1">
      <c r="B3" s="185"/>
      <c r="Q3" s="180" t="s">
        <v>278</v>
      </c>
    </row>
    <row r="4" spans="1:65" s="201" customFormat="1" ht="18" customHeight="1">
      <c r="B4" s="202"/>
      <c r="C4" s="202"/>
      <c r="D4" s="202"/>
      <c r="E4" s="203"/>
      <c r="F4" s="203"/>
      <c r="G4" s="203"/>
      <c r="H4" s="203"/>
      <c r="I4" s="203"/>
      <c r="J4" s="203"/>
      <c r="K4" s="203"/>
      <c r="L4" s="203"/>
      <c r="M4" s="203"/>
      <c r="N4" s="203"/>
      <c r="P4" s="203"/>
      <c r="R4" s="203"/>
      <c r="S4" s="203"/>
      <c r="T4" s="203"/>
      <c r="U4" s="203"/>
      <c r="V4" s="203"/>
      <c r="W4" s="203"/>
      <c r="X4" s="203"/>
      <c r="Y4" s="203"/>
      <c r="Z4" s="203"/>
      <c r="AA4" s="203"/>
      <c r="AB4" s="203"/>
      <c r="AC4" s="203"/>
      <c r="AD4" s="202"/>
      <c r="AE4" s="202"/>
      <c r="AF4" s="202"/>
      <c r="AG4" s="202"/>
      <c r="AH4" s="178"/>
      <c r="AI4" s="204"/>
    </row>
    <row r="5" spans="1:65" s="201" customFormat="1" ht="18" customHeight="1">
      <c r="B5" s="202"/>
      <c r="C5" s="178" t="s">
        <v>279</v>
      </c>
      <c r="D5" s="202"/>
      <c r="E5" s="178">
        <v>8</v>
      </c>
      <c r="F5" s="178" t="s">
        <v>326</v>
      </c>
      <c r="G5" s="203"/>
      <c r="H5" s="203"/>
      <c r="I5" s="203"/>
      <c r="J5" s="203"/>
      <c r="K5" s="203"/>
      <c r="L5" s="203"/>
      <c r="M5" s="203"/>
      <c r="N5" s="203"/>
      <c r="P5" s="203"/>
      <c r="Q5" s="180"/>
      <c r="R5" s="203"/>
      <c r="S5" s="203"/>
      <c r="T5" s="203"/>
      <c r="U5" s="203"/>
      <c r="V5" s="203"/>
      <c r="W5" s="203"/>
      <c r="X5" s="203"/>
      <c r="Y5" s="203"/>
      <c r="Z5" s="203"/>
      <c r="AA5" s="203"/>
      <c r="AB5" s="203"/>
      <c r="AC5" s="203"/>
      <c r="AD5" s="202"/>
      <c r="AE5" s="202"/>
      <c r="AF5" s="202"/>
      <c r="AG5" s="202"/>
      <c r="AH5" s="178"/>
      <c r="AI5" s="205"/>
    </row>
    <row r="6" spans="1:65" ht="18" customHeight="1">
      <c r="B6" s="178" t="s">
        <v>280</v>
      </c>
      <c r="C6" s="206"/>
      <c r="D6" s="207"/>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180"/>
      <c r="AI6" s="180"/>
    </row>
    <row r="8" spans="1:65" ht="18" customHeight="1">
      <c r="Q8" s="178" t="s">
        <v>222</v>
      </c>
    </row>
    <row r="10" spans="1:65" ht="18" customHeight="1">
      <c r="B10" s="178" t="s">
        <v>281</v>
      </c>
    </row>
    <row r="11" spans="1:65" s="201" customFormat="1" ht="18" customHeight="1">
      <c r="B11" s="178"/>
      <c r="C11" s="178"/>
      <c r="D11" s="178" t="s">
        <v>282</v>
      </c>
      <c r="E11" s="178"/>
      <c r="F11" s="178"/>
      <c r="G11" s="178"/>
      <c r="H11" s="178"/>
      <c r="I11" s="178"/>
      <c r="J11" s="178"/>
      <c r="K11" s="178"/>
      <c r="L11" s="178"/>
      <c r="M11" s="178"/>
      <c r="N11" s="178"/>
      <c r="O11" s="178"/>
      <c r="P11" s="178"/>
      <c r="R11" s="178"/>
      <c r="S11" s="178"/>
      <c r="T11" s="178"/>
      <c r="U11" s="178"/>
      <c r="V11" s="178"/>
      <c r="W11" s="178"/>
      <c r="X11" s="178"/>
      <c r="Y11" s="178"/>
      <c r="Z11" s="178"/>
      <c r="AA11" s="178"/>
      <c r="AB11" s="178"/>
      <c r="AC11" s="178"/>
      <c r="AD11" s="178"/>
      <c r="AE11" s="178"/>
      <c r="AF11" s="178"/>
      <c r="AG11" s="178"/>
      <c r="AH11" s="178"/>
      <c r="AI11" s="178"/>
      <c r="AJ11" s="178"/>
    </row>
    <row r="12" spans="1:65" ht="18" customHeight="1">
      <c r="B12" s="180"/>
      <c r="C12" s="178" t="s">
        <v>283</v>
      </c>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row>
    <row r="13" spans="1:65" ht="18" customHeight="1">
      <c r="C13" s="178" t="s">
        <v>284</v>
      </c>
    </row>
    <row r="14" spans="1:65" ht="18" customHeight="1">
      <c r="AH14" s="179"/>
    </row>
    <row r="15" spans="1:65" ht="18" customHeight="1">
      <c r="B15" s="178" t="s">
        <v>285</v>
      </c>
      <c r="AI15" s="747"/>
      <c r="AJ15" s="747"/>
      <c r="AK15" s="747"/>
      <c r="AL15" s="747"/>
      <c r="AM15" s="747"/>
      <c r="AN15" s="747"/>
      <c r="AO15" s="747"/>
      <c r="AP15" s="747"/>
      <c r="AQ15" s="747"/>
      <c r="AR15" s="747"/>
      <c r="AS15" s="747"/>
      <c r="AT15" s="747"/>
      <c r="AU15" s="747"/>
      <c r="AV15" s="747"/>
      <c r="AW15" s="747"/>
      <c r="AX15" s="747"/>
      <c r="AY15" s="747"/>
      <c r="AZ15" s="747"/>
      <c r="BA15" s="747"/>
      <c r="BB15" s="747"/>
      <c r="BC15" s="747"/>
      <c r="BD15" s="747"/>
      <c r="BE15" s="747"/>
      <c r="BF15" s="747"/>
      <c r="BG15" s="747"/>
      <c r="BH15" s="747"/>
      <c r="BI15" s="747"/>
      <c r="BJ15" s="747"/>
      <c r="BK15" s="747"/>
      <c r="BL15" s="747"/>
      <c r="BM15" s="747"/>
    </row>
    <row r="16" spans="1:65" ht="18" customHeight="1">
      <c r="D16" s="178" t="s">
        <v>286</v>
      </c>
      <c r="AI16" s="747"/>
      <c r="AJ16" s="747"/>
      <c r="AK16" s="747"/>
      <c r="AL16" s="747"/>
      <c r="AM16" s="747"/>
      <c r="AN16" s="747"/>
      <c r="AO16" s="747"/>
      <c r="AP16" s="747"/>
      <c r="AQ16" s="747"/>
      <c r="AR16" s="747"/>
      <c r="AS16" s="747"/>
      <c r="AT16" s="747"/>
      <c r="AU16" s="747"/>
      <c r="AV16" s="747"/>
      <c r="AW16" s="747"/>
      <c r="AX16" s="747"/>
      <c r="AY16" s="747"/>
      <c r="AZ16" s="747"/>
      <c r="BA16" s="747"/>
      <c r="BB16" s="747"/>
      <c r="BC16" s="747"/>
      <c r="BD16" s="747"/>
      <c r="BE16" s="747"/>
      <c r="BF16" s="747"/>
      <c r="BG16" s="747"/>
      <c r="BH16" s="747"/>
      <c r="BI16" s="747"/>
      <c r="BJ16" s="747"/>
      <c r="BK16" s="747"/>
      <c r="BL16" s="747"/>
      <c r="BM16" s="747"/>
    </row>
    <row r="17" spans="2:65" ht="18" customHeight="1">
      <c r="C17" s="178" t="s">
        <v>287</v>
      </c>
      <c r="AI17" s="747"/>
      <c r="AJ17" s="747"/>
      <c r="AK17" s="747"/>
      <c r="AL17" s="747"/>
      <c r="AM17" s="747"/>
      <c r="AN17" s="747"/>
      <c r="AO17" s="747"/>
      <c r="AP17" s="747"/>
      <c r="AQ17" s="747"/>
      <c r="AR17" s="747"/>
      <c r="AS17" s="747"/>
      <c r="AT17" s="747"/>
      <c r="AU17" s="747"/>
      <c r="AV17" s="747"/>
      <c r="AW17" s="747"/>
      <c r="AX17" s="747"/>
      <c r="AY17" s="747"/>
      <c r="AZ17" s="747"/>
      <c r="BA17" s="747"/>
      <c r="BB17" s="747"/>
      <c r="BC17" s="747"/>
      <c r="BD17" s="747"/>
      <c r="BE17" s="747"/>
      <c r="BF17" s="747"/>
      <c r="BG17" s="747"/>
      <c r="BH17" s="747"/>
      <c r="BI17" s="747"/>
      <c r="BJ17" s="747"/>
      <c r="BK17" s="747"/>
      <c r="BL17" s="747"/>
      <c r="BM17" s="747"/>
    </row>
    <row r="18" spans="2:65" ht="18" customHeight="1">
      <c r="C18" s="178" t="s">
        <v>288</v>
      </c>
    </row>
    <row r="19" spans="2:65" ht="18" customHeight="1">
      <c r="AJ19" s="208"/>
    </row>
    <row r="20" spans="2:65" ht="18" customHeight="1">
      <c r="B20" s="178" t="s">
        <v>289</v>
      </c>
      <c r="AJ20" s="209"/>
    </row>
    <row r="21" spans="2:65" ht="18" customHeight="1">
      <c r="D21" s="178" t="s">
        <v>290</v>
      </c>
    </row>
    <row r="22" spans="2:65" ht="18" customHeight="1">
      <c r="C22" s="178" t="s">
        <v>341</v>
      </c>
    </row>
    <row r="24" spans="2:65" ht="18" customHeight="1">
      <c r="B24" s="178" t="s">
        <v>291</v>
      </c>
    </row>
    <row r="25" spans="2:65" ht="18" customHeight="1">
      <c r="D25" s="178" t="s">
        <v>292</v>
      </c>
    </row>
    <row r="29" spans="2:65" ht="18" customHeight="1">
      <c r="C29" s="748" t="str">
        <f>'(様式第1号)交付申請書'!$AA$3</f>
        <v>令和　年　　月　　日</v>
      </c>
      <c r="D29" s="748"/>
      <c r="E29" s="748"/>
      <c r="F29" s="748"/>
      <c r="G29" s="748"/>
      <c r="H29" s="748"/>
      <c r="I29" s="748"/>
      <c r="J29" s="748"/>
      <c r="K29" s="748"/>
    </row>
    <row r="30" spans="2:65" ht="18" customHeight="1">
      <c r="M30" s="749" t="s">
        <v>215</v>
      </c>
      <c r="N30" s="749"/>
      <c r="O30" s="749"/>
      <c r="P30" s="749"/>
      <c r="Q30" s="749"/>
      <c r="R30" s="749"/>
      <c r="S30" s="750">
        <f>'(様式第1号)交付申請書'!$X$9</f>
        <v>0</v>
      </c>
      <c r="T30" s="750"/>
      <c r="U30" s="750"/>
      <c r="V30" s="750"/>
      <c r="W30" s="750"/>
      <c r="X30" s="750"/>
      <c r="Y30" s="750"/>
      <c r="Z30" s="750"/>
      <c r="AA30" s="750"/>
      <c r="AB30" s="750"/>
      <c r="AC30" s="750"/>
      <c r="AH30" s="178" t="s">
        <v>293</v>
      </c>
    </row>
    <row r="31" spans="2:65" ht="18" customHeight="1">
      <c r="M31" s="749" t="s">
        <v>216</v>
      </c>
      <c r="N31" s="749"/>
      <c r="O31" s="749"/>
      <c r="P31" s="749"/>
      <c r="Q31" s="749"/>
      <c r="R31" s="749"/>
      <c r="S31" s="750">
        <f>'(様式第1号)交付申請書'!$X$10</f>
        <v>0</v>
      </c>
      <c r="T31" s="750"/>
      <c r="U31" s="750"/>
      <c r="V31" s="750"/>
      <c r="W31" s="750"/>
      <c r="X31" s="750"/>
      <c r="Y31" s="750"/>
      <c r="Z31" s="750"/>
      <c r="AA31" s="750"/>
      <c r="AB31" s="750"/>
      <c r="AC31" s="750"/>
      <c r="AH31" s="178" t="s">
        <v>293</v>
      </c>
    </row>
    <row r="32" spans="2:65" ht="18" customHeight="1">
      <c r="V32" s="201"/>
    </row>
    <row r="33" spans="22:22" ht="18" customHeight="1">
      <c r="V33" s="201"/>
    </row>
    <row r="54" ht="24" customHeight="1"/>
  </sheetData>
  <sheetProtection sheet="1" objects="1" scenarios="1"/>
  <mergeCells count="6">
    <mergeCell ref="AI15:BM17"/>
    <mergeCell ref="C29:K29"/>
    <mergeCell ref="M30:R30"/>
    <mergeCell ref="S30:AC30"/>
    <mergeCell ref="M31:R31"/>
    <mergeCell ref="S31:AC31"/>
  </mergeCells>
  <phoneticPr fontId="1"/>
  <pageMargins left="0.7" right="0.7" top="0.75" bottom="0.75" header="0.3" footer="0.3"/>
  <pageSetup paperSize="9" scale="9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0178" r:id="rId4" name="Check Box 2">
              <controlPr defaultSize="0" autoFill="0" autoLine="0" autoPict="0">
                <anchor moveWithCells="1">
                  <from>
                    <xdr:col>0</xdr:col>
                    <xdr:colOff>215900</xdr:colOff>
                    <xdr:row>8</xdr:row>
                    <xdr:rowOff>215900</xdr:rowOff>
                  </from>
                  <to>
                    <xdr:col>1</xdr:col>
                    <xdr:colOff>88900</xdr:colOff>
                    <xdr:row>10</xdr:row>
                    <xdr:rowOff>12700</xdr:rowOff>
                  </to>
                </anchor>
              </controlPr>
            </control>
          </mc:Choice>
        </mc:AlternateContent>
        <mc:AlternateContent xmlns:mc="http://schemas.openxmlformats.org/markup-compatibility/2006">
          <mc:Choice Requires="x14">
            <control shapeId="50179" r:id="rId5" name="Check Box 3">
              <controlPr defaultSize="0" autoFill="0" autoLine="0" autoPict="0">
                <anchor moveWithCells="1">
                  <from>
                    <xdr:col>0</xdr:col>
                    <xdr:colOff>190500</xdr:colOff>
                    <xdr:row>14</xdr:row>
                    <xdr:rowOff>6350</xdr:rowOff>
                  </from>
                  <to>
                    <xdr:col>1</xdr:col>
                    <xdr:colOff>57150</xdr:colOff>
                    <xdr:row>15</xdr:row>
                    <xdr:rowOff>38100</xdr:rowOff>
                  </to>
                </anchor>
              </controlPr>
            </control>
          </mc:Choice>
        </mc:AlternateContent>
        <mc:AlternateContent xmlns:mc="http://schemas.openxmlformats.org/markup-compatibility/2006">
          <mc:Choice Requires="x14">
            <control shapeId="50180" r:id="rId6" name="Check Box 4">
              <controlPr defaultSize="0" autoFill="0" autoLine="0" autoPict="0">
                <anchor moveWithCells="1">
                  <from>
                    <xdr:col>0</xdr:col>
                    <xdr:colOff>247650</xdr:colOff>
                    <xdr:row>19</xdr:row>
                    <xdr:rowOff>6350</xdr:rowOff>
                  </from>
                  <to>
                    <xdr:col>1</xdr:col>
                    <xdr:colOff>114300</xdr:colOff>
                    <xdr:row>20</xdr:row>
                    <xdr:rowOff>38100</xdr:rowOff>
                  </to>
                </anchor>
              </controlPr>
            </control>
          </mc:Choice>
        </mc:AlternateContent>
        <mc:AlternateContent xmlns:mc="http://schemas.openxmlformats.org/markup-compatibility/2006">
          <mc:Choice Requires="x14">
            <control shapeId="50181" r:id="rId7" name="Check Box 5">
              <controlPr defaultSize="0" autoFill="0" autoLine="0" autoPict="0">
                <anchor moveWithCells="1">
                  <from>
                    <xdr:col>0</xdr:col>
                    <xdr:colOff>247650</xdr:colOff>
                    <xdr:row>23</xdr:row>
                    <xdr:rowOff>6350</xdr:rowOff>
                  </from>
                  <to>
                    <xdr:col>1</xdr:col>
                    <xdr:colOff>114300</xdr:colOff>
                    <xdr:row>24</xdr:row>
                    <xdr:rowOff>38100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6C314-C187-4AD4-A9D0-024425AD222E}">
  <dimension ref="A1:AB66"/>
  <sheetViews>
    <sheetView zoomScaleNormal="100" workbookViewId="0">
      <selection activeCell="C55" sqref="C55"/>
    </sheetView>
  </sheetViews>
  <sheetFormatPr defaultRowHeight="18"/>
  <cols>
    <col min="1" max="1" width="13.08203125" style="2" customWidth="1"/>
    <col min="3" max="3" width="75" bestFit="1" customWidth="1"/>
    <col min="17" max="18" width="35.6640625" customWidth="1"/>
    <col min="19" max="19" width="9.5" bestFit="1" customWidth="1"/>
    <col min="22" max="22" width="17.33203125" customWidth="1"/>
    <col min="23" max="23" width="9.5" bestFit="1" customWidth="1"/>
    <col min="26" max="26" width="9.5" bestFit="1" customWidth="1"/>
  </cols>
  <sheetData>
    <row r="1" spans="1:28">
      <c r="A1" s="1" t="s">
        <v>82</v>
      </c>
      <c r="B1" t="s">
        <v>83</v>
      </c>
      <c r="C1" s="1" t="s">
        <v>17</v>
      </c>
      <c r="D1" t="s">
        <v>84</v>
      </c>
      <c r="E1" t="s">
        <v>85</v>
      </c>
      <c r="F1" t="s">
        <v>86</v>
      </c>
      <c r="G1" t="s">
        <v>87</v>
      </c>
    </row>
    <row r="2" spans="1:28">
      <c r="A2" s="1" t="s">
        <v>88</v>
      </c>
      <c r="B2" t="s">
        <v>89</v>
      </c>
      <c r="C2" s="1" t="s">
        <v>75</v>
      </c>
      <c r="D2" s="1" t="s">
        <v>77</v>
      </c>
      <c r="E2" s="1" t="s">
        <v>77</v>
      </c>
      <c r="F2" s="1" t="s">
        <v>311</v>
      </c>
      <c r="G2" t="s">
        <v>312</v>
      </c>
      <c r="M2" t="s">
        <v>81</v>
      </c>
      <c r="P2" t="s">
        <v>512</v>
      </c>
    </row>
    <row r="3" spans="1:28">
      <c r="A3" s="1" t="s">
        <v>90</v>
      </c>
      <c r="B3" t="s">
        <v>91</v>
      </c>
      <c r="C3" s="1" t="s">
        <v>92</v>
      </c>
      <c r="D3" s="1" t="s">
        <v>93</v>
      </c>
      <c r="E3" s="1" t="s">
        <v>93</v>
      </c>
      <c r="F3" s="1" t="s">
        <v>447</v>
      </c>
      <c r="G3" s="1" t="s">
        <v>94</v>
      </c>
      <c r="M3" t="s">
        <v>95</v>
      </c>
      <c r="P3" t="s">
        <v>513</v>
      </c>
      <c r="Q3" s="59" t="s">
        <v>487</v>
      </c>
      <c r="R3" s="59" t="s">
        <v>487</v>
      </c>
      <c r="V3" s="70" t="s">
        <v>387</v>
      </c>
      <c r="W3" s="69">
        <v>2500000</v>
      </c>
      <c r="Y3" s="59"/>
      <c r="Z3" s="89" t="s">
        <v>329</v>
      </c>
      <c r="AA3" s="70"/>
    </row>
    <row r="4" spans="1:28">
      <c r="A4" s="1" t="s">
        <v>96</v>
      </c>
      <c r="C4" s="1" t="s">
        <v>97</v>
      </c>
      <c r="D4" s="1" t="s">
        <v>98</v>
      </c>
      <c r="E4" s="1" t="s">
        <v>98</v>
      </c>
      <c r="F4" s="1" t="s">
        <v>99</v>
      </c>
      <c r="I4" t="s">
        <v>69</v>
      </c>
      <c r="Q4" s="59" t="s">
        <v>480</v>
      </c>
      <c r="R4" s="59" t="s">
        <v>480</v>
      </c>
      <c r="S4" s="89">
        <v>1000000</v>
      </c>
      <c r="V4" s="70" t="s">
        <v>563</v>
      </c>
      <c r="W4" s="89">
        <v>1000000</v>
      </c>
      <c r="Y4" s="59"/>
      <c r="Z4" s="89"/>
      <c r="AA4" s="70"/>
    </row>
    <row r="5" spans="1:28">
      <c r="A5" s="1" t="s">
        <v>100</v>
      </c>
      <c r="B5" t="s">
        <v>101</v>
      </c>
      <c r="C5" s="1" t="s">
        <v>102</v>
      </c>
      <c r="D5" s="1" t="s">
        <v>103</v>
      </c>
      <c r="E5" s="1" t="s">
        <v>104</v>
      </c>
      <c r="F5" s="1"/>
      <c r="I5" t="s">
        <v>313</v>
      </c>
      <c r="Q5" s="59" t="s">
        <v>481</v>
      </c>
      <c r="R5" s="59" t="s">
        <v>481</v>
      </c>
      <c r="S5" s="89">
        <v>300000</v>
      </c>
      <c r="V5" s="70" t="s">
        <v>564</v>
      </c>
      <c r="W5" s="89">
        <v>1500000</v>
      </c>
      <c r="Y5" s="59"/>
      <c r="Z5" s="89"/>
      <c r="AA5" s="70"/>
    </row>
    <row r="6" spans="1:28">
      <c r="A6" s="1" t="s">
        <v>105</v>
      </c>
      <c r="B6" t="s">
        <v>89</v>
      </c>
      <c r="C6" s="1" t="s">
        <v>106</v>
      </c>
      <c r="E6" s="1" t="s">
        <v>107</v>
      </c>
      <c r="G6" s="1" t="s">
        <v>108</v>
      </c>
      <c r="N6" t="s">
        <v>109</v>
      </c>
      <c r="Q6" s="41" t="s">
        <v>483</v>
      </c>
      <c r="R6" s="41" t="s">
        <v>483</v>
      </c>
      <c r="S6" s="89">
        <v>1000000</v>
      </c>
      <c r="V6" s="70" t="s">
        <v>565</v>
      </c>
      <c r="W6" s="89">
        <v>2000000</v>
      </c>
      <c r="Y6" s="41"/>
      <c r="Z6" s="89"/>
      <c r="AA6" s="70"/>
      <c r="AB6" s="90"/>
    </row>
    <row r="7" spans="1:28">
      <c r="A7" s="1" t="s">
        <v>110</v>
      </c>
      <c r="B7" t="s">
        <v>91</v>
      </c>
      <c r="C7" s="1" t="s">
        <v>111</v>
      </c>
      <c r="E7" s="1" t="s">
        <v>112</v>
      </c>
      <c r="G7" s="1" t="s">
        <v>113</v>
      </c>
      <c r="N7" t="s">
        <v>114</v>
      </c>
      <c r="Q7" s="59" t="s">
        <v>482</v>
      </c>
      <c r="R7" s="91" t="s">
        <v>482</v>
      </c>
      <c r="S7" s="89">
        <v>300000</v>
      </c>
      <c r="V7" s="70" t="s">
        <v>566</v>
      </c>
      <c r="W7" s="89">
        <v>2500000</v>
      </c>
      <c r="Y7" s="59"/>
      <c r="Z7" s="59"/>
      <c r="AA7" s="70"/>
    </row>
    <row r="8" spans="1:28">
      <c r="A8" s="1" t="s">
        <v>115</v>
      </c>
      <c r="C8" s="1" t="s">
        <v>116</v>
      </c>
      <c r="E8" s="1" t="s">
        <v>117</v>
      </c>
      <c r="N8" t="s">
        <v>118</v>
      </c>
      <c r="Q8" s="59" t="s">
        <v>490</v>
      </c>
      <c r="R8" s="91" t="s">
        <v>490</v>
      </c>
      <c r="S8" s="89">
        <v>300000</v>
      </c>
      <c r="Y8" s="59"/>
      <c r="Z8" s="59"/>
      <c r="AA8" s="70"/>
    </row>
    <row r="9" spans="1:28">
      <c r="A9" s="1" t="s">
        <v>119</v>
      </c>
      <c r="C9" s="1" t="s">
        <v>120</v>
      </c>
      <c r="E9" s="1" t="s">
        <v>121</v>
      </c>
      <c r="G9" t="s">
        <v>448</v>
      </c>
      <c r="N9" t="s">
        <v>122</v>
      </c>
      <c r="Q9" s="59" t="s">
        <v>491</v>
      </c>
      <c r="R9" s="91" t="s">
        <v>491</v>
      </c>
      <c r="S9" s="89">
        <v>300000</v>
      </c>
      <c r="Y9" s="59"/>
      <c r="Z9" s="89"/>
      <c r="AA9" s="70"/>
      <c r="AB9" s="89"/>
    </row>
    <row r="10" spans="1:28">
      <c r="A10" s="1" t="s">
        <v>123</v>
      </c>
      <c r="C10" s="1" t="s">
        <v>314</v>
      </c>
      <c r="E10" s="1" t="s">
        <v>124</v>
      </c>
      <c r="N10" t="s">
        <v>125</v>
      </c>
      <c r="Q10" s="59" t="s">
        <v>488</v>
      </c>
      <c r="R10" s="91" t="s">
        <v>488</v>
      </c>
      <c r="S10" s="89">
        <v>300000</v>
      </c>
      <c r="Y10" s="59"/>
      <c r="Z10" s="41"/>
      <c r="AA10" s="70"/>
      <c r="AB10" s="89"/>
    </row>
    <row r="11" spans="1:28">
      <c r="A11" s="1" t="s">
        <v>126</v>
      </c>
      <c r="C11" s="1" t="s">
        <v>127</v>
      </c>
      <c r="E11" s="1" t="s">
        <v>128</v>
      </c>
      <c r="N11" t="s">
        <v>129</v>
      </c>
      <c r="Q11" s="59" t="s">
        <v>489</v>
      </c>
      <c r="R11" s="91" t="s">
        <v>489</v>
      </c>
      <c r="S11" s="89">
        <v>1000000</v>
      </c>
      <c r="Y11" s="59"/>
      <c r="Z11" s="59"/>
      <c r="AA11" s="70"/>
      <c r="AB11" s="89"/>
    </row>
    <row r="12" spans="1:28">
      <c r="A12" s="1" t="s">
        <v>130</v>
      </c>
      <c r="C12" s="1" t="s">
        <v>131</v>
      </c>
      <c r="E12" s="1" t="s">
        <v>132</v>
      </c>
      <c r="N12" t="s">
        <v>133</v>
      </c>
      <c r="Q12" s="59" t="s">
        <v>484</v>
      </c>
      <c r="R12" s="91" t="s">
        <v>484</v>
      </c>
      <c r="S12" s="89">
        <v>300000</v>
      </c>
      <c r="Y12" s="59"/>
      <c r="Z12" s="59"/>
      <c r="AA12" s="70"/>
      <c r="AB12" s="89"/>
    </row>
    <row r="13" spans="1:28">
      <c r="A13" s="1" t="s">
        <v>73</v>
      </c>
      <c r="C13" s="1" t="s">
        <v>134</v>
      </c>
      <c r="N13" t="s">
        <v>135</v>
      </c>
      <c r="Q13" s="59" t="s">
        <v>485</v>
      </c>
      <c r="R13" s="91" t="s">
        <v>485</v>
      </c>
      <c r="S13" s="89">
        <v>300000</v>
      </c>
      <c r="Y13" s="59"/>
      <c r="AA13" s="70"/>
      <c r="AB13" s="89"/>
    </row>
    <row r="14" spans="1:28">
      <c r="A14" s="1" t="s">
        <v>136</v>
      </c>
      <c r="C14" s="63" t="s">
        <v>315</v>
      </c>
      <c r="N14" t="s">
        <v>137</v>
      </c>
      <c r="Q14" s="59" t="s">
        <v>486</v>
      </c>
      <c r="R14" s="91" t="s">
        <v>486</v>
      </c>
      <c r="S14" s="89">
        <v>300000</v>
      </c>
      <c r="Y14" s="59"/>
      <c r="AA14" s="70"/>
      <c r="AB14" s="89"/>
    </row>
    <row r="15" spans="1:28">
      <c r="A15" s="1" t="s">
        <v>138</v>
      </c>
      <c r="C15" s="1" t="s">
        <v>198</v>
      </c>
      <c r="N15" t="s">
        <v>140</v>
      </c>
      <c r="Q15" s="59" t="s">
        <v>458</v>
      </c>
      <c r="R15" s="59" t="s">
        <v>506</v>
      </c>
      <c r="S15" s="89">
        <v>1000000</v>
      </c>
      <c r="Y15" s="59"/>
      <c r="AA15" s="70"/>
      <c r="AB15" s="89"/>
    </row>
    <row r="16" spans="1:28">
      <c r="A16" s="1" t="s">
        <v>141</v>
      </c>
      <c r="C16" s="1" t="s">
        <v>139</v>
      </c>
      <c r="N16" t="s">
        <v>143</v>
      </c>
      <c r="Q16" s="59" t="s">
        <v>499</v>
      </c>
      <c r="R16" s="59" t="s">
        <v>492</v>
      </c>
      <c r="S16" s="89">
        <v>300000</v>
      </c>
      <c r="AA16" s="70"/>
      <c r="AB16" s="89"/>
    </row>
    <row r="17" spans="1:28">
      <c r="A17" s="1" t="s">
        <v>144</v>
      </c>
      <c r="C17" s="1" t="s">
        <v>142</v>
      </c>
      <c r="Q17" s="59" t="s">
        <v>492</v>
      </c>
      <c r="R17" s="59" t="s">
        <v>458</v>
      </c>
      <c r="AA17" s="70"/>
      <c r="AB17" s="89"/>
    </row>
    <row r="18" spans="1:28" ht="28">
      <c r="A18" s="1" t="s">
        <v>146</v>
      </c>
      <c r="C18" s="1" t="s">
        <v>199</v>
      </c>
      <c r="Q18" s="68" t="s">
        <v>391</v>
      </c>
      <c r="R18" s="120" t="s">
        <v>550</v>
      </c>
      <c r="S18" s="69">
        <v>480000</v>
      </c>
      <c r="AA18" s="70"/>
      <c r="AB18" s="89"/>
    </row>
    <row r="19" spans="1:28">
      <c r="A19" s="1" t="s">
        <v>148</v>
      </c>
      <c r="C19" s="1" t="s">
        <v>145</v>
      </c>
      <c r="AA19" s="68"/>
      <c r="AB19" s="69"/>
    </row>
    <row r="20" spans="1:28">
      <c r="A20" s="1" t="s">
        <v>150</v>
      </c>
      <c r="C20" s="1" t="s">
        <v>147</v>
      </c>
      <c r="Q20" s="59" t="s">
        <v>338</v>
      </c>
      <c r="R20" s="59" t="s">
        <v>543</v>
      </c>
      <c r="S20" s="89">
        <v>5000000</v>
      </c>
      <c r="AA20" s="68"/>
      <c r="AB20" s="69"/>
    </row>
    <row r="21" spans="1:28">
      <c r="A21" s="1" t="s">
        <v>151</v>
      </c>
      <c r="C21" s="1" t="s">
        <v>149</v>
      </c>
      <c r="R21" t="s">
        <v>542</v>
      </c>
      <c r="S21" s="90">
        <v>5150000</v>
      </c>
    </row>
    <row r="22" spans="1:28">
      <c r="A22" s="1" t="s">
        <v>153</v>
      </c>
      <c r="C22" s="1" t="s">
        <v>200</v>
      </c>
    </row>
    <row r="23" spans="1:28">
      <c r="A23" s="1" t="s">
        <v>154</v>
      </c>
      <c r="C23" s="1" t="s">
        <v>201</v>
      </c>
    </row>
    <row r="24" spans="1:28">
      <c r="A24" s="1" t="s">
        <v>156</v>
      </c>
      <c r="C24" s="1" t="s">
        <v>152</v>
      </c>
    </row>
    <row r="25" spans="1:28">
      <c r="A25" s="1" t="s">
        <v>158</v>
      </c>
      <c r="C25" s="1" t="s">
        <v>203</v>
      </c>
      <c r="R25" s="59" t="s">
        <v>487</v>
      </c>
    </row>
    <row r="26" spans="1:28">
      <c r="A26" s="1" t="s">
        <v>160</v>
      </c>
      <c r="C26" s="1" t="s">
        <v>202</v>
      </c>
      <c r="R26" s="59" t="s">
        <v>521</v>
      </c>
    </row>
    <row r="27" spans="1:28">
      <c r="A27" s="1" t="s">
        <v>162</v>
      </c>
      <c r="C27" s="1" t="s">
        <v>155</v>
      </c>
    </row>
    <row r="28" spans="1:28">
      <c r="A28" s="1" t="s">
        <v>164</v>
      </c>
      <c r="C28" s="1" t="s">
        <v>157</v>
      </c>
    </row>
    <row r="29" spans="1:28">
      <c r="A29" s="1" t="s">
        <v>165</v>
      </c>
      <c r="C29" s="1" t="s">
        <v>159</v>
      </c>
    </row>
    <row r="30" spans="1:28">
      <c r="A30" s="1" t="s">
        <v>167</v>
      </c>
      <c r="C30" s="63" t="s">
        <v>316</v>
      </c>
    </row>
    <row r="31" spans="1:28">
      <c r="A31" s="1" t="s">
        <v>169</v>
      </c>
      <c r="C31" s="1" t="s">
        <v>161</v>
      </c>
    </row>
    <row r="32" spans="1:28">
      <c r="A32" s="1" t="s">
        <v>171</v>
      </c>
      <c r="C32" s="1" t="s">
        <v>163</v>
      </c>
    </row>
    <row r="33" spans="1:3">
      <c r="A33" s="1" t="s">
        <v>173</v>
      </c>
      <c r="C33" s="1" t="s">
        <v>166</v>
      </c>
    </row>
    <row r="34" spans="1:3">
      <c r="A34" s="1" t="s">
        <v>175</v>
      </c>
      <c r="C34" s="1" t="s">
        <v>168</v>
      </c>
    </row>
    <row r="35" spans="1:3">
      <c r="A35" s="1" t="s">
        <v>177</v>
      </c>
      <c r="C35" s="1" t="s">
        <v>170</v>
      </c>
    </row>
    <row r="36" spans="1:3">
      <c r="A36" s="1" t="s">
        <v>179</v>
      </c>
      <c r="C36" s="1" t="s">
        <v>172</v>
      </c>
    </row>
    <row r="37" spans="1:3">
      <c r="A37" s="1" t="s">
        <v>181</v>
      </c>
      <c r="C37" s="1" t="s">
        <v>174</v>
      </c>
    </row>
    <row r="38" spans="1:3">
      <c r="A38" s="1" t="s">
        <v>182</v>
      </c>
      <c r="C38" s="1" t="s">
        <v>176</v>
      </c>
    </row>
    <row r="39" spans="1:3">
      <c r="A39" s="1" t="s">
        <v>183</v>
      </c>
      <c r="C39" s="1" t="s">
        <v>178</v>
      </c>
    </row>
    <row r="40" spans="1:3">
      <c r="A40" s="1" t="s">
        <v>184</v>
      </c>
      <c r="C40" s="1" t="s">
        <v>180</v>
      </c>
    </row>
    <row r="41" spans="1:3">
      <c r="A41" s="1" t="s">
        <v>185</v>
      </c>
      <c r="C41" s="63" t="s">
        <v>579</v>
      </c>
    </row>
    <row r="42" spans="1:3">
      <c r="A42" s="1" t="s">
        <v>186</v>
      </c>
      <c r="C42" s="63" t="s">
        <v>580</v>
      </c>
    </row>
    <row r="43" spans="1:3">
      <c r="A43" s="1" t="s">
        <v>187</v>
      </c>
      <c r="C43" s="63" t="s">
        <v>581</v>
      </c>
    </row>
    <row r="44" spans="1:3">
      <c r="A44" s="1" t="s">
        <v>188</v>
      </c>
      <c r="C44" s="63" t="s">
        <v>582</v>
      </c>
    </row>
    <row r="45" spans="1:3">
      <c r="A45" s="1" t="s">
        <v>189</v>
      </c>
      <c r="C45" s="63" t="s">
        <v>583</v>
      </c>
    </row>
    <row r="46" spans="1:3">
      <c r="A46" s="1" t="s">
        <v>190</v>
      </c>
      <c r="C46" s="63" t="s">
        <v>584</v>
      </c>
    </row>
    <row r="47" spans="1:3">
      <c r="A47" s="1" t="s">
        <v>191</v>
      </c>
      <c r="C47" s="63" t="s">
        <v>585</v>
      </c>
    </row>
    <row r="48" spans="1:3">
      <c r="A48" s="1" t="s">
        <v>192</v>
      </c>
      <c r="C48" s="63" t="s">
        <v>586</v>
      </c>
    </row>
    <row r="49" spans="3:3">
      <c r="C49" s="63" t="s">
        <v>587</v>
      </c>
    </row>
    <row r="50" spans="3:3">
      <c r="C50" s="63" t="s">
        <v>588</v>
      </c>
    </row>
    <row r="51" spans="3:3">
      <c r="C51" s="63" t="s">
        <v>589</v>
      </c>
    </row>
    <row r="52" spans="3:3">
      <c r="C52" s="63" t="s">
        <v>590</v>
      </c>
    </row>
    <row r="53" spans="3:3">
      <c r="C53" s="63" t="s">
        <v>591</v>
      </c>
    </row>
    <row r="54" spans="3:3">
      <c r="C54" s="63" t="s">
        <v>592</v>
      </c>
    </row>
    <row r="55" spans="3:3">
      <c r="C55" s="63" t="s">
        <v>593</v>
      </c>
    </row>
    <row r="56" spans="3:3">
      <c r="C56" s="63" t="s">
        <v>594</v>
      </c>
    </row>
    <row r="57" spans="3:3">
      <c r="C57" s="63" t="s">
        <v>595</v>
      </c>
    </row>
    <row r="58" spans="3:3">
      <c r="C58" s="63" t="s">
        <v>596</v>
      </c>
    </row>
    <row r="59" spans="3:3">
      <c r="C59" s="63" t="s">
        <v>597</v>
      </c>
    </row>
    <row r="60" spans="3:3">
      <c r="C60" s="63" t="s">
        <v>598</v>
      </c>
    </row>
    <row r="61" spans="3:3">
      <c r="C61" s="63" t="s">
        <v>599</v>
      </c>
    </row>
    <row r="62" spans="3:3">
      <c r="C62" s="63" t="s">
        <v>600</v>
      </c>
    </row>
    <row r="63" spans="3:3">
      <c r="C63" s="63" t="s">
        <v>601</v>
      </c>
    </row>
    <row r="64" spans="3:3">
      <c r="C64" s="63" t="s">
        <v>602</v>
      </c>
    </row>
    <row r="65" spans="3:3">
      <c r="C65" s="63" t="s">
        <v>603</v>
      </c>
    </row>
    <row r="66" spans="3:3">
      <c r="C66" s="63" t="s">
        <v>604</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23723-7C09-40C8-8B10-48B7EA76EC9C}">
  <sheetPr codeName="Sheet2">
    <tabColor theme="8" tint="0.59999389629810485"/>
    <pageSetUpPr fitToPage="1"/>
  </sheetPr>
  <dimension ref="B1:AL54"/>
  <sheetViews>
    <sheetView showGridLines="0" view="pageBreakPreview" zoomScaleNormal="100" zoomScaleSheetLayoutView="100" workbookViewId="0">
      <selection activeCell="AA3" sqref="AA3:AI3"/>
    </sheetView>
  </sheetViews>
  <sheetFormatPr defaultColWidth="8.25" defaultRowHeight="18" customHeight="1"/>
  <cols>
    <col min="1" max="1" width="3.25" style="41" customWidth="1"/>
    <col min="2" max="38" width="2.5" style="41" customWidth="1"/>
    <col min="39" max="76" width="2.1640625" style="41" customWidth="1"/>
    <col min="77" max="16384" width="8.25" style="41"/>
  </cols>
  <sheetData>
    <row r="1" spans="2:38" ht="18" customHeight="1">
      <c r="B1" s="40" t="s">
        <v>208</v>
      </c>
    </row>
    <row r="2" spans="2:38" ht="18" customHeight="1">
      <c r="AA2" s="357" t="s">
        <v>209</v>
      </c>
      <c r="AB2" s="357"/>
      <c r="AC2" s="357"/>
      <c r="AD2" s="357"/>
      <c r="AE2" s="357"/>
      <c r="AF2" s="357"/>
      <c r="AG2" s="357"/>
      <c r="AH2" s="357"/>
      <c r="AI2" s="357"/>
      <c r="AK2" s="92" t="s">
        <v>463</v>
      </c>
    </row>
    <row r="3" spans="2:38" ht="18" customHeight="1">
      <c r="AA3" s="358" t="s">
        <v>395</v>
      </c>
      <c r="AB3" s="358"/>
      <c r="AC3" s="358"/>
      <c r="AD3" s="358"/>
      <c r="AE3" s="358"/>
      <c r="AF3" s="358"/>
      <c r="AG3" s="358"/>
      <c r="AH3" s="358"/>
      <c r="AI3" s="358"/>
      <c r="AK3" s="92" t="s">
        <v>507</v>
      </c>
    </row>
    <row r="4" spans="2:38" ht="18" customHeight="1">
      <c r="AK4" s="92"/>
      <c r="AL4" s="64"/>
    </row>
    <row r="5" spans="2:38" s="42" customFormat="1" ht="18" customHeight="1">
      <c r="B5" s="42" t="s">
        <v>210</v>
      </c>
      <c r="AK5" s="93"/>
    </row>
    <row r="6" spans="2:38" ht="18" customHeight="1">
      <c r="AK6" s="92"/>
    </row>
    <row r="7" spans="2:38" s="42" customFormat="1" ht="18" customHeight="1">
      <c r="B7" s="41"/>
      <c r="C7" s="41"/>
      <c r="D7" s="41"/>
      <c r="E7" s="41"/>
      <c r="F7" s="41"/>
      <c r="X7" s="42" t="s">
        <v>211</v>
      </c>
      <c r="Z7" s="359"/>
      <c r="AA7" s="359"/>
      <c r="AB7" s="359"/>
      <c r="AC7" s="359"/>
      <c r="AD7" s="43" t="s">
        <v>212</v>
      </c>
      <c r="AE7" s="359"/>
      <c r="AF7" s="359"/>
      <c r="AG7" s="359"/>
      <c r="AH7" s="359"/>
      <c r="AI7" s="42" t="s">
        <v>213</v>
      </c>
      <c r="AK7" s="93"/>
    </row>
    <row r="8" spans="2:38" s="42" customFormat="1" ht="18" customHeight="1">
      <c r="B8" s="41"/>
      <c r="C8" s="41"/>
      <c r="D8" s="41"/>
      <c r="E8" s="41"/>
      <c r="F8" s="41"/>
      <c r="P8" s="360" t="s">
        <v>214</v>
      </c>
      <c r="Q8" s="360"/>
      <c r="R8" s="360"/>
      <c r="S8" s="360"/>
      <c r="T8" s="360"/>
      <c r="U8" s="360"/>
      <c r="V8" s="360"/>
      <c r="W8" s="360"/>
      <c r="X8" s="361"/>
      <c r="Y8" s="361"/>
      <c r="Z8" s="361"/>
      <c r="AA8" s="361"/>
      <c r="AB8" s="361"/>
      <c r="AC8" s="361"/>
      <c r="AD8" s="361"/>
      <c r="AE8" s="361"/>
      <c r="AF8" s="361"/>
      <c r="AG8" s="361"/>
      <c r="AH8" s="361"/>
      <c r="AI8" s="361"/>
      <c r="AJ8" s="361"/>
      <c r="AK8" s="93"/>
    </row>
    <row r="9" spans="2:38" s="42" customFormat="1" ht="18" customHeight="1">
      <c r="B9" s="41"/>
      <c r="C9" s="41"/>
      <c r="D9" s="41"/>
      <c r="E9" s="41"/>
      <c r="F9" s="41"/>
      <c r="P9" s="360" t="s">
        <v>215</v>
      </c>
      <c r="Q9" s="360"/>
      <c r="R9" s="360"/>
      <c r="S9" s="360"/>
      <c r="T9" s="360"/>
      <c r="U9" s="360"/>
      <c r="V9" s="360"/>
      <c r="W9" s="360"/>
      <c r="X9" s="361"/>
      <c r="Y9" s="361"/>
      <c r="Z9" s="361"/>
      <c r="AA9" s="361"/>
      <c r="AB9" s="361"/>
      <c r="AC9" s="361"/>
      <c r="AD9" s="361"/>
      <c r="AE9" s="361"/>
      <c r="AF9" s="361"/>
      <c r="AG9" s="361"/>
      <c r="AH9" s="361"/>
      <c r="AI9" s="361"/>
      <c r="AJ9" s="361"/>
      <c r="AK9" s="93"/>
    </row>
    <row r="10" spans="2:38" s="42" customFormat="1" ht="18" customHeight="1">
      <c r="B10" s="41"/>
      <c r="C10" s="41"/>
      <c r="D10" s="41"/>
      <c r="E10" s="41"/>
      <c r="F10" s="41"/>
      <c r="P10" s="360" t="s">
        <v>216</v>
      </c>
      <c r="Q10" s="360"/>
      <c r="R10" s="360"/>
      <c r="S10" s="360"/>
      <c r="T10" s="360"/>
      <c r="U10" s="360"/>
      <c r="V10" s="360"/>
      <c r="W10" s="360"/>
      <c r="X10" s="361"/>
      <c r="Y10" s="361"/>
      <c r="Z10" s="361"/>
      <c r="AA10" s="361"/>
      <c r="AB10" s="361"/>
      <c r="AC10" s="361"/>
      <c r="AD10" s="361"/>
      <c r="AE10" s="361"/>
      <c r="AF10" s="361"/>
      <c r="AG10" s="361"/>
      <c r="AH10" s="361"/>
      <c r="AI10" s="361"/>
      <c r="AJ10" s="361"/>
      <c r="AK10" s="92" t="s">
        <v>508</v>
      </c>
    </row>
    <row r="11" spans="2:38" s="42" customFormat="1" ht="18" customHeight="1">
      <c r="B11" s="41"/>
      <c r="C11" s="41"/>
      <c r="D11" s="41"/>
      <c r="E11" s="41"/>
      <c r="F11" s="41"/>
      <c r="P11" s="44"/>
      <c r="Q11" s="44"/>
      <c r="R11" s="44"/>
      <c r="S11" s="44"/>
      <c r="T11" s="44"/>
      <c r="U11" s="44"/>
      <c r="V11" s="44"/>
      <c r="W11" s="44"/>
      <c r="AF11" s="46"/>
      <c r="AK11" s="92" t="s">
        <v>567</v>
      </c>
    </row>
    <row r="12" spans="2:38" ht="18" customHeight="1">
      <c r="AK12" s="92"/>
    </row>
    <row r="13" spans="2:38" ht="18" customHeight="1">
      <c r="C13" s="47"/>
      <c r="D13" s="47"/>
      <c r="E13" s="47"/>
      <c r="F13" s="47"/>
      <c r="G13" s="47"/>
      <c r="H13" s="47"/>
      <c r="J13" s="47"/>
      <c r="K13" s="47" t="s">
        <v>218</v>
      </c>
      <c r="M13" s="355">
        <v>8</v>
      </c>
      <c r="N13" s="355"/>
      <c r="O13" s="47" t="s">
        <v>504</v>
      </c>
      <c r="R13" s="47"/>
      <c r="S13" s="47"/>
      <c r="T13" s="47"/>
      <c r="U13" s="47"/>
      <c r="V13" s="47"/>
      <c r="W13" s="47"/>
      <c r="X13" s="47"/>
      <c r="Y13" s="47"/>
      <c r="AB13" s="47"/>
      <c r="AC13" s="47"/>
      <c r="AD13" s="47"/>
      <c r="AE13" s="47"/>
      <c r="AF13" s="47"/>
      <c r="AG13" s="47"/>
      <c r="AH13" s="47"/>
      <c r="AI13" s="47"/>
      <c r="AJ13" s="48"/>
      <c r="AK13" s="95"/>
      <c r="AL13" s="48"/>
    </row>
    <row r="14" spans="2:38" s="42" customFormat="1" ht="18" customHeight="1">
      <c r="B14" s="356" t="s">
        <v>325</v>
      </c>
      <c r="C14" s="356"/>
      <c r="D14" s="356"/>
      <c r="E14" s="356"/>
      <c r="F14" s="356"/>
      <c r="G14" s="356"/>
      <c r="H14" s="356"/>
      <c r="I14" s="356"/>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49"/>
      <c r="AK14" s="94"/>
      <c r="AL14" s="49"/>
    </row>
    <row r="15" spans="2:38" ht="18" customHeight="1">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48"/>
      <c r="AK15" s="95"/>
      <c r="AL15" s="48"/>
    </row>
    <row r="16" spans="2:38" ht="18" customHeight="1">
      <c r="AK16" s="92"/>
    </row>
    <row r="17" spans="2:38" ht="18" customHeight="1">
      <c r="C17" s="41" t="s">
        <v>218</v>
      </c>
      <c r="E17" s="363">
        <v>8</v>
      </c>
      <c r="F17" s="363"/>
      <c r="G17" s="41" t="s">
        <v>219</v>
      </c>
      <c r="AC17" s="362">
        <f>'(別紙1-1)申請事業所一覧表'!I26</f>
        <v>0</v>
      </c>
      <c r="AD17" s="362"/>
      <c r="AE17" s="362"/>
      <c r="AF17" s="362"/>
      <c r="AG17" s="362"/>
      <c r="AH17" s="362"/>
      <c r="AI17" s="41" t="s">
        <v>220</v>
      </c>
      <c r="AK17" s="94"/>
    </row>
    <row r="18" spans="2:38" ht="18" customHeight="1">
      <c r="B18" s="364" t="s">
        <v>317</v>
      </c>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K18" s="94"/>
    </row>
    <row r="19" spans="2:38" ht="18" customHeight="1">
      <c r="B19" s="364" t="s">
        <v>221</v>
      </c>
      <c r="C19" s="364"/>
      <c r="D19" s="364"/>
      <c r="E19" s="364"/>
      <c r="F19" s="364"/>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K19" s="92"/>
    </row>
    <row r="20" spans="2:38" ht="18" customHeight="1">
      <c r="AK20" s="92"/>
    </row>
    <row r="21" spans="2:38" ht="18" customHeight="1">
      <c r="B21" s="363" t="s">
        <v>222</v>
      </c>
      <c r="C21" s="363"/>
      <c r="D21" s="363"/>
      <c r="E21" s="363"/>
      <c r="F21" s="363"/>
      <c r="G21" s="363"/>
      <c r="H21" s="363"/>
      <c r="I21" s="363"/>
      <c r="J21" s="363"/>
      <c r="K21" s="363"/>
      <c r="L21" s="363"/>
      <c r="M21" s="363"/>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48"/>
      <c r="AK21" s="95"/>
      <c r="AL21" s="48"/>
    </row>
    <row r="22" spans="2:38" ht="18" customHeight="1">
      <c r="AK22" s="92"/>
    </row>
    <row r="23" spans="2:38" ht="18" customHeight="1">
      <c r="C23" s="41" t="s">
        <v>223</v>
      </c>
      <c r="L23" s="41" t="s">
        <v>279</v>
      </c>
      <c r="N23" s="41">
        <v>8</v>
      </c>
      <c r="O23" s="41" t="s">
        <v>396</v>
      </c>
      <c r="Q23" s="41" t="s">
        <v>505</v>
      </c>
      <c r="AK23" s="92"/>
    </row>
    <row r="24" spans="2:38" ht="18" customHeight="1">
      <c r="AK24" s="92"/>
    </row>
    <row r="25" spans="2:38" ht="18" customHeight="1">
      <c r="C25" s="41" t="s">
        <v>224</v>
      </c>
      <c r="L25" s="41" t="s">
        <v>452</v>
      </c>
      <c r="AK25" s="92"/>
    </row>
    <row r="26" spans="2:38" ht="18" customHeight="1">
      <c r="AK26" s="92"/>
    </row>
    <row r="27" spans="2:38" ht="18" customHeight="1">
      <c r="C27" s="41" t="s">
        <v>225</v>
      </c>
      <c r="L27" s="41" t="s">
        <v>453</v>
      </c>
      <c r="AK27" s="92"/>
    </row>
    <row r="28" spans="2:38" ht="18" customHeight="1">
      <c r="AK28" s="92"/>
    </row>
    <row r="29" spans="2:38" ht="18" customHeight="1">
      <c r="C29" s="41" t="s">
        <v>226</v>
      </c>
      <c r="L29" s="41" t="s">
        <v>227</v>
      </c>
      <c r="P29" s="41" t="s">
        <v>228</v>
      </c>
      <c r="R29" s="363">
        <v>8</v>
      </c>
      <c r="S29" s="363"/>
      <c r="T29" s="41" t="s">
        <v>229</v>
      </c>
      <c r="U29" s="365"/>
      <c r="V29" s="365"/>
      <c r="W29" s="41" t="s">
        <v>230</v>
      </c>
      <c r="X29" s="365"/>
      <c r="Y29" s="365"/>
      <c r="Z29" s="41" t="s">
        <v>231</v>
      </c>
      <c r="AK29" s="92" t="s">
        <v>232</v>
      </c>
    </row>
    <row r="30" spans="2:38" ht="18" customHeight="1">
      <c r="L30" s="41" t="s">
        <v>233</v>
      </c>
      <c r="P30" s="41" t="s">
        <v>228</v>
      </c>
      <c r="R30" s="365"/>
      <c r="S30" s="365"/>
      <c r="T30" s="41" t="s">
        <v>229</v>
      </c>
      <c r="U30" s="365"/>
      <c r="V30" s="365"/>
      <c r="W30" s="41" t="s">
        <v>230</v>
      </c>
      <c r="X30" s="365"/>
      <c r="Y30" s="365"/>
      <c r="Z30" s="41" t="s">
        <v>231</v>
      </c>
      <c r="AK30" s="92" t="s">
        <v>509</v>
      </c>
    </row>
    <row r="31" spans="2:38" ht="18" customHeight="1">
      <c r="AK31" s="92"/>
    </row>
    <row r="32" spans="2:38" ht="18" customHeight="1">
      <c r="C32" s="41" t="s">
        <v>234</v>
      </c>
      <c r="L32" s="41" t="s">
        <v>454</v>
      </c>
    </row>
    <row r="34" spans="3:38" ht="18" customHeight="1">
      <c r="C34" s="51" t="s">
        <v>235</v>
      </c>
    </row>
    <row r="35" spans="3:38" ht="18" customHeight="1">
      <c r="C35" s="61" t="s">
        <v>383</v>
      </c>
      <c r="D35" s="42"/>
      <c r="E35" s="42"/>
      <c r="F35" s="42"/>
      <c r="G35" s="42"/>
      <c r="H35" s="42"/>
    </row>
    <row r="36" spans="3:38" ht="18" customHeight="1">
      <c r="C36" s="61" t="s">
        <v>382</v>
      </c>
      <c r="D36" s="42"/>
      <c r="E36" s="42"/>
      <c r="F36" s="42"/>
      <c r="G36" s="42"/>
      <c r="H36" s="42"/>
    </row>
    <row r="37" spans="3:38" ht="18" customHeight="1">
      <c r="C37" s="61" t="s">
        <v>371</v>
      </c>
      <c r="D37" s="42"/>
      <c r="E37" s="42"/>
      <c r="F37" s="42"/>
      <c r="G37" s="42"/>
      <c r="H37" s="42"/>
    </row>
    <row r="38" spans="3:38" ht="18" customHeight="1">
      <c r="C38" s="61" t="s">
        <v>372</v>
      </c>
      <c r="D38" s="42"/>
      <c r="E38" s="42"/>
      <c r="F38" s="42"/>
      <c r="G38" s="42"/>
      <c r="H38" s="42"/>
    </row>
    <row r="39" spans="3:38" ht="18" customHeight="1">
      <c r="C39" s="61" t="s">
        <v>373</v>
      </c>
      <c r="D39" s="42"/>
      <c r="E39" s="42"/>
      <c r="F39" s="42"/>
      <c r="G39" s="42"/>
      <c r="H39" s="42"/>
    </row>
    <row r="40" spans="3:38" ht="18" customHeight="1">
      <c r="C40" s="61" t="s">
        <v>299</v>
      </c>
      <c r="D40" s="42"/>
      <c r="E40" s="42"/>
      <c r="F40" s="42"/>
      <c r="G40" s="42"/>
      <c r="H40" s="42"/>
    </row>
    <row r="41" spans="3:38" ht="18" customHeight="1">
      <c r="C41" s="61" t="s">
        <v>300</v>
      </c>
      <c r="D41" s="42"/>
      <c r="E41" s="42"/>
      <c r="F41" s="42"/>
      <c r="G41" s="42"/>
      <c r="H41" s="42"/>
    </row>
    <row r="42" spans="3:38" ht="18" customHeight="1">
      <c r="C42" s="61" t="s">
        <v>301</v>
      </c>
      <c r="D42" s="42"/>
      <c r="E42" s="42"/>
      <c r="F42" s="42"/>
      <c r="G42" s="42"/>
      <c r="H42" s="42"/>
    </row>
    <row r="43" spans="3:38" ht="18" customHeight="1">
      <c r="C43" s="61" t="s">
        <v>298</v>
      </c>
      <c r="D43" s="42"/>
      <c r="E43" s="42"/>
      <c r="F43" s="42"/>
      <c r="G43" s="42"/>
      <c r="H43" s="42"/>
    </row>
    <row r="45" spans="3:38" ht="18" customHeight="1">
      <c r="C45" s="366" t="s">
        <v>237</v>
      </c>
      <c r="D45" s="369" t="s">
        <v>238</v>
      </c>
      <c r="E45" s="369"/>
      <c r="F45" s="369"/>
      <c r="G45" s="369"/>
      <c r="H45" s="370"/>
      <c r="I45" s="371"/>
      <c r="J45" s="371"/>
      <c r="K45" s="371"/>
      <c r="L45" s="371"/>
      <c r="M45" s="371"/>
      <c r="N45" s="371"/>
      <c r="O45" s="371"/>
      <c r="P45" s="371"/>
      <c r="Q45" s="372"/>
      <c r="T45" s="373" t="s">
        <v>239</v>
      </c>
      <c r="U45" s="369" t="s">
        <v>238</v>
      </c>
      <c r="V45" s="369"/>
      <c r="W45" s="369"/>
      <c r="X45" s="369"/>
      <c r="Y45" s="374"/>
      <c r="Z45" s="374"/>
      <c r="AA45" s="374"/>
      <c r="AB45" s="374"/>
      <c r="AC45" s="374"/>
      <c r="AD45" s="374"/>
      <c r="AE45" s="374"/>
      <c r="AF45" s="374"/>
      <c r="AG45" s="374"/>
      <c r="AH45" s="374"/>
      <c r="AI45" s="374"/>
      <c r="AK45" s="41" t="s">
        <v>236</v>
      </c>
    </row>
    <row r="46" spans="3:38" ht="18" customHeight="1">
      <c r="C46" s="367"/>
      <c r="D46" s="375" t="s">
        <v>240</v>
      </c>
      <c r="E46" s="376"/>
      <c r="F46" s="376"/>
      <c r="G46" s="377"/>
      <c r="H46" s="370"/>
      <c r="I46" s="371"/>
      <c r="J46" s="371"/>
      <c r="K46" s="371"/>
      <c r="L46" s="371"/>
      <c r="M46" s="371"/>
      <c r="N46" s="371"/>
      <c r="O46" s="371"/>
      <c r="P46" s="371"/>
      <c r="Q46" s="372"/>
      <c r="T46" s="373"/>
      <c r="U46" s="375" t="s">
        <v>240</v>
      </c>
      <c r="V46" s="376"/>
      <c r="W46" s="376"/>
      <c r="X46" s="377"/>
      <c r="Y46" s="374"/>
      <c r="Z46" s="374"/>
      <c r="AA46" s="374"/>
      <c r="AB46" s="374"/>
      <c r="AC46" s="374"/>
      <c r="AD46" s="374"/>
      <c r="AE46" s="374"/>
      <c r="AF46" s="374"/>
      <c r="AG46" s="374"/>
      <c r="AH46" s="374"/>
      <c r="AI46" s="374"/>
      <c r="AL46" s="41" t="s">
        <v>462</v>
      </c>
    </row>
    <row r="47" spans="3:38" ht="18" customHeight="1">
      <c r="C47" s="367"/>
      <c r="D47" s="369" t="s">
        <v>241</v>
      </c>
      <c r="E47" s="369"/>
      <c r="F47" s="369"/>
      <c r="G47" s="369"/>
      <c r="H47" s="370"/>
      <c r="I47" s="371"/>
      <c r="J47" s="371"/>
      <c r="K47" s="371"/>
      <c r="L47" s="371"/>
      <c r="M47" s="371"/>
      <c r="N47" s="371"/>
      <c r="O47" s="371"/>
      <c r="P47" s="371"/>
      <c r="Q47" s="372"/>
      <c r="T47" s="373"/>
      <c r="U47" s="369" t="s">
        <v>241</v>
      </c>
      <c r="V47" s="369"/>
      <c r="W47" s="369"/>
      <c r="X47" s="369"/>
      <c r="Y47" s="374"/>
      <c r="Z47" s="374"/>
      <c r="AA47" s="374"/>
      <c r="AB47" s="374"/>
      <c r="AC47" s="374"/>
      <c r="AD47" s="374"/>
      <c r="AE47" s="374"/>
      <c r="AF47" s="374"/>
      <c r="AG47" s="374"/>
      <c r="AH47" s="374"/>
      <c r="AI47" s="374"/>
      <c r="AK47" s="45"/>
    </row>
    <row r="48" spans="3:38" ht="18" customHeight="1">
      <c r="C48" s="367"/>
      <c r="D48" s="369" t="s">
        <v>242</v>
      </c>
      <c r="E48" s="369"/>
      <c r="F48" s="369"/>
      <c r="G48" s="369"/>
      <c r="H48" s="370"/>
      <c r="I48" s="371"/>
      <c r="J48" s="371"/>
      <c r="K48" s="371"/>
      <c r="L48" s="371"/>
      <c r="M48" s="371"/>
      <c r="N48" s="371"/>
      <c r="O48" s="371"/>
      <c r="P48" s="371"/>
      <c r="Q48" s="372"/>
      <c r="T48" s="373"/>
      <c r="U48" s="369" t="s">
        <v>242</v>
      </c>
      <c r="V48" s="369"/>
      <c r="W48" s="369"/>
      <c r="X48" s="369"/>
      <c r="Y48" s="374"/>
      <c r="Z48" s="374"/>
      <c r="AA48" s="374"/>
      <c r="AB48" s="374"/>
      <c r="AC48" s="374"/>
      <c r="AD48" s="374"/>
      <c r="AE48" s="374"/>
      <c r="AF48" s="374"/>
      <c r="AG48" s="374"/>
      <c r="AH48" s="374"/>
      <c r="AI48" s="374"/>
      <c r="AK48" s="45"/>
    </row>
    <row r="49" spans="3:37" ht="18" customHeight="1">
      <c r="C49" s="367"/>
      <c r="D49" s="369" t="s">
        <v>243</v>
      </c>
      <c r="E49" s="369"/>
      <c r="F49" s="369"/>
      <c r="G49" s="369"/>
      <c r="H49" s="370"/>
      <c r="I49" s="371"/>
      <c r="J49" s="371"/>
      <c r="K49" s="371"/>
      <c r="L49" s="371"/>
      <c r="M49" s="371"/>
      <c r="N49" s="371"/>
      <c r="O49" s="371"/>
      <c r="P49" s="371"/>
      <c r="Q49" s="372"/>
      <c r="T49" s="373"/>
      <c r="U49" s="369" t="s">
        <v>243</v>
      </c>
      <c r="V49" s="369"/>
      <c r="W49" s="369"/>
      <c r="X49" s="369"/>
      <c r="Y49" s="374"/>
      <c r="Z49" s="374"/>
      <c r="AA49" s="374"/>
      <c r="AB49" s="374"/>
      <c r="AC49" s="374"/>
      <c r="AD49" s="374"/>
      <c r="AE49" s="374"/>
      <c r="AF49" s="374"/>
      <c r="AG49" s="374"/>
      <c r="AH49" s="374"/>
      <c r="AI49" s="374"/>
    </row>
    <row r="50" spans="3:37" ht="18" customHeight="1">
      <c r="C50" s="368"/>
      <c r="D50" s="369" t="s">
        <v>244</v>
      </c>
      <c r="E50" s="369"/>
      <c r="F50" s="369"/>
      <c r="G50" s="369"/>
      <c r="H50" s="370"/>
      <c r="I50" s="371"/>
      <c r="J50" s="371"/>
      <c r="K50" s="371"/>
      <c r="L50" s="371"/>
      <c r="M50" s="371"/>
      <c r="N50" s="371"/>
      <c r="O50" s="371"/>
      <c r="P50" s="371"/>
      <c r="Q50" s="372"/>
      <c r="T50" s="373"/>
      <c r="U50" s="369" t="s">
        <v>244</v>
      </c>
      <c r="V50" s="369"/>
      <c r="W50" s="369"/>
      <c r="X50" s="369"/>
      <c r="Y50" s="374"/>
      <c r="Z50" s="374"/>
      <c r="AA50" s="374"/>
      <c r="AB50" s="374"/>
      <c r="AC50" s="374"/>
      <c r="AD50" s="374"/>
      <c r="AE50" s="374"/>
      <c r="AF50" s="374"/>
      <c r="AG50" s="374"/>
      <c r="AH50" s="374"/>
      <c r="AI50" s="374"/>
      <c r="AK50" s="45"/>
    </row>
    <row r="54" spans="3:37" ht="24" customHeight="1"/>
  </sheetData>
  <sheetProtection sheet="1"/>
  <mergeCells count="49">
    <mergeCell ref="Y47:AI47"/>
    <mergeCell ref="D50:G50"/>
    <mergeCell ref="H50:Q50"/>
    <mergeCell ref="U50:X50"/>
    <mergeCell ref="Y50:AI50"/>
    <mergeCell ref="D48:G48"/>
    <mergeCell ref="H48:Q48"/>
    <mergeCell ref="U48:X48"/>
    <mergeCell ref="Y48:AI48"/>
    <mergeCell ref="D49:G49"/>
    <mergeCell ref="H49:Q49"/>
    <mergeCell ref="U49:X49"/>
    <mergeCell ref="Y49:AI49"/>
    <mergeCell ref="Y45:AI45"/>
    <mergeCell ref="D46:G46"/>
    <mergeCell ref="H46:Q46"/>
    <mergeCell ref="U46:X46"/>
    <mergeCell ref="Y46:AI46"/>
    <mergeCell ref="C45:C50"/>
    <mergeCell ref="D45:G45"/>
    <mergeCell ref="H45:Q45"/>
    <mergeCell ref="T45:T50"/>
    <mergeCell ref="U45:X45"/>
    <mergeCell ref="D47:G47"/>
    <mergeCell ref="H47:Q47"/>
    <mergeCell ref="U47:X47"/>
    <mergeCell ref="R30:S30"/>
    <mergeCell ref="U30:V30"/>
    <mergeCell ref="X30:Y30"/>
    <mergeCell ref="R29:S29"/>
    <mergeCell ref="U29:V29"/>
    <mergeCell ref="X29:Y29"/>
    <mergeCell ref="AC17:AH17"/>
    <mergeCell ref="E17:F17"/>
    <mergeCell ref="B18:AI18"/>
    <mergeCell ref="B19:AI19"/>
    <mergeCell ref="B21:AI21"/>
    <mergeCell ref="M13:N13"/>
    <mergeCell ref="B14:AI14"/>
    <mergeCell ref="AA2:AI2"/>
    <mergeCell ref="AA3:AI3"/>
    <mergeCell ref="Z7:AC7"/>
    <mergeCell ref="AE7:AH7"/>
    <mergeCell ref="P8:W8"/>
    <mergeCell ref="X8:AJ8"/>
    <mergeCell ref="P9:W9"/>
    <mergeCell ref="X9:AJ9"/>
    <mergeCell ref="P10:W10"/>
    <mergeCell ref="X10:AJ10"/>
  </mergeCells>
  <phoneticPr fontId="1"/>
  <printOptions horizontalCentered="1"/>
  <pageMargins left="0.23622047244094491" right="0.23622047244094491" top="0.74803149606299213" bottom="0.74803149606299213" header="0.31496062992125984" footer="0.31496062992125984"/>
  <pageSetup paperSize="9" scale="79"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3D041-7D0F-42B2-B944-FF3AB713C902}">
  <sheetPr codeName="Sheet3">
    <tabColor theme="8" tint="0.59999389629810485"/>
    <pageSetUpPr fitToPage="1"/>
  </sheetPr>
  <dimension ref="A1:U60"/>
  <sheetViews>
    <sheetView showGridLines="0" view="pageBreakPreview" zoomScale="70" zoomScaleNormal="100" zoomScaleSheetLayoutView="70" workbookViewId="0">
      <selection activeCell="B11" sqref="B11"/>
    </sheetView>
  </sheetViews>
  <sheetFormatPr defaultColWidth="9" defaultRowHeight="13"/>
  <cols>
    <col min="1" max="1" width="5.5" style="123" customWidth="1"/>
    <col min="2" max="2" width="16.08203125" style="123" bestFit="1" customWidth="1"/>
    <col min="3" max="3" width="33.83203125" style="123" customWidth="1"/>
    <col min="4" max="4" width="34.33203125" style="123" customWidth="1"/>
    <col min="5" max="5" width="9.5" style="123" bestFit="1" customWidth="1"/>
    <col min="6" max="6" width="15.08203125" style="123" customWidth="1"/>
    <col min="7" max="7" width="28" style="123" customWidth="1"/>
    <col min="8" max="9" width="20.58203125" style="123" customWidth="1"/>
    <col min="10" max="10" width="9" style="123" customWidth="1"/>
    <col min="11" max="16384" width="9" style="123"/>
  </cols>
  <sheetData>
    <row r="1" spans="1:21" ht="26.25" customHeight="1">
      <c r="A1" s="122" t="s">
        <v>324</v>
      </c>
      <c r="B1" s="122"/>
      <c r="C1" s="122"/>
      <c r="G1" s="124"/>
      <c r="H1" s="124"/>
      <c r="J1" s="154"/>
    </row>
    <row r="2" spans="1:21" ht="26.25" customHeight="1">
      <c r="A2" s="378" t="s">
        <v>318</v>
      </c>
      <c r="B2" s="378"/>
      <c r="C2" s="378"/>
      <c r="D2" s="378"/>
      <c r="E2" s="378"/>
      <c r="F2" s="378"/>
      <c r="G2" s="378"/>
      <c r="H2" s="378"/>
      <c r="I2" s="378"/>
    </row>
    <row r="3" spans="1:21" ht="26.25" customHeight="1" thickBot="1">
      <c r="A3" s="125"/>
      <c r="B3" s="125"/>
      <c r="C3" s="125"/>
      <c r="D3" s="125"/>
      <c r="E3" s="125"/>
      <c r="F3" s="125"/>
      <c r="G3" s="125"/>
      <c r="H3" s="125"/>
      <c r="I3" s="125"/>
    </row>
    <row r="4" spans="1:21" ht="24" customHeight="1" thickBot="1">
      <c r="A4" s="379" t="s">
        <v>319</v>
      </c>
      <c r="B4" s="380"/>
      <c r="C4" s="380"/>
      <c r="D4" s="381">
        <f>'(様式第1号)交付申請書'!$X$9</f>
        <v>0</v>
      </c>
      <c r="E4" s="382"/>
      <c r="F4" s="382"/>
      <c r="G4" s="382"/>
      <c r="H4" s="382"/>
      <c r="I4" s="383"/>
    </row>
    <row r="6" spans="1:21" ht="14">
      <c r="A6" s="127" t="s">
        <v>511</v>
      </c>
    </row>
    <row r="7" spans="1:21" s="127" customFormat="1" ht="19.5" customHeight="1">
      <c r="A7" s="323" t="s">
        <v>577</v>
      </c>
    </row>
    <row r="8" spans="1:21" ht="23.5" customHeight="1">
      <c r="A8" s="127" t="s">
        <v>578</v>
      </c>
    </row>
    <row r="9" spans="1:21" ht="23.5" customHeight="1" thickBot="1">
      <c r="A9" s="127"/>
    </row>
    <row r="10" spans="1:21" ht="37.5" thickBot="1">
      <c r="A10" s="128" t="s">
        <v>320</v>
      </c>
      <c r="B10" s="129" t="s">
        <v>464</v>
      </c>
      <c r="C10" s="126" t="s">
        <v>321</v>
      </c>
      <c r="D10" s="130" t="s">
        <v>322</v>
      </c>
      <c r="E10" s="131" t="s">
        <v>466</v>
      </c>
      <c r="F10" s="131" t="s">
        <v>517</v>
      </c>
      <c r="G10" s="130" t="s">
        <v>377</v>
      </c>
      <c r="H10" s="130" t="s">
        <v>510</v>
      </c>
      <c r="I10" s="132" t="s">
        <v>323</v>
      </c>
    </row>
    <row r="11" spans="1:21" ht="29.25" customHeight="1">
      <c r="A11" s="133">
        <v>1</v>
      </c>
      <c r="B11" s="134"/>
      <c r="C11" s="135"/>
      <c r="D11" s="136"/>
      <c r="E11" s="137"/>
      <c r="F11" s="138"/>
      <c r="G11" s="139"/>
      <c r="H11" s="140"/>
      <c r="I11" s="141"/>
      <c r="S11" s="123">
        <f>C11</f>
        <v>0</v>
      </c>
      <c r="T11" s="123">
        <f>B11</f>
        <v>0</v>
      </c>
      <c r="U11" s="123">
        <f>D11</f>
        <v>0</v>
      </c>
    </row>
    <row r="12" spans="1:21" ht="29.25" customHeight="1">
      <c r="A12" s="142">
        <v>2</v>
      </c>
      <c r="B12" s="143"/>
      <c r="C12" s="144"/>
      <c r="D12" s="136"/>
      <c r="E12" s="137"/>
      <c r="F12" s="138"/>
      <c r="G12" s="139"/>
      <c r="H12" s="145"/>
      <c r="I12" s="141"/>
      <c r="S12" s="123">
        <f t="shared" ref="S12:S25" si="0">C12</f>
        <v>0</v>
      </c>
      <c r="T12" s="123">
        <f t="shared" ref="T12:T20" si="1">B12</f>
        <v>0</v>
      </c>
      <c r="U12" s="123">
        <f t="shared" ref="U12:U20" si="2">D12</f>
        <v>0</v>
      </c>
    </row>
    <row r="13" spans="1:21" ht="29.25" customHeight="1">
      <c r="A13" s="142">
        <v>3</v>
      </c>
      <c r="B13" s="143"/>
      <c r="C13" s="144"/>
      <c r="D13" s="136"/>
      <c r="E13" s="137"/>
      <c r="F13" s="138"/>
      <c r="G13" s="139"/>
      <c r="H13" s="145"/>
      <c r="I13" s="141"/>
      <c r="S13" s="123">
        <f t="shared" si="0"/>
        <v>0</v>
      </c>
      <c r="T13" s="123">
        <f t="shared" si="1"/>
        <v>0</v>
      </c>
      <c r="U13" s="123">
        <f t="shared" si="2"/>
        <v>0</v>
      </c>
    </row>
    <row r="14" spans="1:21" ht="29.25" customHeight="1">
      <c r="A14" s="142">
        <v>4</v>
      </c>
      <c r="B14" s="143"/>
      <c r="C14" s="144"/>
      <c r="D14" s="136"/>
      <c r="E14" s="137"/>
      <c r="F14" s="138"/>
      <c r="G14" s="139"/>
      <c r="H14" s="145"/>
      <c r="I14" s="141"/>
      <c r="S14" s="123">
        <f t="shared" si="0"/>
        <v>0</v>
      </c>
      <c r="T14" s="123">
        <f t="shared" si="1"/>
        <v>0</v>
      </c>
      <c r="U14" s="123">
        <f t="shared" si="2"/>
        <v>0</v>
      </c>
    </row>
    <row r="15" spans="1:21" ht="29.25" customHeight="1">
      <c r="A15" s="142">
        <v>5</v>
      </c>
      <c r="B15" s="143"/>
      <c r="C15" s="144"/>
      <c r="D15" s="136"/>
      <c r="E15" s="137"/>
      <c r="F15" s="138"/>
      <c r="G15" s="139"/>
      <c r="H15" s="145"/>
      <c r="I15" s="141"/>
      <c r="S15" s="123">
        <f t="shared" si="0"/>
        <v>0</v>
      </c>
      <c r="T15" s="123">
        <f t="shared" si="1"/>
        <v>0</v>
      </c>
      <c r="U15" s="123">
        <f t="shared" si="2"/>
        <v>0</v>
      </c>
    </row>
    <row r="16" spans="1:21" ht="29.25" customHeight="1">
      <c r="A16" s="142">
        <v>6</v>
      </c>
      <c r="B16" s="143"/>
      <c r="C16" s="144"/>
      <c r="D16" s="136"/>
      <c r="E16" s="137"/>
      <c r="F16" s="138"/>
      <c r="G16" s="139"/>
      <c r="H16" s="145"/>
      <c r="I16" s="141"/>
      <c r="S16" s="123">
        <f t="shared" si="0"/>
        <v>0</v>
      </c>
      <c r="T16" s="123">
        <f t="shared" si="1"/>
        <v>0</v>
      </c>
      <c r="U16" s="123">
        <f t="shared" si="2"/>
        <v>0</v>
      </c>
    </row>
    <row r="17" spans="1:21" ht="29.25" customHeight="1">
      <c r="A17" s="142">
        <v>7</v>
      </c>
      <c r="B17" s="143"/>
      <c r="C17" s="144"/>
      <c r="D17" s="136"/>
      <c r="E17" s="137"/>
      <c r="F17" s="138"/>
      <c r="G17" s="139"/>
      <c r="H17" s="145"/>
      <c r="I17" s="141"/>
      <c r="S17" s="123">
        <f t="shared" si="0"/>
        <v>0</v>
      </c>
      <c r="T17" s="123">
        <f t="shared" si="1"/>
        <v>0</v>
      </c>
      <c r="U17" s="123">
        <f t="shared" si="2"/>
        <v>0</v>
      </c>
    </row>
    <row r="18" spans="1:21" ht="29.25" customHeight="1">
      <c r="A18" s="142">
        <v>8</v>
      </c>
      <c r="B18" s="143"/>
      <c r="C18" s="144"/>
      <c r="D18" s="136"/>
      <c r="E18" s="137"/>
      <c r="F18" s="138"/>
      <c r="G18" s="139"/>
      <c r="H18" s="145"/>
      <c r="I18" s="141"/>
      <c r="S18" s="123">
        <f t="shared" si="0"/>
        <v>0</v>
      </c>
      <c r="T18" s="123">
        <f t="shared" si="1"/>
        <v>0</v>
      </c>
      <c r="U18" s="123">
        <f t="shared" si="2"/>
        <v>0</v>
      </c>
    </row>
    <row r="19" spans="1:21" ht="29.25" customHeight="1">
      <c r="A19" s="142">
        <v>9</v>
      </c>
      <c r="B19" s="143"/>
      <c r="C19" s="144"/>
      <c r="D19" s="136"/>
      <c r="E19" s="137"/>
      <c r="F19" s="138"/>
      <c r="G19" s="139"/>
      <c r="H19" s="145"/>
      <c r="I19" s="141"/>
      <c r="S19" s="123">
        <f t="shared" si="0"/>
        <v>0</v>
      </c>
      <c r="T19" s="123">
        <f t="shared" si="1"/>
        <v>0</v>
      </c>
      <c r="U19" s="123">
        <f t="shared" si="2"/>
        <v>0</v>
      </c>
    </row>
    <row r="20" spans="1:21" ht="29.25" customHeight="1">
      <c r="A20" s="157">
        <v>10</v>
      </c>
      <c r="B20" s="158"/>
      <c r="C20" s="159"/>
      <c r="D20" s="166"/>
      <c r="E20" s="160"/>
      <c r="F20" s="161"/>
      <c r="G20" s="162"/>
      <c r="H20" s="163"/>
      <c r="I20" s="164"/>
      <c r="S20" s="123">
        <f t="shared" si="0"/>
        <v>0</v>
      </c>
      <c r="T20" s="123">
        <f t="shared" si="1"/>
        <v>0</v>
      </c>
      <c r="U20" s="123">
        <f t="shared" si="2"/>
        <v>0</v>
      </c>
    </row>
    <row r="21" spans="1:21" ht="29.25" customHeight="1">
      <c r="A21" s="142">
        <v>11</v>
      </c>
      <c r="B21" s="158"/>
      <c r="C21" s="159"/>
      <c r="D21" s="166"/>
      <c r="E21" s="160"/>
      <c r="F21" s="161"/>
      <c r="G21" s="162"/>
      <c r="H21" s="163"/>
      <c r="I21" s="164"/>
      <c r="S21" s="123">
        <f t="shared" si="0"/>
        <v>0</v>
      </c>
      <c r="T21" s="123">
        <f t="shared" ref="T21:T25" si="3">B21</f>
        <v>0</v>
      </c>
      <c r="U21" s="123">
        <f t="shared" ref="U21:U25" si="4">D21</f>
        <v>0</v>
      </c>
    </row>
    <row r="22" spans="1:21" ht="29.25" customHeight="1">
      <c r="A22" s="157">
        <v>12</v>
      </c>
      <c r="B22" s="158"/>
      <c r="C22" s="159"/>
      <c r="D22" s="166"/>
      <c r="E22" s="160"/>
      <c r="F22" s="161"/>
      <c r="G22" s="162"/>
      <c r="H22" s="163"/>
      <c r="I22" s="164"/>
      <c r="S22" s="123">
        <f t="shared" si="0"/>
        <v>0</v>
      </c>
      <c r="T22" s="123">
        <f t="shared" si="3"/>
        <v>0</v>
      </c>
      <c r="U22" s="123">
        <f t="shared" si="4"/>
        <v>0</v>
      </c>
    </row>
    <row r="23" spans="1:21" ht="29.25" customHeight="1">
      <c r="A23" s="142">
        <v>13</v>
      </c>
      <c r="B23" s="158"/>
      <c r="C23" s="159"/>
      <c r="D23" s="166"/>
      <c r="E23" s="160"/>
      <c r="F23" s="161"/>
      <c r="G23" s="162"/>
      <c r="H23" s="163"/>
      <c r="I23" s="164"/>
      <c r="S23" s="123">
        <f t="shared" si="0"/>
        <v>0</v>
      </c>
      <c r="T23" s="123">
        <f t="shared" si="3"/>
        <v>0</v>
      </c>
      <c r="U23" s="123">
        <f t="shared" si="4"/>
        <v>0</v>
      </c>
    </row>
    <row r="24" spans="1:21" ht="29.25" customHeight="1">
      <c r="A24" s="157">
        <v>14</v>
      </c>
      <c r="B24" s="158"/>
      <c r="C24" s="159"/>
      <c r="D24" s="166"/>
      <c r="E24" s="160"/>
      <c r="F24" s="161"/>
      <c r="G24" s="162"/>
      <c r="H24" s="163"/>
      <c r="I24" s="164"/>
      <c r="S24" s="123">
        <f t="shared" si="0"/>
        <v>0</v>
      </c>
      <c r="T24" s="123">
        <f t="shared" si="3"/>
        <v>0</v>
      </c>
      <c r="U24" s="123">
        <f t="shared" si="4"/>
        <v>0</v>
      </c>
    </row>
    <row r="25" spans="1:21" ht="29.25" customHeight="1" thickBot="1">
      <c r="A25" s="146">
        <v>15</v>
      </c>
      <c r="B25" s="167"/>
      <c r="C25" s="168"/>
      <c r="D25" s="169"/>
      <c r="E25" s="147"/>
      <c r="F25" s="148"/>
      <c r="G25" s="170"/>
      <c r="H25" s="149"/>
      <c r="I25" s="171"/>
      <c r="S25" s="123">
        <f t="shared" si="0"/>
        <v>0</v>
      </c>
      <c r="T25" s="123">
        <f t="shared" si="3"/>
        <v>0</v>
      </c>
      <c r="U25" s="123">
        <f t="shared" si="4"/>
        <v>0</v>
      </c>
    </row>
    <row r="26" spans="1:21" ht="29.25" customHeight="1" thickBot="1">
      <c r="A26" s="152"/>
      <c r="B26" s="152"/>
      <c r="C26" s="150"/>
      <c r="D26" s="150"/>
      <c r="E26" s="150"/>
      <c r="F26" s="150"/>
      <c r="G26" s="150" t="s">
        <v>263</v>
      </c>
      <c r="H26" s="165">
        <f>SUM(H11:H25)</f>
        <v>0</v>
      </c>
      <c r="I26" s="153">
        <f>SUM(I11:I25)</f>
        <v>0</v>
      </c>
      <c r="J26" s="155"/>
      <c r="S26" s="123">
        <f t="shared" ref="S26" si="5">C26</f>
        <v>0</v>
      </c>
      <c r="T26" s="123">
        <f t="shared" ref="T26" si="6">B26</f>
        <v>0</v>
      </c>
      <c r="U26" s="123">
        <f t="shared" ref="U26" si="7">D26</f>
        <v>0</v>
      </c>
    </row>
    <row r="27" spans="1:21" ht="16" customHeight="1">
      <c r="A27" s="151" t="s">
        <v>465</v>
      </c>
      <c r="B27" s="152"/>
      <c r="C27" s="150"/>
      <c r="D27" s="150"/>
      <c r="E27" s="150"/>
      <c r="F27" s="150"/>
      <c r="G27" s="150"/>
      <c r="H27" s="150"/>
      <c r="I27" s="152"/>
      <c r="J27" s="155"/>
    </row>
    <row r="28" spans="1:21" ht="16" customHeight="1">
      <c r="A28" s="151" t="s">
        <v>467</v>
      </c>
      <c r="B28" s="152"/>
      <c r="C28" s="150"/>
      <c r="D28" s="150"/>
      <c r="E28" s="150"/>
      <c r="F28" s="150"/>
      <c r="G28" s="150"/>
      <c r="H28" s="150"/>
      <c r="I28" s="152"/>
    </row>
    <row r="35" spans="1:2">
      <c r="A35" s="156"/>
      <c r="B35" s="156"/>
    </row>
    <row r="36" spans="1:2">
      <c r="A36" s="156"/>
      <c r="B36" s="156"/>
    </row>
    <row r="37" spans="1:2">
      <c r="A37" s="156"/>
      <c r="B37" s="156"/>
    </row>
    <row r="38" spans="1:2">
      <c r="A38" s="156"/>
      <c r="B38" s="156"/>
    </row>
    <row r="39" spans="1:2">
      <c r="A39" s="156"/>
      <c r="B39" s="156"/>
    </row>
    <row r="40" spans="1:2">
      <c r="A40" s="156"/>
      <c r="B40" s="156"/>
    </row>
    <row r="41" spans="1:2">
      <c r="A41" s="156"/>
      <c r="B41" s="156"/>
    </row>
    <row r="42" spans="1:2">
      <c r="A42" s="156"/>
      <c r="B42" s="156"/>
    </row>
    <row r="43" spans="1:2">
      <c r="A43" s="156"/>
      <c r="B43" s="156"/>
    </row>
    <row r="44" spans="1:2">
      <c r="A44" s="156"/>
      <c r="B44" s="156"/>
    </row>
    <row r="45" spans="1:2">
      <c r="A45" s="156"/>
      <c r="B45" s="156"/>
    </row>
    <row r="46" spans="1:2">
      <c r="A46" s="156"/>
      <c r="B46" s="156"/>
    </row>
    <row r="47" spans="1:2">
      <c r="A47" s="156"/>
      <c r="B47" s="156"/>
    </row>
    <row r="48" spans="1:2">
      <c r="A48" s="156"/>
      <c r="B48" s="156"/>
    </row>
    <row r="49" spans="1:2">
      <c r="A49" s="156"/>
      <c r="B49" s="156"/>
    </row>
    <row r="50" spans="1:2">
      <c r="A50" s="156"/>
      <c r="B50" s="156"/>
    </row>
    <row r="51" spans="1:2">
      <c r="A51" s="156"/>
      <c r="B51" s="156"/>
    </row>
    <row r="52" spans="1:2">
      <c r="A52" s="156"/>
      <c r="B52" s="156"/>
    </row>
    <row r="53" spans="1:2" ht="24" customHeight="1">
      <c r="A53" s="156"/>
      <c r="B53" s="156"/>
    </row>
    <row r="54" spans="1:2">
      <c r="A54" s="156"/>
      <c r="B54" s="156"/>
    </row>
    <row r="55" spans="1:2">
      <c r="A55" s="156"/>
      <c r="B55" s="156"/>
    </row>
    <row r="56" spans="1:2">
      <c r="A56" s="156"/>
      <c r="B56" s="156"/>
    </row>
    <row r="57" spans="1:2">
      <c r="A57" s="156"/>
      <c r="B57" s="156"/>
    </row>
    <row r="59" spans="1:2">
      <c r="A59" s="156"/>
      <c r="B59" s="156"/>
    </row>
    <row r="60" spans="1:2">
      <c r="A60" s="156"/>
      <c r="B60" s="156"/>
    </row>
  </sheetData>
  <sheetProtection sheet="1" scenarios="1" formatCells="0" insertRows="0" deleteRows="0"/>
  <mergeCells count="3">
    <mergeCell ref="A2:I2"/>
    <mergeCell ref="A4:C4"/>
    <mergeCell ref="D4:I4"/>
  </mergeCells>
  <phoneticPr fontId="1"/>
  <pageMargins left="0.7" right="0.7" top="0.75" bottom="0.75" header="0.3" footer="0.3"/>
  <pageSetup paperSize="9" scale="43"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077FC6B-C581-45E6-A0C2-D810DBF75C39}">
          <x14:formula1>
            <xm:f>'データセット (3)'!$Z$3:$Z$4</xm:f>
          </x14:formula1>
          <xm:sqref>F11:F25</xm:sqref>
        </x14:dataValidation>
        <x14:dataValidation type="list" allowBlank="1" showInputMessage="1" showErrorMessage="1" xr:uid="{5F67CC20-C328-4A4E-BC0F-4016AFEC00B7}">
          <x14:formula1>
            <xm:f>'データセット (3)'!$C$2:$C$66</xm:f>
          </x14:formula1>
          <xm:sqref>D11:D25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4D7C-01DA-4549-8002-658F6DB7B4C7}">
  <sheetPr>
    <tabColor theme="8" tint="0.59999389629810485"/>
    <pageSetUpPr fitToPage="1"/>
  </sheetPr>
  <dimension ref="A1:J71"/>
  <sheetViews>
    <sheetView showGridLines="0" view="pageBreakPreview" zoomScaleNormal="100" zoomScaleSheetLayoutView="100" workbookViewId="0">
      <selection activeCell="C10" sqref="C10:F10"/>
    </sheetView>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10" ht="16.5">
      <c r="A1" s="27"/>
      <c r="B1" s="28" t="s">
        <v>0</v>
      </c>
      <c r="C1" s="29"/>
      <c r="D1" s="30"/>
      <c r="E1" s="24"/>
    </row>
    <row r="2" spans="1:10" ht="16.5">
      <c r="A2" s="31"/>
      <c r="B2" s="28" t="s">
        <v>1</v>
      </c>
      <c r="C2" s="29"/>
      <c r="D2" s="30"/>
      <c r="E2" s="24"/>
    </row>
    <row r="3" spans="1:10" ht="19">
      <c r="A3" s="32"/>
      <c r="B3" s="28" t="s">
        <v>2</v>
      </c>
      <c r="C3" s="29"/>
      <c r="D3" s="30"/>
      <c r="E3" s="24"/>
      <c r="G3" s="65"/>
    </row>
    <row r="4" spans="1:10" ht="22.5" hidden="1" customHeight="1">
      <c r="A4" s="38" t="s">
        <v>197</v>
      </c>
      <c r="B4" s="24"/>
      <c r="C4" s="24"/>
      <c r="E4" s="24"/>
    </row>
    <row r="5" spans="1:10" ht="18" hidden="1" customHeight="1">
      <c r="A5" s="37"/>
      <c r="B5" s="36" t="s">
        <v>3</v>
      </c>
      <c r="C5" s="33"/>
      <c r="D5" s="386" t="s">
        <v>4</v>
      </c>
      <c r="E5" s="24"/>
    </row>
    <row r="6" spans="1:10" ht="18" customHeight="1">
      <c r="A6" s="37" t="s">
        <v>70</v>
      </c>
      <c r="B6" s="36" t="s">
        <v>5</v>
      </c>
      <c r="C6" s="33"/>
      <c r="D6" s="386"/>
      <c r="E6" s="24"/>
    </row>
    <row r="7" spans="1:10" ht="10.5" customHeight="1">
      <c r="A7" s="24"/>
      <c r="B7" s="24"/>
      <c r="C7" s="24"/>
      <c r="E7" s="24"/>
      <c r="G7" s="411"/>
      <c r="H7" s="411"/>
      <c r="I7" s="411"/>
      <c r="J7" s="411"/>
    </row>
    <row r="8" spans="1:10">
      <c r="A8" s="387" t="s">
        <v>6</v>
      </c>
      <c r="B8" s="388"/>
      <c r="C8" s="388"/>
      <c r="D8" s="388"/>
      <c r="E8" s="80"/>
      <c r="F8" s="26"/>
      <c r="G8" s="411"/>
      <c r="H8" s="411"/>
      <c r="I8" s="411"/>
      <c r="J8" s="411"/>
    </row>
    <row r="9" spans="1:10" ht="9.75" customHeight="1">
      <c r="A9" s="8"/>
      <c r="B9" s="8"/>
      <c r="C9" s="8"/>
      <c r="D9" s="8"/>
      <c r="E9" s="8"/>
      <c r="F9" s="8"/>
    </row>
    <row r="10" spans="1:10">
      <c r="A10" s="23" t="s">
        <v>7</v>
      </c>
      <c r="B10" s="4" t="s">
        <v>8</v>
      </c>
      <c r="C10" s="389"/>
      <c r="D10" s="390"/>
      <c r="E10" s="390"/>
      <c r="F10" s="391"/>
    </row>
    <row r="11" spans="1:10">
      <c r="A11" s="23" t="s">
        <v>9</v>
      </c>
      <c r="B11" s="4" t="s">
        <v>10</v>
      </c>
      <c r="C11" s="389"/>
      <c r="D11" s="390"/>
      <c r="E11" s="390"/>
      <c r="F11" s="391"/>
    </row>
    <row r="12" spans="1:10">
      <c r="A12" s="23" t="s">
        <v>11</v>
      </c>
      <c r="B12" s="4" t="s">
        <v>12</v>
      </c>
      <c r="C12" s="392" t="s">
        <v>146</v>
      </c>
      <c r="D12" s="393"/>
      <c r="E12" s="393"/>
      <c r="F12" s="394"/>
    </row>
    <row r="13" spans="1:10">
      <c r="A13" s="23" t="s">
        <v>14</v>
      </c>
      <c r="B13" s="5" t="s">
        <v>15</v>
      </c>
      <c r="C13" s="389"/>
      <c r="D13" s="390"/>
      <c r="E13" s="390"/>
      <c r="F13" s="391"/>
    </row>
    <row r="14" spans="1:10">
      <c r="A14" s="23" t="s">
        <v>16</v>
      </c>
      <c r="B14" s="5" t="s">
        <v>17</v>
      </c>
      <c r="C14" s="392"/>
      <c r="D14" s="393"/>
      <c r="E14" s="393"/>
      <c r="F14" s="394"/>
    </row>
    <row r="15" spans="1:10">
      <c r="A15" s="23" t="s">
        <v>18</v>
      </c>
      <c r="B15" s="5" t="s">
        <v>19</v>
      </c>
      <c r="C15" s="392"/>
      <c r="D15" s="393"/>
      <c r="E15" s="393"/>
      <c r="F15" s="394"/>
    </row>
    <row r="16" spans="1:10">
      <c r="A16" s="23" t="s">
        <v>20</v>
      </c>
      <c r="B16" s="5" t="s">
        <v>21</v>
      </c>
      <c r="C16" s="392"/>
      <c r="D16" s="393"/>
      <c r="E16" s="393"/>
      <c r="F16" s="394"/>
    </row>
    <row r="17" spans="1:9" ht="9.75" customHeight="1">
      <c r="A17" s="9"/>
      <c r="B17" s="9"/>
      <c r="C17" s="9"/>
      <c r="D17" s="9"/>
      <c r="E17" s="9"/>
      <c r="F17" s="9"/>
    </row>
    <row r="18" spans="1:9">
      <c r="A18" s="387" t="s">
        <v>22</v>
      </c>
      <c r="B18" s="388"/>
      <c r="C18" s="388"/>
      <c r="D18" s="388"/>
      <c r="E18" s="80"/>
      <c r="F18" s="26"/>
    </row>
    <row r="19" spans="1:9">
      <c r="A19" s="10" t="s">
        <v>23</v>
      </c>
      <c r="B19" s="10"/>
      <c r="C19" s="10"/>
      <c r="D19" s="10"/>
      <c r="E19" s="11"/>
      <c r="F19" s="11"/>
    </row>
    <row r="20" spans="1:9">
      <c r="A20" s="10"/>
      <c r="B20" s="12" t="s">
        <v>24</v>
      </c>
      <c r="C20" s="19"/>
      <c r="D20" s="14" t="s">
        <v>25</v>
      </c>
      <c r="E20" s="19"/>
      <c r="F20" s="15" t="s">
        <v>26</v>
      </c>
    </row>
    <row r="21" spans="1:9">
      <c r="A21" s="10"/>
      <c r="B21" s="13"/>
      <c r="C21" s="19"/>
      <c r="D21" s="14" t="s">
        <v>27</v>
      </c>
      <c r="E21" s="19"/>
      <c r="F21" s="15" t="s">
        <v>28</v>
      </c>
    </row>
    <row r="22" spans="1:9">
      <c r="A22" s="10"/>
      <c r="B22" s="13"/>
      <c r="C22" s="19"/>
      <c r="D22" s="14" t="s">
        <v>29</v>
      </c>
      <c r="E22" s="19"/>
      <c r="F22" s="15" t="s">
        <v>30</v>
      </c>
    </row>
    <row r="23" spans="1:9">
      <c r="A23" s="10"/>
      <c r="B23" s="13"/>
      <c r="C23" s="19"/>
      <c r="D23" s="14" t="s">
        <v>31</v>
      </c>
      <c r="E23" s="19"/>
      <c r="F23" s="15"/>
    </row>
    <row r="24" spans="1:9">
      <c r="A24" s="10"/>
      <c r="B24" s="13"/>
      <c r="C24" s="19"/>
      <c r="D24" s="14" t="s">
        <v>32</v>
      </c>
      <c r="E24" s="395" t="s">
        <v>33</v>
      </c>
      <c r="F24" s="396"/>
    </row>
    <row r="25" spans="1:9">
      <c r="A25" s="10" t="s">
        <v>34</v>
      </c>
      <c r="B25" s="10"/>
      <c r="C25" s="20"/>
      <c r="D25" s="11"/>
      <c r="E25" s="10"/>
      <c r="F25" s="11"/>
    </row>
    <row r="26" spans="1:9">
      <c r="B26" s="12" t="s">
        <v>24</v>
      </c>
      <c r="C26" s="19"/>
      <c r="D26" s="22" t="s">
        <v>193</v>
      </c>
      <c r="E26" s="19"/>
      <c r="F26" s="15" t="s">
        <v>35</v>
      </c>
      <c r="I26" s="34"/>
    </row>
    <row r="27" spans="1:9" ht="14.25" customHeight="1">
      <c r="A27" s="384" t="s">
        <v>36</v>
      </c>
      <c r="B27" s="385"/>
      <c r="C27" s="19"/>
      <c r="D27" s="22" t="s">
        <v>194</v>
      </c>
      <c r="E27" s="19"/>
      <c r="F27" s="15" t="s">
        <v>37</v>
      </c>
    </row>
    <row r="28" spans="1:9">
      <c r="A28" s="384"/>
      <c r="B28" s="385"/>
      <c r="C28" s="19"/>
      <c r="D28" s="35" t="s">
        <v>195</v>
      </c>
      <c r="E28" s="19"/>
      <c r="F28" s="15" t="s">
        <v>38</v>
      </c>
    </row>
    <row r="29" spans="1:9">
      <c r="A29" s="10"/>
      <c r="B29" s="12"/>
      <c r="C29" s="19"/>
      <c r="D29" s="22" t="s">
        <v>39</v>
      </c>
      <c r="E29" s="19"/>
      <c r="F29" s="15" t="s">
        <v>40</v>
      </c>
    </row>
    <row r="30" spans="1:9">
      <c r="A30" s="10"/>
      <c r="B30" s="12"/>
      <c r="C30" s="19"/>
      <c r="D30" s="15" t="s">
        <v>32</v>
      </c>
      <c r="E30" s="397" t="s">
        <v>33</v>
      </c>
      <c r="F30" s="398"/>
    </row>
    <row r="31" spans="1:9">
      <c r="A31" s="10" t="s">
        <v>41</v>
      </c>
      <c r="B31" s="10"/>
      <c r="C31" s="20"/>
      <c r="D31" s="11"/>
      <c r="E31" s="10"/>
      <c r="F31" s="11"/>
    </row>
    <row r="32" spans="1:9">
      <c r="A32" s="10"/>
      <c r="B32" s="12" t="s">
        <v>24</v>
      </c>
      <c r="C32" s="19"/>
      <c r="D32" s="399" t="s">
        <v>42</v>
      </c>
      <c r="E32" s="400"/>
      <c r="F32" s="401"/>
    </row>
    <row r="33" spans="1:6">
      <c r="A33" s="10"/>
      <c r="B33" s="12"/>
      <c r="C33" s="19"/>
      <c r="D33" s="399" t="s">
        <v>43</v>
      </c>
      <c r="E33" s="400"/>
      <c r="F33" s="401"/>
    </row>
    <row r="34" spans="1:6">
      <c r="A34" s="10"/>
      <c r="B34" s="12"/>
      <c r="C34" s="19"/>
      <c r="D34" s="399" t="s">
        <v>44</v>
      </c>
      <c r="E34" s="400"/>
      <c r="F34" s="401"/>
    </row>
    <row r="35" spans="1:6">
      <c r="A35" s="10"/>
      <c r="B35" s="12"/>
      <c r="C35" s="19"/>
      <c r="D35" s="399" t="s">
        <v>45</v>
      </c>
      <c r="E35" s="400"/>
      <c r="F35" s="401"/>
    </row>
    <row r="36" spans="1:6">
      <c r="A36" s="10"/>
      <c r="B36" s="12"/>
      <c r="C36" s="19"/>
      <c r="D36" s="399" t="s">
        <v>46</v>
      </c>
      <c r="E36" s="400"/>
      <c r="F36" s="401"/>
    </row>
    <row r="37" spans="1:6">
      <c r="A37" s="10"/>
      <c r="B37" s="12"/>
      <c r="C37" s="19"/>
      <c r="D37" s="399" t="s">
        <v>47</v>
      </c>
      <c r="E37" s="400"/>
      <c r="F37" s="401"/>
    </row>
    <row r="38" spans="1:6">
      <c r="A38" s="10"/>
      <c r="B38" s="13"/>
      <c r="C38" s="17"/>
      <c r="D38" s="15" t="s">
        <v>32</v>
      </c>
      <c r="E38" s="397" t="s">
        <v>33</v>
      </c>
      <c r="F38" s="398"/>
    </row>
    <row r="39" spans="1:6">
      <c r="A39" s="10" t="s">
        <v>48</v>
      </c>
      <c r="B39" s="10"/>
      <c r="C39" s="20"/>
      <c r="D39" s="11"/>
      <c r="E39" s="10"/>
      <c r="F39" s="11"/>
    </row>
    <row r="40" spans="1:6" ht="30" customHeight="1">
      <c r="A40" s="10"/>
      <c r="B40" s="12" t="s">
        <v>24</v>
      </c>
      <c r="C40" s="19"/>
      <c r="D40" s="399" t="s">
        <v>49</v>
      </c>
      <c r="E40" s="400"/>
      <c r="F40" s="401"/>
    </row>
    <row r="41" spans="1:6" ht="26.25" customHeight="1">
      <c r="A41" s="10"/>
      <c r="B41" s="12"/>
      <c r="C41" s="19"/>
      <c r="D41" s="399" t="s">
        <v>50</v>
      </c>
      <c r="E41" s="400"/>
      <c r="F41" s="401"/>
    </row>
    <row r="42" spans="1:6">
      <c r="A42" s="10"/>
      <c r="B42" s="12"/>
      <c r="C42" s="19"/>
      <c r="D42" s="399" t="s">
        <v>51</v>
      </c>
      <c r="E42" s="400"/>
      <c r="F42" s="401"/>
    </row>
    <row r="43" spans="1:6">
      <c r="A43" s="10"/>
      <c r="B43" s="13"/>
      <c r="C43" s="17" t="s">
        <v>70</v>
      </c>
      <c r="D43" s="15" t="s">
        <v>32</v>
      </c>
      <c r="E43" s="397" t="s">
        <v>449</v>
      </c>
      <c r="F43" s="398"/>
    </row>
    <row r="44" spans="1:6">
      <c r="A44" s="10" t="s">
        <v>52</v>
      </c>
      <c r="B44" s="10"/>
      <c r="C44" s="20"/>
      <c r="D44" s="10"/>
      <c r="E44" s="11"/>
      <c r="F44" s="10"/>
    </row>
    <row r="45" spans="1:6">
      <c r="A45" s="10"/>
      <c r="B45" s="12" t="s">
        <v>24</v>
      </c>
      <c r="C45" s="19"/>
      <c r="D45" s="399" t="s">
        <v>53</v>
      </c>
      <c r="E45" s="400"/>
      <c r="F45" s="401"/>
    </row>
    <row r="46" spans="1:6">
      <c r="A46" s="10"/>
      <c r="B46" s="13"/>
      <c r="C46" s="19"/>
      <c r="D46" s="405" t="s">
        <v>54</v>
      </c>
      <c r="E46" s="406"/>
      <c r="F46" s="407"/>
    </row>
    <row r="47" spans="1:6">
      <c r="A47" s="10"/>
      <c r="B47" s="13"/>
      <c r="C47" s="19"/>
      <c r="D47" s="399" t="s">
        <v>55</v>
      </c>
      <c r="E47" s="400"/>
      <c r="F47" s="401"/>
    </row>
    <row r="48" spans="1:6">
      <c r="A48" s="10"/>
      <c r="B48" s="13"/>
      <c r="C48" s="19"/>
      <c r="D48" s="399" t="s">
        <v>56</v>
      </c>
      <c r="E48" s="400"/>
      <c r="F48" s="401"/>
    </row>
    <row r="49" spans="1:6">
      <c r="A49" s="10"/>
      <c r="B49" s="13"/>
      <c r="C49" s="19"/>
      <c r="D49" s="399" t="s">
        <v>57</v>
      </c>
      <c r="E49" s="400"/>
      <c r="F49" s="401"/>
    </row>
    <row r="50" spans="1:6">
      <c r="B50" s="6"/>
      <c r="C50" s="19"/>
      <c r="D50" s="402" t="s">
        <v>58</v>
      </c>
      <c r="E50" s="403"/>
      <c r="F50" s="404"/>
    </row>
    <row r="51" spans="1:6">
      <c r="B51" s="6"/>
      <c r="C51" s="19"/>
      <c r="D51" s="402" t="s">
        <v>59</v>
      </c>
      <c r="E51" s="403"/>
      <c r="F51" s="404"/>
    </row>
    <row r="52" spans="1:6">
      <c r="B52" s="7"/>
      <c r="C52" s="17"/>
      <c r="D52" s="16" t="s">
        <v>32</v>
      </c>
      <c r="E52" s="412" t="s">
        <v>33</v>
      </c>
      <c r="F52" s="413"/>
    </row>
    <row r="53" spans="1:6">
      <c r="A53" s="3" t="s">
        <v>60</v>
      </c>
      <c r="C53" s="21"/>
      <c r="D53" s="8"/>
      <c r="F53" s="8"/>
    </row>
    <row r="54" spans="1:6">
      <c r="B54" s="79" t="s">
        <v>24</v>
      </c>
      <c r="C54" s="19"/>
      <c r="D54" s="419" t="s">
        <v>302</v>
      </c>
      <c r="E54" s="420"/>
      <c r="F54" s="421"/>
    </row>
    <row r="55" spans="1:6">
      <c r="B55" s="6"/>
      <c r="C55" s="19"/>
      <c r="D55" s="402" t="s">
        <v>62</v>
      </c>
      <c r="E55" s="403"/>
      <c r="F55" s="404"/>
    </row>
    <row r="56" spans="1:6">
      <c r="B56" s="6"/>
      <c r="C56" s="19"/>
      <c r="D56" s="402" t="s">
        <v>63</v>
      </c>
      <c r="E56" s="403"/>
      <c r="F56" s="404"/>
    </row>
    <row r="57" spans="1:6">
      <c r="B57" s="6"/>
      <c r="C57" s="19"/>
      <c r="D57" s="402" t="s">
        <v>64</v>
      </c>
      <c r="E57" s="403"/>
      <c r="F57" s="404"/>
    </row>
    <row r="58" spans="1:6" ht="14.25" customHeight="1">
      <c r="C58" s="18"/>
      <c r="D58" s="16" t="s">
        <v>32</v>
      </c>
      <c r="E58" s="412" t="s">
        <v>33</v>
      </c>
      <c r="F58" s="413"/>
    </row>
    <row r="59" spans="1:6" ht="14.25" customHeight="1">
      <c r="A59" s="62" t="s">
        <v>65</v>
      </c>
      <c r="C59" s="414"/>
      <c r="D59" s="415"/>
      <c r="E59" s="415"/>
      <c r="F59" s="416"/>
    </row>
    <row r="60" spans="1:6">
      <c r="A60" s="3" t="s">
        <v>303</v>
      </c>
    </row>
    <row r="61" spans="1:6">
      <c r="B61" s="78" t="s">
        <v>304</v>
      </c>
      <c r="C61" s="392"/>
      <c r="D61" s="393"/>
      <c r="E61" s="393"/>
      <c r="F61" s="394"/>
    </row>
    <row r="62" spans="1:6">
      <c r="A62" s="417" t="s">
        <v>305</v>
      </c>
      <c r="B62" s="418"/>
      <c r="C62" s="392"/>
      <c r="D62" s="393"/>
      <c r="E62" s="393"/>
      <c r="F62" s="394"/>
    </row>
    <row r="63" spans="1:6" ht="7.5" customHeight="1">
      <c r="A63" s="78"/>
      <c r="B63" s="78"/>
      <c r="C63" s="34"/>
      <c r="D63" s="34"/>
      <c r="E63" s="34"/>
      <c r="F63" s="34"/>
    </row>
    <row r="64" spans="1:6">
      <c r="A64" s="3" t="s">
        <v>306</v>
      </c>
    </row>
    <row r="65" spans="1:6">
      <c r="B65" s="78" t="s">
        <v>307</v>
      </c>
      <c r="C65" s="392"/>
      <c r="D65" s="393"/>
      <c r="E65" s="393"/>
      <c r="F65" s="394"/>
    </row>
    <row r="66" spans="1:6" ht="13.15" customHeight="1">
      <c r="A66" s="3" t="s">
        <v>308</v>
      </c>
      <c r="C66" s="10"/>
      <c r="D66" s="11"/>
      <c r="E66" s="10"/>
      <c r="F66" s="11"/>
    </row>
    <row r="67" spans="1:6">
      <c r="B67" s="78" t="s">
        <v>13</v>
      </c>
      <c r="C67" s="392"/>
      <c r="D67" s="393"/>
      <c r="E67" s="393"/>
      <c r="F67" s="394"/>
    </row>
    <row r="68" spans="1:6" ht="12.75" customHeight="1">
      <c r="A68" s="408" t="s">
        <v>309</v>
      </c>
      <c r="B68" s="408"/>
      <c r="C68" s="19"/>
      <c r="D68" s="22" t="s">
        <v>66</v>
      </c>
      <c r="E68" s="17"/>
      <c r="F68" s="15" t="s">
        <v>67</v>
      </c>
    </row>
    <row r="69" spans="1:6" ht="13.5" customHeight="1">
      <c r="A69" s="25" t="s">
        <v>310</v>
      </c>
      <c r="C69" s="10"/>
      <c r="D69" s="10"/>
      <c r="E69" s="10"/>
      <c r="F69" s="10"/>
    </row>
    <row r="70" spans="1:6" ht="18.75" customHeight="1">
      <c r="A70" s="409" t="s">
        <v>68</v>
      </c>
      <c r="B70" s="410"/>
      <c r="C70" s="392"/>
      <c r="D70" s="393"/>
      <c r="E70" s="393"/>
      <c r="F70" s="394"/>
    </row>
    <row r="71" spans="1:6" ht="5.25" customHeight="1"/>
  </sheetData>
  <mergeCells count="47">
    <mergeCell ref="C67:F67"/>
    <mergeCell ref="A68:B68"/>
    <mergeCell ref="A70:B70"/>
    <mergeCell ref="C70:F70"/>
    <mergeCell ref="G7:J8"/>
    <mergeCell ref="E58:F58"/>
    <mergeCell ref="C59:F59"/>
    <mergeCell ref="C61:F61"/>
    <mergeCell ref="A62:B62"/>
    <mergeCell ref="C62:F62"/>
    <mergeCell ref="C65:F65"/>
    <mergeCell ref="D51:F51"/>
    <mergeCell ref="E52:F52"/>
    <mergeCell ref="D54:F54"/>
    <mergeCell ref="D55:F55"/>
    <mergeCell ref="D56:F56"/>
    <mergeCell ref="D57:F57"/>
    <mergeCell ref="D45:F45"/>
    <mergeCell ref="D46:F46"/>
    <mergeCell ref="D47:F47"/>
    <mergeCell ref="D48:F48"/>
    <mergeCell ref="D49:F49"/>
    <mergeCell ref="D50:F50"/>
    <mergeCell ref="E43:F43"/>
    <mergeCell ref="E30:F30"/>
    <mergeCell ref="D32:F32"/>
    <mergeCell ref="D33:F33"/>
    <mergeCell ref="D34:F34"/>
    <mergeCell ref="D35:F35"/>
    <mergeCell ref="D36:F36"/>
    <mergeCell ref="D37:F37"/>
    <mergeCell ref="E38:F38"/>
    <mergeCell ref="D40:F40"/>
    <mergeCell ref="D41:F41"/>
    <mergeCell ref="D42:F42"/>
    <mergeCell ref="A27:B28"/>
    <mergeCell ref="D5:D6"/>
    <mergeCell ref="A8:D8"/>
    <mergeCell ref="C10:F10"/>
    <mergeCell ref="C11:F11"/>
    <mergeCell ref="C12:F12"/>
    <mergeCell ref="C13:F13"/>
    <mergeCell ref="C14:F14"/>
    <mergeCell ref="C15:F15"/>
    <mergeCell ref="C16:F16"/>
    <mergeCell ref="A18:D18"/>
    <mergeCell ref="E24:F24"/>
  </mergeCells>
  <phoneticPr fontId="1"/>
  <pageMargins left="0" right="0" top="0" bottom="0" header="0.31496062992125984" footer="0.31496062992125984"/>
  <pageSetup paperSize="9" scale="78" fitToHeight="0"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6B795A8-0258-4D5B-89D0-D583F126547D}">
          <x14:formula1>
            <xm:f>'データセット (3)'!$N$6:$N$17</xm:f>
          </x14:formula1>
          <xm:sqref>C59:F59</xm:sqref>
        </x14:dataValidation>
        <x14:dataValidation type="list" allowBlank="1" showInputMessage="1" showErrorMessage="1" xr:uid="{DB5760F1-0B3F-4FA2-AC16-750537CAAB4E}">
          <x14:formula1>
            <xm:f>'データセット (3)'!$M$2:$M$3</xm:f>
          </x14:formula1>
          <xm:sqref>C67:F67</xm:sqref>
        </x14:dataValidation>
        <x14:dataValidation type="list" allowBlank="1" showInputMessage="1" showErrorMessage="1" xr:uid="{55205DFE-41B6-44E4-8A16-FCCCFF70BE45}">
          <x14:formula1>
            <xm:f>'データセット (3)'!$G$9:$G$11</xm:f>
          </x14:formula1>
          <xm:sqref>C62:F62</xm:sqref>
        </x14:dataValidation>
        <x14:dataValidation type="list" allowBlank="1" showInputMessage="1" showErrorMessage="1" xr:uid="{53D97F8E-539C-406D-B577-5F036C90E2E3}">
          <x14:formula1>
            <xm:f>'データセット (3)'!$B$5:$B$7</xm:f>
          </x14:formula1>
          <xm:sqref>C26:C30 E26:E29</xm:sqref>
        </x14:dataValidation>
        <x14:dataValidation type="list" allowBlank="1" showInputMessage="1" showErrorMessage="1" xr:uid="{06BD721B-41C3-4D13-9B4A-D45D8E4E15D8}">
          <x14:formula1>
            <xm:f>'データセット (3)'!$E$2:$E$12</xm:f>
          </x14:formula1>
          <xm:sqref>C15:F15</xm:sqref>
        </x14:dataValidation>
        <x14:dataValidation type="list" allowBlank="1" showInputMessage="1" showErrorMessage="1" xr:uid="{8FF90804-A7CA-4DFF-BE6C-994E619AC97C}">
          <x14:formula1>
            <xm:f>'データセット (3)'!$D$2:$D$5</xm:f>
          </x14:formula1>
          <xm:sqref>C16:F16</xm:sqref>
        </x14:dataValidation>
        <x14:dataValidation type="list" allowBlank="1" showInputMessage="1" showErrorMessage="1" xr:uid="{66389326-08D9-4CAD-AC5F-BE3A50C5E04D}">
          <x14:formula1>
            <xm:f>'データセット (3)'!$B$2:$B$3</xm:f>
          </x14:formula1>
          <xm:sqref>C20:C24 C45:C52 E68 A5:A6 E40:E42 E54:E57 E45:E51 C40:C43 E20:E23 C68 C54:C58 C32:C38</xm:sqref>
        </x14:dataValidation>
        <x14:dataValidation type="list" allowBlank="1" showInputMessage="1" showErrorMessage="1" xr:uid="{A0C07C00-854B-4209-999D-0592980BF32D}">
          <x14:formula1>
            <xm:f>'データセット (3)'!$A$2:$A$48</xm:f>
          </x14:formula1>
          <xm:sqref>C12</xm:sqref>
        </x14:dataValidation>
        <x14:dataValidation type="list" allowBlank="1" showInputMessage="1" showErrorMessage="1" xr:uid="{0CADA49A-9A74-439E-84B5-1DB94224D51A}">
          <x14:formula1>
            <xm:f>'データセット (3)'!$F$2:$F$45</xm:f>
          </x14:formula1>
          <xm:sqref>C61:F61</xm:sqref>
        </x14:dataValidation>
        <x14:dataValidation type="list" allowBlank="1" showInputMessage="1" showErrorMessage="1" xr:uid="{7D96BF3C-9061-4599-9BDB-AA160797D2E9}">
          <x14:formula1>
            <xm:f>'データセット (3)'!$G$2:$G$3</xm:f>
          </x14:formula1>
          <xm:sqref>C70:F70</xm:sqref>
        </x14:dataValidation>
        <x14:dataValidation type="list" allowBlank="1" showInputMessage="1" showErrorMessage="1" xr:uid="{4FD3EDAB-8392-466E-8CE6-B04112345E4D}">
          <x14:formula1>
            <xm:f>'データセット (3)'!$P$2:$P$45</xm:f>
          </x14:formula1>
          <xm:sqref>C65:F65</xm:sqref>
        </x14:dataValidation>
        <x14:dataValidation type="list" allowBlank="1" showInputMessage="1" showErrorMessage="1" xr:uid="{42C0C80A-F16B-4F1C-AD1B-10C3F4DF3F36}">
          <x14:formula1>
            <xm:f>'データセット (3)'!$C$2:$C$66</xm:f>
          </x14:formula1>
          <xm:sqref>C14:F14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2DCE1-DE3F-41AB-8810-8E2E10924034}">
  <sheetPr>
    <tabColor rgb="FFFF66FF"/>
    <pageSetUpPr fitToPage="1"/>
  </sheetPr>
  <dimension ref="A1:F70"/>
  <sheetViews>
    <sheetView showGridLines="0" view="pageBreakPreview" zoomScaleNormal="100" zoomScaleSheetLayoutView="100" workbookViewId="0">
      <selection activeCell="AA3" sqref="AA3:AI3"/>
    </sheetView>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c r="A1" s="27"/>
      <c r="B1" s="28" t="s">
        <v>0</v>
      </c>
      <c r="C1" s="29"/>
      <c r="D1" s="30"/>
      <c r="E1" s="24"/>
    </row>
    <row r="2" spans="1:6" ht="16.5">
      <c r="A2" s="31"/>
      <c r="B2" s="28" t="s">
        <v>1</v>
      </c>
      <c r="C2" s="29"/>
      <c r="D2" s="30"/>
      <c r="E2" s="24"/>
    </row>
    <row r="3" spans="1:6" ht="19" customHeight="1">
      <c r="A3" s="32"/>
      <c r="B3" s="28" t="s">
        <v>2</v>
      </c>
      <c r="C3" s="29"/>
      <c r="D3" s="30"/>
      <c r="E3" s="24"/>
    </row>
    <row r="4" spans="1:6" s="173" customFormat="1" ht="22.5" hidden="1" customHeight="1">
      <c r="A4" s="38" t="s">
        <v>197</v>
      </c>
      <c r="B4" s="172"/>
      <c r="C4" s="172"/>
      <c r="E4" s="172"/>
    </row>
    <row r="5" spans="1:6" ht="25.5" hidden="1" customHeight="1">
      <c r="A5" s="37"/>
      <c r="B5" s="36" t="s">
        <v>3</v>
      </c>
      <c r="C5" s="33"/>
      <c r="D5" s="386" t="s">
        <v>4</v>
      </c>
      <c r="E5" s="24"/>
    </row>
    <row r="6" spans="1:6" ht="18" customHeight="1">
      <c r="A6" s="174" t="s">
        <v>70</v>
      </c>
      <c r="B6" s="36" t="s">
        <v>5</v>
      </c>
      <c r="C6" s="33"/>
      <c r="D6" s="386"/>
      <c r="E6" s="24"/>
    </row>
    <row r="7" spans="1:6" ht="8.25" customHeight="1">
      <c r="A7" s="33"/>
      <c r="B7" s="24"/>
      <c r="C7" s="102"/>
      <c r="D7" s="102"/>
      <c r="E7" s="24"/>
    </row>
    <row r="8" spans="1:6">
      <c r="A8" s="387" t="s">
        <v>6</v>
      </c>
      <c r="B8" s="388"/>
      <c r="C8" s="388"/>
      <c r="D8" s="388"/>
      <c r="E8" s="80"/>
      <c r="F8" s="26"/>
    </row>
    <row r="9" spans="1:6" ht="9.75" customHeight="1">
      <c r="A9" s="8"/>
      <c r="B9" s="8"/>
      <c r="C9" s="8"/>
      <c r="D9" s="8"/>
      <c r="E9" s="8"/>
      <c r="F9" s="8"/>
    </row>
    <row r="10" spans="1:6">
      <c r="A10" s="23" t="s">
        <v>7</v>
      </c>
      <c r="B10" s="4" t="s">
        <v>8</v>
      </c>
      <c r="C10" s="422" t="s">
        <v>71</v>
      </c>
      <c r="D10" s="423"/>
      <c r="E10" s="423"/>
      <c r="F10" s="424"/>
    </row>
    <row r="11" spans="1:6">
      <c r="A11" s="23" t="s">
        <v>9</v>
      </c>
      <c r="B11" s="4" t="s">
        <v>10</v>
      </c>
      <c r="C11" s="422" t="s">
        <v>72</v>
      </c>
      <c r="D11" s="423"/>
      <c r="E11" s="423"/>
      <c r="F11" s="424"/>
    </row>
    <row r="12" spans="1:6">
      <c r="A12" s="23" t="s">
        <v>11</v>
      </c>
      <c r="B12" s="4" t="s">
        <v>12</v>
      </c>
      <c r="C12" s="425" t="s">
        <v>146</v>
      </c>
      <c r="D12" s="426"/>
      <c r="E12" s="426"/>
      <c r="F12" s="427"/>
    </row>
    <row r="13" spans="1:6">
      <c r="A13" s="23" t="s">
        <v>14</v>
      </c>
      <c r="B13" s="5" t="s">
        <v>15</v>
      </c>
      <c r="C13" s="422" t="s">
        <v>74</v>
      </c>
      <c r="D13" s="423"/>
      <c r="E13" s="423"/>
      <c r="F13" s="424"/>
    </row>
    <row r="14" spans="1:6">
      <c r="A14" s="23" t="s">
        <v>16</v>
      </c>
      <c r="B14" s="5" t="s">
        <v>17</v>
      </c>
      <c r="C14" s="425" t="s">
        <v>75</v>
      </c>
      <c r="D14" s="426"/>
      <c r="E14" s="426"/>
      <c r="F14" s="427"/>
    </row>
    <row r="15" spans="1:6">
      <c r="A15" s="23" t="s">
        <v>18</v>
      </c>
      <c r="B15" s="5" t="s">
        <v>19</v>
      </c>
      <c r="C15" s="425" t="s">
        <v>77</v>
      </c>
      <c r="D15" s="426"/>
      <c r="E15" s="426"/>
      <c r="F15" s="427"/>
    </row>
    <row r="16" spans="1:6">
      <c r="A16" s="23" t="s">
        <v>20</v>
      </c>
      <c r="B16" s="5" t="s">
        <v>21</v>
      </c>
      <c r="C16" s="425" t="s">
        <v>76</v>
      </c>
      <c r="D16" s="426"/>
      <c r="E16" s="426"/>
      <c r="F16" s="427"/>
    </row>
    <row r="17" spans="1:6" ht="9.75" customHeight="1">
      <c r="A17" s="9"/>
      <c r="B17" s="9"/>
      <c r="C17" s="9"/>
      <c r="D17" s="9"/>
      <c r="E17" s="9"/>
      <c r="F17" s="9"/>
    </row>
    <row r="18" spans="1:6">
      <c r="A18" s="387" t="s">
        <v>22</v>
      </c>
      <c r="B18" s="388"/>
      <c r="C18" s="388"/>
      <c r="D18" s="388"/>
      <c r="E18" s="80"/>
      <c r="F18" s="26"/>
    </row>
    <row r="19" spans="1:6">
      <c r="A19" s="10" t="s">
        <v>23</v>
      </c>
      <c r="B19" s="10"/>
      <c r="C19" s="10"/>
      <c r="D19" s="10"/>
      <c r="E19" s="11"/>
      <c r="F19" s="11"/>
    </row>
    <row r="20" spans="1:6">
      <c r="A20" s="10"/>
      <c r="B20" s="12" t="s">
        <v>24</v>
      </c>
      <c r="C20" s="175" t="s">
        <v>70</v>
      </c>
      <c r="D20" s="14" t="s">
        <v>25</v>
      </c>
      <c r="E20" s="19"/>
      <c r="F20" s="15" t="s">
        <v>26</v>
      </c>
    </row>
    <row r="21" spans="1:6">
      <c r="A21" s="10"/>
      <c r="B21" s="13"/>
      <c r="C21" s="175"/>
      <c r="D21" s="14" t="s">
        <v>27</v>
      </c>
      <c r="E21" s="19"/>
      <c r="F21" s="15" t="s">
        <v>28</v>
      </c>
    </row>
    <row r="22" spans="1:6">
      <c r="A22" s="10"/>
      <c r="B22" s="13"/>
      <c r="C22" s="175"/>
      <c r="D22" s="14" t="s">
        <v>29</v>
      </c>
      <c r="E22" s="19"/>
      <c r="F22" s="15" t="s">
        <v>30</v>
      </c>
    </row>
    <row r="23" spans="1:6">
      <c r="A23" s="10"/>
      <c r="B23" s="13"/>
      <c r="C23" s="175" t="s">
        <v>70</v>
      </c>
      <c r="D23" s="14" t="s">
        <v>31</v>
      </c>
      <c r="E23" s="19"/>
      <c r="F23" s="15"/>
    </row>
    <row r="24" spans="1:6">
      <c r="A24" s="10"/>
      <c r="B24" s="13"/>
      <c r="C24" s="175"/>
      <c r="D24" s="14" t="s">
        <v>32</v>
      </c>
      <c r="E24" s="395" t="s">
        <v>33</v>
      </c>
      <c r="F24" s="396"/>
    </row>
    <row r="25" spans="1:6">
      <c r="A25" s="10" t="s">
        <v>34</v>
      </c>
      <c r="B25" s="10"/>
      <c r="C25" s="20"/>
      <c r="D25" s="11"/>
      <c r="E25" s="10"/>
      <c r="F25" s="11"/>
    </row>
    <row r="26" spans="1:6">
      <c r="A26" s="10"/>
      <c r="B26" s="12" t="s">
        <v>24</v>
      </c>
      <c r="C26" s="175" t="s">
        <v>70</v>
      </c>
      <c r="D26" s="22" t="s">
        <v>193</v>
      </c>
      <c r="E26" s="175"/>
      <c r="F26" s="15" t="s">
        <v>35</v>
      </c>
    </row>
    <row r="27" spans="1:6">
      <c r="A27" s="384" t="s">
        <v>36</v>
      </c>
      <c r="B27" s="385"/>
      <c r="C27" s="175" t="s">
        <v>70</v>
      </c>
      <c r="D27" s="22" t="s">
        <v>194</v>
      </c>
      <c r="E27" s="175"/>
      <c r="F27" s="15" t="s">
        <v>37</v>
      </c>
    </row>
    <row r="28" spans="1:6">
      <c r="A28" s="384"/>
      <c r="B28" s="385"/>
      <c r="C28" s="175" t="s">
        <v>70</v>
      </c>
      <c r="D28" s="35" t="s">
        <v>195</v>
      </c>
      <c r="E28" s="175"/>
      <c r="F28" s="15" t="s">
        <v>38</v>
      </c>
    </row>
    <row r="29" spans="1:6">
      <c r="A29" s="10"/>
      <c r="B29" s="12"/>
      <c r="C29" s="175"/>
      <c r="D29" s="22" t="s">
        <v>39</v>
      </c>
      <c r="E29" s="175" t="s">
        <v>78</v>
      </c>
      <c r="F29" s="15" t="s">
        <v>40</v>
      </c>
    </row>
    <row r="30" spans="1:6">
      <c r="A30" s="10"/>
      <c r="B30" s="12"/>
      <c r="C30" s="175" t="s">
        <v>70</v>
      </c>
      <c r="D30" s="15" t="s">
        <v>32</v>
      </c>
      <c r="E30" s="397" t="s">
        <v>79</v>
      </c>
      <c r="F30" s="398"/>
    </row>
    <row r="31" spans="1:6">
      <c r="A31" s="10" t="s">
        <v>41</v>
      </c>
      <c r="B31" s="10"/>
      <c r="C31" s="20"/>
      <c r="D31" s="11"/>
      <c r="E31" s="10"/>
      <c r="F31" s="11"/>
    </row>
    <row r="32" spans="1:6">
      <c r="A32" s="10"/>
      <c r="B32" s="12" t="s">
        <v>24</v>
      </c>
      <c r="C32" s="175" t="s">
        <v>70</v>
      </c>
      <c r="D32" s="399" t="s">
        <v>42</v>
      </c>
      <c r="E32" s="400"/>
      <c r="F32" s="401"/>
    </row>
    <row r="33" spans="1:6">
      <c r="A33" s="10"/>
      <c r="B33" s="12"/>
      <c r="C33" s="175" t="s">
        <v>70</v>
      </c>
      <c r="D33" s="399" t="s">
        <v>43</v>
      </c>
      <c r="E33" s="400"/>
      <c r="F33" s="401"/>
    </row>
    <row r="34" spans="1:6">
      <c r="A34" s="10"/>
      <c r="B34" s="12"/>
      <c r="C34" s="175"/>
      <c r="D34" s="399" t="s">
        <v>44</v>
      </c>
      <c r="E34" s="400"/>
      <c r="F34" s="401"/>
    </row>
    <row r="35" spans="1:6">
      <c r="A35" s="10"/>
      <c r="B35" s="12"/>
      <c r="C35" s="175"/>
      <c r="D35" s="399" t="s">
        <v>45</v>
      </c>
      <c r="E35" s="400"/>
      <c r="F35" s="401"/>
    </row>
    <row r="36" spans="1:6">
      <c r="A36" s="10"/>
      <c r="B36" s="12"/>
      <c r="C36" s="175"/>
      <c r="D36" s="399" t="s">
        <v>46</v>
      </c>
      <c r="E36" s="400"/>
      <c r="F36" s="401"/>
    </row>
    <row r="37" spans="1:6">
      <c r="A37" s="10"/>
      <c r="B37" s="12"/>
      <c r="C37" s="175" t="s">
        <v>70</v>
      </c>
      <c r="D37" s="399" t="s">
        <v>47</v>
      </c>
      <c r="E37" s="400"/>
      <c r="F37" s="401"/>
    </row>
    <row r="38" spans="1:6">
      <c r="A38" s="10"/>
      <c r="B38" s="13"/>
      <c r="C38" s="17"/>
      <c r="D38" s="15" t="s">
        <v>32</v>
      </c>
      <c r="E38" s="397" t="s">
        <v>33</v>
      </c>
      <c r="F38" s="398"/>
    </row>
    <row r="39" spans="1:6">
      <c r="A39" s="10" t="s">
        <v>48</v>
      </c>
      <c r="B39" s="10"/>
      <c r="C39" s="20"/>
      <c r="D39" s="11"/>
      <c r="E39" s="10"/>
      <c r="F39" s="11"/>
    </row>
    <row r="40" spans="1:6" ht="30" customHeight="1">
      <c r="A40" s="10"/>
      <c r="B40" s="12" t="s">
        <v>24</v>
      </c>
      <c r="C40" s="175" t="s">
        <v>70</v>
      </c>
      <c r="D40" s="399" t="s">
        <v>49</v>
      </c>
      <c r="E40" s="400"/>
      <c r="F40" s="401"/>
    </row>
    <row r="41" spans="1:6" ht="26.25" customHeight="1">
      <c r="A41" s="10"/>
      <c r="B41" s="12"/>
      <c r="C41" s="175"/>
      <c r="D41" s="399" t="s">
        <v>50</v>
      </c>
      <c r="E41" s="400"/>
      <c r="F41" s="401"/>
    </row>
    <row r="42" spans="1:6">
      <c r="A42" s="10"/>
      <c r="B42" s="12"/>
      <c r="C42" s="19"/>
      <c r="D42" s="399" t="s">
        <v>51</v>
      </c>
      <c r="E42" s="400"/>
      <c r="F42" s="401"/>
    </row>
    <row r="43" spans="1:6">
      <c r="A43" s="10"/>
      <c r="B43" s="13"/>
      <c r="C43" s="176" t="s">
        <v>70</v>
      </c>
      <c r="D43" s="15" t="s">
        <v>32</v>
      </c>
      <c r="E43" s="428" t="s">
        <v>449</v>
      </c>
      <c r="F43" s="398"/>
    </row>
    <row r="44" spans="1:6">
      <c r="A44" s="10" t="s">
        <v>52</v>
      </c>
      <c r="B44" s="10"/>
      <c r="C44" s="20"/>
      <c r="D44" s="10"/>
      <c r="E44" s="11"/>
      <c r="F44" s="10"/>
    </row>
    <row r="45" spans="1:6">
      <c r="A45" s="10"/>
      <c r="B45" s="12" t="s">
        <v>24</v>
      </c>
      <c r="C45" s="175" t="s">
        <v>70</v>
      </c>
      <c r="D45" s="399" t="s">
        <v>53</v>
      </c>
      <c r="E45" s="400"/>
      <c r="F45" s="401"/>
    </row>
    <row r="46" spans="1:6">
      <c r="A46" s="10"/>
      <c r="B46" s="13"/>
      <c r="C46" s="175" t="s">
        <v>70</v>
      </c>
      <c r="D46" s="399" t="s">
        <v>54</v>
      </c>
      <c r="E46" s="400"/>
      <c r="F46" s="401"/>
    </row>
    <row r="47" spans="1:6">
      <c r="A47" s="10"/>
      <c r="B47" s="13"/>
      <c r="C47" s="175"/>
      <c r="D47" s="399" t="s">
        <v>55</v>
      </c>
      <c r="E47" s="400"/>
      <c r="F47" s="401"/>
    </row>
    <row r="48" spans="1:6">
      <c r="A48" s="10"/>
      <c r="B48" s="13"/>
      <c r="C48" s="175" t="s">
        <v>70</v>
      </c>
      <c r="D48" s="399" t="s">
        <v>56</v>
      </c>
      <c r="E48" s="400"/>
      <c r="F48" s="401"/>
    </row>
    <row r="49" spans="1:6">
      <c r="A49" s="10"/>
      <c r="B49" s="13"/>
      <c r="C49" s="175" t="s">
        <v>70</v>
      </c>
      <c r="D49" s="399" t="s">
        <v>57</v>
      </c>
      <c r="E49" s="400"/>
      <c r="F49" s="401"/>
    </row>
    <row r="50" spans="1:6">
      <c r="B50" s="6"/>
      <c r="C50" s="175"/>
      <c r="D50" s="402" t="s">
        <v>58</v>
      </c>
      <c r="E50" s="403"/>
      <c r="F50" s="404"/>
    </row>
    <row r="51" spans="1:6">
      <c r="B51" s="6"/>
      <c r="C51" s="175"/>
      <c r="D51" s="402" t="s">
        <v>59</v>
      </c>
      <c r="E51" s="403"/>
      <c r="F51" s="404"/>
    </row>
    <row r="52" spans="1:6">
      <c r="B52" s="7"/>
      <c r="C52" s="176"/>
      <c r="D52" s="16" t="s">
        <v>32</v>
      </c>
      <c r="E52" s="412" t="s">
        <v>33</v>
      </c>
      <c r="F52" s="413"/>
    </row>
    <row r="53" spans="1:6">
      <c r="A53" s="3" t="s">
        <v>196</v>
      </c>
      <c r="C53" s="21"/>
      <c r="D53" s="8"/>
      <c r="F53" s="8"/>
    </row>
    <row r="54" spans="1:6" ht="25.5" customHeight="1">
      <c r="B54" s="79" t="s">
        <v>24</v>
      </c>
      <c r="C54" s="175" t="s">
        <v>70</v>
      </c>
      <c r="D54" s="419" t="s">
        <v>61</v>
      </c>
      <c r="E54" s="420"/>
      <c r="F54" s="421"/>
    </row>
    <row r="55" spans="1:6" ht="15" customHeight="1">
      <c r="B55" s="6"/>
      <c r="C55" s="175"/>
      <c r="D55" s="402" t="s">
        <v>62</v>
      </c>
      <c r="E55" s="403"/>
      <c r="F55" s="404"/>
    </row>
    <row r="56" spans="1:6">
      <c r="B56" s="6"/>
      <c r="C56" s="175" t="s">
        <v>70</v>
      </c>
      <c r="D56" s="402" t="s">
        <v>63</v>
      </c>
      <c r="E56" s="403"/>
      <c r="F56" s="404"/>
    </row>
    <row r="57" spans="1:6">
      <c r="B57" s="6"/>
      <c r="C57" s="175"/>
      <c r="D57" s="402" t="s">
        <v>64</v>
      </c>
      <c r="E57" s="403"/>
      <c r="F57" s="404"/>
    </row>
    <row r="58" spans="1:6" ht="14.25" customHeight="1">
      <c r="B58" s="6"/>
      <c r="C58" s="18"/>
      <c r="D58" s="16" t="s">
        <v>32</v>
      </c>
      <c r="E58" s="412" t="s">
        <v>33</v>
      </c>
      <c r="F58" s="413"/>
    </row>
    <row r="59" spans="1:6" ht="14.25" customHeight="1">
      <c r="B59" s="177" t="s">
        <v>65</v>
      </c>
      <c r="C59" s="429" t="s">
        <v>80</v>
      </c>
      <c r="D59" s="430"/>
      <c r="E59" s="430"/>
      <c r="F59" s="431"/>
    </row>
    <row r="60" spans="1:6">
      <c r="A60" s="3" t="s">
        <v>303</v>
      </c>
    </row>
    <row r="61" spans="1:6">
      <c r="B61" s="78" t="s">
        <v>304</v>
      </c>
      <c r="C61" s="425" t="s">
        <v>311</v>
      </c>
      <c r="D61" s="426"/>
      <c r="E61" s="426"/>
      <c r="F61" s="427"/>
    </row>
    <row r="62" spans="1:6" ht="14.25" customHeight="1">
      <c r="A62" s="417" t="s">
        <v>305</v>
      </c>
      <c r="B62" s="418"/>
      <c r="C62" s="425" t="s">
        <v>448</v>
      </c>
      <c r="D62" s="426"/>
      <c r="E62" s="426"/>
      <c r="F62" s="427"/>
    </row>
    <row r="63" spans="1:6" ht="14.25" customHeight="1">
      <c r="A63" s="78"/>
      <c r="B63" s="78"/>
      <c r="C63" s="34"/>
      <c r="D63" s="34"/>
      <c r="E63" s="34"/>
      <c r="F63" s="34"/>
    </row>
    <row r="64" spans="1:6" ht="13.15" customHeight="1">
      <c r="A64" s="3" t="s">
        <v>306</v>
      </c>
    </row>
    <row r="65" spans="1:6">
      <c r="B65" s="78" t="s">
        <v>307</v>
      </c>
      <c r="C65" s="425" t="s">
        <v>512</v>
      </c>
      <c r="D65" s="426"/>
      <c r="E65" s="426"/>
      <c r="F65" s="427"/>
    </row>
    <row r="66" spans="1:6" ht="13.15" customHeight="1">
      <c r="A66" s="3" t="s">
        <v>308</v>
      </c>
      <c r="C66" s="10"/>
      <c r="D66" s="11"/>
      <c r="E66" s="10"/>
      <c r="F66" s="11"/>
    </row>
    <row r="67" spans="1:6" ht="13.5" customHeight="1">
      <c r="B67" s="78" t="s">
        <v>13</v>
      </c>
      <c r="C67" s="425" t="s">
        <v>81</v>
      </c>
      <c r="D67" s="426"/>
      <c r="E67" s="426"/>
      <c r="F67" s="427"/>
    </row>
    <row r="68" spans="1:6" ht="18.75" customHeight="1">
      <c r="A68" s="408" t="s">
        <v>309</v>
      </c>
      <c r="B68" s="408"/>
      <c r="C68" s="175" t="s">
        <v>70</v>
      </c>
      <c r="D68" s="22" t="s">
        <v>66</v>
      </c>
      <c r="E68" s="17"/>
      <c r="F68" s="15" t="s">
        <v>67</v>
      </c>
    </row>
    <row r="69" spans="1:6">
      <c r="A69" s="25" t="s">
        <v>310</v>
      </c>
      <c r="C69" s="10"/>
      <c r="D69" s="10"/>
      <c r="E69" s="10"/>
      <c r="F69" s="10"/>
    </row>
    <row r="70" spans="1:6">
      <c r="A70" s="409" t="s">
        <v>68</v>
      </c>
      <c r="B70" s="410"/>
      <c r="C70" s="425" t="s">
        <v>312</v>
      </c>
      <c r="D70" s="426"/>
      <c r="E70" s="426"/>
      <c r="F70" s="427"/>
    </row>
  </sheetData>
  <mergeCells count="46">
    <mergeCell ref="C67:F67"/>
    <mergeCell ref="A68:B68"/>
    <mergeCell ref="A70:B70"/>
    <mergeCell ref="C70:F70"/>
    <mergeCell ref="E58:F58"/>
    <mergeCell ref="C59:F59"/>
    <mergeCell ref="C61:F61"/>
    <mergeCell ref="A62:B62"/>
    <mergeCell ref="C62:F62"/>
    <mergeCell ref="C65:F65"/>
    <mergeCell ref="D57:F57"/>
    <mergeCell ref="D45:F45"/>
    <mergeCell ref="D46:F46"/>
    <mergeCell ref="D47:F47"/>
    <mergeCell ref="D48:F48"/>
    <mergeCell ref="D49:F49"/>
    <mergeCell ref="D50:F50"/>
    <mergeCell ref="D51:F51"/>
    <mergeCell ref="E52:F52"/>
    <mergeCell ref="D54:F54"/>
    <mergeCell ref="D55:F55"/>
    <mergeCell ref="D56:F56"/>
    <mergeCell ref="E43:F43"/>
    <mergeCell ref="E30:F30"/>
    <mergeCell ref="D32:F32"/>
    <mergeCell ref="D33:F33"/>
    <mergeCell ref="D34:F34"/>
    <mergeCell ref="D35:F35"/>
    <mergeCell ref="D36:F36"/>
    <mergeCell ref="D37:F37"/>
    <mergeCell ref="E38:F38"/>
    <mergeCell ref="D40:F40"/>
    <mergeCell ref="D41:F41"/>
    <mergeCell ref="D42:F42"/>
    <mergeCell ref="A27:B28"/>
    <mergeCell ref="D5:D6"/>
    <mergeCell ref="A8:D8"/>
    <mergeCell ref="C10:F10"/>
    <mergeCell ref="C11:F11"/>
    <mergeCell ref="C12:F12"/>
    <mergeCell ref="C13:F13"/>
    <mergeCell ref="C14:F14"/>
    <mergeCell ref="C15:F15"/>
    <mergeCell ref="C16:F16"/>
    <mergeCell ref="A18:D18"/>
    <mergeCell ref="E24:F24"/>
  </mergeCells>
  <phoneticPr fontId="1"/>
  <pageMargins left="0" right="0" top="0" bottom="0" header="0.31496062992125984" footer="0.31496062992125984"/>
  <pageSetup paperSize="9" scale="78" fitToHeight="0"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31634DC4-7C10-49E2-BA07-A071CD781F79}">
          <x14:formula1>
            <xm:f>'データセット (3)'!$F$2:$F$45</xm:f>
          </x14:formula1>
          <xm:sqref>C61:F61</xm:sqref>
        </x14:dataValidation>
        <x14:dataValidation type="list" allowBlank="1" showInputMessage="1" showErrorMessage="1" xr:uid="{18E30159-9199-47C3-9BC1-4767F49240C1}">
          <x14:formula1>
            <xm:f>'データセット (3)'!$G$9:$G$11</xm:f>
          </x14:formula1>
          <xm:sqref>C62:F62</xm:sqref>
        </x14:dataValidation>
        <x14:dataValidation type="list" allowBlank="1" showInputMessage="1" showErrorMessage="1" xr:uid="{B0FA373F-0BAA-4105-98F4-F335D6B830FB}">
          <x14:formula1>
            <xm:f>'データセット (3)'!$M$2:$M$3</xm:f>
          </x14:formula1>
          <xm:sqref>C67:F67</xm:sqref>
        </x14:dataValidation>
        <x14:dataValidation type="list" allowBlank="1" showInputMessage="1" showErrorMessage="1" xr:uid="{4BF8E678-9EDA-457A-ADD4-4A5296CF1495}">
          <x14:formula1>
            <xm:f>'データセット (3)'!$N$6:$N$17</xm:f>
          </x14:formula1>
          <xm:sqref>C59:F59</xm:sqref>
        </x14:dataValidation>
        <x14:dataValidation type="list" allowBlank="1" showInputMessage="1" showErrorMessage="1" xr:uid="{33FA7A80-16C0-47EA-8870-C386DA163A34}">
          <x14:formula1>
            <xm:f>'データセット (3)'!$B$5:$B$7</xm:f>
          </x14:formula1>
          <xm:sqref>C26:C30 E26:E29</xm:sqref>
        </x14:dataValidation>
        <x14:dataValidation type="list" allowBlank="1" showInputMessage="1" showErrorMessage="1" xr:uid="{A47C6AF5-41BC-4D42-B263-90AA56C9953A}">
          <x14:formula1>
            <xm:f>'データセット (3)'!$G$2:$G$3</xm:f>
          </x14:formula1>
          <xm:sqref>C70:F70</xm:sqref>
        </x14:dataValidation>
        <x14:dataValidation type="list" allowBlank="1" showInputMessage="1" showErrorMessage="1" xr:uid="{F830FA26-9A41-4BAA-871B-E37F7FE4B956}">
          <x14:formula1>
            <xm:f>'データセット (3)'!$A$2:$A$48</xm:f>
          </x14:formula1>
          <xm:sqref>C12</xm:sqref>
        </x14:dataValidation>
        <x14:dataValidation type="list" allowBlank="1" showInputMessage="1" showErrorMessage="1" xr:uid="{0300C31A-F423-47C2-9626-238FD44EC71C}">
          <x14:formula1>
            <xm:f>'データセット (3)'!$B$2:$B$3</xm:f>
          </x14:formula1>
          <xm:sqref>C20:C24 C45:C52 C54:C58 A5:A6 E40:E42 C32:C38 E54:E57 E45:E51 C40:C43 E20:E23 E68 C68</xm:sqref>
        </x14:dataValidation>
        <x14:dataValidation type="list" allowBlank="1" showInputMessage="1" showErrorMessage="1" xr:uid="{BA588CB3-5BC3-407E-9E25-A6F87553C038}">
          <x14:formula1>
            <xm:f>'データセット (3)'!$E$2:$E$5</xm:f>
          </x14:formula1>
          <xm:sqref>C15:F15</xm:sqref>
        </x14:dataValidation>
        <x14:dataValidation type="list" allowBlank="1" showInputMessage="1" showErrorMessage="1" xr:uid="{ED7B3382-8508-4B41-8184-A5C3DA2039DB}">
          <x14:formula1>
            <xm:f>'データセット (3)'!$D$2:$D$12</xm:f>
          </x14:formula1>
          <xm:sqref>C16:F16</xm:sqref>
        </x14:dataValidation>
        <x14:dataValidation type="list" allowBlank="1" showInputMessage="1" showErrorMessage="1" xr:uid="{8EA15CC5-59F3-4D2A-B20A-ACD87A2E745C}">
          <x14:formula1>
            <xm:f>'データセット (3)'!$P$2:$P$45</xm:f>
          </x14:formula1>
          <xm:sqref>C65:F65</xm:sqref>
        </x14:dataValidation>
        <x14:dataValidation type="list" allowBlank="1" showInputMessage="1" showErrorMessage="1" xr:uid="{9BF65B08-F129-4AAA-A6B4-1CD1EE15B599}">
          <x14:formula1>
            <xm:f>'データセット (3)'!$C$2:$C$40</xm:f>
          </x14:formula1>
          <xm:sqref>C14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5F7E1-5818-4672-85BD-ADFB7FBE9BA0}">
  <sheetPr codeName="Sheet6">
    <tabColor theme="8" tint="0.59999389629810485"/>
    <pageSetUpPr fitToPage="1"/>
  </sheetPr>
  <dimension ref="B1:CL75"/>
  <sheetViews>
    <sheetView view="pageBreakPreview" topLeftCell="B1" zoomScaleNormal="90" zoomScaleSheetLayoutView="100" workbookViewId="0">
      <selection activeCell="H5" sqref="H5:AG5"/>
    </sheetView>
  </sheetViews>
  <sheetFormatPr defaultColWidth="2.75" defaultRowHeight="18" customHeight="1"/>
  <cols>
    <col min="1" max="23" width="2.75" style="178"/>
    <col min="24" max="24" width="2.75" style="178" customWidth="1"/>
    <col min="25" max="25" width="3.08203125" style="178" customWidth="1"/>
    <col min="26" max="32" width="2.75" style="178"/>
    <col min="33" max="35" width="2.75" style="178" customWidth="1"/>
    <col min="36" max="16384" width="2.75" style="178"/>
  </cols>
  <sheetData>
    <row r="1" spans="2:88" ht="18" customHeight="1">
      <c r="B1" s="178" t="s">
        <v>374</v>
      </c>
    </row>
    <row r="2" spans="2:88" ht="34.5" customHeight="1">
      <c r="B2" s="519" t="s">
        <v>370</v>
      </c>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519"/>
      <c r="AJ2" s="329"/>
      <c r="AK2" s="329"/>
      <c r="AL2" s="329"/>
      <c r="AM2" s="329"/>
      <c r="AN2" s="329"/>
      <c r="AO2" s="329"/>
    </row>
    <row r="4" spans="2:88" ht="24" customHeight="1">
      <c r="B4" s="520" t="s">
        <v>245</v>
      </c>
      <c r="C4" s="520"/>
      <c r="D4" s="520"/>
      <c r="E4" s="520"/>
      <c r="F4" s="520"/>
      <c r="G4" s="330" t="s">
        <v>246</v>
      </c>
      <c r="H4" s="432">
        <f>'(様式第1号)交付申請書'!X9</f>
        <v>0</v>
      </c>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row>
    <row r="5" spans="2:88" ht="24" customHeight="1">
      <c r="B5" s="521" t="s">
        <v>247</v>
      </c>
      <c r="C5" s="521"/>
      <c r="D5" s="521"/>
      <c r="E5" s="521"/>
      <c r="F5" s="521"/>
      <c r="G5" s="331" t="s">
        <v>246</v>
      </c>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J5" s="178" t="s">
        <v>571</v>
      </c>
    </row>
    <row r="6" spans="2:88" ht="24" customHeight="1">
      <c r="B6" s="528" t="s">
        <v>248</v>
      </c>
      <c r="C6" s="528"/>
      <c r="D6" s="528"/>
      <c r="E6" s="528"/>
      <c r="F6" s="528"/>
      <c r="G6" s="331" t="s">
        <v>246</v>
      </c>
      <c r="H6" s="434" t="str">
        <f>IF(H5="","",VLOOKUP(H5,'(別紙1-1)申請事業所一覧表'!$S$11:$U$25,2))</f>
        <v/>
      </c>
      <c r="I6" s="434"/>
      <c r="J6" s="434"/>
      <c r="K6" s="434"/>
      <c r="L6" s="434"/>
      <c r="M6" s="434"/>
      <c r="N6" s="434"/>
      <c r="O6" s="434"/>
      <c r="P6" s="434"/>
      <c r="Q6" s="434"/>
      <c r="R6" s="434"/>
      <c r="S6" s="434"/>
      <c r="T6" s="434"/>
      <c r="U6" s="434"/>
      <c r="V6" s="434"/>
      <c r="W6" s="434"/>
      <c r="X6" s="434"/>
      <c r="Y6" s="434"/>
      <c r="Z6" s="434"/>
      <c r="AA6" s="434"/>
      <c r="AB6" s="434"/>
      <c r="AC6" s="434"/>
      <c r="AD6" s="434"/>
      <c r="AE6" s="434"/>
      <c r="AF6" s="434"/>
      <c r="AG6" s="434"/>
    </row>
    <row r="7" spans="2:88" ht="24" customHeight="1">
      <c r="B7" s="521" t="s">
        <v>249</v>
      </c>
      <c r="C7" s="521"/>
      <c r="D7" s="521"/>
      <c r="E7" s="521"/>
      <c r="F7" s="521"/>
      <c r="G7" s="331" t="s">
        <v>246</v>
      </c>
      <c r="H7" s="433" t="str">
        <f>IF(H5="","",VLOOKUP(H5,'(別紙1-1)申請事業所一覧表'!$S$11:$U$25,3))</f>
        <v/>
      </c>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c r="AI7" s="433"/>
      <c r="CD7" s="178" t="s">
        <v>294</v>
      </c>
      <c r="CJ7" s="178" t="s">
        <v>346</v>
      </c>
    </row>
    <row r="8" spans="2:88" ht="18" customHeight="1" thickBot="1">
      <c r="B8" s="456"/>
      <c r="C8" s="456"/>
      <c r="D8" s="456"/>
      <c r="E8" s="456"/>
      <c r="F8" s="456"/>
      <c r="G8" s="456"/>
      <c r="H8" s="456"/>
      <c r="I8" s="456"/>
      <c r="J8" s="456"/>
      <c r="K8" s="456"/>
      <c r="L8" s="456"/>
      <c r="M8" s="456"/>
      <c r="N8" s="456"/>
      <c r="O8" s="456"/>
      <c r="P8" s="456"/>
      <c r="Q8" s="456"/>
      <c r="R8" s="456"/>
      <c r="S8" s="456"/>
      <c r="T8" s="456"/>
      <c r="U8" s="456"/>
      <c r="V8" s="456"/>
      <c r="W8" s="456"/>
      <c r="X8" s="456"/>
      <c r="Y8" s="456"/>
      <c r="Z8" s="456"/>
      <c r="AA8" s="456"/>
      <c r="AB8" s="456"/>
      <c r="AC8" s="456"/>
      <c r="AD8" s="456"/>
      <c r="AE8" s="456"/>
      <c r="AF8" s="456"/>
      <c r="AG8" s="456"/>
      <c r="AH8" s="456"/>
      <c r="AI8" s="456"/>
      <c r="CJ8" s="178" t="s">
        <v>347</v>
      </c>
    </row>
    <row r="9" spans="2:88" ht="18" customHeight="1" thickBot="1">
      <c r="B9" s="529" t="s">
        <v>344</v>
      </c>
      <c r="C9" s="530"/>
      <c r="D9" s="530"/>
      <c r="E9" s="530"/>
      <c r="F9" s="530"/>
      <c r="G9" s="530"/>
      <c r="H9" s="530"/>
      <c r="I9" s="530"/>
      <c r="J9" s="530"/>
      <c r="K9" s="530"/>
      <c r="L9" s="530"/>
      <c r="M9" s="530"/>
      <c r="N9" s="530"/>
      <c r="O9" s="530"/>
      <c r="P9" s="530"/>
      <c r="Q9" s="530"/>
      <c r="R9" s="530"/>
      <c r="S9" s="530"/>
      <c r="T9" s="530"/>
      <c r="U9" s="530"/>
      <c r="V9" s="530"/>
      <c r="W9" s="530"/>
      <c r="X9" s="530"/>
      <c r="Y9" s="530"/>
      <c r="Z9" s="530"/>
      <c r="AA9" s="530"/>
      <c r="AB9" s="530"/>
      <c r="AC9" s="530"/>
      <c r="AD9" s="530"/>
      <c r="AE9" s="530"/>
      <c r="AF9" s="530"/>
      <c r="AG9" s="530"/>
      <c r="AH9" s="530"/>
      <c r="AI9" s="531"/>
    </row>
    <row r="10" spans="2:88" s="334" customFormat="1" ht="38" customHeight="1" thickBot="1">
      <c r="B10" s="537" t="s">
        <v>345</v>
      </c>
      <c r="C10" s="538"/>
      <c r="D10" s="538"/>
      <c r="E10" s="538"/>
      <c r="F10" s="539"/>
      <c r="G10" s="449" t="s">
        <v>455</v>
      </c>
      <c r="H10" s="450"/>
      <c r="I10" s="450"/>
      <c r="J10" s="450"/>
      <c r="K10" s="450"/>
      <c r="L10" s="451"/>
      <c r="M10" s="532"/>
      <c r="N10" s="532"/>
      <c r="O10" s="449" t="s">
        <v>456</v>
      </c>
      <c r="P10" s="450"/>
      <c r="Q10" s="450"/>
      <c r="R10" s="450"/>
      <c r="S10" s="450"/>
      <c r="T10" s="451"/>
      <c r="U10" s="532"/>
      <c r="V10" s="532"/>
      <c r="W10" s="534" t="s">
        <v>457</v>
      </c>
      <c r="X10" s="535"/>
      <c r="Y10" s="535"/>
      <c r="Z10" s="535"/>
      <c r="AA10" s="535"/>
      <c r="AB10" s="535"/>
      <c r="AC10" s="535"/>
      <c r="AD10" s="535"/>
      <c r="AE10" s="536"/>
      <c r="AF10" s="532"/>
      <c r="AG10" s="532"/>
      <c r="AH10" s="532"/>
      <c r="AI10" s="533"/>
      <c r="AJ10" s="332"/>
      <c r="AK10" s="332"/>
      <c r="AL10" s="332"/>
      <c r="AM10" s="332"/>
      <c r="AN10" s="332"/>
      <c r="AO10" s="332"/>
      <c r="AP10" s="332"/>
      <c r="AQ10" s="332"/>
      <c r="AR10" s="332"/>
      <c r="AS10" s="332"/>
      <c r="AT10" s="333"/>
    </row>
    <row r="11" spans="2:88" s="335" customFormat="1" ht="30" customHeight="1" thickBot="1">
      <c r="B11" s="543" t="s">
        <v>514</v>
      </c>
      <c r="C11" s="544"/>
      <c r="D11" s="544"/>
      <c r="E11" s="544"/>
      <c r="F11" s="544"/>
      <c r="G11" s="544"/>
      <c r="H11" s="544"/>
      <c r="I11" s="544"/>
      <c r="J11" s="544"/>
      <c r="K11" s="544"/>
      <c r="L11" s="544"/>
      <c r="M11" s="544"/>
      <c r="N11" s="544"/>
      <c r="O11" s="544"/>
      <c r="P11" s="544"/>
      <c r="Q11" s="544"/>
      <c r="R11" s="544"/>
      <c r="S11" s="544"/>
      <c r="T11" s="544"/>
      <c r="U11" s="544"/>
      <c r="V11" s="544"/>
      <c r="W11" s="544"/>
      <c r="X11" s="544"/>
      <c r="Y11" s="544"/>
      <c r="Z11" s="544"/>
      <c r="AA11" s="544"/>
      <c r="AB11" s="544"/>
      <c r="AC11" s="544"/>
      <c r="AD11" s="544"/>
      <c r="AE11" s="544"/>
      <c r="AF11" s="544"/>
      <c r="AG11" s="544"/>
      <c r="AH11" s="544"/>
      <c r="AI11" s="544"/>
    </row>
    <row r="12" spans="2:88" s="334" customFormat="1" ht="22.5" customHeight="1" thickBot="1">
      <c r="B12" s="525" t="s">
        <v>354</v>
      </c>
      <c r="C12" s="526"/>
      <c r="D12" s="526"/>
      <c r="E12" s="526"/>
      <c r="F12" s="526"/>
      <c r="G12" s="526"/>
      <c r="H12" s="526"/>
      <c r="I12" s="526"/>
      <c r="J12" s="526"/>
      <c r="K12" s="526"/>
      <c r="L12" s="526"/>
      <c r="M12" s="526"/>
      <c r="N12" s="526"/>
      <c r="O12" s="526"/>
      <c r="P12" s="526"/>
      <c r="Q12" s="526"/>
      <c r="R12" s="526"/>
      <c r="S12" s="526"/>
      <c r="T12" s="526"/>
      <c r="U12" s="526"/>
      <c r="V12" s="526"/>
      <c r="W12" s="526"/>
      <c r="X12" s="526"/>
      <c r="Y12" s="526"/>
      <c r="Z12" s="526"/>
      <c r="AA12" s="526"/>
      <c r="AB12" s="526"/>
      <c r="AC12" s="526"/>
      <c r="AD12" s="526"/>
      <c r="AE12" s="526"/>
      <c r="AF12" s="526"/>
      <c r="AG12" s="526"/>
      <c r="AH12" s="526"/>
      <c r="AI12" s="527"/>
      <c r="AJ12" s="332"/>
      <c r="AK12" s="332"/>
      <c r="AL12" s="332"/>
      <c r="AM12" s="332"/>
      <c r="AN12" s="332"/>
      <c r="AO12" s="332"/>
      <c r="AP12" s="332"/>
      <c r="AQ12" s="332"/>
      <c r="AR12" s="332"/>
      <c r="AS12" s="332"/>
      <c r="AT12" s="333"/>
    </row>
    <row r="13" spans="2:88" s="334" customFormat="1" ht="24.5" customHeight="1">
      <c r="B13" s="473" t="s">
        <v>342</v>
      </c>
      <c r="C13" s="474"/>
      <c r="D13" s="474"/>
      <c r="E13" s="474"/>
      <c r="F13" s="474"/>
      <c r="G13" s="474"/>
      <c r="H13" s="475"/>
      <c r="I13" s="476" t="s">
        <v>343</v>
      </c>
      <c r="J13" s="477"/>
      <c r="K13" s="477"/>
      <c r="L13" s="477"/>
      <c r="M13" s="477"/>
      <c r="N13" s="477"/>
      <c r="O13" s="477"/>
      <c r="P13" s="477"/>
      <c r="Q13" s="478"/>
      <c r="R13" s="479" t="s">
        <v>460</v>
      </c>
      <c r="S13" s="479"/>
      <c r="T13" s="479"/>
      <c r="U13" s="479"/>
      <c r="V13" s="479"/>
      <c r="W13" s="479"/>
      <c r="X13" s="479"/>
      <c r="Y13" s="479"/>
      <c r="Z13" s="479"/>
      <c r="AA13" s="479"/>
      <c r="AB13" s="479"/>
      <c r="AC13" s="479"/>
      <c r="AD13" s="474" t="s">
        <v>459</v>
      </c>
      <c r="AE13" s="474"/>
      <c r="AF13" s="474"/>
      <c r="AG13" s="474"/>
      <c r="AH13" s="474"/>
      <c r="AI13" s="480"/>
      <c r="AJ13" s="332"/>
      <c r="AK13" s="332"/>
      <c r="AL13" s="332"/>
      <c r="AM13" s="332"/>
      <c r="AN13" s="332"/>
      <c r="AO13" s="332"/>
      <c r="AP13" s="332"/>
      <c r="AQ13" s="332"/>
      <c r="AR13" s="332"/>
      <c r="AS13" s="332"/>
      <c r="AT13" s="333"/>
    </row>
    <row r="14" spans="2:88" s="334" customFormat="1" ht="38.15" customHeight="1">
      <c r="B14" s="452"/>
      <c r="C14" s="453"/>
      <c r="D14" s="453"/>
      <c r="E14" s="453"/>
      <c r="F14" s="453"/>
      <c r="G14" s="453"/>
      <c r="H14" s="453"/>
      <c r="I14" s="454"/>
      <c r="J14" s="454"/>
      <c r="K14" s="454"/>
      <c r="L14" s="454"/>
      <c r="M14" s="454"/>
      <c r="N14" s="454"/>
      <c r="O14" s="454"/>
      <c r="P14" s="454"/>
      <c r="Q14" s="455"/>
      <c r="R14" s="336"/>
      <c r="S14" s="337"/>
      <c r="T14" s="337"/>
      <c r="U14" s="337"/>
      <c r="V14" s="337"/>
      <c r="W14" s="338" t="s">
        <v>212</v>
      </c>
      <c r="X14" s="337"/>
      <c r="Y14" s="337"/>
      <c r="Z14" s="337"/>
      <c r="AA14" s="337"/>
      <c r="AB14" s="337"/>
      <c r="AC14" s="339"/>
      <c r="AD14" s="454"/>
      <c r="AE14" s="454"/>
      <c r="AF14" s="454"/>
      <c r="AG14" s="454"/>
      <c r="AH14" s="454"/>
      <c r="AI14" s="462"/>
      <c r="AJ14" s="332"/>
      <c r="AK14" s="332"/>
      <c r="AL14" s="332"/>
      <c r="AM14" s="332"/>
      <c r="AN14" s="332"/>
      <c r="AO14" s="332"/>
      <c r="AP14" s="332"/>
      <c r="AQ14" s="332"/>
      <c r="AR14" s="332"/>
      <c r="AS14" s="332"/>
      <c r="AT14" s="333"/>
    </row>
    <row r="15" spans="2:88" s="334" customFormat="1" ht="21" customHeight="1">
      <c r="B15" s="441" t="s">
        <v>250</v>
      </c>
      <c r="C15" s="439"/>
      <c r="D15" s="439"/>
      <c r="E15" s="439"/>
      <c r="F15" s="439"/>
      <c r="G15" s="439"/>
      <c r="H15" s="442"/>
      <c r="I15" s="438" t="s">
        <v>254</v>
      </c>
      <c r="J15" s="439"/>
      <c r="K15" s="439"/>
      <c r="L15" s="439"/>
      <c r="M15" s="439"/>
      <c r="N15" s="439"/>
      <c r="O15" s="439"/>
      <c r="P15" s="439"/>
      <c r="Q15" s="442"/>
      <c r="R15" s="438" t="s">
        <v>255</v>
      </c>
      <c r="S15" s="439"/>
      <c r="T15" s="439"/>
      <c r="U15" s="439"/>
      <c r="V15" s="439"/>
      <c r="W15" s="439"/>
      <c r="X15" s="439"/>
      <c r="Y15" s="439"/>
      <c r="Z15" s="442"/>
      <c r="AA15" s="438" t="s">
        <v>251</v>
      </c>
      <c r="AB15" s="439"/>
      <c r="AC15" s="439"/>
      <c r="AD15" s="439"/>
      <c r="AE15" s="439"/>
      <c r="AF15" s="439"/>
      <c r="AG15" s="439"/>
      <c r="AH15" s="439"/>
      <c r="AI15" s="440"/>
      <c r="AJ15" s="332"/>
      <c r="AK15" s="332"/>
      <c r="AL15" s="332"/>
      <c r="AM15" s="332"/>
      <c r="AN15" s="332"/>
      <c r="AO15" s="332"/>
      <c r="AP15" s="332"/>
      <c r="AQ15" s="332"/>
      <c r="AR15" s="332"/>
      <c r="AS15" s="332"/>
      <c r="AT15" s="333"/>
    </row>
    <row r="16" spans="2:88" s="334" customFormat="1" ht="45" customHeight="1">
      <c r="B16" s="443"/>
      <c r="C16" s="444"/>
      <c r="D16" s="444"/>
      <c r="E16" s="444"/>
      <c r="F16" s="444"/>
      <c r="G16" s="444"/>
      <c r="H16" s="445"/>
      <c r="I16" s="446" t="s">
        <v>384</v>
      </c>
      <c r="J16" s="447"/>
      <c r="K16" s="447"/>
      <c r="L16" s="447"/>
      <c r="M16" s="447"/>
      <c r="N16" s="447"/>
      <c r="O16" s="447"/>
      <c r="P16" s="447"/>
      <c r="Q16" s="448"/>
      <c r="R16" s="446" t="s">
        <v>384</v>
      </c>
      <c r="S16" s="447"/>
      <c r="T16" s="447"/>
      <c r="U16" s="447"/>
      <c r="V16" s="447"/>
      <c r="W16" s="447"/>
      <c r="X16" s="447"/>
      <c r="Y16" s="447"/>
      <c r="Z16" s="448"/>
      <c r="AA16" s="435" t="s">
        <v>385</v>
      </c>
      <c r="AB16" s="436"/>
      <c r="AC16" s="436"/>
      <c r="AD16" s="436"/>
      <c r="AE16" s="436"/>
      <c r="AF16" s="436"/>
      <c r="AG16" s="436"/>
      <c r="AH16" s="436"/>
      <c r="AI16" s="437"/>
      <c r="AJ16" s="332"/>
      <c r="AK16" s="332"/>
      <c r="AL16" s="332"/>
      <c r="AM16" s="332"/>
      <c r="AN16" s="332"/>
      <c r="AO16" s="332"/>
      <c r="AP16" s="332"/>
      <c r="AQ16" s="332"/>
      <c r="AR16" s="332"/>
      <c r="AS16" s="332"/>
      <c r="AT16" s="333"/>
    </row>
    <row r="17" spans="2:90" s="334" customFormat="1" ht="10.5" customHeight="1">
      <c r="B17" s="459"/>
      <c r="C17" s="460"/>
      <c r="D17" s="460"/>
      <c r="E17" s="460"/>
      <c r="F17" s="460"/>
      <c r="G17" s="460"/>
      <c r="H17" s="460"/>
      <c r="I17" s="460"/>
      <c r="J17" s="460"/>
      <c r="K17" s="460"/>
      <c r="L17" s="460"/>
      <c r="M17" s="460"/>
      <c r="N17" s="460"/>
      <c r="O17" s="460"/>
      <c r="P17" s="460"/>
      <c r="Q17" s="460"/>
      <c r="R17" s="460"/>
      <c r="S17" s="460"/>
      <c r="T17" s="460"/>
      <c r="U17" s="460"/>
      <c r="V17" s="460"/>
      <c r="W17" s="460"/>
      <c r="X17" s="460"/>
      <c r="Y17" s="460"/>
      <c r="Z17" s="460"/>
      <c r="AA17" s="460"/>
      <c r="AB17" s="460"/>
      <c r="AC17" s="460"/>
      <c r="AD17" s="460"/>
      <c r="AE17" s="460"/>
      <c r="AF17" s="460"/>
      <c r="AG17" s="460"/>
      <c r="AH17" s="460"/>
      <c r="AI17" s="461"/>
      <c r="AJ17" s="332"/>
      <c r="AK17" s="332"/>
      <c r="AL17" s="332"/>
      <c r="AM17" s="332"/>
      <c r="AN17" s="332"/>
      <c r="AO17" s="332"/>
      <c r="AP17" s="332"/>
      <c r="AQ17" s="332"/>
      <c r="AR17" s="332"/>
      <c r="AS17" s="332"/>
      <c r="AT17" s="333"/>
    </row>
    <row r="18" spans="2:90" s="334" customFormat="1" ht="24.5" customHeight="1">
      <c r="B18" s="481" t="s">
        <v>342</v>
      </c>
      <c r="C18" s="482"/>
      <c r="D18" s="482"/>
      <c r="E18" s="482"/>
      <c r="F18" s="482"/>
      <c r="G18" s="482"/>
      <c r="H18" s="483"/>
      <c r="I18" s="484" t="s">
        <v>343</v>
      </c>
      <c r="J18" s="485"/>
      <c r="K18" s="485"/>
      <c r="L18" s="485"/>
      <c r="M18" s="485"/>
      <c r="N18" s="485"/>
      <c r="O18" s="485"/>
      <c r="P18" s="485"/>
      <c r="Q18" s="486"/>
      <c r="R18" s="487" t="s">
        <v>460</v>
      </c>
      <c r="S18" s="487"/>
      <c r="T18" s="487"/>
      <c r="U18" s="487"/>
      <c r="V18" s="487"/>
      <c r="W18" s="487"/>
      <c r="X18" s="487"/>
      <c r="Y18" s="487"/>
      <c r="Z18" s="487"/>
      <c r="AA18" s="487"/>
      <c r="AB18" s="487"/>
      <c r="AC18" s="487"/>
      <c r="AD18" s="482" t="s">
        <v>459</v>
      </c>
      <c r="AE18" s="482"/>
      <c r="AF18" s="482"/>
      <c r="AG18" s="482"/>
      <c r="AH18" s="482"/>
      <c r="AI18" s="488"/>
      <c r="AJ18" s="332"/>
      <c r="AK18" s="332"/>
      <c r="AL18" s="332"/>
      <c r="AM18" s="332"/>
      <c r="AN18" s="332"/>
      <c r="AO18" s="332"/>
      <c r="AP18" s="332"/>
      <c r="AQ18" s="332"/>
      <c r="AR18" s="332"/>
      <c r="AS18" s="332"/>
      <c r="AT18" s="333"/>
    </row>
    <row r="19" spans="2:90" s="334" customFormat="1" ht="38.15" customHeight="1">
      <c r="B19" s="452"/>
      <c r="C19" s="453"/>
      <c r="D19" s="453"/>
      <c r="E19" s="453"/>
      <c r="F19" s="453"/>
      <c r="G19" s="453"/>
      <c r="H19" s="453"/>
      <c r="I19" s="454"/>
      <c r="J19" s="454"/>
      <c r="K19" s="454"/>
      <c r="L19" s="454"/>
      <c r="M19" s="454"/>
      <c r="N19" s="454"/>
      <c r="O19" s="454"/>
      <c r="P19" s="454"/>
      <c r="Q19" s="454"/>
      <c r="R19" s="336"/>
      <c r="S19" s="337"/>
      <c r="T19" s="337"/>
      <c r="U19" s="337"/>
      <c r="V19" s="337"/>
      <c r="W19" s="338" t="s">
        <v>212</v>
      </c>
      <c r="X19" s="337"/>
      <c r="Y19" s="337"/>
      <c r="Z19" s="337"/>
      <c r="AA19" s="337"/>
      <c r="AB19" s="337"/>
      <c r="AC19" s="339"/>
      <c r="AD19" s="454"/>
      <c r="AE19" s="454"/>
      <c r="AF19" s="454"/>
      <c r="AG19" s="454"/>
      <c r="AH19" s="454"/>
      <c r="AI19" s="462"/>
      <c r="AJ19" s="178"/>
      <c r="AK19" s="332"/>
      <c r="AL19" s="332"/>
      <c r="AM19" s="332"/>
      <c r="AN19" s="332"/>
      <c r="AO19" s="332"/>
      <c r="AP19" s="332"/>
      <c r="AQ19" s="332"/>
      <c r="AR19" s="332"/>
      <c r="AS19" s="332"/>
      <c r="AT19" s="333"/>
    </row>
    <row r="20" spans="2:90" s="334" customFormat="1" ht="21" customHeight="1">
      <c r="B20" s="463" t="s">
        <v>250</v>
      </c>
      <c r="C20" s="464"/>
      <c r="D20" s="464"/>
      <c r="E20" s="464"/>
      <c r="F20" s="464"/>
      <c r="G20" s="464"/>
      <c r="H20" s="464"/>
      <c r="I20" s="464"/>
      <c r="J20" s="464"/>
      <c r="K20" s="464" t="s">
        <v>254</v>
      </c>
      <c r="L20" s="464"/>
      <c r="M20" s="464"/>
      <c r="N20" s="464"/>
      <c r="O20" s="464"/>
      <c r="P20" s="464"/>
      <c r="Q20" s="464"/>
      <c r="R20" s="464" t="s">
        <v>255</v>
      </c>
      <c r="S20" s="464"/>
      <c r="T20" s="464"/>
      <c r="U20" s="464"/>
      <c r="V20" s="464"/>
      <c r="W20" s="464"/>
      <c r="X20" s="464"/>
      <c r="Y20" s="438" t="s">
        <v>251</v>
      </c>
      <c r="Z20" s="439"/>
      <c r="AA20" s="439"/>
      <c r="AB20" s="439"/>
      <c r="AC20" s="439"/>
      <c r="AD20" s="439"/>
      <c r="AE20" s="439"/>
      <c r="AF20" s="439"/>
      <c r="AG20" s="439"/>
      <c r="AH20" s="439"/>
      <c r="AI20" s="440"/>
      <c r="AJ20" s="332"/>
      <c r="AK20" s="332"/>
      <c r="AL20" s="332"/>
      <c r="AM20" s="332"/>
      <c r="AN20" s="332"/>
      <c r="AO20" s="332"/>
      <c r="AP20" s="332"/>
      <c r="AQ20" s="332"/>
      <c r="AR20" s="332"/>
      <c r="AS20" s="332"/>
      <c r="AT20" s="333"/>
    </row>
    <row r="21" spans="2:90" s="334" customFormat="1" ht="45" customHeight="1">
      <c r="B21" s="489"/>
      <c r="C21" s="490"/>
      <c r="D21" s="490"/>
      <c r="E21" s="490"/>
      <c r="F21" s="490"/>
      <c r="G21" s="490"/>
      <c r="H21" s="490"/>
      <c r="I21" s="490"/>
      <c r="J21" s="490"/>
      <c r="K21" s="491" t="s">
        <v>384</v>
      </c>
      <c r="L21" s="491"/>
      <c r="M21" s="491"/>
      <c r="N21" s="491"/>
      <c r="O21" s="491"/>
      <c r="P21" s="491"/>
      <c r="Q21" s="491"/>
      <c r="R21" s="491" t="s">
        <v>384</v>
      </c>
      <c r="S21" s="491"/>
      <c r="T21" s="491"/>
      <c r="U21" s="491"/>
      <c r="V21" s="491"/>
      <c r="W21" s="491"/>
      <c r="X21" s="491"/>
      <c r="Y21" s="457" t="s">
        <v>385</v>
      </c>
      <c r="Z21" s="457"/>
      <c r="AA21" s="457"/>
      <c r="AB21" s="457"/>
      <c r="AC21" s="457"/>
      <c r="AD21" s="457"/>
      <c r="AE21" s="457"/>
      <c r="AF21" s="457"/>
      <c r="AG21" s="457"/>
      <c r="AH21" s="457"/>
      <c r="AI21" s="458"/>
      <c r="AJ21" s="332"/>
      <c r="AK21" s="332"/>
      <c r="AL21" s="332"/>
      <c r="AM21" s="332"/>
      <c r="AN21" s="332"/>
      <c r="AO21" s="332"/>
      <c r="AP21" s="332"/>
      <c r="AQ21" s="332"/>
      <c r="AR21" s="332"/>
      <c r="AS21" s="332"/>
      <c r="AT21" s="333"/>
    </row>
    <row r="22" spans="2:90" s="334" customFormat="1" ht="25" customHeight="1" thickBot="1">
      <c r="B22" s="468" t="s">
        <v>530</v>
      </c>
      <c r="C22" s="469"/>
      <c r="D22" s="469"/>
      <c r="E22" s="469"/>
      <c r="F22" s="469"/>
      <c r="G22" s="469"/>
      <c r="H22" s="469"/>
      <c r="I22" s="469"/>
      <c r="J22" s="469"/>
      <c r="K22" s="469"/>
      <c r="L22" s="469"/>
      <c r="M22" s="470"/>
      <c r="N22" s="471" t="s">
        <v>349</v>
      </c>
      <c r="O22" s="472"/>
      <c r="P22" s="472"/>
      <c r="Q22" s="472"/>
      <c r="R22" s="472"/>
      <c r="S22" s="472"/>
      <c r="T22" s="472"/>
      <c r="U22" s="472"/>
      <c r="V22" s="472"/>
      <c r="W22" s="472"/>
      <c r="X22" s="472"/>
      <c r="Y22" s="465"/>
      <c r="Z22" s="466"/>
      <c r="AA22" s="466"/>
      <c r="AB22" s="466"/>
      <c r="AC22" s="466"/>
      <c r="AD22" s="466"/>
      <c r="AE22" s="466"/>
      <c r="AF22" s="466"/>
      <c r="AG22" s="466"/>
      <c r="AH22" s="466"/>
      <c r="AI22" s="467"/>
      <c r="AJ22" s="332"/>
      <c r="AK22" s="332"/>
      <c r="AL22" s="332"/>
      <c r="AM22" s="332"/>
      <c r="AN22" s="332"/>
      <c r="AO22" s="332"/>
      <c r="AP22" s="332"/>
      <c r="AQ22" s="332"/>
      <c r="AR22" s="332"/>
      <c r="AS22" s="332"/>
      <c r="AT22" s="333"/>
    </row>
    <row r="23" spans="2:90" s="334" customFormat="1" ht="21" customHeight="1" thickBot="1">
      <c r="B23" s="540" t="s">
        <v>515</v>
      </c>
      <c r="C23" s="541"/>
      <c r="D23" s="541"/>
      <c r="E23" s="541"/>
      <c r="F23" s="541"/>
      <c r="G23" s="541"/>
      <c r="H23" s="541"/>
      <c r="I23" s="541"/>
      <c r="J23" s="541"/>
      <c r="K23" s="541"/>
      <c r="L23" s="541"/>
      <c r="M23" s="541"/>
      <c r="N23" s="541"/>
      <c r="O23" s="541"/>
      <c r="P23" s="541"/>
      <c r="Q23" s="541"/>
      <c r="R23" s="541"/>
      <c r="S23" s="541"/>
      <c r="T23" s="541"/>
      <c r="U23" s="541"/>
      <c r="V23" s="541"/>
      <c r="W23" s="541"/>
      <c r="X23" s="541"/>
      <c r="Y23" s="541"/>
      <c r="Z23" s="541"/>
      <c r="AA23" s="541"/>
      <c r="AB23" s="541"/>
      <c r="AC23" s="541"/>
      <c r="AD23" s="541"/>
      <c r="AE23" s="541"/>
      <c r="AF23" s="541"/>
      <c r="AG23" s="541"/>
      <c r="AH23" s="541"/>
      <c r="AI23" s="542"/>
      <c r="AJ23" s="332"/>
      <c r="AK23" s="332"/>
      <c r="AL23" s="332"/>
      <c r="AM23" s="332"/>
      <c r="AN23" s="332"/>
      <c r="AO23" s="332"/>
      <c r="AP23" s="332"/>
      <c r="AQ23" s="332"/>
      <c r="AR23" s="332"/>
      <c r="AS23" s="332"/>
      <c r="AT23" s="333"/>
    </row>
    <row r="24" spans="2:90" s="334" customFormat="1" ht="38.15" customHeight="1">
      <c r="B24" s="515"/>
      <c r="C24" s="499"/>
      <c r="D24" s="495" t="s">
        <v>295</v>
      </c>
      <c r="E24" s="496"/>
      <c r="F24" s="496"/>
      <c r="G24" s="496"/>
      <c r="H24" s="496"/>
      <c r="I24" s="496"/>
      <c r="J24" s="496"/>
      <c r="K24" s="496"/>
      <c r="L24" s="497"/>
      <c r="M24" s="498"/>
      <c r="N24" s="499"/>
      <c r="O24" s="495" t="s">
        <v>350</v>
      </c>
      <c r="P24" s="496"/>
      <c r="Q24" s="496"/>
      <c r="R24" s="496"/>
      <c r="S24" s="496"/>
      <c r="T24" s="496"/>
      <c r="U24" s="496"/>
      <c r="V24" s="497"/>
      <c r="W24" s="498"/>
      <c r="X24" s="499"/>
      <c r="Y24" s="340" t="s">
        <v>351</v>
      </c>
      <c r="Z24" s="341"/>
      <c r="AA24" s="342"/>
      <c r="AB24" s="342"/>
      <c r="AC24" s="342"/>
      <c r="AD24" s="342"/>
      <c r="AE24" s="342"/>
      <c r="AF24" s="342"/>
      <c r="AG24" s="342"/>
      <c r="AH24" s="342"/>
      <c r="AI24" s="343"/>
      <c r="AJ24" s="332"/>
      <c r="AK24" s="332"/>
      <c r="AL24" s="332"/>
      <c r="AM24" s="332"/>
      <c r="AN24" s="332"/>
      <c r="AO24" s="332"/>
      <c r="AP24" s="332"/>
      <c r="AQ24" s="332"/>
      <c r="AR24" s="332"/>
      <c r="AS24" s="332"/>
      <c r="AT24" s="333"/>
    </row>
    <row r="25" spans="2:90" s="334" customFormat="1" ht="26.5" customHeight="1">
      <c r="B25" s="500" t="s">
        <v>256</v>
      </c>
      <c r="C25" s="501"/>
      <c r="D25" s="501"/>
      <c r="E25" s="501"/>
      <c r="F25" s="501"/>
      <c r="G25" s="501"/>
      <c r="H25" s="501"/>
      <c r="I25" s="501"/>
      <c r="J25" s="501"/>
      <c r="K25" s="501"/>
      <c r="L25" s="501"/>
      <c r="M25" s="502" t="s">
        <v>352</v>
      </c>
      <c r="N25" s="503"/>
      <c r="O25" s="503"/>
      <c r="P25" s="503"/>
      <c r="Q25" s="503"/>
      <c r="R25" s="503"/>
      <c r="S25" s="503"/>
      <c r="T25" s="503"/>
      <c r="U25" s="503"/>
      <c r="V25" s="504"/>
      <c r="W25" s="510" t="s">
        <v>353</v>
      </c>
      <c r="X25" s="511"/>
      <c r="Y25" s="511"/>
      <c r="Z25" s="511"/>
      <c r="AA25" s="511"/>
      <c r="AB25" s="511"/>
      <c r="AC25" s="511"/>
      <c r="AD25" s="511"/>
      <c r="AE25" s="511"/>
      <c r="AF25" s="511"/>
      <c r="AG25" s="511"/>
      <c r="AH25" s="511"/>
      <c r="AI25" s="512"/>
      <c r="AJ25" s="332"/>
      <c r="AK25" s="332"/>
      <c r="AL25" s="332"/>
      <c r="AM25" s="332"/>
      <c r="AN25" s="332"/>
      <c r="AO25" s="332"/>
      <c r="AP25" s="332"/>
      <c r="AQ25" s="332"/>
      <c r="AR25" s="332"/>
      <c r="AS25" s="332"/>
      <c r="AT25" s="333"/>
    </row>
    <row r="26" spans="2:90" s="334" customFormat="1" ht="39.5" customHeight="1" thickBot="1">
      <c r="B26" s="505" t="s">
        <v>385</v>
      </c>
      <c r="C26" s="506"/>
      <c r="D26" s="506"/>
      <c r="E26" s="506"/>
      <c r="F26" s="506"/>
      <c r="G26" s="506"/>
      <c r="H26" s="506"/>
      <c r="I26" s="506"/>
      <c r="J26" s="506"/>
      <c r="K26" s="506"/>
      <c r="L26" s="506"/>
      <c r="M26" s="507" t="s">
        <v>398</v>
      </c>
      <c r="N26" s="508"/>
      <c r="O26" s="508"/>
      <c r="P26" s="508"/>
      <c r="Q26" s="508"/>
      <c r="R26" s="508"/>
      <c r="S26" s="508"/>
      <c r="T26" s="508"/>
      <c r="U26" s="508"/>
      <c r="V26" s="509"/>
      <c r="W26" s="513" t="s">
        <v>386</v>
      </c>
      <c r="X26" s="513"/>
      <c r="Y26" s="513"/>
      <c r="Z26" s="513"/>
      <c r="AA26" s="513"/>
      <c r="AB26" s="513"/>
      <c r="AC26" s="513"/>
      <c r="AD26" s="513"/>
      <c r="AE26" s="513"/>
      <c r="AF26" s="513"/>
      <c r="AG26" s="513"/>
      <c r="AH26" s="513"/>
      <c r="AI26" s="514"/>
      <c r="AJ26" s="332"/>
      <c r="AK26" s="332"/>
      <c r="AL26" s="332"/>
      <c r="AM26" s="332"/>
      <c r="AN26" s="332"/>
      <c r="AO26" s="332"/>
      <c r="AP26" s="332"/>
      <c r="AQ26" s="332"/>
      <c r="AR26" s="332"/>
      <c r="AS26" s="332"/>
      <c r="AT26" s="333"/>
      <c r="BW26" s="178"/>
    </row>
    <row r="27" spans="2:90" s="334" customFormat="1" ht="30.5" customHeight="1" thickBot="1">
      <c r="B27" s="516" t="s">
        <v>361</v>
      </c>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8"/>
      <c r="AJ27" s="332"/>
      <c r="AK27" s="332"/>
      <c r="AL27" s="332"/>
      <c r="AM27" s="332"/>
      <c r="AN27" s="332"/>
      <c r="AO27" s="332"/>
      <c r="AP27" s="332"/>
      <c r="AQ27" s="332"/>
      <c r="AR27" s="332"/>
      <c r="AS27" s="332"/>
      <c r="AT27" s="333"/>
      <c r="BW27" s="178"/>
    </row>
    <row r="28" spans="2:90" ht="108.5" customHeight="1">
      <c r="B28" s="344" t="s">
        <v>355</v>
      </c>
      <c r="C28" s="492" t="s">
        <v>378</v>
      </c>
      <c r="D28" s="492"/>
      <c r="E28" s="492"/>
      <c r="F28" s="492"/>
      <c r="G28" s="492"/>
      <c r="H28" s="492"/>
      <c r="I28" s="492"/>
      <c r="J28" s="492"/>
      <c r="K28" s="492"/>
      <c r="L28" s="492"/>
      <c r="M28" s="492"/>
      <c r="N28" s="492"/>
      <c r="O28" s="493"/>
      <c r="P28" s="493"/>
      <c r="Q28" s="493"/>
      <c r="R28" s="493"/>
      <c r="S28" s="493"/>
      <c r="T28" s="493"/>
      <c r="U28" s="493"/>
      <c r="V28" s="493"/>
      <c r="W28" s="493"/>
      <c r="X28" s="493"/>
      <c r="Y28" s="493"/>
      <c r="Z28" s="493"/>
      <c r="AA28" s="493"/>
      <c r="AB28" s="493"/>
      <c r="AC28" s="493"/>
      <c r="AD28" s="493"/>
      <c r="AE28" s="493"/>
      <c r="AF28" s="493"/>
      <c r="AG28" s="493"/>
      <c r="AH28" s="493"/>
      <c r="AI28" s="494"/>
    </row>
    <row r="29" spans="2:90" ht="108.5" customHeight="1">
      <c r="B29" s="345" t="s">
        <v>356</v>
      </c>
      <c r="C29" s="545" t="s">
        <v>379</v>
      </c>
      <c r="D29" s="546"/>
      <c r="E29" s="546"/>
      <c r="F29" s="546"/>
      <c r="G29" s="546"/>
      <c r="H29" s="546"/>
      <c r="I29" s="546"/>
      <c r="J29" s="546"/>
      <c r="K29" s="546"/>
      <c r="L29" s="546"/>
      <c r="M29" s="546"/>
      <c r="N29" s="547"/>
      <c r="O29" s="557" t="s">
        <v>380</v>
      </c>
      <c r="P29" s="558"/>
      <c r="Q29" s="558"/>
      <c r="R29" s="558"/>
      <c r="S29" s="558"/>
      <c r="T29" s="558"/>
      <c r="U29" s="558"/>
      <c r="V29" s="558"/>
      <c r="W29" s="558"/>
      <c r="X29" s="558"/>
      <c r="Y29" s="558"/>
      <c r="Z29" s="558"/>
      <c r="AA29" s="558"/>
      <c r="AB29" s="558"/>
      <c r="AC29" s="558"/>
      <c r="AD29" s="558"/>
      <c r="AE29" s="558"/>
      <c r="AF29" s="558"/>
      <c r="AG29" s="558"/>
      <c r="AH29" s="558"/>
      <c r="AI29" s="559"/>
    </row>
    <row r="30" spans="2:90" ht="93.5" customHeight="1">
      <c r="B30" s="562" t="s">
        <v>357</v>
      </c>
      <c r="C30" s="564" t="s">
        <v>399</v>
      </c>
      <c r="D30" s="565"/>
      <c r="E30" s="565"/>
      <c r="F30" s="565"/>
      <c r="G30" s="565"/>
      <c r="H30" s="565"/>
      <c r="I30" s="565"/>
      <c r="J30" s="565"/>
      <c r="K30" s="565"/>
      <c r="L30" s="565"/>
      <c r="M30" s="565"/>
      <c r="N30" s="566"/>
      <c r="O30" s="575" t="s">
        <v>516</v>
      </c>
      <c r="P30" s="575"/>
      <c r="Q30" s="575"/>
      <c r="R30" s="575"/>
      <c r="S30" s="575"/>
      <c r="T30" s="575"/>
      <c r="U30" s="575"/>
      <c r="V30" s="575"/>
      <c r="W30" s="575"/>
      <c r="X30" s="575"/>
      <c r="Y30" s="575"/>
      <c r="Z30" s="575"/>
      <c r="AA30" s="575"/>
      <c r="AB30" s="575"/>
      <c r="AC30" s="575"/>
      <c r="AD30" s="575"/>
      <c r="AE30" s="575"/>
      <c r="AF30" s="575"/>
      <c r="AG30" s="575"/>
      <c r="AH30" s="575"/>
      <c r="AI30" s="576"/>
      <c r="BW30" s="335"/>
    </row>
    <row r="31" spans="2:90" ht="88.5" customHeight="1">
      <c r="B31" s="563"/>
      <c r="C31" s="567"/>
      <c r="D31" s="568"/>
      <c r="E31" s="568"/>
      <c r="F31" s="568"/>
      <c r="G31" s="568"/>
      <c r="H31" s="568"/>
      <c r="I31" s="568"/>
      <c r="J31" s="568"/>
      <c r="K31" s="568"/>
      <c r="L31" s="568"/>
      <c r="M31" s="568"/>
      <c r="N31" s="569"/>
      <c r="O31" s="570" t="s">
        <v>397</v>
      </c>
      <c r="P31" s="571"/>
      <c r="Q31" s="571"/>
      <c r="R31" s="571"/>
      <c r="S31" s="571"/>
      <c r="T31" s="571"/>
      <c r="U31" s="571"/>
      <c r="V31" s="571"/>
      <c r="W31" s="571"/>
      <c r="X31" s="571"/>
      <c r="Y31" s="571"/>
      <c r="Z31" s="571"/>
      <c r="AA31" s="571"/>
      <c r="AB31" s="571"/>
      <c r="AC31" s="571"/>
      <c r="AD31" s="571"/>
      <c r="AE31" s="571"/>
      <c r="AF31" s="571"/>
      <c r="AG31" s="571"/>
      <c r="AH31" s="571"/>
      <c r="AI31" s="572"/>
      <c r="BW31" s="335"/>
    </row>
    <row r="32" spans="2:90" s="334" customFormat="1" ht="118.5" customHeight="1" thickBot="1">
      <c r="B32" s="346" t="s">
        <v>297</v>
      </c>
      <c r="C32" s="522" t="s">
        <v>257</v>
      </c>
      <c r="D32" s="523"/>
      <c r="E32" s="523"/>
      <c r="F32" s="523"/>
      <c r="G32" s="523"/>
      <c r="H32" s="523"/>
      <c r="I32" s="523"/>
      <c r="J32" s="523"/>
      <c r="K32" s="523"/>
      <c r="L32" s="523"/>
      <c r="M32" s="523"/>
      <c r="N32" s="524"/>
      <c r="O32" s="577" t="s">
        <v>258</v>
      </c>
      <c r="P32" s="578"/>
      <c r="Q32" s="578"/>
      <c r="R32" s="578"/>
      <c r="S32" s="578"/>
      <c r="T32" s="578"/>
      <c r="U32" s="578"/>
      <c r="V32" s="578"/>
      <c r="W32" s="578"/>
      <c r="X32" s="578"/>
      <c r="Y32" s="578"/>
      <c r="Z32" s="578"/>
      <c r="AA32" s="578"/>
      <c r="AB32" s="578"/>
      <c r="AC32" s="578"/>
      <c r="AD32" s="578"/>
      <c r="AE32" s="578"/>
      <c r="AF32" s="578"/>
      <c r="AG32" s="578"/>
      <c r="AH32" s="578"/>
      <c r="AI32" s="579"/>
      <c r="AJ32" s="332"/>
      <c r="AK32" s="332"/>
      <c r="AL32" s="347"/>
      <c r="AM32" s="335"/>
      <c r="AN32" s="335"/>
      <c r="AO32" s="335"/>
      <c r="AP32" s="335"/>
      <c r="AQ32" s="335"/>
      <c r="AR32" s="335"/>
      <c r="AS32" s="335"/>
      <c r="AT32" s="335"/>
      <c r="AU32" s="335"/>
      <c r="AV32" s="335"/>
      <c r="AW32" s="335"/>
      <c r="AX32" s="335"/>
      <c r="AY32" s="335"/>
      <c r="AZ32" s="335"/>
      <c r="BA32" s="335"/>
      <c r="BB32" s="335"/>
      <c r="BC32" s="335"/>
      <c r="BD32" s="335"/>
      <c r="BE32" s="335"/>
      <c r="BF32" s="335"/>
      <c r="BG32" s="335"/>
      <c r="BH32" s="335"/>
      <c r="BI32" s="335"/>
      <c r="BJ32" s="335"/>
      <c r="BK32" s="335"/>
      <c r="BL32" s="335"/>
      <c r="BM32" s="335"/>
      <c r="BN32" s="335"/>
      <c r="BO32" s="335"/>
      <c r="BP32" s="335"/>
      <c r="BQ32" s="335"/>
      <c r="BR32" s="335"/>
      <c r="BS32" s="335"/>
      <c r="BT32" s="335"/>
      <c r="BU32" s="335"/>
      <c r="BV32" s="335"/>
      <c r="BW32" s="335"/>
      <c r="BX32" s="335"/>
      <c r="BY32" s="335"/>
      <c r="BZ32" s="335"/>
      <c r="CA32" s="335"/>
      <c r="CB32" s="335"/>
      <c r="CC32" s="335"/>
      <c r="CD32" s="335"/>
      <c r="CE32" s="335"/>
      <c r="CF32" s="335"/>
      <c r="CG32" s="335"/>
      <c r="CH32" s="335"/>
      <c r="CI32" s="335"/>
      <c r="CJ32" s="335"/>
      <c r="CK32" s="335"/>
      <c r="CL32" s="335"/>
    </row>
    <row r="33" spans="2:90" s="334" customFormat="1" ht="30" customHeight="1" thickBot="1">
      <c r="B33" s="525" t="s">
        <v>362</v>
      </c>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6"/>
      <c r="AH33" s="526"/>
      <c r="AI33" s="527"/>
      <c r="AJ33" s="332"/>
      <c r="AK33" s="332"/>
      <c r="AL33" s="347"/>
      <c r="AM33" s="335"/>
      <c r="AN33" s="335"/>
      <c r="AO33" s="335"/>
      <c r="AP33" s="335"/>
      <c r="AQ33" s="335"/>
      <c r="AR33" s="335"/>
      <c r="AS33" s="335"/>
      <c r="AT33" s="335"/>
      <c r="AU33" s="335"/>
      <c r="AV33" s="335"/>
      <c r="AW33" s="335"/>
      <c r="AX33" s="335"/>
      <c r="AY33" s="335"/>
      <c r="AZ33" s="335"/>
      <c r="BA33" s="335"/>
      <c r="BB33" s="335"/>
      <c r="BC33" s="335"/>
      <c r="BD33" s="335"/>
      <c r="BE33" s="335"/>
      <c r="BF33" s="335"/>
      <c r="BG33" s="335"/>
      <c r="BH33" s="335"/>
      <c r="BI33" s="335"/>
      <c r="BJ33" s="335"/>
      <c r="BK33" s="335"/>
      <c r="BL33" s="335"/>
      <c r="BM33" s="335"/>
      <c r="BN33" s="335"/>
      <c r="BO33" s="335"/>
      <c r="BP33" s="335"/>
      <c r="BQ33" s="335"/>
      <c r="BR33" s="335"/>
      <c r="BS33" s="335"/>
      <c r="BT33" s="335"/>
      <c r="BU33" s="335"/>
      <c r="BV33" s="335"/>
      <c r="BW33" s="335"/>
      <c r="BX33" s="335"/>
      <c r="BY33" s="335"/>
      <c r="BZ33" s="335"/>
      <c r="CA33" s="335"/>
      <c r="CB33" s="335"/>
      <c r="CC33" s="335"/>
      <c r="CD33" s="335"/>
      <c r="CE33" s="335"/>
      <c r="CF33" s="335"/>
      <c r="CG33" s="335"/>
      <c r="CH33" s="335"/>
      <c r="CI33" s="335"/>
      <c r="CJ33" s="335"/>
      <c r="CK33" s="335"/>
      <c r="CL33" s="335"/>
    </row>
    <row r="34" spans="2:90" s="335" customFormat="1" ht="30" customHeight="1">
      <c r="B34" s="555" t="s">
        <v>358</v>
      </c>
      <c r="C34" s="553"/>
      <c r="D34" s="553"/>
      <c r="E34" s="553"/>
      <c r="F34" s="553"/>
      <c r="G34" s="553"/>
      <c r="H34" s="553"/>
      <c r="I34" s="553"/>
      <c r="J34" s="553"/>
      <c r="K34" s="553"/>
      <c r="L34" s="553"/>
      <c r="M34" s="553"/>
      <c r="N34" s="553"/>
      <c r="O34" s="553"/>
      <c r="P34" s="556"/>
      <c r="Q34" s="552" t="s">
        <v>360</v>
      </c>
      <c r="R34" s="553"/>
      <c r="S34" s="553"/>
      <c r="T34" s="553"/>
      <c r="U34" s="553"/>
      <c r="V34" s="553"/>
      <c r="W34" s="553"/>
      <c r="X34" s="553"/>
      <c r="Y34" s="553"/>
      <c r="Z34" s="553"/>
      <c r="AA34" s="553"/>
      <c r="AB34" s="553"/>
      <c r="AC34" s="553"/>
      <c r="AD34" s="553"/>
      <c r="AE34" s="553"/>
      <c r="AF34" s="553"/>
      <c r="AG34" s="553"/>
      <c r="AH34" s="553"/>
      <c r="AI34" s="554"/>
    </row>
    <row r="35" spans="2:90" s="335" customFormat="1" ht="58" customHeight="1">
      <c r="B35" s="560"/>
      <c r="C35" s="561"/>
      <c r="D35" s="573" t="s">
        <v>359</v>
      </c>
      <c r="E35" s="580"/>
      <c r="F35" s="580"/>
      <c r="G35" s="580"/>
      <c r="H35" s="580"/>
      <c r="I35" s="580"/>
      <c r="J35" s="580"/>
      <c r="K35" s="580"/>
      <c r="L35" s="580"/>
      <c r="M35" s="580"/>
      <c r="N35" s="580"/>
      <c r="O35" s="580"/>
      <c r="P35" s="580"/>
      <c r="Q35" s="581"/>
      <c r="R35" s="581"/>
      <c r="S35" s="573" t="s">
        <v>461</v>
      </c>
      <c r="T35" s="573"/>
      <c r="U35" s="573"/>
      <c r="V35" s="573"/>
      <c r="W35" s="573"/>
      <c r="X35" s="573"/>
      <c r="Y35" s="573"/>
      <c r="Z35" s="573"/>
      <c r="AA35" s="573"/>
      <c r="AB35" s="573"/>
      <c r="AC35" s="573"/>
      <c r="AD35" s="573"/>
      <c r="AE35" s="573"/>
      <c r="AF35" s="573"/>
      <c r="AG35" s="573"/>
      <c r="AH35" s="573"/>
      <c r="AI35" s="574"/>
    </row>
    <row r="36" spans="2:90" s="335" customFormat="1" ht="58" customHeight="1" thickBot="1">
      <c r="B36" s="548" t="s">
        <v>376</v>
      </c>
      <c r="C36" s="549"/>
      <c r="D36" s="549"/>
      <c r="E36" s="549"/>
      <c r="F36" s="549"/>
      <c r="G36" s="549"/>
      <c r="H36" s="549"/>
      <c r="I36" s="549"/>
      <c r="J36" s="549"/>
      <c r="K36" s="549"/>
      <c r="L36" s="549"/>
      <c r="M36" s="549"/>
      <c r="N36" s="549"/>
      <c r="O36" s="549"/>
      <c r="P36" s="549"/>
      <c r="Q36" s="550" t="s">
        <v>384</v>
      </c>
      <c r="R36" s="550"/>
      <c r="S36" s="550"/>
      <c r="T36" s="550"/>
      <c r="U36" s="550"/>
      <c r="V36" s="550"/>
      <c r="W36" s="550"/>
      <c r="X36" s="550"/>
      <c r="Y36" s="550"/>
      <c r="Z36" s="550"/>
      <c r="AA36" s="550"/>
      <c r="AB36" s="550"/>
      <c r="AC36" s="550"/>
      <c r="AD36" s="550"/>
      <c r="AE36" s="550"/>
      <c r="AF36" s="550"/>
      <c r="AG36" s="550"/>
      <c r="AH36" s="550"/>
      <c r="AI36" s="551"/>
      <c r="AZ36" s="348"/>
    </row>
    <row r="37" spans="2:90" s="335" customFormat="1" ht="23.5" customHeight="1">
      <c r="B37" s="328"/>
      <c r="C37" s="328"/>
      <c r="D37" s="328"/>
      <c r="E37" s="328"/>
      <c r="F37" s="328"/>
      <c r="G37" s="328"/>
      <c r="H37" s="328"/>
      <c r="I37" s="328"/>
      <c r="J37" s="328"/>
      <c r="K37" s="328"/>
      <c r="L37" s="328"/>
      <c r="M37" s="328"/>
      <c r="N37" s="328"/>
      <c r="O37" s="328"/>
      <c r="P37" s="328"/>
      <c r="Q37" s="349"/>
      <c r="R37" s="349"/>
      <c r="S37" s="349"/>
      <c r="T37" s="349"/>
      <c r="U37" s="349"/>
      <c r="V37" s="349"/>
      <c r="W37" s="349"/>
      <c r="X37" s="349"/>
      <c r="Y37" s="349"/>
      <c r="Z37" s="349"/>
      <c r="AA37" s="349"/>
      <c r="AB37" s="349"/>
      <c r="AC37" s="349"/>
      <c r="AD37" s="349"/>
      <c r="AE37" s="349"/>
      <c r="AF37" s="349"/>
      <c r="AG37" s="349"/>
      <c r="AH37" s="349"/>
      <c r="AI37" s="349"/>
    </row>
    <row r="38" spans="2:90" s="335" customFormat="1" ht="58" customHeight="1">
      <c r="B38" s="180"/>
      <c r="C38" s="180"/>
      <c r="D38" s="349"/>
      <c r="E38" s="350"/>
      <c r="F38" s="350"/>
      <c r="G38" s="350"/>
      <c r="H38" s="350"/>
      <c r="I38" s="350"/>
      <c r="J38" s="350"/>
      <c r="K38" s="350"/>
      <c r="L38" s="350"/>
      <c r="M38" s="350"/>
      <c r="N38" s="350"/>
      <c r="O38" s="350"/>
      <c r="P38" s="350"/>
      <c r="Q38" s="349"/>
      <c r="R38" s="349"/>
      <c r="S38" s="351"/>
      <c r="T38" s="351"/>
      <c r="U38" s="351"/>
      <c r="V38" s="351"/>
      <c r="W38" s="351"/>
      <c r="X38" s="351"/>
      <c r="Y38" s="351"/>
      <c r="Z38" s="351"/>
      <c r="AA38" s="351"/>
      <c r="AB38" s="351"/>
      <c r="AC38" s="351"/>
      <c r="AD38" s="351"/>
      <c r="AE38" s="351"/>
      <c r="AF38" s="351"/>
      <c r="AG38" s="351"/>
      <c r="AH38" s="351"/>
      <c r="AI38" s="351"/>
      <c r="BW38" s="178"/>
    </row>
    <row r="39" spans="2:90" s="335" customFormat="1" ht="30" customHeight="1">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BW39" s="178"/>
    </row>
    <row r="40" spans="2:90" s="335" customFormat="1" ht="30" customHeight="1">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BW40" s="178"/>
    </row>
    <row r="41" spans="2:90" s="335" customFormat="1" ht="30" customHeight="1">
      <c r="B41" s="178"/>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BW41" s="178"/>
    </row>
    <row r="42" spans="2:90" ht="30" customHeight="1"/>
    <row r="43" spans="2:90" ht="30" customHeight="1">
      <c r="AO43" s="352"/>
    </row>
    <row r="44" spans="2:90" ht="30" customHeight="1">
      <c r="AO44" s="352"/>
    </row>
    <row r="45" spans="2:90" ht="30" customHeight="1">
      <c r="D45" s="178" t="s">
        <v>294</v>
      </c>
      <c r="AO45" s="178" t="s">
        <v>259</v>
      </c>
    </row>
    <row r="46" spans="2:90" ht="30" customHeight="1"/>
    <row r="47" spans="2:90" ht="30" customHeight="1">
      <c r="D47" s="178" t="s">
        <v>253</v>
      </c>
    </row>
    <row r="48" spans="2:90" ht="18" customHeight="1">
      <c r="D48" s="178" t="s">
        <v>260</v>
      </c>
    </row>
    <row r="51" spans="2:2" ht="18" customHeight="1">
      <c r="B51" s="353"/>
    </row>
    <row r="52" spans="2:2" ht="18" customHeight="1">
      <c r="B52" s="353"/>
    </row>
    <row r="53" spans="2:2" ht="24" customHeight="1">
      <c r="B53" s="353"/>
    </row>
    <row r="54" spans="2:2" ht="18" customHeight="1">
      <c r="B54" s="353"/>
    </row>
    <row r="55" spans="2:2" ht="18" customHeight="1">
      <c r="B55" s="353"/>
    </row>
    <row r="56" spans="2:2" ht="18" customHeight="1">
      <c r="B56" s="353"/>
    </row>
    <row r="57" spans="2:2" ht="18" customHeight="1">
      <c r="B57" s="353"/>
    </row>
    <row r="58" spans="2:2" ht="18" customHeight="1">
      <c r="B58" s="353"/>
    </row>
    <row r="59" spans="2:2" ht="18" customHeight="1">
      <c r="B59" s="353"/>
    </row>
    <row r="60" spans="2:2" ht="18" customHeight="1">
      <c r="B60" s="353"/>
    </row>
    <row r="61" spans="2:2" ht="18" customHeight="1">
      <c r="B61" s="353"/>
    </row>
    <row r="62" spans="2:2" ht="18" customHeight="1">
      <c r="B62" s="353"/>
    </row>
    <row r="63" spans="2:2" ht="18" customHeight="1">
      <c r="B63" s="353"/>
    </row>
    <row r="64" spans="2:2" ht="18" customHeight="1">
      <c r="B64" s="353"/>
    </row>
    <row r="65" spans="2:2" ht="18" customHeight="1">
      <c r="B65" s="353"/>
    </row>
    <row r="66" spans="2:2" ht="18" customHeight="1">
      <c r="B66" s="353"/>
    </row>
    <row r="67" spans="2:2" ht="18" customHeight="1">
      <c r="B67" s="353"/>
    </row>
    <row r="68" spans="2:2" ht="18" customHeight="1">
      <c r="B68" s="353"/>
    </row>
    <row r="69" spans="2:2" ht="18" customHeight="1">
      <c r="B69" s="353"/>
    </row>
    <row r="70" spans="2:2" ht="18" customHeight="1">
      <c r="B70" s="353"/>
    </row>
    <row r="71" spans="2:2" ht="18" customHeight="1">
      <c r="B71" s="353"/>
    </row>
    <row r="72" spans="2:2" ht="18" customHeight="1">
      <c r="B72" s="353"/>
    </row>
    <row r="73" spans="2:2" ht="18" customHeight="1">
      <c r="B73" s="354"/>
    </row>
    <row r="74" spans="2:2" ht="18" customHeight="1">
      <c r="B74" s="353"/>
    </row>
    <row r="75" spans="2:2" ht="18" customHeight="1">
      <c r="B75" s="353"/>
    </row>
  </sheetData>
  <sheetProtection insertColumns="0" insertRows="0" deleteColumns="0" deleteRows="0"/>
  <mergeCells count="86">
    <mergeCell ref="B11:AI11"/>
    <mergeCell ref="C29:N29"/>
    <mergeCell ref="B36:P36"/>
    <mergeCell ref="Q36:AI36"/>
    <mergeCell ref="Q34:AI34"/>
    <mergeCell ref="B34:P34"/>
    <mergeCell ref="O29:AI29"/>
    <mergeCell ref="B35:C35"/>
    <mergeCell ref="B30:B31"/>
    <mergeCell ref="C30:N31"/>
    <mergeCell ref="O31:AI31"/>
    <mergeCell ref="S35:AI35"/>
    <mergeCell ref="O30:AI30"/>
    <mergeCell ref="O32:AI32"/>
    <mergeCell ref="D35:P35"/>
    <mergeCell ref="Q35:R35"/>
    <mergeCell ref="B2:AI2"/>
    <mergeCell ref="B4:F4"/>
    <mergeCell ref="B5:F5"/>
    <mergeCell ref="C32:N32"/>
    <mergeCell ref="B33:AI33"/>
    <mergeCell ref="B6:F6"/>
    <mergeCell ref="B9:AI9"/>
    <mergeCell ref="AF10:AI10"/>
    <mergeCell ref="U10:V10"/>
    <mergeCell ref="W10:AE10"/>
    <mergeCell ref="B10:F10"/>
    <mergeCell ref="M10:N10"/>
    <mergeCell ref="G10:L10"/>
    <mergeCell ref="B23:AI23"/>
    <mergeCell ref="B7:F7"/>
    <mergeCell ref="B12:AI12"/>
    <mergeCell ref="C28:N28"/>
    <mergeCell ref="O28:AI28"/>
    <mergeCell ref="O24:V24"/>
    <mergeCell ref="W24:X24"/>
    <mergeCell ref="B25:L25"/>
    <mergeCell ref="M25:V25"/>
    <mergeCell ref="B26:L26"/>
    <mergeCell ref="M26:V26"/>
    <mergeCell ref="W25:AI25"/>
    <mergeCell ref="W26:AI26"/>
    <mergeCell ref="B24:C24"/>
    <mergeCell ref="B27:AI27"/>
    <mergeCell ref="D24:L24"/>
    <mergeCell ref="M24:N24"/>
    <mergeCell ref="Y22:AI22"/>
    <mergeCell ref="B22:M22"/>
    <mergeCell ref="N22:X22"/>
    <mergeCell ref="AD14:AI14"/>
    <mergeCell ref="B13:H13"/>
    <mergeCell ref="I13:Q13"/>
    <mergeCell ref="R13:AC13"/>
    <mergeCell ref="AD13:AI13"/>
    <mergeCell ref="B18:H18"/>
    <mergeCell ref="I18:Q18"/>
    <mergeCell ref="R18:AC18"/>
    <mergeCell ref="AD18:AI18"/>
    <mergeCell ref="B19:H19"/>
    <mergeCell ref="B21:J21"/>
    <mergeCell ref="K21:Q21"/>
    <mergeCell ref="R21:X21"/>
    <mergeCell ref="Y21:AI21"/>
    <mergeCell ref="B17:AI17"/>
    <mergeCell ref="I19:Q19"/>
    <mergeCell ref="AD19:AI19"/>
    <mergeCell ref="B20:J20"/>
    <mergeCell ref="K20:Q20"/>
    <mergeCell ref="R20:X20"/>
    <mergeCell ref="Y20:AI20"/>
    <mergeCell ref="H4:AG4"/>
    <mergeCell ref="H5:AG5"/>
    <mergeCell ref="H6:AG6"/>
    <mergeCell ref="AA16:AI16"/>
    <mergeCell ref="AA15:AI15"/>
    <mergeCell ref="B15:H15"/>
    <mergeCell ref="B16:H16"/>
    <mergeCell ref="I15:Q15"/>
    <mergeCell ref="I16:Q16"/>
    <mergeCell ref="R15:Z15"/>
    <mergeCell ref="R16:Z16"/>
    <mergeCell ref="O10:T10"/>
    <mergeCell ref="B14:H14"/>
    <mergeCell ref="I14:Q14"/>
    <mergeCell ref="B8:AI8"/>
    <mergeCell ref="H7:AI7"/>
  </mergeCells>
  <phoneticPr fontId="10"/>
  <dataValidations count="4">
    <dataValidation type="list" allowBlank="1" showInputMessage="1" showErrorMessage="1" sqref="B24:C24 M24:N24 B35:C35 Q35:R35 W24:X24" xr:uid="{37A7830A-541B-4045-854B-D578EDC83E9A}">
      <formula1>$D$45:$E$45</formula1>
    </dataValidation>
    <dataValidation type="list" allowBlank="1" showInputMessage="1" showErrorMessage="1" sqref="B21:J21 B16" xr:uid="{82A8374A-B183-4FB7-B1AA-50409C9D509B}">
      <formula1>"購入,リース"</formula1>
    </dataValidation>
    <dataValidation type="list" allowBlank="1" showInputMessage="1" showErrorMessage="1" sqref="AF10:AI11 U10:V11 M10:N11" xr:uid="{188DABA9-C4FD-407E-A9A0-0B809EA36B89}">
      <formula1>$CD$6:$CD$7</formula1>
    </dataValidation>
    <dataValidation type="list" allowBlank="1" showInputMessage="1" showErrorMessage="1" sqref="Y22:AI22" xr:uid="{C5D095E7-DFE7-40F6-A86B-B81C80A49F03}">
      <formula1>$CJ$6:$CJ$8</formula1>
    </dataValidation>
  </dataValidations>
  <pageMargins left="0.7" right="0.7" top="0.75" bottom="0.75" header="0.3" footer="0.3"/>
  <pageSetup paperSize="9" scale="86" fitToHeight="0" orientation="portrait" r:id="rId1"/>
  <rowBreaks count="2" manualBreakCount="2">
    <brk id="26" min="1" max="34" man="1"/>
    <brk id="32" min="1"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3">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10242" r:id="rId5" name="Check Box 4">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10243" r:id="rId6" name="Check Box 5">
              <controlPr defaultSize="0" autoFill="0" autoLine="0" autoPict="0">
                <anchor moveWithCells="1">
                  <from>
                    <xdr:col>20</xdr:col>
                    <xdr:colOff>114300</xdr:colOff>
                    <xdr:row>27</xdr:row>
                    <xdr:rowOff>0</xdr:rowOff>
                  </from>
                  <to>
                    <xdr:col>23</xdr:col>
                    <xdr:colOff>88900</xdr:colOff>
                    <xdr:row>27</xdr:row>
                    <xdr:rowOff>266700</xdr:rowOff>
                  </to>
                </anchor>
              </controlPr>
            </control>
          </mc:Choice>
        </mc:AlternateContent>
        <mc:AlternateContent xmlns:mc="http://schemas.openxmlformats.org/markup-compatibility/2006">
          <mc:Choice Requires="x14">
            <control shapeId="10244" r:id="rId7" name="Check Box 6">
              <controlPr defaultSize="0" autoFill="0" autoLine="0" autoPict="0">
                <anchor moveWithCells="1">
                  <from>
                    <xdr:col>33</xdr:col>
                    <xdr:colOff>0</xdr:colOff>
                    <xdr:row>27</xdr:row>
                    <xdr:rowOff>0</xdr:rowOff>
                  </from>
                  <to>
                    <xdr:col>35</xdr:col>
                    <xdr:colOff>184150</xdr:colOff>
                    <xdr:row>27</xdr:row>
                    <xdr:rowOff>266700</xdr:rowOff>
                  </to>
                </anchor>
              </controlPr>
            </control>
          </mc:Choice>
        </mc:AlternateContent>
        <mc:AlternateContent xmlns:mc="http://schemas.openxmlformats.org/markup-compatibility/2006">
          <mc:Choice Requires="x14">
            <control shapeId="10245" r:id="rId8" name="Check Box 7">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10246" r:id="rId9" name="Check Box 8">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10247" r:id="rId10" name="Check Box 9">
              <controlPr defaultSize="0" autoFill="0" autoLine="0" autoPict="0">
                <anchor moveWithCells="1">
                  <from>
                    <xdr:col>14</xdr:col>
                    <xdr:colOff>31750</xdr:colOff>
                    <xdr:row>27</xdr:row>
                    <xdr:rowOff>0</xdr:rowOff>
                  </from>
                  <to>
                    <xdr:col>17</xdr:col>
                    <xdr:colOff>0</xdr:colOff>
                    <xdr:row>27</xdr:row>
                    <xdr:rowOff>266700</xdr:rowOff>
                  </to>
                </anchor>
              </controlPr>
            </control>
          </mc:Choice>
        </mc:AlternateContent>
        <mc:AlternateContent xmlns:mc="http://schemas.openxmlformats.org/markup-compatibility/2006">
          <mc:Choice Requires="x14">
            <control shapeId="10248" r:id="rId11" name="Check Box 10">
              <controlPr defaultSize="0" autoFill="0" autoLine="0" autoPict="0">
                <anchor moveWithCells="1">
                  <from>
                    <xdr:col>27</xdr:col>
                    <xdr:colOff>31750</xdr:colOff>
                    <xdr:row>27</xdr:row>
                    <xdr:rowOff>0</xdr:rowOff>
                  </from>
                  <to>
                    <xdr:col>30</xdr:col>
                    <xdr:colOff>0</xdr:colOff>
                    <xdr:row>27</xdr:row>
                    <xdr:rowOff>266700</xdr:rowOff>
                  </to>
                </anchor>
              </controlPr>
            </control>
          </mc:Choice>
        </mc:AlternateContent>
        <mc:AlternateContent xmlns:mc="http://schemas.openxmlformats.org/markup-compatibility/2006">
          <mc:Choice Requires="x14">
            <control shapeId="10249" r:id="rId12" name="Check Box 11">
              <controlPr defaultSize="0" autoFill="0" autoLine="0" autoPict="0">
                <anchor moveWithCells="1">
                  <from>
                    <xdr:col>33</xdr:col>
                    <xdr:colOff>0</xdr:colOff>
                    <xdr:row>27</xdr:row>
                    <xdr:rowOff>0</xdr:rowOff>
                  </from>
                  <to>
                    <xdr:col>35</xdr:col>
                    <xdr:colOff>184150</xdr:colOff>
                    <xdr:row>27</xdr:row>
                    <xdr:rowOff>266700</xdr:rowOff>
                  </to>
                </anchor>
              </controlPr>
            </control>
          </mc:Choice>
        </mc:AlternateContent>
        <mc:AlternateContent xmlns:mc="http://schemas.openxmlformats.org/markup-compatibility/2006">
          <mc:Choice Requires="x14">
            <control shapeId="10250" r:id="rId13" name="Check Box 12">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10251" r:id="rId14" name="Check Box 13">
              <controlPr defaultSize="0" autoFill="0" autoLine="0" autoPict="0">
                <anchor moveWithCells="1">
                  <from>
                    <xdr:col>14</xdr:col>
                    <xdr:colOff>31750</xdr:colOff>
                    <xdr:row>27</xdr:row>
                    <xdr:rowOff>0</xdr:rowOff>
                  </from>
                  <to>
                    <xdr:col>17</xdr:col>
                    <xdr:colOff>0</xdr:colOff>
                    <xdr:row>27</xdr:row>
                    <xdr:rowOff>266700</xdr:rowOff>
                  </to>
                </anchor>
              </controlPr>
            </control>
          </mc:Choice>
        </mc:AlternateContent>
        <mc:AlternateContent xmlns:mc="http://schemas.openxmlformats.org/markup-compatibility/2006">
          <mc:Choice Requires="x14">
            <control shapeId="10252" r:id="rId15" name="Check Box 14">
              <controlPr defaultSize="0" autoFill="0" autoLine="0" autoPict="0">
                <anchor moveWithCells="1">
                  <from>
                    <xdr:col>27</xdr:col>
                    <xdr:colOff>31750</xdr:colOff>
                    <xdr:row>27</xdr:row>
                    <xdr:rowOff>0</xdr:rowOff>
                  </from>
                  <to>
                    <xdr:col>30</xdr:col>
                    <xdr:colOff>0</xdr:colOff>
                    <xdr:row>27</xdr:row>
                    <xdr:rowOff>266700</xdr:rowOff>
                  </to>
                </anchor>
              </controlPr>
            </control>
          </mc:Choice>
        </mc:AlternateContent>
        <mc:AlternateContent xmlns:mc="http://schemas.openxmlformats.org/markup-compatibility/2006">
          <mc:Choice Requires="x14">
            <control shapeId="10253" r:id="rId16" name="Check Box 15">
              <controlPr defaultSize="0" autoFill="0" autoLine="0" autoPict="0">
                <anchor moveWithCells="1">
                  <from>
                    <xdr:col>33</xdr:col>
                    <xdr:colOff>0</xdr:colOff>
                    <xdr:row>27</xdr:row>
                    <xdr:rowOff>0</xdr:rowOff>
                  </from>
                  <to>
                    <xdr:col>35</xdr:col>
                    <xdr:colOff>184150</xdr:colOff>
                    <xdr:row>27</xdr:row>
                    <xdr:rowOff>266700</xdr:rowOff>
                  </to>
                </anchor>
              </controlPr>
            </control>
          </mc:Choice>
        </mc:AlternateContent>
        <mc:AlternateContent xmlns:mc="http://schemas.openxmlformats.org/markup-compatibility/2006">
          <mc:Choice Requires="x14">
            <control shapeId="10254" r:id="rId17" name="Check Box 16">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E0B54DF-8435-4C79-BD0F-0D3F3318984A}">
          <x14:formula1>
            <xm:f>'データセット (3)'!$Q$2:$Q$18</xm:f>
          </x14:formula1>
          <xm:sqref>B19:H19 B14:H14</xm:sqref>
        </x14:dataValidation>
        <x14:dataValidation type="list" allowBlank="1" showInputMessage="1" xr:uid="{620F0FA1-1CB9-4D83-BBF6-E1D73CBE8B0B}">
          <x14:formula1>
            <xm:f>'(別紙1-1)申請事業所一覧表'!$C$11:$C$25</xm:f>
          </x14:formula1>
          <xm:sqref>H5:AG5</xm:sqref>
        </x14:dataValidation>
        <x14:dataValidation type="list" allowBlank="1" showInputMessage="1" xr:uid="{5C83CB7D-CE18-4F95-A77C-8A4B1E56D509}">
          <x14:formula1>
            <xm:f>'データセット (3)'!$C$2:$C$66</xm:f>
          </x14:formula1>
          <xm:sqref>H7:AI7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A1AB4-700A-438C-83BD-EA3598FC14E3}">
  <sheetPr>
    <tabColor rgb="FFFF66FF"/>
    <pageSetUpPr fitToPage="1"/>
  </sheetPr>
  <dimension ref="B1:CL75"/>
  <sheetViews>
    <sheetView view="pageBreakPreview" topLeftCell="B1" zoomScaleNormal="90" zoomScaleSheetLayoutView="100" workbookViewId="0">
      <selection activeCell="AA3" sqref="AA3:AI3"/>
    </sheetView>
  </sheetViews>
  <sheetFormatPr defaultColWidth="2.75" defaultRowHeight="18" customHeight="1"/>
  <cols>
    <col min="1" max="23" width="2.75" style="41"/>
    <col min="24" max="24" width="2.75" style="41" customWidth="1"/>
    <col min="25" max="25" width="3.08203125" style="41" customWidth="1"/>
    <col min="26" max="32" width="2.75" style="41"/>
    <col min="33" max="35" width="2.75" style="41" customWidth="1"/>
    <col min="36" max="16384" width="2.75" style="41"/>
  </cols>
  <sheetData>
    <row r="1" spans="2:88" ht="18" customHeight="1">
      <c r="B1" s="41" t="s">
        <v>374</v>
      </c>
    </row>
    <row r="2" spans="2:88" ht="34.5" customHeight="1">
      <c r="B2" s="725" t="s">
        <v>370</v>
      </c>
      <c r="C2" s="725"/>
      <c r="D2" s="725"/>
      <c r="E2" s="725"/>
      <c r="F2" s="725"/>
      <c r="G2" s="725"/>
      <c r="H2" s="725"/>
      <c r="I2" s="725"/>
      <c r="J2" s="725"/>
      <c r="K2" s="725"/>
      <c r="L2" s="725"/>
      <c r="M2" s="725"/>
      <c r="N2" s="725"/>
      <c r="O2" s="725"/>
      <c r="P2" s="725"/>
      <c r="Q2" s="725"/>
      <c r="R2" s="725"/>
      <c r="S2" s="725"/>
      <c r="T2" s="725"/>
      <c r="U2" s="725"/>
      <c r="V2" s="725"/>
      <c r="W2" s="725"/>
      <c r="X2" s="725"/>
      <c r="Y2" s="725"/>
      <c r="Z2" s="725"/>
      <c r="AA2" s="725"/>
      <c r="AB2" s="725"/>
      <c r="AC2" s="725"/>
      <c r="AD2" s="725"/>
      <c r="AE2" s="725"/>
      <c r="AF2" s="725"/>
      <c r="AG2" s="725"/>
      <c r="AH2" s="725"/>
      <c r="AI2" s="725"/>
      <c r="AJ2" s="52"/>
      <c r="AK2" s="52"/>
      <c r="AL2" s="52"/>
      <c r="AM2" s="52"/>
      <c r="AN2" s="52"/>
      <c r="AO2" s="52"/>
    </row>
    <row r="4" spans="2:88" ht="24" customHeight="1">
      <c r="B4" s="726" t="s">
        <v>245</v>
      </c>
      <c r="C4" s="726"/>
      <c r="D4" s="726"/>
      <c r="E4" s="726"/>
      <c r="F4" s="726"/>
      <c r="G4" s="53" t="s">
        <v>246</v>
      </c>
      <c r="H4" s="727" t="s">
        <v>363</v>
      </c>
      <c r="I4" s="727"/>
      <c r="J4" s="727"/>
      <c r="K4" s="727"/>
      <c r="L4" s="727"/>
      <c r="M4" s="727"/>
      <c r="N4" s="727"/>
      <c r="O4" s="727"/>
      <c r="P4" s="727"/>
      <c r="Q4" s="727"/>
      <c r="R4" s="727"/>
      <c r="S4" s="727"/>
      <c r="T4" s="45"/>
      <c r="U4" s="45"/>
      <c r="V4" s="45"/>
      <c r="W4" s="45"/>
      <c r="X4" s="45"/>
      <c r="Y4" s="45"/>
      <c r="Z4" s="45"/>
      <c r="AA4" s="45"/>
      <c r="AB4" s="45"/>
      <c r="AC4" s="45"/>
      <c r="AD4" s="45"/>
      <c r="AE4" s="45"/>
      <c r="AF4" s="45"/>
      <c r="AG4" s="45"/>
      <c r="AH4" s="45"/>
      <c r="AI4" s="45"/>
    </row>
    <row r="5" spans="2:88" ht="24" customHeight="1">
      <c r="B5" s="710" t="s">
        <v>247</v>
      </c>
      <c r="C5" s="710"/>
      <c r="D5" s="710"/>
      <c r="E5" s="710"/>
      <c r="F5" s="710"/>
      <c r="G5" s="54" t="s">
        <v>246</v>
      </c>
      <c r="H5" s="728" t="s">
        <v>364</v>
      </c>
      <c r="I5" s="728"/>
      <c r="J5" s="728"/>
      <c r="K5" s="728"/>
      <c r="L5" s="728"/>
      <c r="M5" s="728"/>
      <c r="N5" s="728"/>
      <c r="O5" s="728"/>
      <c r="P5" s="728"/>
      <c r="Q5" s="728"/>
      <c r="R5" s="728"/>
      <c r="S5" s="728"/>
      <c r="T5" s="45"/>
      <c r="U5" s="45"/>
      <c r="V5" s="45"/>
      <c r="W5" s="45"/>
      <c r="X5" s="45"/>
      <c r="Y5" s="45"/>
      <c r="Z5" s="45"/>
      <c r="AA5" s="45"/>
      <c r="AB5" s="45"/>
      <c r="AC5" s="45"/>
      <c r="AD5" s="45"/>
      <c r="AE5" s="45"/>
      <c r="AF5" s="45"/>
      <c r="AG5" s="45"/>
      <c r="AH5" s="45"/>
      <c r="AI5" s="45"/>
    </row>
    <row r="6" spans="2:88" ht="24" customHeight="1">
      <c r="B6" s="723" t="s">
        <v>248</v>
      </c>
      <c r="C6" s="723"/>
      <c r="D6" s="723"/>
      <c r="E6" s="723"/>
      <c r="F6" s="723"/>
      <c r="G6" s="54" t="s">
        <v>246</v>
      </c>
      <c r="H6" s="724" t="s">
        <v>365</v>
      </c>
      <c r="I6" s="724"/>
      <c r="J6" s="724"/>
      <c r="K6" s="724"/>
      <c r="L6" s="724"/>
      <c r="M6" s="724"/>
      <c r="N6" s="724"/>
      <c r="O6" s="724"/>
      <c r="P6" s="724"/>
      <c r="Q6" s="724"/>
      <c r="R6" s="724"/>
      <c r="S6" s="724"/>
      <c r="T6" s="45"/>
      <c r="U6" s="45"/>
      <c r="V6" s="45"/>
      <c r="W6" s="45"/>
      <c r="X6" s="45"/>
      <c r="Y6" s="45"/>
      <c r="Z6" s="45"/>
      <c r="AA6" s="45"/>
      <c r="AB6" s="45"/>
      <c r="AC6" s="45"/>
      <c r="AD6" s="45"/>
      <c r="AE6" s="45"/>
      <c r="AF6" s="45"/>
      <c r="AG6" s="45"/>
      <c r="AH6" s="45"/>
      <c r="AI6" s="45"/>
    </row>
    <row r="7" spans="2:88" ht="24" customHeight="1">
      <c r="B7" s="710" t="s">
        <v>249</v>
      </c>
      <c r="C7" s="710"/>
      <c r="D7" s="710"/>
      <c r="E7" s="710"/>
      <c r="F7" s="710"/>
      <c r="G7" s="54" t="s">
        <v>246</v>
      </c>
      <c r="H7" s="711" t="s">
        <v>161</v>
      </c>
      <c r="I7" s="711"/>
      <c r="J7" s="711"/>
      <c r="K7" s="711"/>
      <c r="L7" s="711"/>
      <c r="M7" s="711"/>
      <c r="N7" s="711"/>
      <c r="O7" s="711"/>
      <c r="P7" s="711"/>
      <c r="Q7" s="711"/>
      <c r="R7" s="711"/>
      <c r="S7" s="711"/>
      <c r="T7" s="711"/>
      <c r="U7" s="711"/>
      <c r="V7" s="711"/>
      <c r="W7" s="711"/>
      <c r="X7" s="711"/>
      <c r="Y7" s="711"/>
      <c r="Z7" s="711"/>
      <c r="AA7" s="711"/>
      <c r="AB7" s="711"/>
      <c r="AC7" s="711"/>
      <c r="AD7" s="711"/>
      <c r="AE7" s="711"/>
      <c r="AF7" s="711"/>
      <c r="AG7" s="711"/>
      <c r="AH7" s="711"/>
      <c r="AI7" s="711"/>
      <c r="CD7" s="41" t="s">
        <v>294</v>
      </c>
      <c r="CJ7" s="41" t="s">
        <v>346</v>
      </c>
    </row>
    <row r="8" spans="2:88" ht="18" customHeight="1" thickBot="1">
      <c r="B8" s="363"/>
      <c r="C8" s="363"/>
      <c r="D8" s="363"/>
      <c r="E8" s="363"/>
      <c r="F8" s="363"/>
      <c r="G8" s="363"/>
      <c r="H8" s="363"/>
      <c r="I8" s="363"/>
      <c r="J8" s="363"/>
      <c r="K8" s="363"/>
      <c r="L8" s="363"/>
      <c r="M8" s="363"/>
      <c r="N8" s="363"/>
      <c r="O8" s="363"/>
      <c r="P8" s="363"/>
      <c r="Q8" s="363"/>
      <c r="R8" s="363"/>
      <c r="S8" s="363"/>
      <c r="T8" s="363"/>
      <c r="U8" s="363"/>
      <c r="V8" s="363"/>
      <c r="W8" s="363"/>
      <c r="X8" s="363"/>
      <c r="Y8" s="363"/>
      <c r="Z8" s="363"/>
      <c r="AA8" s="363"/>
      <c r="AB8" s="363"/>
      <c r="AC8" s="363"/>
      <c r="AD8" s="363"/>
      <c r="AE8" s="363"/>
      <c r="AF8" s="363"/>
      <c r="AG8" s="363"/>
      <c r="AH8" s="363"/>
      <c r="AI8" s="363"/>
      <c r="CJ8" s="41" t="s">
        <v>347</v>
      </c>
    </row>
    <row r="9" spans="2:88" ht="18" customHeight="1" thickBot="1">
      <c r="B9" s="594" t="s">
        <v>344</v>
      </c>
      <c r="C9" s="595"/>
      <c r="D9" s="595"/>
      <c r="E9" s="595"/>
      <c r="F9" s="595"/>
      <c r="G9" s="595"/>
      <c r="H9" s="595"/>
      <c r="I9" s="595"/>
      <c r="J9" s="595"/>
      <c r="K9" s="595"/>
      <c r="L9" s="595"/>
      <c r="M9" s="595"/>
      <c r="N9" s="595"/>
      <c r="O9" s="595"/>
      <c r="P9" s="595"/>
      <c r="Q9" s="595"/>
      <c r="R9" s="595"/>
      <c r="S9" s="595"/>
      <c r="T9" s="595"/>
      <c r="U9" s="595"/>
      <c r="V9" s="595"/>
      <c r="W9" s="595"/>
      <c r="X9" s="595"/>
      <c r="Y9" s="595"/>
      <c r="Z9" s="595"/>
      <c r="AA9" s="595"/>
      <c r="AB9" s="595"/>
      <c r="AC9" s="595"/>
      <c r="AD9" s="595"/>
      <c r="AE9" s="595"/>
      <c r="AF9" s="595"/>
      <c r="AG9" s="595"/>
      <c r="AH9" s="595"/>
      <c r="AI9" s="596"/>
    </row>
    <row r="10" spans="2:88" s="59" customFormat="1" ht="38" customHeight="1" thickBot="1">
      <c r="B10" s="712" t="s">
        <v>345</v>
      </c>
      <c r="C10" s="713"/>
      <c r="D10" s="713"/>
      <c r="E10" s="713"/>
      <c r="F10" s="714"/>
      <c r="G10" s="715" t="s">
        <v>455</v>
      </c>
      <c r="H10" s="716"/>
      <c r="I10" s="716"/>
      <c r="J10" s="716"/>
      <c r="K10" s="716"/>
      <c r="L10" s="717"/>
      <c r="M10" s="718" t="s">
        <v>296</v>
      </c>
      <c r="N10" s="718"/>
      <c r="O10" s="715" t="s">
        <v>456</v>
      </c>
      <c r="P10" s="716"/>
      <c r="Q10" s="716"/>
      <c r="R10" s="716"/>
      <c r="S10" s="716"/>
      <c r="T10" s="717"/>
      <c r="U10" s="718" t="s">
        <v>296</v>
      </c>
      <c r="V10" s="718"/>
      <c r="W10" s="719" t="s">
        <v>457</v>
      </c>
      <c r="X10" s="720"/>
      <c r="Y10" s="720"/>
      <c r="Z10" s="720"/>
      <c r="AA10" s="720"/>
      <c r="AB10" s="720"/>
      <c r="AC10" s="720"/>
      <c r="AD10" s="720"/>
      <c r="AE10" s="721"/>
      <c r="AF10" s="718" t="s">
        <v>296</v>
      </c>
      <c r="AG10" s="718"/>
      <c r="AH10" s="718"/>
      <c r="AI10" s="722"/>
      <c r="AJ10" s="57"/>
      <c r="AK10" s="57"/>
      <c r="AL10" s="57"/>
      <c r="AM10" s="57"/>
      <c r="AN10" s="57"/>
      <c r="AO10" s="57"/>
      <c r="AP10" s="57"/>
      <c r="AQ10" s="57"/>
      <c r="AR10" s="57"/>
      <c r="AS10" s="57"/>
      <c r="AT10" s="58"/>
    </row>
    <row r="11" spans="2:88" s="56" customFormat="1" ht="30" customHeight="1" thickBot="1">
      <c r="B11" s="586" t="s">
        <v>514</v>
      </c>
      <c r="C11" s="587"/>
      <c r="D11" s="587"/>
      <c r="E11" s="587"/>
      <c r="F11" s="587"/>
      <c r="G11" s="587"/>
      <c r="H11" s="587"/>
      <c r="I11" s="587"/>
      <c r="J11" s="587"/>
      <c r="K11" s="587"/>
      <c r="L11" s="587"/>
      <c r="M11" s="587"/>
      <c r="N11" s="587"/>
      <c r="O11" s="587"/>
      <c r="P11" s="587"/>
      <c r="Q11" s="587"/>
      <c r="R11" s="587"/>
      <c r="S11" s="587"/>
      <c r="T11" s="587"/>
      <c r="U11" s="587"/>
      <c r="V11" s="587"/>
      <c r="W11" s="587"/>
      <c r="X11" s="587"/>
      <c r="Y11" s="587"/>
      <c r="Z11" s="587"/>
      <c r="AA11" s="587"/>
      <c r="AB11" s="587"/>
      <c r="AC11" s="587"/>
      <c r="AD11" s="587"/>
      <c r="AE11" s="587"/>
      <c r="AF11" s="587"/>
      <c r="AG11" s="587"/>
      <c r="AH11" s="587"/>
      <c r="AI11" s="587"/>
    </row>
    <row r="12" spans="2:88" s="59" customFormat="1" ht="22.5" customHeight="1" thickBot="1">
      <c r="B12" s="594" t="s">
        <v>354</v>
      </c>
      <c r="C12" s="595"/>
      <c r="D12" s="595"/>
      <c r="E12" s="595"/>
      <c r="F12" s="595"/>
      <c r="G12" s="595"/>
      <c r="H12" s="595"/>
      <c r="I12" s="595"/>
      <c r="J12" s="595"/>
      <c r="K12" s="595"/>
      <c r="L12" s="595"/>
      <c r="M12" s="595"/>
      <c r="N12" s="595"/>
      <c r="O12" s="595"/>
      <c r="P12" s="595"/>
      <c r="Q12" s="595"/>
      <c r="R12" s="595"/>
      <c r="S12" s="595"/>
      <c r="T12" s="595"/>
      <c r="U12" s="595"/>
      <c r="V12" s="595"/>
      <c r="W12" s="595"/>
      <c r="X12" s="595"/>
      <c r="Y12" s="595"/>
      <c r="Z12" s="595"/>
      <c r="AA12" s="595"/>
      <c r="AB12" s="595"/>
      <c r="AC12" s="595"/>
      <c r="AD12" s="595"/>
      <c r="AE12" s="595"/>
      <c r="AF12" s="595"/>
      <c r="AG12" s="595"/>
      <c r="AH12" s="595"/>
      <c r="AI12" s="596"/>
      <c r="AJ12" s="57"/>
      <c r="AK12" s="57"/>
      <c r="AL12" s="57"/>
      <c r="AM12" s="57"/>
      <c r="AN12" s="57"/>
      <c r="AO12" s="57"/>
      <c r="AP12" s="57"/>
      <c r="AQ12" s="57"/>
      <c r="AR12" s="57"/>
      <c r="AS12" s="57"/>
      <c r="AT12" s="58"/>
    </row>
    <row r="13" spans="2:88" s="59" customFormat="1" ht="24.5" customHeight="1">
      <c r="B13" s="702" t="s">
        <v>342</v>
      </c>
      <c r="C13" s="703"/>
      <c r="D13" s="703"/>
      <c r="E13" s="703"/>
      <c r="F13" s="703"/>
      <c r="G13" s="703"/>
      <c r="H13" s="704"/>
      <c r="I13" s="705" t="s">
        <v>343</v>
      </c>
      <c r="J13" s="706"/>
      <c r="K13" s="706"/>
      <c r="L13" s="706"/>
      <c r="M13" s="706"/>
      <c r="N13" s="706"/>
      <c r="O13" s="706"/>
      <c r="P13" s="706"/>
      <c r="Q13" s="707"/>
      <c r="R13" s="708" t="s">
        <v>460</v>
      </c>
      <c r="S13" s="708"/>
      <c r="T13" s="708"/>
      <c r="U13" s="708"/>
      <c r="V13" s="708"/>
      <c r="W13" s="708"/>
      <c r="X13" s="708"/>
      <c r="Y13" s="708"/>
      <c r="Z13" s="708"/>
      <c r="AA13" s="708"/>
      <c r="AB13" s="708"/>
      <c r="AC13" s="708"/>
      <c r="AD13" s="703" t="s">
        <v>459</v>
      </c>
      <c r="AE13" s="703"/>
      <c r="AF13" s="703"/>
      <c r="AG13" s="703"/>
      <c r="AH13" s="703"/>
      <c r="AI13" s="709"/>
      <c r="AJ13" s="57"/>
      <c r="AK13" s="57"/>
      <c r="AL13" s="57"/>
      <c r="AM13" s="57"/>
      <c r="AN13" s="57"/>
      <c r="AO13" s="57"/>
      <c r="AP13" s="57"/>
      <c r="AQ13" s="57"/>
      <c r="AR13" s="57"/>
      <c r="AS13" s="57"/>
      <c r="AT13" s="58"/>
    </row>
    <row r="14" spans="2:88" s="59" customFormat="1" ht="38.15" customHeight="1">
      <c r="B14" s="670" t="s">
        <v>487</v>
      </c>
      <c r="C14" s="671"/>
      <c r="D14" s="671"/>
      <c r="E14" s="671"/>
      <c r="F14" s="671"/>
      <c r="G14" s="671"/>
      <c r="H14" s="671"/>
      <c r="I14" s="672" t="s">
        <v>366</v>
      </c>
      <c r="J14" s="672"/>
      <c r="K14" s="672"/>
      <c r="L14" s="672"/>
      <c r="M14" s="672"/>
      <c r="N14" s="672"/>
      <c r="O14" s="672"/>
      <c r="P14" s="672"/>
      <c r="Q14" s="687"/>
      <c r="R14" s="181" t="s">
        <v>469</v>
      </c>
      <c r="S14" s="182" t="s">
        <v>469</v>
      </c>
      <c r="T14" s="182" t="s">
        <v>469</v>
      </c>
      <c r="U14" s="182" t="s">
        <v>469</v>
      </c>
      <c r="V14" s="182" t="s">
        <v>469</v>
      </c>
      <c r="W14" s="183" t="s">
        <v>212</v>
      </c>
      <c r="X14" s="182" t="s">
        <v>469</v>
      </c>
      <c r="Y14" s="182" t="s">
        <v>469</v>
      </c>
      <c r="Z14" s="182" t="s">
        <v>469</v>
      </c>
      <c r="AA14" s="182" t="s">
        <v>469</v>
      </c>
      <c r="AB14" s="182" t="s">
        <v>469</v>
      </c>
      <c r="AC14" s="184" t="s">
        <v>469</v>
      </c>
      <c r="AD14" s="672" t="s">
        <v>468</v>
      </c>
      <c r="AE14" s="672"/>
      <c r="AF14" s="672"/>
      <c r="AG14" s="672"/>
      <c r="AH14" s="672"/>
      <c r="AI14" s="673"/>
      <c r="AJ14" s="57"/>
      <c r="AK14" s="57"/>
      <c r="AL14" s="57"/>
      <c r="AM14" s="57"/>
      <c r="AN14" s="57"/>
      <c r="AO14" s="57"/>
      <c r="AP14" s="57"/>
      <c r="AQ14" s="57"/>
      <c r="AR14" s="57"/>
      <c r="AS14" s="57"/>
      <c r="AT14" s="58"/>
    </row>
    <row r="15" spans="2:88" s="59" customFormat="1" ht="21" customHeight="1">
      <c r="B15" s="688" t="s">
        <v>250</v>
      </c>
      <c r="C15" s="677"/>
      <c r="D15" s="677"/>
      <c r="E15" s="677"/>
      <c r="F15" s="677"/>
      <c r="G15" s="677"/>
      <c r="H15" s="689"/>
      <c r="I15" s="676" t="s">
        <v>254</v>
      </c>
      <c r="J15" s="677"/>
      <c r="K15" s="677"/>
      <c r="L15" s="677"/>
      <c r="M15" s="677"/>
      <c r="N15" s="677"/>
      <c r="O15" s="677"/>
      <c r="P15" s="677"/>
      <c r="Q15" s="689"/>
      <c r="R15" s="676" t="s">
        <v>255</v>
      </c>
      <c r="S15" s="677"/>
      <c r="T15" s="677"/>
      <c r="U15" s="677"/>
      <c r="V15" s="677"/>
      <c r="W15" s="677"/>
      <c r="X15" s="677"/>
      <c r="Y15" s="677"/>
      <c r="Z15" s="689"/>
      <c r="AA15" s="676" t="s">
        <v>251</v>
      </c>
      <c r="AB15" s="677"/>
      <c r="AC15" s="677"/>
      <c r="AD15" s="677"/>
      <c r="AE15" s="677"/>
      <c r="AF15" s="677"/>
      <c r="AG15" s="677"/>
      <c r="AH15" s="677"/>
      <c r="AI15" s="678"/>
      <c r="AJ15" s="57"/>
      <c r="AK15" s="57"/>
      <c r="AL15" s="57"/>
      <c r="AM15" s="57"/>
      <c r="AN15" s="57"/>
      <c r="AO15" s="57"/>
      <c r="AP15" s="57"/>
      <c r="AQ15" s="57"/>
      <c r="AR15" s="57"/>
      <c r="AS15" s="57"/>
      <c r="AT15" s="58"/>
    </row>
    <row r="16" spans="2:88" s="59" customFormat="1" ht="45" customHeight="1">
      <c r="B16" s="690" t="s">
        <v>367</v>
      </c>
      <c r="C16" s="691"/>
      <c r="D16" s="691"/>
      <c r="E16" s="691"/>
      <c r="F16" s="691"/>
      <c r="G16" s="691"/>
      <c r="H16" s="692"/>
      <c r="I16" s="693" t="s">
        <v>470</v>
      </c>
      <c r="J16" s="694"/>
      <c r="K16" s="694"/>
      <c r="L16" s="694"/>
      <c r="M16" s="694"/>
      <c r="N16" s="694"/>
      <c r="O16" s="694"/>
      <c r="P16" s="694"/>
      <c r="Q16" s="695"/>
      <c r="R16" s="693" t="s">
        <v>470</v>
      </c>
      <c r="S16" s="694"/>
      <c r="T16" s="694"/>
      <c r="U16" s="694"/>
      <c r="V16" s="694"/>
      <c r="W16" s="694"/>
      <c r="X16" s="694"/>
      <c r="Y16" s="694"/>
      <c r="Z16" s="695"/>
      <c r="AA16" s="696" t="s">
        <v>385</v>
      </c>
      <c r="AB16" s="697"/>
      <c r="AC16" s="697"/>
      <c r="AD16" s="697"/>
      <c r="AE16" s="697"/>
      <c r="AF16" s="697"/>
      <c r="AG16" s="697"/>
      <c r="AH16" s="697"/>
      <c r="AI16" s="698"/>
      <c r="AJ16" s="57"/>
      <c r="AK16" s="57"/>
      <c r="AL16" s="57"/>
      <c r="AM16" s="57"/>
      <c r="AN16" s="57"/>
      <c r="AO16" s="57"/>
      <c r="AP16" s="57"/>
      <c r="AQ16" s="57"/>
      <c r="AR16" s="57"/>
      <c r="AS16" s="57"/>
      <c r="AT16" s="58"/>
    </row>
    <row r="17" spans="2:90" s="59" customFormat="1" ht="10.5" customHeight="1">
      <c r="B17" s="699"/>
      <c r="C17" s="700"/>
      <c r="D17" s="700"/>
      <c r="E17" s="700"/>
      <c r="F17" s="700"/>
      <c r="G17" s="700"/>
      <c r="H17" s="700"/>
      <c r="I17" s="700"/>
      <c r="J17" s="700"/>
      <c r="K17" s="700"/>
      <c r="L17" s="700"/>
      <c r="M17" s="700"/>
      <c r="N17" s="700"/>
      <c r="O17" s="700"/>
      <c r="P17" s="700"/>
      <c r="Q17" s="700"/>
      <c r="R17" s="700"/>
      <c r="S17" s="700"/>
      <c r="T17" s="700"/>
      <c r="U17" s="700"/>
      <c r="V17" s="700"/>
      <c r="W17" s="700"/>
      <c r="X17" s="700"/>
      <c r="Y17" s="700"/>
      <c r="Z17" s="700"/>
      <c r="AA17" s="700"/>
      <c r="AB17" s="700"/>
      <c r="AC17" s="700"/>
      <c r="AD17" s="700"/>
      <c r="AE17" s="700"/>
      <c r="AF17" s="700"/>
      <c r="AG17" s="700"/>
      <c r="AH17" s="700"/>
      <c r="AI17" s="701"/>
      <c r="AJ17" s="57"/>
      <c r="AK17" s="57"/>
      <c r="AL17" s="57"/>
      <c r="AM17" s="57"/>
      <c r="AN17" s="57"/>
      <c r="AO17" s="57"/>
      <c r="AP17" s="57"/>
      <c r="AQ17" s="57"/>
      <c r="AR17" s="57"/>
      <c r="AS17" s="57"/>
      <c r="AT17" s="58"/>
    </row>
    <row r="18" spans="2:90" s="59" customFormat="1" ht="24.5" customHeight="1">
      <c r="B18" s="679" t="s">
        <v>342</v>
      </c>
      <c r="C18" s="680"/>
      <c r="D18" s="680"/>
      <c r="E18" s="680"/>
      <c r="F18" s="680"/>
      <c r="G18" s="680"/>
      <c r="H18" s="681"/>
      <c r="I18" s="682" t="s">
        <v>343</v>
      </c>
      <c r="J18" s="683"/>
      <c r="K18" s="683"/>
      <c r="L18" s="683"/>
      <c r="M18" s="683"/>
      <c r="N18" s="683"/>
      <c r="O18" s="683"/>
      <c r="P18" s="683"/>
      <c r="Q18" s="684"/>
      <c r="R18" s="685" t="s">
        <v>460</v>
      </c>
      <c r="S18" s="685"/>
      <c r="T18" s="685"/>
      <c r="U18" s="685"/>
      <c r="V18" s="685"/>
      <c r="W18" s="685"/>
      <c r="X18" s="685"/>
      <c r="Y18" s="685"/>
      <c r="Z18" s="685"/>
      <c r="AA18" s="685"/>
      <c r="AB18" s="685"/>
      <c r="AC18" s="685"/>
      <c r="AD18" s="680" t="s">
        <v>459</v>
      </c>
      <c r="AE18" s="680"/>
      <c r="AF18" s="680"/>
      <c r="AG18" s="680"/>
      <c r="AH18" s="680"/>
      <c r="AI18" s="686"/>
      <c r="AJ18" s="57"/>
      <c r="AK18" s="57"/>
      <c r="AL18" s="57"/>
      <c r="AM18" s="57"/>
      <c r="AN18" s="57"/>
      <c r="AO18" s="57"/>
      <c r="AP18" s="57"/>
      <c r="AQ18" s="57"/>
      <c r="AR18" s="57"/>
      <c r="AS18" s="57"/>
      <c r="AT18" s="58"/>
    </row>
    <row r="19" spans="2:90" s="59" customFormat="1" ht="38.15" customHeight="1">
      <c r="B19" s="670" t="s">
        <v>490</v>
      </c>
      <c r="C19" s="671"/>
      <c r="D19" s="671"/>
      <c r="E19" s="671"/>
      <c r="F19" s="671"/>
      <c r="G19" s="671"/>
      <c r="H19" s="671"/>
      <c r="I19" s="672" t="s">
        <v>368</v>
      </c>
      <c r="J19" s="672"/>
      <c r="K19" s="672"/>
      <c r="L19" s="672"/>
      <c r="M19" s="672"/>
      <c r="N19" s="672"/>
      <c r="O19" s="672"/>
      <c r="P19" s="672"/>
      <c r="Q19" s="672"/>
      <c r="R19" s="181" t="s">
        <v>469</v>
      </c>
      <c r="S19" s="182" t="s">
        <v>469</v>
      </c>
      <c r="T19" s="182" t="s">
        <v>469</v>
      </c>
      <c r="U19" s="182" t="s">
        <v>469</v>
      </c>
      <c r="V19" s="182" t="s">
        <v>469</v>
      </c>
      <c r="W19" s="81" t="s">
        <v>212</v>
      </c>
      <c r="X19" s="182" t="s">
        <v>469</v>
      </c>
      <c r="Y19" s="182" t="s">
        <v>469</v>
      </c>
      <c r="Z19" s="182" t="s">
        <v>469</v>
      </c>
      <c r="AA19" s="182" t="s">
        <v>469</v>
      </c>
      <c r="AB19" s="182" t="s">
        <v>469</v>
      </c>
      <c r="AC19" s="184" t="s">
        <v>469</v>
      </c>
      <c r="AD19" s="672" t="s">
        <v>472</v>
      </c>
      <c r="AE19" s="672"/>
      <c r="AF19" s="672"/>
      <c r="AG19" s="672"/>
      <c r="AH19" s="672"/>
      <c r="AI19" s="673"/>
      <c r="AJ19" s="41"/>
      <c r="AK19" s="57"/>
      <c r="AL19" s="57"/>
      <c r="AM19" s="57"/>
      <c r="AN19" s="57"/>
      <c r="AO19" s="57"/>
      <c r="AP19" s="57"/>
      <c r="AQ19" s="57"/>
      <c r="AR19" s="57"/>
      <c r="AS19" s="57"/>
      <c r="AT19" s="58"/>
    </row>
    <row r="20" spans="2:90" s="59" customFormat="1" ht="21" customHeight="1">
      <c r="B20" s="674" t="s">
        <v>250</v>
      </c>
      <c r="C20" s="675"/>
      <c r="D20" s="675"/>
      <c r="E20" s="675"/>
      <c r="F20" s="675"/>
      <c r="G20" s="675"/>
      <c r="H20" s="675"/>
      <c r="I20" s="675"/>
      <c r="J20" s="675"/>
      <c r="K20" s="675" t="s">
        <v>254</v>
      </c>
      <c r="L20" s="675"/>
      <c r="M20" s="675"/>
      <c r="N20" s="675"/>
      <c r="O20" s="675"/>
      <c r="P20" s="675"/>
      <c r="Q20" s="675"/>
      <c r="R20" s="675" t="s">
        <v>255</v>
      </c>
      <c r="S20" s="675"/>
      <c r="T20" s="675"/>
      <c r="U20" s="675"/>
      <c r="V20" s="675"/>
      <c r="W20" s="675"/>
      <c r="X20" s="675"/>
      <c r="Y20" s="676" t="s">
        <v>251</v>
      </c>
      <c r="Z20" s="677"/>
      <c r="AA20" s="677"/>
      <c r="AB20" s="677"/>
      <c r="AC20" s="677"/>
      <c r="AD20" s="677"/>
      <c r="AE20" s="677"/>
      <c r="AF20" s="677"/>
      <c r="AG20" s="677"/>
      <c r="AH20" s="677"/>
      <c r="AI20" s="678"/>
      <c r="AJ20" s="57"/>
      <c r="AK20" s="57"/>
      <c r="AL20" s="57"/>
      <c r="AM20" s="57"/>
      <c r="AN20" s="57"/>
      <c r="AO20" s="57"/>
      <c r="AP20" s="57"/>
      <c r="AQ20" s="57"/>
      <c r="AR20" s="57"/>
      <c r="AS20" s="57"/>
      <c r="AT20" s="58"/>
    </row>
    <row r="21" spans="2:90" s="59" customFormat="1" ht="45" customHeight="1">
      <c r="B21" s="657" t="s">
        <v>369</v>
      </c>
      <c r="C21" s="658"/>
      <c r="D21" s="658"/>
      <c r="E21" s="658"/>
      <c r="F21" s="658"/>
      <c r="G21" s="658"/>
      <c r="H21" s="658"/>
      <c r="I21" s="658"/>
      <c r="J21" s="658"/>
      <c r="K21" s="659" t="s">
        <v>384</v>
      </c>
      <c r="L21" s="659"/>
      <c r="M21" s="659"/>
      <c r="N21" s="659"/>
      <c r="O21" s="659"/>
      <c r="P21" s="659"/>
      <c r="Q21" s="659"/>
      <c r="R21" s="659" t="s">
        <v>384</v>
      </c>
      <c r="S21" s="659"/>
      <c r="T21" s="659"/>
      <c r="U21" s="659"/>
      <c r="V21" s="659"/>
      <c r="W21" s="659"/>
      <c r="X21" s="659"/>
      <c r="Y21" s="660" t="s">
        <v>471</v>
      </c>
      <c r="Z21" s="660"/>
      <c r="AA21" s="660"/>
      <c r="AB21" s="660"/>
      <c r="AC21" s="660"/>
      <c r="AD21" s="660"/>
      <c r="AE21" s="660"/>
      <c r="AF21" s="660"/>
      <c r="AG21" s="660"/>
      <c r="AH21" s="660"/>
      <c r="AI21" s="661"/>
      <c r="AJ21" s="57"/>
      <c r="AK21" s="57"/>
      <c r="AL21" s="57"/>
      <c r="AM21" s="57"/>
      <c r="AN21" s="57"/>
      <c r="AO21" s="57"/>
      <c r="AP21" s="57"/>
      <c r="AQ21" s="57"/>
      <c r="AR21" s="57"/>
      <c r="AS21" s="57"/>
      <c r="AT21" s="58"/>
    </row>
    <row r="22" spans="2:90" s="59" customFormat="1" ht="25" customHeight="1" thickBot="1">
      <c r="B22" s="662" t="s">
        <v>348</v>
      </c>
      <c r="C22" s="663"/>
      <c r="D22" s="663"/>
      <c r="E22" s="663"/>
      <c r="F22" s="663"/>
      <c r="G22" s="663"/>
      <c r="H22" s="663"/>
      <c r="I22" s="663"/>
      <c r="J22" s="663"/>
      <c r="K22" s="663"/>
      <c r="L22" s="663"/>
      <c r="M22" s="664"/>
      <c r="N22" s="665" t="s">
        <v>349</v>
      </c>
      <c r="O22" s="666"/>
      <c r="P22" s="666"/>
      <c r="Q22" s="666"/>
      <c r="R22" s="666"/>
      <c r="S22" s="666"/>
      <c r="T22" s="666"/>
      <c r="U22" s="666"/>
      <c r="V22" s="666"/>
      <c r="W22" s="666"/>
      <c r="X22" s="666"/>
      <c r="Y22" s="667" t="s">
        <v>346</v>
      </c>
      <c r="Z22" s="668"/>
      <c r="AA22" s="668"/>
      <c r="AB22" s="668"/>
      <c r="AC22" s="668"/>
      <c r="AD22" s="668"/>
      <c r="AE22" s="668"/>
      <c r="AF22" s="668"/>
      <c r="AG22" s="668"/>
      <c r="AH22" s="668"/>
      <c r="AI22" s="669"/>
      <c r="AJ22" s="57"/>
      <c r="AK22" s="57"/>
      <c r="AL22" s="57"/>
      <c r="AM22" s="57"/>
      <c r="AN22" s="57"/>
      <c r="AO22" s="57"/>
      <c r="AP22" s="57"/>
      <c r="AQ22" s="57"/>
      <c r="AR22" s="57"/>
      <c r="AS22" s="57"/>
      <c r="AT22" s="58"/>
    </row>
    <row r="23" spans="2:90" s="59" customFormat="1" ht="21" customHeight="1" thickBot="1">
      <c r="B23" s="648" t="s">
        <v>515</v>
      </c>
      <c r="C23" s="649"/>
      <c r="D23" s="649"/>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50"/>
      <c r="AJ23" s="57"/>
      <c r="AK23" s="57"/>
      <c r="AL23" s="57"/>
      <c r="AM23" s="57"/>
      <c r="AN23" s="57"/>
      <c r="AO23" s="57"/>
      <c r="AP23" s="57"/>
      <c r="AQ23" s="57"/>
      <c r="AR23" s="57"/>
      <c r="AS23" s="57"/>
      <c r="AT23" s="58"/>
    </row>
    <row r="24" spans="2:90" s="59" customFormat="1" ht="38.15" customHeight="1">
      <c r="B24" s="651" t="s">
        <v>296</v>
      </c>
      <c r="C24" s="652"/>
      <c r="D24" s="653" t="s">
        <v>295</v>
      </c>
      <c r="E24" s="654"/>
      <c r="F24" s="654"/>
      <c r="G24" s="654"/>
      <c r="H24" s="654"/>
      <c r="I24" s="654"/>
      <c r="J24" s="654"/>
      <c r="K24" s="654"/>
      <c r="L24" s="655"/>
      <c r="M24" s="656"/>
      <c r="N24" s="652"/>
      <c r="O24" s="653" t="s">
        <v>350</v>
      </c>
      <c r="P24" s="654"/>
      <c r="Q24" s="654"/>
      <c r="R24" s="654"/>
      <c r="S24" s="654"/>
      <c r="T24" s="654"/>
      <c r="U24" s="654"/>
      <c r="V24" s="655"/>
      <c r="W24" s="656"/>
      <c r="X24" s="652"/>
      <c r="Y24" s="82" t="s">
        <v>351</v>
      </c>
      <c r="Z24" s="83"/>
      <c r="AA24" s="84"/>
      <c r="AB24" s="84"/>
      <c r="AC24" s="84"/>
      <c r="AD24" s="84"/>
      <c r="AE24" s="84"/>
      <c r="AF24" s="84"/>
      <c r="AG24" s="84"/>
      <c r="AH24" s="84"/>
      <c r="AI24" s="85"/>
      <c r="AJ24" s="57"/>
      <c r="AK24" s="57"/>
      <c r="AL24" s="57"/>
      <c r="AM24" s="57"/>
      <c r="AN24" s="57"/>
      <c r="AO24" s="57"/>
      <c r="AP24" s="57"/>
      <c r="AQ24" s="57"/>
      <c r="AR24" s="57"/>
      <c r="AS24" s="57"/>
      <c r="AT24" s="58"/>
    </row>
    <row r="25" spans="2:90" s="59" customFormat="1" ht="26.5" customHeight="1">
      <c r="B25" s="621" t="s">
        <v>256</v>
      </c>
      <c r="C25" s="622"/>
      <c r="D25" s="622"/>
      <c r="E25" s="622"/>
      <c r="F25" s="622"/>
      <c r="G25" s="622"/>
      <c r="H25" s="622"/>
      <c r="I25" s="622"/>
      <c r="J25" s="622"/>
      <c r="K25" s="622"/>
      <c r="L25" s="622"/>
      <c r="M25" s="623" t="s">
        <v>352</v>
      </c>
      <c r="N25" s="624"/>
      <c r="O25" s="624"/>
      <c r="P25" s="624"/>
      <c r="Q25" s="624"/>
      <c r="R25" s="624"/>
      <c r="S25" s="624"/>
      <c r="T25" s="624"/>
      <c r="U25" s="624"/>
      <c r="V25" s="625"/>
      <c r="W25" s="626" t="s">
        <v>353</v>
      </c>
      <c r="X25" s="627"/>
      <c r="Y25" s="627"/>
      <c r="Z25" s="627"/>
      <c r="AA25" s="627"/>
      <c r="AB25" s="627"/>
      <c r="AC25" s="627"/>
      <c r="AD25" s="627"/>
      <c r="AE25" s="627"/>
      <c r="AF25" s="627"/>
      <c r="AG25" s="627"/>
      <c r="AH25" s="627"/>
      <c r="AI25" s="628"/>
      <c r="AJ25" s="57"/>
      <c r="AK25" s="57"/>
      <c r="AL25" s="57"/>
      <c r="AM25" s="57"/>
      <c r="AN25" s="57"/>
      <c r="AO25" s="57"/>
      <c r="AP25" s="57"/>
      <c r="AQ25" s="57"/>
      <c r="AR25" s="57"/>
      <c r="AS25" s="57"/>
      <c r="AT25" s="58"/>
    </row>
    <row r="26" spans="2:90" s="59" customFormat="1" ht="39.5" customHeight="1" thickBot="1">
      <c r="B26" s="629" t="s">
        <v>471</v>
      </c>
      <c r="C26" s="630"/>
      <c r="D26" s="630"/>
      <c r="E26" s="630"/>
      <c r="F26" s="630"/>
      <c r="G26" s="630"/>
      <c r="H26" s="630"/>
      <c r="I26" s="630"/>
      <c r="J26" s="630"/>
      <c r="K26" s="630"/>
      <c r="L26" s="630"/>
      <c r="M26" s="631" t="s">
        <v>398</v>
      </c>
      <c r="N26" s="632"/>
      <c r="O26" s="632"/>
      <c r="P26" s="632"/>
      <c r="Q26" s="632"/>
      <c r="R26" s="632"/>
      <c r="S26" s="632"/>
      <c r="T26" s="632"/>
      <c r="U26" s="632"/>
      <c r="V26" s="633"/>
      <c r="W26" s="634" t="s">
        <v>386</v>
      </c>
      <c r="X26" s="634"/>
      <c r="Y26" s="634"/>
      <c r="Z26" s="634"/>
      <c r="AA26" s="634"/>
      <c r="AB26" s="634"/>
      <c r="AC26" s="634"/>
      <c r="AD26" s="634"/>
      <c r="AE26" s="634"/>
      <c r="AF26" s="634"/>
      <c r="AG26" s="634"/>
      <c r="AH26" s="634"/>
      <c r="AI26" s="635"/>
      <c r="AJ26" s="57"/>
      <c r="AK26" s="57"/>
      <c r="AL26" s="57"/>
      <c r="AM26" s="57"/>
      <c r="AN26" s="57"/>
      <c r="AO26" s="57"/>
      <c r="AP26" s="57"/>
      <c r="AQ26" s="57"/>
      <c r="AR26" s="57"/>
      <c r="AS26" s="57"/>
      <c r="AT26" s="58"/>
      <c r="BW26" s="41"/>
    </row>
    <row r="27" spans="2:90" s="59" customFormat="1" ht="30.5" customHeight="1" thickBot="1">
      <c r="B27" s="636" t="s">
        <v>361</v>
      </c>
      <c r="C27" s="637"/>
      <c r="D27" s="637"/>
      <c r="E27" s="637"/>
      <c r="F27" s="637"/>
      <c r="G27" s="637"/>
      <c r="H27" s="637"/>
      <c r="I27" s="637"/>
      <c r="J27" s="637"/>
      <c r="K27" s="637"/>
      <c r="L27" s="637"/>
      <c r="M27" s="637"/>
      <c r="N27" s="637"/>
      <c r="O27" s="637"/>
      <c r="P27" s="637"/>
      <c r="Q27" s="637"/>
      <c r="R27" s="637"/>
      <c r="S27" s="637"/>
      <c r="T27" s="637"/>
      <c r="U27" s="637"/>
      <c r="V27" s="637"/>
      <c r="W27" s="637"/>
      <c r="X27" s="637"/>
      <c r="Y27" s="637"/>
      <c r="Z27" s="637"/>
      <c r="AA27" s="637"/>
      <c r="AB27" s="637"/>
      <c r="AC27" s="637"/>
      <c r="AD27" s="637"/>
      <c r="AE27" s="637"/>
      <c r="AF27" s="637"/>
      <c r="AG27" s="637"/>
      <c r="AH27" s="637"/>
      <c r="AI27" s="638"/>
      <c r="AJ27" s="57"/>
      <c r="AK27" s="57"/>
      <c r="AL27" s="57"/>
      <c r="AM27" s="57"/>
      <c r="AN27" s="57"/>
      <c r="AO27" s="57"/>
      <c r="AP27" s="57"/>
      <c r="AQ27" s="57"/>
      <c r="AR27" s="57"/>
      <c r="AS27" s="57"/>
      <c r="AT27" s="58"/>
      <c r="BW27" s="41"/>
    </row>
    <row r="28" spans="2:90" ht="108.5" customHeight="1">
      <c r="B28" s="86" t="s">
        <v>355</v>
      </c>
      <c r="C28" s="639" t="s">
        <v>378</v>
      </c>
      <c r="D28" s="639"/>
      <c r="E28" s="639"/>
      <c r="F28" s="639"/>
      <c r="G28" s="639"/>
      <c r="H28" s="639"/>
      <c r="I28" s="639"/>
      <c r="J28" s="639"/>
      <c r="K28" s="639"/>
      <c r="L28" s="639"/>
      <c r="M28" s="639"/>
      <c r="N28" s="639"/>
      <c r="O28" s="640" t="s">
        <v>473</v>
      </c>
      <c r="P28" s="640"/>
      <c r="Q28" s="640"/>
      <c r="R28" s="640"/>
      <c r="S28" s="640"/>
      <c r="T28" s="640"/>
      <c r="U28" s="640"/>
      <c r="V28" s="640"/>
      <c r="W28" s="640"/>
      <c r="X28" s="640"/>
      <c r="Y28" s="640"/>
      <c r="Z28" s="640"/>
      <c r="AA28" s="640"/>
      <c r="AB28" s="640"/>
      <c r="AC28" s="640"/>
      <c r="AD28" s="640"/>
      <c r="AE28" s="640"/>
      <c r="AF28" s="640"/>
      <c r="AG28" s="640"/>
      <c r="AH28" s="640"/>
      <c r="AI28" s="641"/>
    </row>
    <row r="29" spans="2:90" ht="108.5" customHeight="1">
      <c r="B29" s="87" t="s">
        <v>356</v>
      </c>
      <c r="C29" s="642" t="s">
        <v>379</v>
      </c>
      <c r="D29" s="643"/>
      <c r="E29" s="643"/>
      <c r="F29" s="643"/>
      <c r="G29" s="643"/>
      <c r="H29" s="643"/>
      <c r="I29" s="643"/>
      <c r="J29" s="643"/>
      <c r="K29" s="643"/>
      <c r="L29" s="643"/>
      <c r="M29" s="643"/>
      <c r="N29" s="644"/>
      <c r="O29" s="645" t="s">
        <v>474</v>
      </c>
      <c r="P29" s="646"/>
      <c r="Q29" s="646"/>
      <c r="R29" s="646"/>
      <c r="S29" s="646"/>
      <c r="T29" s="646"/>
      <c r="U29" s="646"/>
      <c r="V29" s="646"/>
      <c r="W29" s="646"/>
      <c r="X29" s="646"/>
      <c r="Y29" s="646"/>
      <c r="Z29" s="646"/>
      <c r="AA29" s="646"/>
      <c r="AB29" s="646"/>
      <c r="AC29" s="646"/>
      <c r="AD29" s="646"/>
      <c r="AE29" s="646"/>
      <c r="AF29" s="646"/>
      <c r="AG29" s="646"/>
      <c r="AH29" s="646"/>
      <c r="AI29" s="647"/>
    </row>
    <row r="30" spans="2:90" ht="93.5" customHeight="1">
      <c r="B30" s="608" t="s">
        <v>357</v>
      </c>
      <c r="C30" s="610" t="s">
        <v>399</v>
      </c>
      <c r="D30" s="611"/>
      <c r="E30" s="611"/>
      <c r="F30" s="611"/>
      <c r="G30" s="611"/>
      <c r="H30" s="611"/>
      <c r="I30" s="611"/>
      <c r="J30" s="611"/>
      <c r="K30" s="611"/>
      <c r="L30" s="611"/>
      <c r="M30" s="611"/>
      <c r="N30" s="612"/>
      <c r="O30" s="616" t="s">
        <v>475</v>
      </c>
      <c r="P30" s="616"/>
      <c r="Q30" s="616"/>
      <c r="R30" s="616"/>
      <c r="S30" s="616"/>
      <c r="T30" s="616"/>
      <c r="U30" s="616"/>
      <c r="V30" s="616"/>
      <c r="W30" s="616"/>
      <c r="X30" s="616"/>
      <c r="Y30" s="616"/>
      <c r="Z30" s="616"/>
      <c r="AA30" s="616"/>
      <c r="AB30" s="616"/>
      <c r="AC30" s="616"/>
      <c r="AD30" s="616"/>
      <c r="AE30" s="616"/>
      <c r="AF30" s="616"/>
      <c r="AG30" s="616"/>
      <c r="AH30" s="616"/>
      <c r="AI30" s="617"/>
      <c r="BW30" s="56"/>
    </row>
    <row r="31" spans="2:90" ht="88.5" customHeight="1">
      <c r="B31" s="609"/>
      <c r="C31" s="613"/>
      <c r="D31" s="614"/>
      <c r="E31" s="614"/>
      <c r="F31" s="614"/>
      <c r="G31" s="614"/>
      <c r="H31" s="614"/>
      <c r="I31" s="614"/>
      <c r="J31" s="614"/>
      <c r="K31" s="614"/>
      <c r="L31" s="614"/>
      <c r="M31" s="614"/>
      <c r="N31" s="615"/>
      <c r="O31" s="618" t="s">
        <v>476</v>
      </c>
      <c r="P31" s="619"/>
      <c r="Q31" s="619"/>
      <c r="R31" s="619"/>
      <c r="S31" s="619"/>
      <c r="T31" s="619"/>
      <c r="U31" s="619"/>
      <c r="V31" s="619"/>
      <c r="W31" s="619"/>
      <c r="X31" s="619"/>
      <c r="Y31" s="619"/>
      <c r="Z31" s="619"/>
      <c r="AA31" s="619"/>
      <c r="AB31" s="619"/>
      <c r="AC31" s="619"/>
      <c r="AD31" s="619"/>
      <c r="AE31" s="619"/>
      <c r="AF31" s="619"/>
      <c r="AG31" s="619"/>
      <c r="AH31" s="619"/>
      <c r="AI31" s="620"/>
      <c r="BW31" s="56"/>
    </row>
    <row r="32" spans="2:90" s="59" customFormat="1" ht="118.5" customHeight="1" thickBot="1">
      <c r="B32" s="88" t="s">
        <v>297</v>
      </c>
      <c r="C32" s="588" t="s">
        <v>257</v>
      </c>
      <c r="D32" s="589"/>
      <c r="E32" s="589"/>
      <c r="F32" s="589"/>
      <c r="G32" s="589"/>
      <c r="H32" s="589"/>
      <c r="I32" s="589"/>
      <c r="J32" s="589"/>
      <c r="K32" s="589"/>
      <c r="L32" s="589"/>
      <c r="M32" s="589"/>
      <c r="N32" s="590"/>
      <c r="O32" s="591" t="s">
        <v>477</v>
      </c>
      <c r="P32" s="592"/>
      <c r="Q32" s="592"/>
      <c r="R32" s="592"/>
      <c r="S32" s="592"/>
      <c r="T32" s="592"/>
      <c r="U32" s="592"/>
      <c r="V32" s="592"/>
      <c r="W32" s="592"/>
      <c r="X32" s="592"/>
      <c r="Y32" s="592"/>
      <c r="Z32" s="592"/>
      <c r="AA32" s="592"/>
      <c r="AB32" s="592"/>
      <c r="AC32" s="592"/>
      <c r="AD32" s="592"/>
      <c r="AE32" s="592"/>
      <c r="AF32" s="592"/>
      <c r="AG32" s="592"/>
      <c r="AH32" s="592"/>
      <c r="AI32" s="593"/>
      <c r="AJ32" s="57"/>
      <c r="AK32" s="57"/>
      <c r="AL32" s="55"/>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row>
    <row r="33" spans="2:90" s="59" customFormat="1" ht="30" customHeight="1" thickBot="1">
      <c r="B33" s="594" t="s">
        <v>362</v>
      </c>
      <c r="C33" s="595"/>
      <c r="D33" s="595"/>
      <c r="E33" s="595"/>
      <c r="F33" s="595"/>
      <c r="G33" s="595"/>
      <c r="H33" s="595"/>
      <c r="I33" s="595"/>
      <c r="J33" s="595"/>
      <c r="K33" s="595"/>
      <c r="L33" s="595"/>
      <c r="M33" s="595"/>
      <c r="N33" s="595"/>
      <c r="O33" s="595"/>
      <c r="P33" s="595"/>
      <c r="Q33" s="595"/>
      <c r="R33" s="595"/>
      <c r="S33" s="595"/>
      <c r="T33" s="595"/>
      <c r="U33" s="595"/>
      <c r="V33" s="595"/>
      <c r="W33" s="595"/>
      <c r="X33" s="595"/>
      <c r="Y33" s="595"/>
      <c r="Z33" s="595"/>
      <c r="AA33" s="595"/>
      <c r="AB33" s="595"/>
      <c r="AC33" s="595"/>
      <c r="AD33" s="595"/>
      <c r="AE33" s="595"/>
      <c r="AF33" s="595"/>
      <c r="AG33" s="595"/>
      <c r="AH33" s="595"/>
      <c r="AI33" s="596"/>
      <c r="AJ33" s="57"/>
      <c r="AK33" s="57"/>
      <c r="AL33" s="55"/>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row>
    <row r="34" spans="2:90" s="56" customFormat="1" ht="30" customHeight="1">
      <c r="B34" s="597" t="s">
        <v>358</v>
      </c>
      <c r="C34" s="598"/>
      <c r="D34" s="598"/>
      <c r="E34" s="598"/>
      <c r="F34" s="598"/>
      <c r="G34" s="598"/>
      <c r="H34" s="598"/>
      <c r="I34" s="598"/>
      <c r="J34" s="598"/>
      <c r="K34" s="598"/>
      <c r="L34" s="598"/>
      <c r="M34" s="598"/>
      <c r="N34" s="598"/>
      <c r="O34" s="598"/>
      <c r="P34" s="599"/>
      <c r="Q34" s="600" t="s">
        <v>360</v>
      </c>
      <c r="R34" s="598"/>
      <c r="S34" s="598"/>
      <c r="T34" s="598"/>
      <c r="U34" s="598"/>
      <c r="V34" s="598"/>
      <c r="W34" s="598"/>
      <c r="X34" s="598"/>
      <c r="Y34" s="598"/>
      <c r="Z34" s="598"/>
      <c r="AA34" s="598"/>
      <c r="AB34" s="598"/>
      <c r="AC34" s="598"/>
      <c r="AD34" s="598"/>
      <c r="AE34" s="598"/>
      <c r="AF34" s="598"/>
      <c r="AG34" s="598"/>
      <c r="AH34" s="598"/>
      <c r="AI34" s="601"/>
    </row>
    <row r="35" spans="2:90" s="56" customFormat="1" ht="58" customHeight="1">
      <c r="B35" s="602" t="s">
        <v>296</v>
      </c>
      <c r="C35" s="603"/>
      <c r="D35" s="604" t="s">
        <v>359</v>
      </c>
      <c r="E35" s="605"/>
      <c r="F35" s="605"/>
      <c r="G35" s="605"/>
      <c r="H35" s="605"/>
      <c r="I35" s="605"/>
      <c r="J35" s="605"/>
      <c r="K35" s="605"/>
      <c r="L35" s="605"/>
      <c r="M35" s="605"/>
      <c r="N35" s="605"/>
      <c r="O35" s="605"/>
      <c r="P35" s="605"/>
      <c r="Q35" s="606"/>
      <c r="R35" s="606"/>
      <c r="S35" s="604" t="s">
        <v>461</v>
      </c>
      <c r="T35" s="604"/>
      <c r="U35" s="604"/>
      <c r="V35" s="604"/>
      <c r="W35" s="604"/>
      <c r="X35" s="604"/>
      <c r="Y35" s="604"/>
      <c r="Z35" s="604"/>
      <c r="AA35" s="604"/>
      <c r="AB35" s="604"/>
      <c r="AC35" s="604"/>
      <c r="AD35" s="604"/>
      <c r="AE35" s="604"/>
      <c r="AF35" s="604"/>
      <c r="AG35" s="604"/>
      <c r="AH35" s="604"/>
      <c r="AI35" s="607"/>
    </row>
    <row r="36" spans="2:90" s="56" customFormat="1" ht="58" customHeight="1" thickBot="1">
      <c r="B36" s="582" t="s">
        <v>376</v>
      </c>
      <c r="C36" s="583"/>
      <c r="D36" s="583"/>
      <c r="E36" s="583"/>
      <c r="F36" s="583"/>
      <c r="G36" s="583"/>
      <c r="H36" s="583"/>
      <c r="I36" s="583"/>
      <c r="J36" s="583"/>
      <c r="K36" s="583"/>
      <c r="L36" s="583"/>
      <c r="M36" s="583"/>
      <c r="N36" s="583"/>
      <c r="O36" s="583"/>
      <c r="P36" s="583"/>
      <c r="Q36" s="584" t="s">
        <v>384</v>
      </c>
      <c r="R36" s="584"/>
      <c r="S36" s="584"/>
      <c r="T36" s="584"/>
      <c r="U36" s="584"/>
      <c r="V36" s="584"/>
      <c r="W36" s="584"/>
      <c r="X36" s="584"/>
      <c r="Y36" s="584"/>
      <c r="Z36" s="584"/>
      <c r="AA36" s="584"/>
      <c r="AB36" s="584"/>
      <c r="AC36" s="584"/>
      <c r="AD36" s="584"/>
      <c r="AE36" s="584"/>
      <c r="AF36" s="584"/>
      <c r="AG36" s="584"/>
      <c r="AH36" s="584"/>
      <c r="AI36" s="585"/>
      <c r="AZ36" s="76"/>
    </row>
    <row r="37" spans="2:90" s="56" customFormat="1" ht="23.5" customHeight="1">
      <c r="B37" s="75"/>
      <c r="C37" s="75"/>
      <c r="D37" s="75"/>
      <c r="E37" s="75"/>
      <c r="F37" s="75"/>
      <c r="G37" s="75"/>
      <c r="H37" s="75"/>
      <c r="I37" s="75"/>
      <c r="J37" s="75"/>
      <c r="K37" s="75"/>
      <c r="L37" s="75"/>
      <c r="M37" s="75"/>
      <c r="N37" s="75"/>
      <c r="O37" s="75"/>
      <c r="P37" s="75"/>
      <c r="Q37" s="74"/>
      <c r="R37" s="74"/>
      <c r="S37" s="74"/>
      <c r="T37" s="74"/>
      <c r="U37" s="74"/>
      <c r="V37" s="74"/>
      <c r="W37" s="74"/>
      <c r="X37" s="74"/>
      <c r="Y37" s="74"/>
      <c r="Z37" s="74"/>
      <c r="AA37" s="74"/>
      <c r="AB37" s="74"/>
      <c r="AC37" s="74"/>
      <c r="AD37" s="74"/>
      <c r="AE37" s="74"/>
      <c r="AF37" s="74"/>
      <c r="AG37" s="74"/>
      <c r="AH37" s="74"/>
      <c r="AI37" s="74"/>
    </row>
    <row r="38" spans="2:90" s="56" customFormat="1" ht="58" customHeight="1">
      <c r="B38" s="48"/>
      <c r="C38" s="48"/>
      <c r="D38" s="74"/>
      <c r="E38" s="77"/>
      <c r="F38" s="77"/>
      <c r="G38" s="77"/>
      <c r="H38" s="77"/>
      <c r="I38" s="77"/>
      <c r="J38" s="77"/>
      <c r="K38" s="77"/>
      <c r="L38" s="77"/>
      <c r="M38" s="77"/>
      <c r="N38" s="77"/>
      <c r="O38" s="77"/>
      <c r="P38" s="77"/>
      <c r="Q38" s="74"/>
      <c r="R38" s="74"/>
      <c r="S38" s="71"/>
      <c r="T38" s="71"/>
      <c r="U38" s="71"/>
      <c r="V38" s="71"/>
      <c r="W38" s="71"/>
      <c r="X38" s="71"/>
      <c r="Y38" s="71"/>
      <c r="Z38" s="71"/>
      <c r="AA38" s="71"/>
      <c r="AB38" s="71"/>
      <c r="AC38" s="71"/>
      <c r="AD38" s="71"/>
      <c r="AE38" s="71"/>
      <c r="AF38" s="71"/>
      <c r="AG38" s="71"/>
      <c r="AH38" s="71"/>
      <c r="AI38" s="71"/>
      <c r="BW38" s="41"/>
    </row>
    <row r="39" spans="2:90" s="56" customFormat="1" ht="30" customHeight="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BW39" s="41"/>
    </row>
    <row r="40" spans="2:90" s="56" customFormat="1" ht="30" customHeight="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BW40" s="41"/>
    </row>
    <row r="41" spans="2:90" s="56" customFormat="1" ht="30" customHeight="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BW41" s="41"/>
    </row>
    <row r="42" spans="2:90" ht="30" customHeight="1"/>
    <row r="43" spans="2:90" ht="30" customHeight="1">
      <c r="AO43" s="60"/>
    </row>
    <row r="44" spans="2:90" ht="30" customHeight="1">
      <c r="AO44" s="60"/>
    </row>
    <row r="45" spans="2:90" ht="30" customHeight="1">
      <c r="D45" s="41" t="s">
        <v>294</v>
      </c>
      <c r="AO45" s="41" t="s">
        <v>259</v>
      </c>
    </row>
    <row r="46" spans="2:90" ht="30" customHeight="1"/>
    <row r="47" spans="2:90" ht="30" customHeight="1">
      <c r="D47" s="41" t="s">
        <v>253</v>
      </c>
    </row>
    <row r="48" spans="2:90" ht="18" customHeight="1">
      <c r="D48" s="41" t="s">
        <v>260</v>
      </c>
    </row>
    <row r="51" spans="2:2" ht="18" customHeight="1">
      <c r="B51" s="67"/>
    </row>
    <row r="52" spans="2:2" ht="18" customHeight="1">
      <c r="B52" s="67"/>
    </row>
    <row r="53" spans="2:2" ht="24" customHeight="1">
      <c r="B53" s="67"/>
    </row>
    <row r="54" spans="2:2" ht="18" customHeight="1">
      <c r="B54" s="67"/>
    </row>
    <row r="55" spans="2:2" ht="18" customHeight="1">
      <c r="B55" s="67"/>
    </row>
    <row r="56" spans="2:2" ht="18" customHeight="1">
      <c r="B56" s="67"/>
    </row>
    <row r="57" spans="2:2" ht="18" customHeight="1">
      <c r="B57" s="67"/>
    </row>
    <row r="58" spans="2:2" ht="18" customHeight="1">
      <c r="B58" s="67"/>
    </row>
    <row r="59" spans="2:2" ht="18" customHeight="1">
      <c r="B59" s="67"/>
    </row>
    <row r="60" spans="2:2" ht="18" customHeight="1">
      <c r="B60" s="67"/>
    </row>
    <row r="61" spans="2:2" ht="18" customHeight="1">
      <c r="B61" s="67"/>
    </row>
    <row r="62" spans="2:2" ht="18" customHeight="1">
      <c r="B62" s="67"/>
    </row>
    <row r="63" spans="2:2" ht="18" customHeight="1">
      <c r="B63" s="67"/>
    </row>
    <row r="64" spans="2:2" ht="18" customHeight="1">
      <c r="B64" s="67"/>
    </row>
    <row r="65" spans="2:2" ht="18" customHeight="1">
      <c r="B65" s="67"/>
    </row>
    <row r="66" spans="2:2" ht="18" customHeight="1">
      <c r="B66" s="67"/>
    </row>
    <row r="67" spans="2:2" ht="18" customHeight="1">
      <c r="B67" s="67"/>
    </row>
    <row r="68" spans="2:2" ht="18" customHeight="1">
      <c r="B68" s="67"/>
    </row>
    <row r="69" spans="2:2" ht="18" customHeight="1">
      <c r="B69" s="67"/>
    </row>
    <row r="70" spans="2:2" ht="18" customHeight="1">
      <c r="B70" s="67"/>
    </row>
    <row r="71" spans="2:2" ht="18" customHeight="1">
      <c r="B71" s="67"/>
    </row>
    <row r="72" spans="2:2" ht="18" customHeight="1">
      <c r="B72" s="67"/>
    </row>
    <row r="73" spans="2:2" ht="18" customHeight="1">
      <c r="B73" s="66"/>
    </row>
    <row r="74" spans="2:2" ht="18" customHeight="1">
      <c r="B74" s="67"/>
    </row>
    <row r="75" spans="2:2" ht="18" customHeight="1">
      <c r="B75" s="67"/>
    </row>
  </sheetData>
  <mergeCells count="86">
    <mergeCell ref="B6:F6"/>
    <mergeCell ref="H6:S6"/>
    <mergeCell ref="B2:AI2"/>
    <mergeCell ref="B4:F4"/>
    <mergeCell ref="H4:S4"/>
    <mergeCell ref="B5:F5"/>
    <mergeCell ref="H5:S5"/>
    <mergeCell ref="B7:F7"/>
    <mergeCell ref="H7:AI7"/>
    <mergeCell ref="B8:AI8"/>
    <mergeCell ref="B9:AI9"/>
    <mergeCell ref="B10:F10"/>
    <mergeCell ref="G10:L10"/>
    <mergeCell ref="M10:N10"/>
    <mergeCell ref="O10:T10"/>
    <mergeCell ref="U10:V10"/>
    <mergeCell ref="W10:AE10"/>
    <mergeCell ref="AF10:AI10"/>
    <mergeCell ref="B12:AI12"/>
    <mergeCell ref="B13:H13"/>
    <mergeCell ref="I13:Q13"/>
    <mergeCell ref="R13:AC13"/>
    <mergeCell ref="AD13:AI13"/>
    <mergeCell ref="B18:H18"/>
    <mergeCell ref="I18:Q18"/>
    <mergeCell ref="R18:AC18"/>
    <mergeCell ref="AD18:AI18"/>
    <mergeCell ref="B14:H14"/>
    <mergeCell ref="I14:Q14"/>
    <mergeCell ref="AD14:AI14"/>
    <mergeCell ref="B15:H15"/>
    <mergeCell ref="I15:Q15"/>
    <mergeCell ref="R15:Z15"/>
    <mergeCell ref="AA15:AI15"/>
    <mergeCell ref="B16:H16"/>
    <mergeCell ref="I16:Q16"/>
    <mergeCell ref="R16:Z16"/>
    <mergeCell ref="AA16:AI16"/>
    <mergeCell ref="B17:AI17"/>
    <mergeCell ref="B19:H19"/>
    <mergeCell ref="I19:Q19"/>
    <mergeCell ref="AD19:AI19"/>
    <mergeCell ref="B20:J20"/>
    <mergeCell ref="K20:Q20"/>
    <mergeCell ref="R20:X20"/>
    <mergeCell ref="Y20:AI20"/>
    <mergeCell ref="B21:J21"/>
    <mergeCell ref="K21:Q21"/>
    <mergeCell ref="R21:X21"/>
    <mergeCell ref="Y21:AI21"/>
    <mergeCell ref="B22:M22"/>
    <mergeCell ref="N22:X22"/>
    <mergeCell ref="Y22:AI22"/>
    <mergeCell ref="B23:AI23"/>
    <mergeCell ref="B24:C24"/>
    <mergeCell ref="D24:L24"/>
    <mergeCell ref="M24:N24"/>
    <mergeCell ref="O24:V24"/>
    <mergeCell ref="W24:X24"/>
    <mergeCell ref="B27:AI27"/>
    <mergeCell ref="C28:N28"/>
    <mergeCell ref="O28:AI28"/>
    <mergeCell ref="C29:N29"/>
    <mergeCell ref="O29:AI29"/>
    <mergeCell ref="B25:L25"/>
    <mergeCell ref="M25:V25"/>
    <mergeCell ref="W25:AI25"/>
    <mergeCell ref="B26:L26"/>
    <mergeCell ref="M26:V26"/>
    <mergeCell ref="W26:AI26"/>
    <mergeCell ref="B36:P36"/>
    <mergeCell ref="Q36:AI36"/>
    <mergeCell ref="B11:AI11"/>
    <mergeCell ref="C32:N32"/>
    <mergeCell ref="O32:AI32"/>
    <mergeCell ref="B33:AI33"/>
    <mergeCell ref="B34:P34"/>
    <mergeCell ref="Q34:AI34"/>
    <mergeCell ref="B35:C35"/>
    <mergeCell ref="D35:P35"/>
    <mergeCell ref="Q35:R35"/>
    <mergeCell ref="S35:AI35"/>
    <mergeCell ref="B30:B31"/>
    <mergeCell ref="C30:N31"/>
    <mergeCell ref="O30:AI30"/>
    <mergeCell ref="O31:AI31"/>
  </mergeCells>
  <phoneticPr fontId="1"/>
  <dataValidations count="4">
    <dataValidation type="list" allowBlank="1" showInputMessage="1" showErrorMessage="1" sqref="Y22:AI22" xr:uid="{8D93732C-4857-4081-8C78-9238851AF2E0}">
      <formula1>$CJ$6:$CJ$8</formula1>
    </dataValidation>
    <dataValidation type="list" allowBlank="1" showInputMessage="1" showErrorMessage="1" sqref="U10:V11 M10:N11 AF10:AI11" xr:uid="{BF925CC0-15B3-4D67-8D15-72FFC9C88989}">
      <formula1>$CD$6:$CD$7</formula1>
    </dataValidation>
    <dataValidation type="list" allowBlank="1" showInputMessage="1" showErrorMessage="1" sqref="B21:J21 B16" xr:uid="{1BBA569F-EDF2-401D-8D0E-E99D4FCB24AC}">
      <formula1>"購入,リース"</formula1>
    </dataValidation>
    <dataValidation type="list" allowBlank="1" showInputMessage="1" showErrorMessage="1" sqref="B24:C24 M24:N24 B35:C35 Q35:R35 W24:X24" xr:uid="{A1003D39-8231-4074-8A7B-57D143F91280}">
      <formula1>$D$45:$E$45</formula1>
    </dataValidation>
  </dataValidations>
  <pageMargins left="0.7" right="0.7" top="0.75" bottom="0.75" header="0.3" footer="0.3"/>
  <pageSetup paperSize="9" scale="86" fitToHeight="0" orientation="portrait" r:id="rId1"/>
  <rowBreaks count="2" manualBreakCount="2">
    <brk id="26" min="1" max="34" man="1"/>
    <brk id="32" min="1"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3">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97282" r:id="rId5" name="Check Box 4">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97283" r:id="rId6" name="Check Box 5">
              <controlPr defaultSize="0" autoFill="0" autoLine="0" autoPict="0">
                <anchor moveWithCells="1">
                  <from>
                    <xdr:col>20</xdr:col>
                    <xdr:colOff>114300</xdr:colOff>
                    <xdr:row>27</xdr:row>
                    <xdr:rowOff>0</xdr:rowOff>
                  </from>
                  <to>
                    <xdr:col>23</xdr:col>
                    <xdr:colOff>88900</xdr:colOff>
                    <xdr:row>27</xdr:row>
                    <xdr:rowOff>266700</xdr:rowOff>
                  </to>
                </anchor>
              </controlPr>
            </control>
          </mc:Choice>
        </mc:AlternateContent>
        <mc:AlternateContent xmlns:mc="http://schemas.openxmlformats.org/markup-compatibility/2006">
          <mc:Choice Requires="x14">
            <control shapeId="97284" r:id="rId7" name="Check Box 6">
              <controlPr defaultSize="0" autoFill="0" autoLine="0" autoPict="0">
                <anchor moveWithCells="1">
                  <from>
                    <xdr:col>33</xdr:col>
                    <xdr:colOff>0</xdr:colOff>
                    <xdr:row>27</xdr:row>
                    <xdr:rowOff>0</xdr:rowOff>
                  </from>
                  <to>
                    <xdr:col>35</xdr:col>
                    <xdr:colOff>184150</xdr:colOff>
                    <xdr:row>27</xdr:row>
                    <xdr:rowOff>266700</xdr:rowOff>
                  </to>
                </anchor>
              </controlPr>
            </control>
          </mc:Choice>
        </mc:AlternateContent>
        <mc:AlternateContent xmlns:mc="http://schemas.openxmlformats.org/markup-compatibility/2006">
          <mc:Choice Requires="x14">
            <control shapeId="97285" r:id="rId8" name="Check Box 7">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97286" r:id="rId9" name="Check Box 8">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97287" r:id="rId10" name="Check Box 9">
              <controlPr defaultSize="0" autoFill="0" autoLine="0" autoPict="0">
                <anchor moveWithCells="1">
                  <from>
                    <xdr:col>14</xdr:col>
                    <xdr:colOff>31750</xdr:colOff>
                    <xdr:row>27</xdr:row>
                    <xdr:rowOff>0</xdr:rowOff>
                  </from>
                  <to>
                    <xdr:col>17</xdr:col>
                    <xdr:colOff>0</xdr:colOff>
                    <xdr:row>27</xdr:row>
                    <xdr:rowOff>266700</xdr:rowOff>
                  </to>
                </anchor>
              </controlPr>
            </control>
          </mc:Choice>
        </mc:AlternateContent>
        <mc:AlternateContent xmlns:mc="http://schemas.openxmlformats.org/markup-compatibility/2006">
          <mc:Choice Requires="x14">
            <control shapeId="97288" r:id="rId11" name="Check Box 10">
              <controlPr defaultSize="0" autoFill="0" autoLine="0" autoPict="0">
                <anchor moveWithCells="1">
                  <from>
                    <xdr:col>27</xdr:col>
                    <xdr:colOff>31750</xdr:colOff>
                    <xdr:row>27</xdr:row>
                    <xdr:rowOff>0</xdr:rowOff>
                  </from>
                  <to>
                    <xdr:col>30</xdr:col>
                    <xdr:colOff>0</xdr:colOff>
                    <xdr:row>27</xdr:row>
                    <xdr:rowOff>266700</xdr:rowOff>
                  </to>
                </anchor>
              </controlPr>
            </control>
          </mc:Choice>
        </mc:AlternateContent>
        <mc:AlternateContent xmlns:mc="http://schemas.openxmlformats.org/markup-compatibility/2006">
          <mc:Choice Requires="x14">
            <control shapeId="97289" r:id="rId12" name="Check Box 11">
              <controlPr defaultSize="0" autoFill="0" autoLine="0" autoPict="0">
                <anchor moveWithCells="1">
                  <from>
                    <xdr:col>33</xdr:col>
                    <xdr:colOff>0</xdr:colOff>
                    <xdr:row>27</xdr:row>
                    <xdr:rowOff>0</xdr:rowOff>
                  </from>
                  <to>
                    <xdr:col>35</xdr:col>
                    <xdr:colOff>184150</xdr:colOff>
                    <xdr:row>27</xdr:row>
                    <xdr:rowOff>266700</xdr:rowOff>
                  </to>
                </anchor>
              </controlPr>
            </control>
          </mc:Choice>
        </mc:AlternateContent>
        <mc:AlternateContent xmlns:mc="http://schemas.openxmlformats.org/markup-compatibility/2006">
          <mc:Choice Requires="x14">
            <control shapeId="97290" r:id="rId13" name="Check Box 12">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mc:AlternateContent xmlns:mc="http://schemas.openxmlformats.org/markup-compatibility/2006">
          <mc:Choice Requires="x14">
            <control shapeId="97291" r:id="rId14" name="Check Box 13">
              <controlPr defaultSize="0" autoFill="0" autoLine="0" autoPict="0">
                <anchor moveWithCells="1">
                  <from>
                    <xdr:col>14</xdr:col>
                    <xdr:colOff>31750</xdr:colOff>
                    <xdr:row>27</xdr:row>
                    <xdr:rowOff>0</xdr:rowOff>
                  </from>
                  <to>
                    <xdr:col>17</xdr:col>
                    <xdr:colOff>0</xdr:colOff>
                    <xdr:row>27</xdr:row>
                    <xdr:rowOff>266700</xdr:rowOff>
                  </to>
                </anchor>
              </controlPr>
            </control>
          </mc:Choice>
        </mc:AlternateContent>
        <mc:AlternateContent xmlns:mc="http://schemas.openxmlformats.org/markup-compatibility/2006">
          <mc:Choice Requires="x14">
            <control shapeId="97292" r:id="rId15" name="Check Box 14">
              <controlPr defaultSize="0" autoFill="0" autoLine="0" autoPict="0">
                <anchor moveWithCells="1">
                  <from>
                    <xdr:col>27</xdr:col>
                    <xdr:colOff>31750</xdr:colOff>
                    <xdr:row>27</xdr:row>
                    <xdr:rowOff>0</xdr:rowOff>
                  </from>
                  <to>
                    <xdr:col>30</xdr:col>
                    <xdr:colOff>0</xdr:colOff>
                    <xdr:row>27</xdr:row>
                    <xdr:rowOff>266700</xdr:rowOff>
                  </to>
                </anchor>
              </controlPr>
            </control>
          </mc:Choice>
        </mc:AlternateContent>
        <mc:AlternateContent xmlns:mc="http://schemas.openxmlformats.org/markup-compatibility/2006">
          <mc:Choice Requires="x14">
            <control shapeId="97293" r:id="rId16" name="Check Box 15">
              <controlPr defaultSize="0" autoFill="0" autoLine="0" autoPict="0">
                <anchor moveWithCells="1">
                  <from>
                    <xdr:col>33</xdr:col>
                    <xdr:colOff>0</xdr:colOff>
                    <xdr:row>27</xdr:row>
                    <xdr:rowOff>0</xdr:rowOff>
                  </from>
                  <to>
                    <xdr:col>35</xdr:col>
                    <xdr:colOff>184150</xdr:colOff>
                    <xdr:row>27</xdr:row>
                    <xdr:rowOff>266700</xdr:rowOff>
                  </to>
                </anchor>
              </controlPr>
            </control>
          </mc:Choice>
        </mc:AlternateContent>
        <mc:AlternateContent xmlns:mc="http://schemas.openxmlformats.org/markup-compatibility/2006">
          <mc:Choice Requires="x14">
            <control shapeId="97294" r:id="rId17" name="Check Box 16">
              <controlPr defaultSize="0" autoFill="0" autoLine="0" autoPict="0">
                <anchor moveWithCells="1">
                  <from>
                    <xdr:col>2</xdr:col>
                    <xdr:colOff>31750</xdr:colOff>
                    <xdr:row>27</xdr:row>
                    <xdr:rowOff>0</xdr:rowOff>
                  </from>
                  <to>
                    <xdr:col>5</xdr:col>
                    <xdr:colOff>0</xdr:colOff>
                    <xdr:row>27</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B63A85F1-DAA9-4D4E-8433-A2D6B8F699B4}">
          <x14:formula1>
            <xm:f>'データセット (3)'!$Q$2:$Q$16</xm:f>
          </x14:formula1>
          <xm:sqref>B19:H19</xm:sqref>
        </x14:dataValidation>
        <x14:dataValidation type="list" allowBlank="1" showInputMessage="1" showErrorMessage="1" xr:uid="{9F14756C-8D58-484C-89E3-DA6960F81A5B}">
          <x14:formula1>
            <xm:f>'データセット (3)'!$Q$2:$Q$18</xm:f>
          </x14:formula1>
          <xm:sqref>B14:H14</xm:sqref>
        </x14:dataValidation>
        <x14:dataValidation type="list" allowBlank="1" showInputMessage="1" showErrorMessage="1" xr:uid="{8CD46DC2-73ED-4A73-8F23-6D2795AD055C}">
          <x14:formula1>
            <xm:f>'データセット (3)'!$C$2:$C$41</xm:f>
          </x14:formula1>
          <xm:sqref>H7:AI7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C7F4B-CA17-4DCD-9FC2-05BF4E728F82}">
  <sheetPr>
    <tabColor theme="8" tint="0.59999389629810485"/>
    <pageSetUpPr fitToPage="1"/>
  </sheetPr>
  <dimension ref="A1:XFD139"/>
  <sheetViews>
    <sheetView showGridLines="0" view="pageBreakPreview" zoomScale="60" zoomScaleNormal="80" workbookViewId="0">
      <selection activeCell="A9" sqref="A9"/>
    </sheetView>
  </sheetViews>
  <sheetFormatPr defaultColWidth="9" defaultRowHeight="14"/>
  <cols>
    <col min="1" max="1" width="44.1640625" style="211" customWidth="1"/>
    <col min="2" max="2" width="23.6640625" style="211" customWidth="1"/>
    <col min="3" max="3" width="23.25" style="211" customWidth="1"/>
    <col min="4" max="4" width="21.83203125" style="211" customWidth="1"/>
    <col min="5" max="5" width="19.83203125" style="211" customWidth="1"/>
    <col min="6" max="6" width="24.75" style="211" customWidth="1"/>
    <col min="7" max="7" width="22.83203125" style="211" customWidth="1"/>
    <col min="8" max="9" width="21.5" style="211" customWidth="1"/>
    <col min="10" max="10" width="20.83203125" style="211" customWidth="1"/>
    <col min="11" max="11" width="19.08203125" style="211" customWidth="1"/>
    <col min="12" max="12" width="32.6640625" style="211" customWidth="1"/>
    <col min="13" max="13" width="36.08203125" style="211" customWidth="1"/>
    <col min="14" max="15" width="17.08203125" style="211" customWidth="1"/>
    <col min="16" max="16" width="30" style="211" bestFit="1" customWidth="1"/>
    <col min="17" max="17" width="16.5" style="211" customWidth="1"/>
    <col min="18" max="18" width="25.58203125" style="211" customWidth="1"/>
    <col min="19" max="19" width="9" style="211" customWidth="1"/>
    <col min="20" max="16384" width="9" style="211"/>
  </cols>
  <sheetData>
    <row r="1" spans="1:17 16377:16384" ht="28" customHeight="1">
      <c r="A1" s="210" t="s">
        <v>339</v>
      </c>
      <c r="D1" s="212"/>
      <c r="E1" s="212"/>
      <c r="F1" s="212"/>
      <c r="G1" s="212"/>
      <c r="H1" s="212"/>
      <c r="I1" s="212"/>
      <c r="J1" s="212"/>
      <c r="K1" s="212"/>
      <c r="L1" s="212"/>
      <c r="XFD1" s="211" t="s">
        <v>400</v>
      </c>
    </row>
    <row r="2" spans="1:17 16377:16384" ht="21">
      <c r="A2" s="739" t="s">
        <v>450</v>
      </c>
      <c r="B2" s="739"/>
      <c r="C2" s="739"/>
      <c r="D2" s="739"/>
      <c r="E2" s="739"/>
      <c r="F2" s="739"/>
      <c r="G2" s="739"/>
      <c r="H2" s="739"/>
      <c r="I2" s="739"/>
      <c r="J2" s="739"/>
      <c r="Q2" s="213" t="s">
        <v>381</v>
      </c>
      <c r="XFD2" s="211" t="s">
        <v>401</v>
      </c>
    </row>
    <row r="3" spans="1:17 16377:16384">
      <c r="A3" s="214"/>
      <c r="B3" s="214"/>
      <c r="C3" s="214"/>
      <c r="D3" s="214"/>
      <c r="E3" s="214"/>
      <c r="F3" s="214"/>
      <c r="G3" s="214"/>
      <c r="H3" s="214"/>
      <c r="I3" s="214"/>
      <c r="J3" s="214"/>
      <c r="Q3" s="213"/>
    </row>
    <row r="4" spans="1:17 16377:16384">
      <c r="A4" s="215"/>
      <c r="B4" s="216" t="s">
        <v>518</v>
      </c>
      <c r="C4" s="214"/>
      <c r="D4" s="214"/>
      <c r="E4" s="214"/>
      <c r="F4" s="214"/>
      <c r="G4" s="214"/>
      <c r="H4" s="214"/>
      <c r="I4" s="214"/>
      <c r="J4" s="214"/>
      <c r="K4" s="214"/>
      <c r="L4" s="214"/>
      <c r="M4" s="214"/>
      <c r="XFD4" s="211" t="s">
        <v>402</v>
      </c>
    </row>
    <row r="5" spans="1:17 16377:16384">
      <c r="A5" s="217"/>
      <c r="B5" s="216" t="s">
        <v>519</v>
      </c>
      <c r="C5" s="214"/>
      <c r="D5" s="214"/>
      <c r="E5" s="214"/>
      <c r="F5" s="214"/>
      <c r="G5" s="214"/>
      <c r="H5" s="214"/>
      <c r="I5" s="214"/>
      <c r="J5" s="214"/>
      <c r="K5" s="214"/>
      <c r="L5" s="214"/>
      <c r="M5" s="214"/>
      <c r="XFD5" s="211" t="s">
        <v>403</v>
      </c>
    </row>
    <row r="6" spans="1:17 16377:16384" ht="16.5">
      <c r="A6" s="218" t="s">
        <v>539</v>
      </c>
      <c r="C6" s="214"/>
      <c r="D6" s="214"/>
      <c r="E6" s="214"/>
      <c r="F6" s="214"/>
      <c r="G6" s="214"/>
      <c r="H6" s="214"/>
      <c r="I6" s="214"/>
      <c r="J6" s="214"/>
      <c r="K6" s="214"/>
      <c r="L6" s="214"/>
      <c r="M6" s="214"/>
    </row>
    <row r="7" spans="1:17 16377:16384" ht="55" customHeight="1" thickBot="1">
      <c r="C7" s="214"/>
      <c r="D7" s="214"/>
      <c r="N7" s="324">
        <v>4000000</v>
      </c>
      <c r="O7" s="324">
        <v>5000000</v>
      </c>
      <c r="XFA7" s="211" t="s">
        <v>404</v>
      </c>
    </row>
    <row r="8" spans="1:17 16377:16384" ht="48" customHeight="1" thickBot="1">
      <c r="A8" s="219" t="s">
        <v>261</v>
      </c>
      <c r="B8" s="742" t="s">
        <v>568</v>
      </c>
      <c r="C8" s="743"/>
      <c r="G8" s="220" t="s">
        <v>522</v>
      </c>
      <c r="H8" s="221" t="s">
        <v>540</v>
      </c>
      <c r="I8" s="222" t="s">
        <v>541</v>
      </c>
      <c r="K8" s="214"/>
      <c r="N8" s="214"/>
      <c r="O8" s="214"/>
      <c r="XFA8" s="211" t="s">
        <v>405</v>
      </c>
    </row>
    <row r="9" spans="1:17 16377:16384" ht="48" customHeight="1" thickBot="1">
      <c r="A9" s="223" t="s">
        <v>570</v>
      </c>
      <c r="B9" s="744" t="str">
        <f>IF(A9="リストから選択してください","（自動で記載されます）",VLOOKUP(A9,'(別紙1-1)申請事業所一覧表'!$C$11:$D$20,2,FALSE))</f>
        <v>（自動で記載されます）</v>
      </c>
      <c r="C9" s="745"/>
      <c r="G9" s="294">
        <f>H16+G42+G59+D66+D76</f>
        <v>0</v>
      </c>
      <c r="H9" s="294">
        <f>MIN(J16+I42+I60+F76,$N$7)</f>
        <v>0</v>
      </c>
      <c r="I9" s="294">
        <f>F66</f>
        <v>0</v>
      </c>
      <c r="XFD9" s="211" t="s">
        <v>406</v>
      </c>
    </row>
    <row r="10" spans="1:17 16377:16384" ht="18" customHeight="1">
      <c r="A10" s="96"/>
      <c r="B10" s="96"/>
      <c r="C10" s="224"/>
    </row>
    <row r="11" spans="1:17 16377:16384" ht="24" customHeight="1">
      <c r="A11" s="225" t="s">
        <v>520</v>
      </c>
      <c r="B11" s="96"/>
      <c r="C11" s="226"/>
      <c r="XFD11" s="211" t="s">
        <v>407</v>
      </c>
    </row>
    <row r="12" spans="1:17 16377:16384" ht="18" customHeight="1" thickBot="1">
      <c r="A12" s="96"/>
      <c r="B12" s="96"/>
      <c r="D12" s="226"/>
      <c r="E12" s="214"/>
      <c r="F12" s="214"/>
      <c r="H12" s="214"/>
      <c r="XEW12" s="211" t="s">
        <v>408</v>
      </c>
    </row>
    <row r="13" spans="1:17 16377:16384" ht="57" customHeight="1">
      <c r="A13" s="733" t="s">
        <v>551</v>
      </c>
      <c r="B13" s="740" t="s">
        <v>503</v>
      </c>
      <c r="C13" s="735" t="s">
        <v>552</v>
      </c>
      <c r="D13" s="735" t="s">
        <v>553</v>
      </c>
      <c r="E13" s="227" t="s">
        <v>524</v>
      </c>
      <c r="F13" s="228" t="s">
        <v>525</v>
      </c>
      <c r="G13" s="229" t="s">
        <v>526</v>
      </c>
      <c r="H13" s="229" t="s">
        <v>533</v>
      </c>
      <c r="I13" s="228" t="s">
        <v>478</v>
      </c>
      <c r="J13" s="230" t="s">
        <v>605</v>
      </c>
      <c r="XEW13" s="211" t="s">
        <v>409</v>
      </c>
    </row>
    <row r="14" spans="1:17 16377:16384" ht="16.5">
      <c r="A14" s="734"/>
      <c r="B14" s="741"/>
      <c r="C14" s="736"/>
      <c r="D14" s="736"/>
      <c r="E14" s="231" t="s">
        <v>264</v>
      </c>
      <c r="F14" s="232" t="s">
        <v>265</v>
      </c>
      <c r="G14" s="232" t="s">
        <v>327</v>
      </c>
      <c r="H14" s="232" t="s">
        <v>334</v>
      </c>
      <c r="I14" s="232" t="s">
        <v>335</v>
      </c>
      <c r="J14" s="233" t="s">
        <v>336</v>
      </c>
      <c r="XEW14" s="211" t="s">
        <v>410</v>
      </c>
    </row>
    <row r="15" spans="1:17 16377:16384">
      <c r="A15" s="234"/>
      <c r="B15" s="235"/>
      <c r="C15" s="236"/>
      <c r="D15" s="236"/>
      <c r="E15" s="237" t="s">
        <v>328</v>
      </c>
      <c r="F15" s="238" t="s">
        <v>328</v>
      </c>
      <c r="G15" s="238" t="s">
        <v>328</v>
      </c>
      <c r="H15" s="238" t="s">
        <v>328</v>
      </c>
      <c r="I15" s="239" t="s">
        <v>328</v>
      </c>
      <c r="J15" s="240" t="s">
        <v>328</v>
      </c>
      <c r="XEW15" s="211" t="s">
        <v>411</v>
      </c>
    </row>
    <row r="16" spans="1:17 16377:16384" ht="48" customHeight="1" thickBot="1">
      <c r="A16" s="104"/>
      <c r="B16" s="119"/>
      <c r="C16" s="105" t="str">
        <f>IF($B$16="","",IF($B$16='データセット (3)'!$R$25,"リストから選択","リストから選択"))</f>
        <v/>
      </c>
      <c r="D16" s="241" t="str">
        <f>IF($B$16="","",IF($B$16='データセット (3)'!R25,"リストから選択",IF($B$16='データセット (3)'!$R$26,"記載不要")))</f>
        <v/>
      </c>
      <c r="E16" s="295" t="str">
        <f>IF(C16="","",VLOOKUP(C16,'データセット (3)'!V3:W7,2,FALSE)+IF(A19="実施する",50000,0)+IF(D16="導入する",150000,0))</f>
        <v/>
      </c>
      <c r="F16" s="106"/>
      <c r="G16" s="106"/>
      <c r="H16" s="296">
        <f>F16+G16</f>
        <v>0</v>
      </c>
      <c r="I16" s="297">
        <f>ROUNDDOWN(H16*0.8,-3)</f>
        <v>0</v>
      </c>
      <c r="J16" s="298">
        <f>IF(E16&gt;I16,I16,E16)</f>
        <v>0</v>
      </c>
      <c r="N16" s="211" t="str">
        <f>IF($B$16="","",IF($B$16='データセット (3)'!$R$25,"リストから選択","リストから選択"))</f>
        <v/>
      </c>
      <c r="O16" s="211" t="str">
        <f>IF($B$16="","",IF($B$16='データセット (3)'!AC25,"リストから選択",IF($B$16='データセット (3)'!$R$26,"記載不要")))</f>
        <v/>
      </c>
      <c r="XEW16" s="211" t="s">
        <v>412</v>
      </c>
    </row>
    <row r="17" spans="1:16 16384:16384" ht="18" customHeight="1" thickBot="1">
      <c r="A17" s="96"/>
      <c r="B17" s="97"/>
      <c r="C17" s="100"/>
      <c r="D17" s="100"/>
      <c r="E17" s="100"/>
      <c r="F17" s="100"/>
      <c r="G17" s="100"/>
      <c r="H17" s="100"/>
      <c r="I17" s="100"/>
      <c r="J17" s="100"/>
      <c r="K17" s="100"/>
      <c r="L17" s="100"/>
      <c r="M17" s="100"/>
      <c r="P17" s="242"/>
      <c r="XFD17" s="211" t="s">
        <v>413</v>
      </c>
    </row>
    <row r="18" spans="1:16 16384:16384" ht="57.5" customHeight="1" thickBot="1">
      <c r="A18" s="243" t="s">
        <v>554</v>
      </c>
      <c r="B18" s="224"/>
      <c r="C18" s="100"/>
      <c r="D18" s="100"/>
      <c r="E18" s="100"/>
      <c r="F18" s="100"/>
      <c r="G18" s="100"/>
      <c r="H18" s="100"/>
      <c r="I18" s="100"/>
      <c r="J18" s="100"/>
      <c r="K18" s="100"/>
      <c r="L18" s="100"/>
      <c r="M18" s="100"/>
      <c r="P18" s="242"/>
    </row>
    <row r="19" spans="1:16 16384:16384" ht="48" customHeight="1" thickBot="1">
      <c r="A19" s="244"/>
      <c r="B19" s="224" t="s">
        <v>527</v>
      </c>
      <c r="C19" s="100"/>
      <c r="D19" s="100"/>
      <c r="E19" s="100"/>
      <c r="F19" s="100"/>
      <c r="G19" s="100"/>
      <c r="H19" s="100"/>
      <c r="I19" s="100"/>
      <c r="J19" s="100"/>
      <c r="K19" s="100"/>
      <c r="L19" s="100"/>
      <c r="M19" s="100"/>
      <c r="P19" s="242"/>
    </row>
    <row r="20" spans="1:16 16384:16384" ht="18" customHeight="1">
      <c r="A20" s="245"/>
      <c r="B20" s="97"/>
      <c r="C20" s="100"/>
      <c r="D20" s="100"/>
      <c r="E20" s="100"/>
      <c r="F20" s="100"/>
      <c r="G20" s="100"/>
      <c r="H20" s="100"/>
      <c r="I20" s="100"/>
      <c r="J20" s="100"/>
      <c r="K20" s="100"/>
      <c r="L20" s="100"/>
      <c r="M20" s="100"/>
      <c r="P20" s="242"/>
    </row>
    <row r="21" spans="1:16 16384:16384" ht="18" customHeight="1">
      <c r="A21" s="246" t="s">
        <v>556</v>
      </c>
      <c r="B21" s="247"/>
    </row>
    <row r="22" spans="1:16 16384:16384" ht="18" customHeight="1">
      <c r="A22" s="246" t="s">
        <v>557</v>
      </c>
      <c r="B22" s="247"/>
    </row>
    <row r="23" spans="1:16 16384:16384" ht="18" customHeight="1">
      <c r="A23" s="246" t="s">
        <v>528</v>
      </c>
      <c r="B23" s="247"/>
    </row>
    <row r="24" spans="1:16 16384:16384" ht="18" customHeight="1">
      <c r="A24" s="246" t="s">
        <v>529</v>
      </c>
      <c r="B24" s="247"/>
    </row>
    <row r="25" spans="1:16 16384:16384" ht="18" customHeight="1">
      <c r="A25" s="246" t="s">
        <v>558</v>
      </c>
      <c r="B25" s="247"/>
    </row>
    <row r="26" spans="1:16 16384:16384" ht="18" customHeight="1">
      <c r="A26" s="246" t="s">
        <v>559</v>
      </c>
      <c r="B26" s="247"/>
    </row>
    <row r="27" spans="1:16 16384:16384" ht="18" customHeight="1">
      <c r="C27" s="100"/>
      <c r="D27" s="248"/>
      <c r="E27" s="248"/>
      <c r="F27" s="248"/>
      <c r="G27" s="248"/>
      <c r="H27" s="248"/>
      <c r="I27" s="248"/>
      <c r="J27" s="248"/>
      <c r="K27" s="248"/>
      <c r="L27" s="248"/>
      <c r="M27" s="100"/>
      <c r="N27" s="100"/>
      <c r="O27" s="100"/>
      <c r="P27" s="100"/>
      <c r="XFD27" s="211" t="s">
        <v>414</v>
      </c>
    </row>
    <row r="28" spans="1:16 16384:16384" ht="24" customHeight="1">
      <c r="A28" s="249" t="s">
        <v>494</v>
      </c>
      <c r="B28" s="250"/>
      <c r="C28" s="250"/>
      <c r="D28" s="214"/>
      <c r="E28" s="214"/>
      <c r="F28" s="214"/>
      <c r="G28" s="214"/>
      <c r="H28" s="214"/>
      <c r="I28" s="214"/>
      <c r="J28" s="214"/>
      <c r="K28" s="214"/>
      <c r="L28" s="214"/>
      <c r="M28" s="214"/>
      <c r="N28" s="100"/>
      <c r="O28" s="100"/>
      <c r="P28" s="100"/>
      <c r="XFD28" s="211" t="s">
        <v>415</v>
      </c>
    </row>
    <row r="29" spans="1:16 16384:16384" ht="24" customHeight="1">
      <c r="A29" s="251" t="s">
        <v>531</v>
      </c>
      <c r="B29" s="250"/>
      <c r="C29" s="250"/>
      <c r="D29" s="214"/>
      <c r="E29" s="214"/>
      <c r="F29" s="214"/>
      <c r="G29" s="214"/>
      <c r="H29" s="214"/>
      <c r="I29" s="214"/>
      <c r="J29" s="214"/>
      <c r="K29" s="214"/>
      <c r="L29" s="214"/>
      <c r="M29" s="214"/>
      <c r="N29" s="100"/>
      <c r="O29" s="100"/>
      <c r="P29" s="100"/>
      <c r="XFD29" s="211" t="s">
        <v>416</v>
      </c>
    </row>
    <row r="30" spans="1:16 16384:16384" ht="24" customHeight="1" thickBot="1">
      <c r="A30" s="251" t="s">
        <v>502</v>
      </c>
      <c r="B30" s="250"/>
      <c r="C30" s="250"/>
      <c r="D30" s="214"/>
      <c r="E30" s="214"/>
      <c r="F30" s="214"/>
      <c r="G30" s="214"/>
      <c r="H30" s="214"/>
      <c r="I30" s="214"/>
      <c r="J30" s="214"/>
      <c r="K30" s="214"/>
      <c r="L30" s="214"/>
      <c r="M30" s="214"/>
      <c r="N30" s="100"/>
      <c r="O30" s="100"/>
      <c r="P30" s="100"/>
    </row>
    <row r="31" spans="1:16 16384:16384" ht="74.5" customHeight="1">
      <c r="A31" s="733" t="s">
        <v>330</v>
      </c>
      <c r="B31" s="731" t="s">
        <v>497</v>
      </c>
      <c r="C31" s="253" t="s">
        <v>555</v>
      </c>
      <c r="D31" s="253" t="s">
        <v>493</v>
      </c>
      <c r="E31" s="227" t="s">
        <v>523</v>
      </c>
      <c r="F31" s="254" t="s">
        <v>536</v>
      </c>
      <c r="G31" s="254" t="s">
        <v>532</v>
      </c>
      <c r="H31" s="228" t="s">
        <v>496</v>
      </c>
      <c r="I31" s="255" t="s">
        <v>606</v>
      </c>
      <c r="XFD31" s="211" t="s">
        <v>417</v>
      </c>
    </row>
    <row r="32" spans="1:16 16384:16384" ht="16.5">
      <c r="A32" s="734"/>
      <c r="B32" s="732"/>
      <c r="C32" s="256" t="s">
        <v>262</v>
      </c>
      <c r="D32" s="256" t="s">
        <v>332</v>
      </c>
      <c r="E32" s="231" t="s">
        <v>333</v>
      </c>
      <c r="F32" s="257" t="s">
        <v>334</v>
      </c>
      <c r="G32" s="258" t="s">
        <v>335</v>
      </c>
      <c r="H32" s="258" t="s">
        <v>336</v>
      </c>
      <c r="I32" s="259" t="s">
        <v>495</v>
      </c>
      <c r="XFD32" s="211" t="s">
        <v>418</v>
      </c>
    </row>
    <row r="33" spans="1:22 16384:16384">
      <c r="A33" s="234"/>
      <c r="B33" s="236"/>
      <c r="C33" s="260" t="s">
        <v>328</v>
      </c>
      <c r="D33" s="260"/>
      <c r="E33" s="260" t="s">
        <v>328</v>
      </c>
      <c r="F33" s="260" t="s">
        <v>328</v>
      </c>
      <c r="G33" s="261" t="s">
        <v>328</v>
      </c>
      <c r="H33" s="261" t="s">
        <v>328</v>
      </c>
      <c r="I33" s="240" t="s">
        <v>328</v>
      </c>
      <c r="XFD33" s="211" t="s">
        <v>419</v>
      </c>
    </row>
    <row r="34" spans="1:22 16384:16384" ht="48" customHeight="1">
      <c r="A34" s="107"/>
      <c r="B34" s="111"/>
      <c r="C34" s="299" t="str">
        <f>IF(B34="","",VLOOKUP(B34,'データセット (3)'!$R$4:$S$15,2,FALSE))</f>
        <v/>
      </c>
      <c r="D34" s="109"/>
      <c r="E34" s="300" t="str">
        <f>IF(B34="","",MIN(VLOOKUP(B34,'データセット (3)'!$R$4:$S$15,2,FALSE)*D34,4000000))</f>
        <v/>
      </c>
      <c r="F34" s="109"/>
      <c r="G34" s="299">
        <f>D34*F34</f>
        <v>0</v>
      </c>
      <c r="H34" s="300">
        <f>ROUNDDOWN(G34*0.8,-3)</f>
        <v>0</v>
      </c>
      <c r="I34" s="302">
        <f t="shared" ref="I34:I41" si="0">IF(E34&gt;H34,H34,E34)</f>
        <v>0</v>
      </c>
      <c r="J34" s="262"/>
      <c r="XFD34" s="211" t="s">
        <v>420</v>
      </c>
    </row>
    <row r="35" spans="1:22 16384:16384" ht="48" customHeight="1">
      <c r="A35" s="107"/>
      <c r="B35" s="111"/>
      <c r="C35" s="299" t="str">
        <f>IF(B35="","",VLOOKUP(B35,'データセット (3)'!$R$4:$S$15,2,FALSE))</f>
        <v/>
      </c>
      <c r="D35" s="109"/>
      <c r="E35" s="300" t="str">
        <f>IF(B35="","",MIN(VLOOKUP(B35,'データセット (3)'!$R$4:$S$15,2,FALSE)*D35,4000000))</f>
        <v/>
      </c>
      <c r="F35" s="109"/>
      <c r="G35" s="299">
        <f t="shared" ref="G35" si="1">D35*F35</f>
        <v>0</v>
      </c>
      <c r="H35" s="300">
        <f t="shared" ref="H35" si="2">ROUNDDOWN(G35*0.8,-3)</f>
        <v>0</v>
      </c>
      <c r="I35" s="302">
        <f t="shared" si="0"/>
        <v>0</v>
      </c>
      <c r="XFD35" s="211" t="s">
        <v>421</v>
      </c>
    </row>
    <row r="36" spans="1:22 16384:16384" ht="48" customHeight="1">
      <c r="A36" s="107"/>
      <c r="B36" s="111"/>
      <c r="C36" s="299" t="str">
        <f>IF(B36="","",VLOOKUP(B36,'データセット (3)'!$R$4:$S$15,2,FALSE))</f>
        <v/>
      </c>
      <c r="D36" s="109"/>
      <c r="E36" s="300" t="str">
        <f>IF(B36="","",MIN(VLOOKUP(B36,'データセット (3)'!$R$4:$S$15,2,FALSE)*D36,4000000))</f>
        <v/>
      </c>
      <c r="F36" s="109"/>
      <c r="G36" s="299">
        <f t="shared" ref="G36:G38" si="3">D36*F36</f>
        <v>0</v>
      </c>
      <c r="H36" s="300">
        <f t="shared" ref="H36:H38" si="4">ROUNDDOWN(G36*0.8,-3)</f>
        <v>0</v>
      </c>
      <c r="I36" s="302">
        <f t="shared" si="0"/>
        <v>0</v>
      </c>
      <c r="XFD36" s="211" t="s">
        <v>421</v>
      </c>
    </row>
    <row r="37" spans="1:22 16384:16384" ht="48" customHeight="1">
      <c r="A37" s="107"/>
      <c r="B37" s="111"/>
      <c r="C37" s="299" t="str">
        <f>IF(B37="","",VLOOKUP(B37,'データセット (3)'!$R$4:$S$15,2,FALSE))</f>
        <v/>
      </c>
      <c r="D37" s="109"/>
      <c r="E37" s="300" t="str">
        <f>IF(B37="","",MIN(VLOOKUP(B37,'データセット (3)'!$R$4:$S$15,2,FALSE)*D37,4000000))</f>
        <v/>
      </c>
      <c r="F37" s="109"/>
      <c r="G37" s="299">
        <f t="shared" si="3"/>
        <v>0</v>
      </c>
      <c r="H37" s="300">
        <f t="shared" si="4"/>
        <v>0</v>
      </c>
      <c r="I37" s="302">
        <f t="shared" si="0"/>
        <v>0</v>
      </c>
      <c r="XFD37" s="211" t="s">
        <v>421</v>
      </c>
    </row>
    <row r="38" spans="1:22 16384:16384" ht="48" customHeight="1">
      <c r="A38" s="107"/>
      <c r="B38" s="111"/>
      <c r="C38" s="299" t="str">
        <f>IF(B38="","",VLOOKUP(B38,'データセット (3)'!$R$4:$S$15,2,FALSE))</f>
        <v/>
      </c>
      <c r="D38" s="109"/>
      <c r="E38" s="300" t="str">
        <f>IF(B38="","",MIN(VLOOKUP(B38,'データセット (3)'!$R$4:$S$15,2,FALSE)*D38,4000000))</f>
        <v/>
      </c>
      <c r="F38" s="109"/>
      <c r="G38" s="299">
        <f t="shared" si="3"/>
        <v>0</v>
      </c>
      <c r="H38" s="300">
        <f t="shared" si="4"/>
        <v>0</v>
      </c>
      <c r="I38" s="302">
        <f t="shared" si="0"/>
        <v>0</v>
      </c>
      <c r="XFD38" s="211" t="s">
        <v>421</v>
      </c>
    </row>
    <row r="39" spans="1:22 16384:16384" ht="48" customHeight="1">
      <c r="A39" s="107"/>
      <c r="B39" s="111"/>
      <c r="C39" s="299" t="str">
        <f>IF(B39="","",VLOOKUP(B39,'データセット (3)'!$R$4:$S$15,2,FALSE))</f>
        <v/>
      </c>
      <c r="D39" s="109"/>
      <c r="E39" s="300" t="str">
        <f>IF(B39="","",MIN(VLOOKUP(B39,'データセット (3)'!$R$4:$S$15,2,FALSE)*D39,4000000))</f>
        <v/>
      </c>
      <c r="F39" s="109"/>
      <c r="G39" s="299">
        <f t="shared" ref="G39" si="5">D39*F39</f>
        <v>0</v>
      </c>
      <c r="H39" s="300">
        <f t="shared" ref="H39" si="6">ROUNDDOWN(G39*0.8,-3)</f>
        <v>0</v>
      </c>
      <c r="I39" s="302">
        <f t="shared" si="0"/>
        <v>0</v>
      </c>
      <c r="XFD39" s="211" t="s">
        <v>421</v>
      </c>
    </row>
    <row r="40" spans="1:22 16384:16384" ht="48" customHeight="1">
      <c r="A40" s="107"/>
      <c r="B40" s="111"/>
      <c r="C40" s="299" t="str">
        <f>IF(B40="","",VLOOKUP(B40,'データセット (3)'!$R$4:$S$15,2,FALSE))</f>
        <v/>
      </c>
      <c r="D40" s="109"/>
      <c r="E40" s="300" t="str">
        <f>IF(B40="","",MIN(VLOOKUP(B40,'データセット (3)'!$R$4:$S$15,2,FALSE)*D40,4000000))</f>
        <v/>
      </c>
      <c r="F40" s="109"/>
      <c r="G40" s="299">
        <f t="shared" ref="G40:G41" si="7">D40*F40</f>
        <v>0</v>
      </c>
      <c r="H40" s="300">
        <f t="shared" ref="H40:H41" si="8">ROUNDDOWN(G40*0.8,-3)</f>
        <v>0</v>
      </c>
      <c r="I40" s="302">
        <f t="shared" si="0"/>
        <v>0</v>
      </c>
      <c r="XFD40" s="211" t="s">
        <v>421</v>
      </c>
    </row>
    <row r="41" spans="1:22 16384:16384" ht="48" customHeight="1" thickBot="1">
      <c r="A41" s="108"/>
      <c r="B41" s="105"/>
      <c r="C41" s="295" t="str">
        <f>IF(B41="","",VLOOKUP(B41,'データセット (3)'!$R$4:$S$15,2,FALSE))</f>
        <v/>
      </c>
      <c r="D41" s="263"/>
      <c r="E41" s="301" t="str">
        <f>IF(B41="","",MIN(VLOOKUP(B41,'データセット (3)'!$R$4:$S$15,2,FALSE)*D41,4000000))</f>
        <v/>
      </c>
      <c r="F41" s="110"/>
      <c r="G41" s="295">
        <f t="shared" si="7"/>
        <v>0</v>
      </c>
      <c r="H41" s="301">
        <f t="shared" si="8"/>
        <v>0</v>
      </c>
      <c r="I41" s="298">
        <f t="shared" si="0"/>
        <v>0</v>
      </c>
      <c r="XFD41" s="211" t="s">
        <v>422</v>
      </c>
    </row>
    <row r="42" spans="1:22 16384:16384" ht="55" customHeight="1" thickBot="1">
      <c r="A42" s="211" t="s">
        <v>534</v>
      </c>
      <c r="B42" s="250"/>
      <c r="C42" s="100"/>
      <c r="D42" s="100"/>
      <c r="E42" s="248"/>
      <c r="F42" s="264" t="s">
        <v>337</v>
      </c>
      <c r="G42" s="304">
        <f>SUM(G34:G41)</f>
        <v>0</v>
      </c>
      <c r="H42" s="265"/>
      <c r="I42" s="303">
        <f>MIN(SUM(I34:I41),$N$7)</f>
        <v>0</v>
      </c>
      <c r="Q42" s="96"/>
      <c r="V42" s="266"/>
      <c r="XFD42" s="211" t="s">
        <v>423</v>
      </c>
    </row>
    <row r="43" spans="1:22 16384:16384" ht="12" customHeight="1">
      <c r="A43" s="250"/>
      <c r="B43" s="250"/>
      <c r="C43" s="100"/>
      <c r="D43" s="100"/>
      <c r="E43" s="248"/>
      <c r="F43" s="248"/>
      <c r="G43" s="248"/>
      <c r="H43" s="100"/>
      <c r="XFD43" s="211" t="s">
        <v>424</v>
      </c>
    </row>
    <row r="44" spans="1:22 16384:16384" ht="24" customHeight="1">
      <c r="A44" s="267" t="s">
        <v>501</v>
      </c>
      <c r="B44" s="250"/>
      <c r="C44" s="250"/>
      <c r="D44" s="214"/>
      <c r="E44" s="214"/>
      <c r="F44" s="214"/>
      <c r="G44" s="214"/>
      <c r="H44" s="214"/>
      <c r="I44" s="214"/>
      <c r="J44" s="214"/>
      <c r="K44" s="214"/>
      <c r="L44" s="214"/>
      <c r="M44" s="214"/>
      <c r="N44" s="100"/>
      <c r="O44" s="100"/>
      <c r="P44" s="100"/>
      <c r="XFD44" s="211" t="s">
        <v>425</v>
      </c>
    </row>
    <row r="45" spans="1:22 16384:16384" ht="24" customHeight="1" thickBot="1">
      <c r="A45" s="216" t="s">
        <v>500</v>
      </c>
      <c r="B45" s="250"/>
      <c r="C45" s="250"/>
      <c r="D45" s="214"/>
      <c r="E45" s="214"/>
      <c r="F45" s="214"/>
      <c r="G45" s="214"/>
      <c r="H45" s="214"/>
      <c r="I45" s="214"/>
      <c r="J45" s="214"/>
      <c r="K45" s="214"/>
      <c r="L45" s="214"/>
      <c r="M45" s="214"/>
      <c r="N45" s="100"/>
      <c r="O45" s="100"/>
      <c r="P45" s="100"/>
      <c r="XFD45" s="211" t="s">
        <v>426</v>
      </c>
    </row>
    <row r="46" spans="1:22 16384:16384" ht="66.5" customHeight="1">
      <c r="A46" s="733" t="s">
        <v>330</v>
      </c>
      <c r="B46" s="731" t="s">
        <v>498</v>
      </c>
      <c r="C46" s="253" t="s">
        <v>555</v>
      </c>
      <c r="D46" s="253" t="s">
        <v>493</v>
      </c>
      <c r="E46" s="227" t="s">
        <v>331</v>
      </c>
      <c r="F46" s="254" t="s">
        <v>535</v>
      </c>
      <c r="G46" s="254" t="s">
        <v>532</v>
      </c>
      <c r="H46" s="268" t="s">
        <v>496</v>
      </c>
      <c r="I46" s="255" t="s">
        <v>607</v>
      </c>
      <c r="XFD46" s="211" t="s">
        <v>427</v>
      </c>
    </row>
    <row r="47" spans="1:22 16384:16384" ht="16.5">
      <c r="A47" s="734"/>
      <c r="B47" s="732"/>
      <c r="C47" s="256" t="s">
        <v>262</v>
      </c>
      <c r="D47" s="256" t="s">
        <v>332</v>
      </c>
      <c r="E47" s="231" t="s">
        <v>333</v>
      </c>
      <c r="F47" s="257" t="s">
        <v>334</v>
      </c>
      <c r="G47" s="258" t="s">
        <v>335</v>
      </c>
      <c r="H47" s="258" t="s">
        <v>336</v>
      </c>
      <c r="I47" s="259" t="s">
        <v>495</v>
      </c>
      <c r="XFD47" s="211" t="s">
        <v>428</v>
      </c>
    </row>
    <row r="48" spans="1:22 16384:16384">
      <c r="A48" s="234"/>
      <c r="B48" s="236"/>
      <c r="C48" s="260" t="s">
        <v>328</v>
      </c>
      <c r="D48" s="260"/>
      <c r="E48" s="260" t="s">
        <v>328</v>
      </c>
      <c r="F48" s="260" t="s">
        <v>328</v>
      </c>
      <c r="G48" s="261" t="s">
        <v>328</v>
      </c>
      <c r="H48" s="261" t="s">
        <v>328</v>
      </c>
      <c r="I48" s="240" t="s">
        <v>328</v>
      </c>
      <c r="XFD48" s="211" t="s">
        <v>429</v>
      </c>
    </row>
    <row r="49" spans="1:16 16382:16384" ht="48" customHeight="1">
      <c r="A49" s="107"/>
      <c r="B49" s="111"/>
      <c r="C49" s="299" t="str">
        <f>IF(B49="","",VLOOKUP(B49,'データセット (3)'!$R$7:$S$14,2,FALSE))</f>
        <v/>
      </c>
      <c r="D49" s="109"/>
      <c r="E49" s="300" t="str">
        <f>IF(B49="","",VLOOKUP(B49,'データセット (3)'!$R$7:$S$14,2,FALSE)*D49)</f>
        <v/>
      </c>
      <c r="F49" s="109"/>
      <c r="G49" s="306">
        <f>D49*F49</f>
        <v>0</v>
      </c>
      <c r="H49" s="269"/>
      <c r="I49" s="270"/>
      <c r="XFD49" s="211" t="s">
        <v>430</v>
      </c>
    </row>
    <row r="50" spans="1:16 16382:16384" ht="48" customHeight="1">
      <c r="A50" s="107"/>
      <c r="B50" s="111"/>
      <c r="C50" s="299" t="str">
        <f>IF(B50="","",VLOOKUP(B50,'データセット (3)'!$R$7:$S$14,2,FALSE))</f>
        <v/>
      </c>
      <c r="D50" s="109"/>
      <c r="E50" s="300" t="str">
        <f>IF(B50="","",VLOOKUP(B50,'データセット (3)'!$R$7:$S$14,2,FALSE)*D50)</f>
        <v/>
      </c>
      <c r="F50" s="109"/>
      <c r="G50" s="306">
        <f t="shared" ref="G50" si="9">D50*F50</f>
        <v>0</v>
      </c>
      <c r="H50" s="269"/>
      <c r="I50" s="270"/>
      <c r="XFD50" s="211" t="s">
        <v>431</v>
      </c>
    </row>
    <row r="51" spans="1:16 16382:16384" ht="48" customHeight="1">
      <c r="A51" s="107"/>
      <c r="B51" s="111"/>
      <c r="C51" s="299" t="str">
        <f>IF(B51="","",VLOOKUP(B51,'データセット (3)'!$R$7:$S$14,2,FALSE))</f>
        <v/>
      </c>
      <c r="D51" s="109"/>
      <c r="E51" s="300" t="str">
        <f>IF(B51="","",VLOOKUP(B51,'データセット (3)'!$R$7:$S$14,2,FALSE)*D51)</f>
        <v/>
      </c>
      <c r="F51" s="109"/>
      <c r="G51" s="306">
        <f t="shared" ref="G51:G52" si="10">D51*F51</f>
        <v>0</v>
      </c>
      <c r="H51" s="269"/>
      <c r="I51" s="270"/>
      <c r="XFD51" s="211" t="s">
        <v>431</v>
      </c>
    </row>
    <row r="52" spans="1:16 16382:16384" ht="48" customHeight="1">
      <c r="A52" s="107"/>
      <c r="B52" s="111"/>
      <c r="C52" s="299" t="str">
        <f>IF(B52="","",VLOOKUP(B52,'データセット (3)'!$R$7:$S$14,2,FALSE))</f>
        <v/>
      </c>
      <c r="D52" s="109"/>
      <c r="E52" s="300" t="str">
        <f>IF(B52="","",VLOOKUP(B52,'データセット (3)'!$R$7:$S$14,2,FALSE)*D52)</f>
        <v/>
      </c>
      <c r="F52" s="109"/>
      <c r="G52" s="306">
        <f t="shared" si="10"/>
        <v>0</v>
      </c>
      <c r="H52" s="269"/>
      <c r="I52" s="270"/>
      <c r="XFD52" s="211" t="s">
        <v>431</v>
      </c>
    </row>
    <row r="53" spans="1:16 16382:16384" ht="48" customHeight="1">
      <c r="A53" s="107"/>
      <c r="B53" s="111"/>
      <c r="C53" s="299" t="str">
        <f>IF(B53="","",VLOOKUP(B53,'データセット (3)'!$R$7:$S$14,2,FALSE))</f>
        <v/>
      </c>
      <c r="D53" s="109"/>
      <c r="E53" s="300" t="str">
        <f>IF(B53="","",VLOOKUP(B53,'データセット (3)'!$R$7:$S$14,2,FALSE)*D53)</f>
        <v/>
      </c>
      <c r="F53" s="109"/>
      <c r="G53" s="306">
        <f t="shared" ref="G53" si="11">D53*F53</f>
        <v>0</v>
      </c>
      <c r="H53" s="269"/>
      <c r="I53" s="270"/>
      <c r="XFD53" s="211" t="s">
        <v>431</v>
      </c>
    </row>
    <row r="54" spans="1:16 16382:16384" ht="48" customHeight="1">
      <c r="A54" s="107"/>
      <c r="B54" s="111"/>
      <c r="C54" s="299" t="str">
        <f>IF(B54="","",VLOOKUP(B54,'データセット (3)'!$R$7:$S$14,2,FALSE))</f>
        <v/>
      </c>
      <c r="D54" s="109"/>
      <c r="E54" s="300" t="str">
        <f>IF(B54="","",VLOOKUP(B54,'データセット (3)'!$R$7:$S$14,2,FALSE)*D54)</f>
        <v/>
      </c>
      <c r="F54" s="109"/>
      <c r="G54" s="306">
        <f t="shared" ref="G54" si="12">D54*F54</f>
        <v>0</v>
      </c>
      <c r="H54" s="269"/>
      <c r="I54" s="270"/>
      <c r="XFD54" s="211" t="s">
        <v>431</v>
      </c>
    </row>
    <row r="55" spans="1:16 16382:16384" ht="48" customHeight="1">
      <c r="A55" s="107"/>
      <c r="B55" s="111"/>
      <c r="C55" s="299" t="str">
        <f>IF(B55="","",VLOOKUP(B55,'データセット (3)'!$R$7:$S$14,2,FALSE))</f>
        <v/>
      </c>
      <c r="D55" s="109"/>
      <c r="E55" s="300" t="str">
        <f>IF(B55="","",VLOOKUP(B55,'データセット (3)'!$R$7:$S$14,2,FALSE)*D55)</f>
        <v/>
      </c>
      <c r="F55" s="109"/>
      <c r="G55" s="306">
        <f t="shared" ref="G55:G56" si="13">D55*F55</f>
        <v>0</v>
      </c>
      <c r="H55" s="269"/>
      <c r="I55" s="270"/>
      <c r="XFD55" s="211" t="s">
        <v>431</v>
      </c>
    </row>
    <row r="56" spans="1:16 16382:16384" ht="48" customHeight="1">
      <c r="A56" s="112"/>
      <c r="B56" s="111"/>
      <c r="C56" s="299" t="str">
        <f>IF(B56="","",VLOOKUP(B56,'データセット (3)'!$R$7:$S$14,2,FALSE))</f>
        <v/>
      </c>
      <c r="D56" s="113"/>
      <c r="E56" s="300" t="str">
        <f>IF(B56="","",VLOOKUP(B56,'データセット (3)'!$R$7:$S$14,2,FALSE)*D56)</f>
        <v/>
      </c>
      <c r="F56" s="113"/>
      <c r="G56" s="306">
        <f t="shared" si="13"/>
        <v>0</v>
      </c>
      <c r="H56" s="269"/>
      <c r="I56" s="270"/>
      <c r="XFD56" s="211" t="s">
        <v>432</v>
      </c>
    </row>
    <row r="57" spans="1:16 16382:16384" ht="48" customHeight="1">
      <c r="A57" s="121" t="s">
        <v>388</v>
      </c>
      <c r="B57" s="98"/>
      <c r="C57" s="101"/>
      <c r="D57" s="305">
        <f>SUM(D49:D56)</f>
        <v>0</v>
      </c>
      <c r="E57" s="305">
        <f>MIN(SUM(E49:E56),4000000)</f>
        <v>0</v>
      </c>
      <c r="F57" s="101"/>
      <c r="G57" s="306">
        <f>SUM(G49:G56)</f>
        <v>0</v>
      </c>
      <c r="H57" s="271"/>
      <c r="I57" s="272"/>
      <c r="XFD57" s="211" t="s">
        <v>433</v>
      </c>
    </row>
    <row r="58" spans="1:16 16382:16384" ht="48" customHeight="1" thickBot="1">
      <c r="A58" s="103" t="s">
        <v>538</v>
      </c>
      <c r="B58" s="99"/>
      <c r="C58" s="273"/>
      <c r="D58" s="273"/>
      <c r="E58" s="273"/>
      <c r="F58" s="114"/>
      <c r="G58" s="294">
        <f>F58</f>
        <v>0</v>
      </c>
      <c r="H58" s="101"/>
      <c r="I58" s="274"/>
      <c r="XFD58" s="211" t="s">
        <v>434</v>
      </c>
    </row>
    <row r="59" spans="1:16 16382:16384" ht="48" customHeight="1" thickBot="1">
      <c r="A59" s="737" t="s">
        <v>560</v>
      </c>
      <c r="B59" s="737"/>
      <c r="C59" s="737"/>
      <c r="D59" s="737"/>
      <c r="E59" s="737"/>
      <c r="F59" s="738"/>
      <c r="G59" s="307">
        <f>G57+G58</f>
        <v>0</v>
      </c>
      <c r="H59" s="308">
        <f>ROUNDDOWN(G59*0.8,-3)</f>
        <v>0</v>
      </c>
      <c r="I59" s="309">
        <f>IF(E57&gt;H59,H59,E57)</f>
        <v>0</v>
      </c>
      <c r="XFD59" s="211" t="s">
        <v>435</v>
      </c>
    </row>
    <row r="60" spans="1:16 16382:16384" ht="55" customHeight="1" thickBot="1">
      <c r="B60" s="250"/>
      <c r="C60" s="100"/>
      <c r="D60" s="100"/>
      <c r="E60" s="248"/>
      <c r="H60" s="275" t="s">
        <v>337</v>
      </c>
      <c r="I60" s="310">
        <f>MIN(I59,$N$7)</f>
        <v>0</v>
      </c>
      <c r="XFD60" s="211" t="s">
        <v>436</v>
      </c>
    </row>
    <row r="61" spans="1:16 16382:16384" ht="12" customHeight="1">
      <c r="A61" s="250"/>
      <c r="B61" s="250"/>
      <c r="C61" s="100"/>
      <c r="D61" s="100"/>
      <c r="E61" s="248"/>
      <c r="F61" s="248"/>
      <c r="G61" s="248"/>
      <c r="H61" s="100"/>
      <c r="XFD61" s="211" t="s">
        <v>437</v>
      </c>
    </row>
    <row r="62" spans="1:16 16382:16384" ht="24" customHeight="1" thickBot="1">
      <c r="A62" s="249" t="s">
        <v>561</v>
      </c>
      <c r="B62" s="250"/>
      <c r="C62" s="250"/>
      <c r="D62" s="214"/>
      <c r="E62" s="214"/>
      <c r="F62" s="214"/>
      <c r="G62" s="214"/>
      <c r="H62" s="214"/>
      <c r="I62" s="214"/>
      <c r="J62" s="214"/>
      <c r="K62" s="214"/>
      <c r="L62" s="214"/>
      <c r="M62" s="214"/>
      <c r="N62" s="100"/>
      <c r="O62" s="100"/>
      <c r="P62" s="100"/>
      <c r="XFD62" s="211" t="s">
        <v>438</v>
      </c>
    </row>
    <row r="63" spans="1:16 16382:16384" ht="71.5" customHeight="1">
      <c r="A63" s="733" t="s">
        <v>330</v>
      </c>
      <c r="B63" s="735" t="s">
        <v>497</v>
      </c>
      <c r="C63" s="227" t="s">
        <v>331</v>
      </c>
      <c r="D63" s="253" t="s">
        <v>562</v>
      </c>
      <c r="E63" s="227" t="s">
        <v>549</v>
      </c>
      <c r="F63" s="276" t="s">
        <v>608</v>
      </c>
      <c r="XFB63" s="211" t="s">
        <v>439</v>
      </c>
    </row>
    <row r="64" spans="1:16 16382:16384" ht="16.5">
      <c r="A64" s="734"/>
      <c r="B64" s="736"/>
      <c r="C64" s="231" t="s">
        <v>547</v>
      </c>
      <c r="D64" s="256" t="s">
        <v>546</v>
      </c>
      <c r="E64" s="231" t="s">
        <v>545</v>
      </c>
      <c r="F64" s="277" t="s">
        <v>544</v>
      </c>
      <c r="XFB64" s="211" t="s">
        <v>440</v>
      </c>
    </row>
    <row r="65" spans="1:10 16382:16384">
      <c r="A65" s="234"/>
      <c r="B65" s="236"/>
      <c r="C65" s="260" t="s">
        <v>328</v>
      </c>
      <c r="D65" s="260" t="s">
        <v>328</v>
      </c>
      <c r="E65" s="261" t="s">
        <v>328</v>
      </c>
      <c r="F65" s="240" t="s">
        <v>328</v>
      </c>
      <c r="XFB65" s="211" t="s">
        <v>441</v>
      </c>
    </row>
    <row r="66" spans="1:10 16382:16384" ht="48" customHeight="1" thickBot="1">
      <c r="A66" s="115"/>
      <c r="B66" s="119"/>
      <c r="C66" s="301" t="str">
        <f>IF(B66="","",VLOOKUP(B66,'データセット (3)'!R20:S21,2,FALSE))</f>
        <v/>
      </c>
      <c r="D66" s="110"/>
      <c r="E66" s="311">
        <f>ROUNDDOWN(D66*0.8,-3)</f>
        <v>0</v>
      </c>
      <c r="F66" s="312">
        <f>IF(C66&gt;E66,E66,C66)</f>
        <v>0</v>
      </c>
      <c r="H66" s="262"/>
      <c r="XFB66" s="211" t="s">
        <v>442</v>
      </c>
    </row>
    <row r="67" spans="1:10 16382:16384" ht="48" customHeight="1" thickBot="1">
      <c r="A67" s="116"/>
      <c r="B67" s="97"/>
      <c r="C67" s="100"/>
      <c r="D67" s="100"/>
      <c r="E67" s="278"/>
      <c r="F67" s="279"/>
      <c r="XFB67" s="211" t="s">
        <v>443</v>
      </c>
    </row>
    <row r="68" spans="1:10 16382:16384" ht="48" customHeight="1" thickBot="1">
      <c r="A68" s="116"/>
      <c r="B68" s="97"/>
      <c r="C68" s="100"/>
      <c r="D68" s="100"/>
      <c r="E68" s="278"/>
      <c r="F68" s="279"/>
      <c r="XFB68" s="211" t="s">
        <v>443</v>
      </c>
    </row>
    <row r="69" spans="1:10 16382:16384" ht="48" customHeight="1">
      <c r="A69" s="116"/>
      <c r="B69" s="97"/>
      <c r="C69" s="100"/>
      <c r="D69" s="100"/>
      <c r="E69" s="278"/>
      <c r="F69" s="279"/>
      <c r="XFB69" s="211" t="s">
        <v>443</v>
      </c>
    </row>
    <row r="70" spans="1:10 16382:16384" ht="48" customHeight="1" thickBot="1">
      <c r="A70" s="117"/>
      <c r="B70" s="97"/>
      <c r="C70" s="100"/>
      <c r="D70" s="100"/>
      <c r="E70" s="100"/>
      <c r="F70" s="100"/>
      <c r="XFB70" s="211" t="s">
        <v>444</v>
      </c>
    </row>
    <row r="71" spans="1:10 16382:16384" ht="12" customHeight="1">
      <c r="A71" s="250"/>
      <c r="B71" s="250"/>
      <c r="C71" s="100"/>
      <c r="D71" s="100"/>
      <c r="E71" s="248"/>
      <c r="F71" s="248"/>
      <c r="G71" s="248"/>
      <c r="H71" s="100"/>
      <c r="XFD71" s="211" t="s">
        <v>445</v>
      </c>
    </row>
    <row r="72" spans="1:10 16382:16384" ht="24" customHeight="1" thickBot="1">
      <c r="A72" s="280" t="s">
        <v>569</v>
      </c>
      <c r="B72" s="281"/>
      <c r="C72" s="282"/>
      <c r="D72" s="282"/>
      <c r="E72" s="283"/>
      <c r="F72" s="283"/>
      <c r="G72" s="248"/>
      <c r="H72" s="100"/>
    </row>
    <row r="73" spans="1:10 16382:16384" ht="74.5" customHeight="1">
      <c r="A73" s="729" t="s">
        <v>548</v>
      </c>
      <c r="B73" s="731" t="s">
        <v>390</v>
      </c>
      <c r="C73" s="284" t="s">
        <v>389</v>
      </c>
      <c r="D73" s="284" t="s">
        <v>392</v>
      </c>
      <c r="E73" s="252" t="s">
        <v>479</v>
      </c>
      <c r="F73" s="285" t="s">
        <v>608</v>
      </c>
    </row>
    <row r="74" spans="1:10 16382:16384" ht="16.5">
      <c r="A74" s="730"/>
      <c r="B74" s="732"/>
      <c r="C74" s="286" t="s">
        <v>262</v>
      </c>
      <c r="D74" s="286" t="s">
        <v>332</v>
      </c>
      <c r="E74" s="287" t="s">
        <v>333</v>
      </c>
      <c r="F74" s="288" t="s">
        <v>334</v>
      </c>
      <c r="G74" s="289"/>
    </row>
    <row r="75" spans="1:10 16382:16384">
      <c r="A75" s="290"/>
      <c r="B75" s="291"/>
      <c r="C75" s="238" t="s">
        <v>328</v>
      </c>
      <c r="D75" s="238"/>
      <c r="E75" s="238" t="s">
        <v>328</v>
      </c>
      <c r="F75" s="292" t="s">
        <v>328</v>
      </c>
      <c r="G75" s="289"/>
    </row>
    <row r="76" spans="1:10 16382:16384" ht="51.5" customHeight="1" thickBot="1">
      <c r="A76" s="118"/>
      <c r="B76" s="313" t="s">
        <v>550</v>
      </c>
      <c r="C76" s="296">
        <f>IF(B76="","",VLOOKUP(B76,'データセット (3)'!R18:S18,2,FALSE))</f>
        <v>480000</v>
      </c>
      <c r="D76" s="106"/>
      <c r="E76" s="297">
        <f>ROUNDDOWN(D76*0.8,-3)</f>
        <v>0</v>
      </c>
      <c r="F76" s="314">
        <f>IF(D76&gt;E76,E76,D76)</f>
        <v>0</v>
      </c>
      <c r="J76" s="262"/>
    </row>
    <row r="77" spans="1:10 16382:16384" ht="24" customHeight="1">
      <c r="A77" s="250"/>
      <c r="B77" s="250"/>
      <c r="C77" s="100"/>
      <c r="D77" s="100"/>
      <c r="E77" s="248"/>
      <c r="F77" s="248"/>
      <c r="G77" s="248"/>
      <c r="H77" s="100"/>
    </row>
    <row r="78" spans="1:10 16382:16384">
      <c r="A78" s="247"/>
      <c r="B78" s="247"/>
    </row>
    <row r="79" spans="1:10 16382:16384">
      <c r="A79" s="247"/>
      <c r="B79" s="247"/>
    </row>
    <row r="80" spans="1:10 16382:16384">
      <c r="A80" s="247" t="s">
        <v>537</v>
      </c>
      <c r="B80" s="247"/>
    </row>
    <row r="87" spans="1:2">
      <c r="A87" s="293"/>
      <c r="B87" s="293"/>
    </row>
    <row r="88" spans="1:2">
      <c r="A88" s="293"/>
      <c r="B88" s="293"/>
    </row>
    <row r="89" spans="1:2">
      <c r="A89" s="293"/>
      <c r="B89" s="293"/>
    </row>
    <row r="90" spans="1:2">
      <c r="A90" s="293"/>
      <c r="B90" s="293"/>
    </row>
    <row r="91" spans="1:2">
      <c r="A91" s="293"/>
    </row>
    <row r="92" spans="1:2">
      <c r="A92" s="293"/>
    </row>
    <row r="93" spans="1:2">
      <c r="A93" s="293" t="s">
        <v>329</v>
      </c>
    </row>
    <row r="94" spans="1:2">
      <c r="A94" s="293"/>
    </row>
    <row r="95" spans="1:2">
      <c r="A95" s="293"/>
    </row>
    <row r="96" spans="1:2">
      <c r="A96" s="293"/>
    </row>
    <row r="97" spans="1:1">
      <c r="A97" s="293"/>
    </row>
    <row r="99" spans="1:1">
      <c r="A99" s="293"/>
    </row>
    <row r="100" spans="1:1">
      <c r="A100" s="293"/>
    </row>
    <row r="101" spans="1:1">
      <c r="A101" s="293"/>
    </row>
    <row r="102" spans="1:1">
      <c r="A102" s="293"/>
    </row>
    <row r="103" spans="1:1">
      <c r="A103" s="293"/>
    </row>
    <row r="104" spans="1:1">
      <c r="A104" s="293"/>
    </row>
    <row r="105" spans="1:1">
      <c r="A105" s="293"/>
    </row>
    <row r="106" spans="1:1">
      <c r="A106" s="293"/>
    </row>
    <row r="107" spans="1:1">
      <c r="A107" s="293"/>
    </row>
    <row r="108" spans="1:1">
      <c r="A108" s="293"/>
    </row>
    <row r="109" spans="1:1">
      <c r="A109" s="293"/>
    </row>
    <row r="110" spans="1:1">
      <c r="A110" s="293"/>
    </row>
    <row r="111" spans="1:1">
      <c r="A111" s="293"/>
    </row>
    <row r="112" spans="1:1">
      <c r="A112" s="293"/>
    </row>
    <row r="113" spans="1:2">
      <c r="A113" s="293"/>
    </row>
    <row r="114" spans="1:2">
      <c r="A114" s="293"/>
    </row>
    <row r="115" spans="1:2">
      <c r="A115" s="293"/>
    </row>
    <row r="116" spans="1:2">
      <c r="A116" s="293"/>
    </row>
    <row r="117" spans="1:2">
      <c r="A117" s="293"/>
    </row>
    <row r="118" spans="1:2">
      <c r="A118" s="293"/>
    </row>
    <row r="119" spans="1:2">
      <c r="A119" s="293"/>
    </row>
    <row r="120" spans="1:2">
      <c r="A120" s="293"/>
    </row>
    <row r="121" spans="1:2">
      <c r="A121" s="293"/>
    </row>
    <row r="124" spans="1:2">
      <c r="A124" s="293"/>
      <c r="B124" s="293"/>
    </row>
    <row r="125" spans="1:2">
      <c r="A125" s="293"/>
      <c r="B125" s="293"/>
    </row>
    <row r="126" spans="1:2">
      <c r="A126" s="293"/>
      <c r="B126" s="293"/>
    </row>
    <row r="127" spans="1:2">
      <c r="A127" s="293"/>
      <c r="B127" s="293"/>
    </row>
    <row r="128" spans="1:2">
      <c r="A128" s="293"/>
      <c r="B128" s="293"/>
    </row>
    <row r="129" spans="1:2">
      <c r="A129" s="293"/>
      <c r="B129" s="293"/>
    </row>
    <row r="130" spans="1:2">
      <c r="A130" s="293"/>
      <c r="B130" s="293"/>
    </row>
    <row r="131" spans="1:2">
      <c r="A131" s="293"/>
      <c r="B131" s="293"/>
    </row>
    <row r="132" spans="1:2">
      <c r="A132" s="293"/>
      <c r="B132" s="293"/>
    </row>
    <row r="133" spans="1:2">
      <c r="A133" s="293"/>
      <c r="B133" s="293"/>
    </row>
    <row r="134" spans="1:2">
      <c r="A134" s="293"/>
      <c r="B134" s="293"/>
    </row>
    <row r="135" spans="1:2">
      <c r="A135" s="293"/>
      <c r="B135" s="293"/>
    </row>
    <row r="136" spans="1:2">
      <c r="A136" s="293"/>
      <c r="B136" s="293"/>
    </row>
    <row r="137" spans="1:2">
      <c r="A137" s="293"/>
      <c r="B137" s="293"/>
    </row>
    <row r="138" spans="1:2">
      <c r="A138" s="293"/>
      <c r="B138" s="293"/>
    </row>
    <row r="139" spans="1:2">
      <c r="A139" s="293"/>
      <c r="B139" s="293"/>
    </row>
  </sheetData>
  <sheetProtection sheet="1" formatCells="0" formatColumns="0" formatRows="0" insertColumns="0" insertRows="0" insertHyperlinks="0" deleteRows="0" autoFilter="0"/>
  <mergeCells count="16">
    <mergeCell ref="A2:J2"/>
    <mergeCell ref="A13:A14"/>
    <mergeCell ref="C13:C14"/>
    <mergeCell ref="D13:D14"/>
    <mergeCell ref="B13:B14"/>
    <mergeCell ref="B8:C8"/>
    <mergeCell ref="B9:C9"/>
    <mergeCell ref="A73:A74"/>
    <mergeCell ref="B73:B74"/>
    <mergeCell ref="A31:A32"/>
    <mergeCell ref="B31:B32"/>
    <mergeCell ref="A46:A47"/>
    <mergeCell ref="B46:B47"/>
    <mergeCell ref="A63:A64"/>
    <mergeCell ref="B63:B64"/>
    <mergeCell ref="A59:F59"/>
  </mergeCells>
  <phoneticPr fontId="1"/>
  <dataValidations count="6">
    <dataValidation type="list" allowBlank="1" showInputMessage="1" sqref="D16" xr:uid="{6A9868D7-D372-4B5D-9790-F1B1E2C993B3}">
      <formula1>"導入する,なし"</formula1>
    </dataValidation>
    <dataValidation type="list" allowBlank="1" showInputMessage="1" showErrorMessage="1" sqref="B66" xr:uid="{04052F4E-8829-4CD9-B73E-345549637A27}">
      <formula1>"パッケージ型,パッケージ型（定着促進支援も含む）"</formula1>
    </dataValidation>
    <dataValidation type="list" allowBlank="1" showInputMessage="1" showErrorMessage="1" sqref="B57" xr:uid="{D56C1DE8-3316-4497-AB93-2A5FE296DEA7}">
      <formula1>$A$137</formula1>
    </dataValidation>
    <dataValidation type="list" allowBlank="1" showInputMessage="1" showErrorMessage="1" sqref="A19" xr:uid="{BEB3AD34-A52B-4202-9A93-0A6296269C98}">
      <formula1>"実施する,実施しない"</formula1>
    </dataValidation>
    <dataValidation allowBlank="1" showInputMessage="1" sqref="B9:C9" xr:uid="{B80EFA62-48F7-4D13-8393-97E80786F4E2}"/>
    <dataValidation type="list" allowBlank="1" showInputMessage="1" showErrorMessage="1" sqref="B21:B26" xr:uid="{312FB5C3-2A37-46E5-9B0F-893647278A41}">
      <formula1>$A$87:$A$91</formula1>
    </dataValidation>
  </dataValidations>
  <printOptions horizontalCentered="1"/>
  <pageMargins left="0.51181102362204722" right="0.51181102362204722" top="0.74803149606299213" bottom="0.74803149606299213" header="0.31496062992125984" footer="0.31496062992125984"/>
  <pageSetup paperSize="9" scale="34" fitToHeight="0" orientation="portrait" r:id="rId1"/>
  <rowBreaks count="1" manualBreakCount="1">
    <brk id="60" max="9"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F870E79F-0F3A-4826-9A65-C38C0F55125D}">
          <x14:formula1>
            <xm:f>'データセット (3)'!$R$25:$R$26</xm:f>
          </x14:formula1>
          <xm:sqref>B16</xm:sqref>
        </x14:dataValidation>
        <x14:dataValidation type="list" allowBlank="1" showInputMessage="1" xr:uid="{BCED0BCB-6F57-48D4-BB31-ADE2FB903B8F}">
          <x14:formula1>
            <xm:f>'データセット (3)'!$V$3:$V$7</xm:f>
          </x14:formula1>
          <xm:sqref>C16</xm:sqref>
        </x14:dataValidation>
        <x14:dataValidation type="list" allowBlank="1" showInputMessage="1" xr:uid="{0E09E31F-A9DE-4C3F-873F-DD9B43FDE498}">
          <x14:formula1>
            <xm:f>'(別紙1-1)申請事業所一覧表'!$C$11:$C$25</xm:f>
          </x14:formula1>
          <xm:sqref>A9</xm:sqref>
        </x14:dataValidation>
        <x14:dataValidation type="list" allowBlank="1" showInputMessage="1" showErrorMessage="1" xr:uid="{2ED53BF5-4133-409C-9358-FF4A2DBAE5B1}">
          <x14:formula1>
            <xm:f>'データセット (3)'!$R$4:$R$15</xm:f>
          </x14:formula1>
          <xm:sqref>B34:B41</xm:sqref>
        </x14:dataValidation>
        <x14:dataValidation type="list" allowBlank="1" showInputMessage="1" showErrorMessage="1" xr:uid="{B8FF543E-282C-4018-A6B0-285D7831A8DB}">
          <x14:formula1>
            <xm:f>'データセット (3)'!$R$7:$R$14</xm:f>
          </x14:formula1>
          <xm:sqref>B49:B56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0EA0-2020-4974-8900-5E4AB1061E7A}">
  <sheetPr codeName="Sheet9">
    <tabColor theme="8" tint="0.59999389629810485"/>
    <pageSetUpPr fitToPage="1"/>
  </sheetPr>
  <dimension ref="A1:F54"/>
  <sheetViews>
    <sheetView view="pageBreakPreview" zoomScaleNormal="100" zoomScaleSheetLayoutView="100" workbookViewId="0">
      <selection activeCell="C7" sqref="C7"/>
    </sheetView>
  </sheetViews>
  <sheetFormatPr defaultRowHeight="18" customHeight="1"/>
  <cols>
    <col min="1" max="1" width="0.1640625" style="185" customWidth="1"/>
    <col min="2" max="2" width="31.1640625" style="185" customWidth="1"/>
    <col min="3" max="3" width="18.33203125" style="185" customWidth="1"/>
    <col min="4" max="4" width="32.08203125" style="185" customWidth="1"/>
    <col min="5" max="5" width="4.83203125" style="185" customWidth="1"/>
    <col min="6" max="257" width="8.6640625" style="185"/>
    <col min="258" max="258" width="31.1640625" style="185" customWidth="1"/>
    <col min="259" max="259" width="18.33203125" style="185" customWidth="1"/>
    <col min="260" max="260" width="32.08203125" style="185" customWidth="1"/>
    <col min="261" max="513" width="8.6640625" style="185"/>
    <col min="514" max="514" width="31.1640625" style="185" customWidth="1"/>
    <col min="515" max="515" width="18.33203125" style="185" customWidth="1"/>
    <col min="516" max="516" width="32.08203125" style="185" customWidth="1"/>
    <col min="517" max="769" width="8.6640625" style="185"/>
    <col min="770" max="770" width="31.1640625" style="185" customWidth="1"/>
    <col min="771" max="771" width="18.33203125" style="185" customWidth="1"/>
    <col min="772" max="772" width="32.08203125" style="185" customWidth="1"/>
    <col min="773" max="1025" width="8.6640625" style="185"/>
    <col min="1026" max="1026" width="31.1640625" style="185" customWidth="1"/>
    <col min="1027" max="1027" width="18.33203125" style="185" customWidth="1"/>
    <col min="1028" max="1028" width="32.08203125" style="185" customWidth="1"/>
    <col min="1029" max="1281" width="8.6640625" style="185"/>
    <col min="1282" max="1282" width="31.1640625" style="185" customWidth="1"/>
    <col min="1283" max="1283" width="18.33203125" style="185" customWidth="1"/>
    <col min="1284" max="1284" width="32.08203125" style="185" customWidth="1"/>
    <col min="1285" max="1537" width="8.6640625" style="185"/>
    <col min="1538" max="1538" width="31.1640625" style="185" customWidth="1"/>
    <col min="1539" max="1539" width="18.33203125" style="185" customWidth="1"/>
    <col min="1540" max="1540" width="32.08203125" style="185" customWidth="1"/>
    <col min="1541" max="1793" width="8.6640625" style="185"/>
    <col min="1794" max="1794" width="31.1640625" style="185" customWidth="1"/>
    <col min="1795" max="1795" width="18.33203125" style="185" customWidth="1"/>
    <col min="1796" max="1796" width="32.08203125" style="185" customWidth="1"/>
    <col min="1797" max="2049" width="8.6640625" style="185"/>
    <col min="2050" max="2050" width="31.1640625" style="185" customWidth="1"/>
    <col min="2051" max="2051" width="18.33203125" style="185" customWidth="1"/>
    <col min="2052" max="2052" width="32.08203125" style="185" customWidth="1"/>
    <col min="2053" max="2305" width="8.6640625" style="185"/>
    <col min="2306" max="2306" width="31.1640625" style="185" customWidth="1"/>
    <col min="2307" max="2307" width="18.33203125" style="185" customWidth="1"/>
    <col min="2308" max="2308" width="32.08203125" style="185" customWidth="1"/>
    <col min="2309" max="2561" width="8.6640625" style="185"/>
    <col min="2562" max="2562" width="31.1640625" style="185" customWidth="1"/>
    <col min="2563" max="2563" width="18.33203125" style="185" customWidth="1"/>
    <col min="2564" max="2564" width="32.08203125" style="185" customWidth="1"/>
    <col min="2565" max="2817" width="8.6640625" style="185"/>
    <col min="2818" max="2818" width="31.1640625" style="185" customWidth="1"/>
    <col min="2819" max="2819" width="18.33203125" style="185" customWidth="1"/>
    <col min="2820" max="2820" width="32.08203125" style="185" customWidth="1"/>
    <col min="2821" max="3073" width="8.6640625" style="185"/>
    <col min="3074" max="3074" width="31.1640625" style="185" customWidth="1"/>
    <col min="3075" max="3075" width="18.33203125" style="185" customWidth="1"/>
    <col min="3076" max="3076" width="32.08203125" style="185" customWidth="1"/>
    <col min="3077" max="3329" width="8.6640625" style="185"/>
    <col min="3330" max="3330" width="31.1640625" style="185" customWidth="1"/>
    <col min="3331" max="3331" width="18.33203125" style="185" customWidth="1"/>
    <col min="3332" max="3332" width="32.08203125" style="185" customWidth="1"/>
    <col min="3333" max="3585" width="8.6640625" style="185"/>
    <col min="3586" max="3586" width="31.1640625" style="185" customWidth="1"/>
    <col min="3587" max="3587" width="18.33203125" style="185" customWidth="1"/>
    <col min="3588" max="3588" width="32.08203125" style="185" customWidth="1"/>
    <col min="3589" max="3841" width="8.6640625" style="185"/>
    <col min="3842" max="3842" width="31.1640625" style="185" customWidth="1"/>
    <col min="3843" max="3843" width="18.33203125" style="185" customWidth="1"/>
    <col min="3844" max="3844" width="32.08203125" style="185" customWidth="1"/>
    <col min="3845" max="4097" width="8.6640625" style="185"/>
    <col min="4098" max="4098" width="31.1640625" style="185" customWidth="1"/>
    <col min="4099" max="4099" width="18.33203125" style="185" customWidth="1"/>
    <col min="4100" max="4100" width="32.08203125" style="185" customWidth="1"/>
    <col min="4101" max="4353" width="8.6640625" style="185"/>
    <col min="4354" max="4354" width="31.1640625" style="185" customWidth="1"/>
    <col min="4355" max="4355" width="18.33203125" style="185" customWidth="1"/>
    <col min="4356" max="4356" width="32.08203125" style="185" customWidth="1"/>
    <col min="4357" max="4609" width="8.6640625" style="185"/>
    <col min="4610" max="4610" width="31.1640625" style="185" customWidth="1"/>
    <col min="4611" max="4611" width="18.33203125" style="185" customWidth="1"/>
    <col min="4612" max="4612" width="32.08203125" style="185" customWidth="1"/>
    <col min="4613" max="4865" width="8.6640625" style="185"/>
    <col min="4866" max="4866" width="31.1640625" style="185" customWidth="1"/>
    <col min="4867" max="4867" width="18.33203125" style="185" customWidth="1"/>
    <col min="4868" max="4868" width="32.08203125" style="185" customWidth="1"/>
    <col min="4869" max="5121" width="8.6640625" style="185"/>
    <col min="5122" max="5122" width="31.1640625" style="185" customWidth="1"/>
    <col min="5123" max="5123" width="18.33203125" style="185" customWidth="1"/>
    <col min="5124" max="5124" width="32.08203125" style="185" customWidth="1"/>
    <col min="5125" max="5377" width="8.6640625" style="185"/>
    <col min="5378" max="5378" width="31.1640625" style="185" customWidth="1"/>
    <col min="5379" max="5379" width="18.33203125" style="185" customWidth="1"/>
    <col min="5380" max="5380" width="32.08203125" style="185" customWidth="1"/>
    <col min="5381" max="5633" width="8.6640625" style="185"/>
    <col min="5634" max="5634" width="31.1640625" style="185" customWidth="1"/>
    <col min="5635" max="5635" width="18.33203125" style="185" customWidth="1"/>
    <col min="5636" max="5636" width="32.08203125" style="185" customWidth="1"/>
    <col min="5637" max="5889" width="8.6640625" style="185"/>
    <col min="5890" max="5890" width="31.1640625" style="185" customWidth="1"/>
    <col min="5891" max="5891" width="18.33203125" style="185" customWidth="1"/>
    <col min="5892" max="5892" width="32.08203125" style="185" customWidth="1"/>
    <col min="5893" max="6145" width="8.6640625" style="185"/>
    <col min="6146" max="6146" width="31.1640625" style="185" customWidth="1"/>
    <col min="6147" max="6147" width="18.33203125" style="185" customWidth="1"/>
    <col min="6148" max="6148" width="32.08203125" style="185" customWidth="1"/>
    <col min="6149" max="6401" width="8.6640625" style="185"/>
    <col min="6402" max="6402" width="31.1640625" style="185" customWidth="1"/>
    <col min="6403" max="6403" width="18.33203125" style="185" customWidth="1"/>
    <col min="6404" max="6404" width="32.08203125" style="185" customWidth="1"/>
    <col min="6405" max="6657" width="8.6640625" style="185"/>
    <col min="6658" max="6658" width="31.1640625" style="185" customWidth="1"/>
    <col min="6659" max="6659" width="18.33203125" style="185" customWidth="1"/>
    <col min="6660" max="6660" width="32.08203125" style="185" customWidth="1"/>
    <col min="6661" max="6913" width="8.6640625" style="185"/>
    <col min="6914" max="6914" width="31.1640625" style="185" customWidth="1"/>
    <col min="6915" max="6915" width="18.33203125" style="185" customWidth="1"/>
    <col min="6916" max="6916" width="32.08203125" style="185" customWidth="1"/>
    <col min="6917" max="7169" width="8.6640625" style="185"/>
    <col min="7170" max="7170" width="31.1640625" style="185" customWidth="1"/>
    <col min="7171" max="7171" width="18.33203125" style="185" customWidth="1"/>
    <col min="7172" max="7172" width="32.08203125" style="185" customWidth="1"/>
    <col min="7173" max="7425" width="8.6640625" style="185"/>
    <col min="7426" max="7426" width="31.1640625" style="185" customWidth="1"/>
    <col min="7427" max="7427" width="18.33203125" style="185" customWidth="1"/>
    <col min="7428" max="7428" width="32.08203125" style="185" customWidth="1"/>
    <col min="7429" max="7681" width="8.6640625" style="185"/>
    <col min="7682" max="7682" width="31.1640625" style="185" customWidth="1"/>
    <col min="7683" max="7683" width="18.33203125" style="185" customWidth="1"/>
    <col min="7684" max="7684" width="32.08203125" style="185" customWidth="1"/>
    <col min="7685" max="7937" width="8.6640625" style="185"/>
    <col min="7938" max="7938" width="31.1640625" style="185" customWidth="1"/>
    <col min="7939" max="7939" width="18.33203125" style="185" customWidth="1"/>
    <col min="7940" max="7940" width="32.08203125" style="185" customWidth="1"/>
    <col min="7941" max="8193" width="8.6640625" style="185"/>
    <col min="8194" max="8194" width="31.1640625" style="185" customWidth="1"/>
    <col min="8195" max="8195" width="18.33203125" style="185" customWidth="1"/>
    <col min="8196" max="8196" width="32.08203125" style="185" customWidth="1"/>
    <col min="8197" max="8449" width="8.6640625" style="185"/>
    <col min="8450" max="8450" width="31.1640625" style="185" customWidth="1"/>
    <col min="8451" max="8451" width="18.33203125" style="185" customWidth="1"/>
    <col min="8452" max="8452" width="32.08203125" style="185" customWidth="1"/>
    <col min="8453" max="8705" width="8.6640625" style="185"/>
    <col min="8706" max="8706" width="31.1640625" style="185" customWidth="1"/>
    <col min="8707" max="8707" width="18.33203125" style="185" customWidth="1"/>
    <col min="8708" max="8708" width="32.08203125" style="185" customWidth="1"/>
    <col min="8709" max="8961" width="8.6640625" style="185"/>
    <col min="8962" max="8962" width="31.1640625" style="185" customWidth="1"/>
    <col min="8963" max="8963" width="18.33203125" style="185" customWidth="1"/>
    <col min="8964" max="8964" width="32.08203125" style="185" customWidth="1"/>
    <col min="8965" max="9217" width="8.6640625" style="185"/>
    <col min="9218" max="9218" width="31.1640625" style="185" customWidth="1"/>
    <col min="9219" max="9219" width="18.33203125" style="185" customWidth="1"/>
    <col min="9220" max="9220" width="32.08203125" style="185" customWidth="1"/>
    <col min="9221" max="9473" width="8.6640625" style="185"/>
    <col min="9474" max="9474" width="31.1640625" style="185" customWidth="1"/>
    <col min="9475" max="9475" width="18.33203125" style="185" customWidth="1"/>
    <col min="9476" max="9476" width="32.08203125" style="185" customWidth="1"/>
    <col min="9477" max="9729" width="8.6640625" style="185"/>
    <col min="9730" max="9730" width="31.1640625" style="185" customWidth="1"/>
    <col min="9731" max="9731" width="18.33203125" style="185" customWidth="1"/>
    <col min="9732" max="9732" width="32.08203125" style="185" customWidth="1"/>
    <col min="9733" max="9985" width="8.6640625" style="185"/>
    <col min="9986" max="9986" width="31.1640625" style="185" customWidth="1"/>
    <col min="9987" max="9987" width="18.33203125" style="185" customWidth="1"/>
    <col min="9988" max="9988" width="32.08203125" style="185" customWidth="1"/>
    <col min="9989" max="10241" width="8.6640625" style="185"/>
    <col min="10242" max="10242" width="31.1640625" style="185" customWidth="1"/>
    <col min="10243" max="10243" width="18.33203125" style="185" customWidth="1"/>
    <col min="10244" max="10244" width="32.08203125" style="185" customWidth="1"/>
    <col min="10245" max="10497" width="8.6640625" style="185"/>
    <col min="10498" max="10498" width="31.1640625" style="185" customWidth="1"/>
    <col min="10499" max="10499" width="18.33203125" style="185" customWidth="1"/>
    <col min="10500" max="10500" width="32.08203125" style="185" customWidth="1"/>
    <col min="10501" max="10753" width="8.6640625" style="185"/>
    <col min="10754" max="10754" width="31.1640625" style="185" customWidth="1"/>
    <col min="10755" max="10755" width="18.33203125" style="185" customWidth="1"/>
    <col min="10756" max="10756" width="32.08203125" style="185" customWidth="1"/>
    <col min="10757" max="11009" width="8.6640625" style="185"/>
    <col min="11010" max="11010" width="31.1640625" style="185" customWidth="1"/>
    <col min="11011" max="11011" width="18.33203125" style="185" customWidth="1"/>
    <col min="11012" max="11012" width="32.08203125" style="185" customWidth="1"/>
    <col min="11013" max="11265" width="8.6640625" style="185"/>
    <col min="11266" max="11266" width="31.1640625" style="185" customWidth="1"/>
    <col min="11267" max="11267" width="18.33203125" style="185" customWidth="1"/>
    <col min="11268" max="11268" width="32.08203125" style="185" customWidth="1"/>
    <col min="11269" max="11521" width="8.6640625" style="185"/>
    <col min="11522" max="11522" width="31.1640625" style="185" customWidth="1"/>
    <col min="11523" max="11523" width="18.33203125" style="185" customWidth="1"/>
    <col min="11524" max="11524" width="32.08203125" style="185" customWidth="1"/>
    <col min="11525" max="11777" width="8.6640625" style="185"/>
    <col min="11778" max="11778" width="31.1640625" style="185" customWidth="1"/>
    <col min="11779" max="11779" width="18.33203125" style="185" customWidth="1"/>
    <col min="11780" max="11780" width="32.08203125" style="185" customWidth="1"/>
    <col min="11781" max="12033" width="8.6640625" style="185"/>
    <col min="12034" max="12034" width="31.1640625" style="185" customWidth="1"/>
    <col min="12035" max="12035" width="18.33203125" style="185" customWidth="1"/>
    <col min="12036" max="12036" width="32.08203125" style="185" customWidth="1"/>
    <col min="12037" max="12289" width="8.6640625" style="185"/>
    <col min="12290" max="12290" width="31.1640625" style="185" customWidth="1"/>
    <col min="12291" max="12291" width="18.33203125" style="185" customWidth="1"/>
    <col min="12292" max="12292" width="32.08203125" style="185" customWidth="1"/>
    <col min="12293" max="12545" width="8.6640625" style="185"/>
    <col min="12546" max="12546" width="31.1640625" style="185" customWidth="1"/>
    <col min="12547" max="12547" width="18.33203125" style="185" customWidth="1"/>
    <col min="12548" max="12548" width="32.08203125" style="185" customWidth="1"/>
    <col min="12549" max="12801" width="8.6640625" style="185"/>
    <col min="12802" max="12802" width="31.1640625" style="185" customWidth="1"/>
    <col min="12803" max="12803" width="18.33203125" style="185" customWidth="1"/>
    <col min="12804" max="12804" width="32.08203125" style="185" customWidth="1"/>
    <col min="12805" max="13057" width="8.6640625" style="185"/>
    <col min="13058" max="13058" width="31.1640625" style="185" customWidth="1"/>
    <col min="13059" max="13059" width="18.33203125" style="185" customWidth="1"/>
    <col min="13060" max="13060" width="32.08203125" style="185" customWidth="1"/>
    <col min="13061" max="13313" width="8.6640625" style="185"/>
    <col min="13314" max="13314" width="31.1640625" style="185" customWidth="1"/>
    <col min="13315" max="13315" width="18.33203125" style="185" customWidth="1"/>
    <col min="13316" max="13316" width="32.08203125" style="185" customWidth="1"/>
    <col min="13317" max="13569" width="8.6640625" style="185"/>
    <col min="13570" max="13570" width="31.1640625" style="185" customWidth="1"/>
    <col min="13571" max="13571" width="18.33203125" style="185" customWidth="1"/>
    <col min="13572" max="13572" width="32.08203125" style="185" customWidth="1"/>
    <col min="13573" max="13825" width="8.6640625" style="185"/>
    <col min="13826" max="13826" width="31.1640625" style="185" customWidth="1"/>
    <col min="13827" max="13827" width="18.33203125" style="185" customWidth="1"/>
    <col min="13828" max="13828" width="32.08203125" style="185" customWidth="1"/>
    <col min="13829" max="14081" width="8.6640625" style="185"/>
    <col min="14082" max="14082" width="31.1640625" style="185" customWidth="1"/>
    <col min="14083" max="14083" width="18.33203125" style="185" customWidth="1"/>
    <col min="14084" max="14084" width="32.08203125" style="185" customWidth="1"/>
    <col min="14085" max="14337" width="8.6640625" style="185"/>
    <col min="14338" max="14338" width="31.1640625" style="185" customWidth="1"/>
    <col min="14339" max="14339" width="18.33203125" style="185" customWidth="1"/>
    <col min="14340" max="14340" width="32.08203125" style="185" customWidth="1"/>
    <col min="14341" max="14593" width="8.6640625" style="185"/>
    <col min="14594" max="14594" width="31.1640625" style="185" customWidth="1"/>
    <col min="14595" max="14595" width="18.33203125" style="185" customWidth="1"/>
    <col min="14596" max="14596" width="32.08203125" style="185" customWidth="1"/>
    <col min="14597" max="14849" width="8.6640625" style="185"/>
    <col min="14850" max="14850" width="31.1640625" style="185" customWidth="1"/>
    <col min="14851" max="14851" width="18.33203125" style="185" customWidth="1"/>
    <col min="14852" max="14852" width="32.08203125" style="185" customWidth="1"/>
    <col min="14853" max="15105" width="8.6640625" style="185"/>
    <col min="15106" max="15106" width="31.1640625" style="185" customWidth="1"/>
    <col min="15107" max="15107" width="18.33203125" style="185" customWidth="1"/>
    <col min="15108" max="15108" width="32.08203125" style="185" customWidth="1"/>
    <col min="15109" max="15361" width="8.6640625" style="185"/>
    <col min="15362" max="15362" width="31.1640625" style="185" customWidth="1"/>
    <col min="15363" max="15363" width="18.33203125" style="185" customWidth="1"/>
    <col min="15364" max="15364" width="32.08203125" style="185" customWidth="1"/>
    <col min="15365" max="15617" width="8.6640625" style="185"/>
    <col min="15618" max="15618" width="31.1640625" style="185" customWidth="1"/>
    <col min="15619" max="15619" width="18.33203125" style="185" customWidth="1"/>
    <col min="15620" max="15620" width="32.08203125" style="185" customWidth="1"/>
    <col min="15621" max="15873" width="8.6640625" style="185"/>
    <col min="15874" max="15874" width="31.1640625" style="185" customWidth="1"/>
    <col min="15875" max="15875" width="18.33203125" style="185" customWidth="1"/>
    <col min="15876" max="15876" width="32.08203125" style="185" customWidth="1"/>
    <col min="15877" max="16129" width="8.6640625" style="185"/>
    <col min="16130" max="16130" width="31.1640625" style="185" customWidth="1"/>
    <col min="16131" max="16131" width="18.33203125" style="185" customWidth="1"/>
    <col min="16132" max="16132" width="32.08203125" style="185" customWidth="1"/>
    <col min="16133" max="16384" width="8.6640625" style="185"/>
  </cols>
  <sheetData>
    <row r="1" spans="1:6" ht="18" customHeight="1">
      <c r="B1" s="185" t="s">
        <v>375</v>
      </c>
    </row>
    <row r="2" spans="1:6" ht="18" customHeight="1">
      <c r="B2" s="746" t="s">
        <v>451</v>
      </c>
      <c r="C2" s="746"/>
      <c r="D2" s="746"/>
      <c r="E2" s="186"/>
    </row>
    <row r="3" spans="1:6" ht="18" customHeight="1">
      <c r="C3" s="187"/>
    </row>
    <row r="4" spans="1:6" ht="18" customHeight="1">
      <c r="B4" s="185" t="s">
        <v>266</v>
      </c>
      <c r="C4" s="187"/>
      <c r="D4" s="188" t="s">
        <v>267</v>
      </c>
    </row>
    <row r="5" spans="1:6" ht="24" customHeight="1">
      <c r="A5" s="189"/>
      <c r="B5" s="190" t="s">
        <v>268</v>
      </c>
      <c r="C5" s="191" t="s">
        <v>269</v>
      </c>
      <c r="D5" s="192" t="s">
        <v>270</v>
      </c>
    </row>
    <row r="6" spans="1:6" ht="24" customHeight="1">
      <c r="A6" s="189"/>
      <c r="B6" s="190" t="s">
        <v>271</v>
      </c>
      <c r="C6" s="315">
        <f>'(別紙1-1)申請事業所一覧表'!I26</f>
        <v>0</v>
      </c>
      <c r="D6" s="194"/>
    </row>
    <row r="7" spans="1:6" ht="24" customHeight="1">
      <c r="A7" s="189"/>
      <c r="B7" s="190" t="s">
        <v>272</v>
      </c>
      <c r="C7" s="195"/>
      <c r="D7" s="194"/>
    </row>
    <row r="8" spans="1:6" ht="24" customHeight="1">
      <c r="A8" s="189"/>
      <c r="B8" s="190" t="s">
        <v>252</v>
      </c>
      <c r="C8" s="195"/>
      <c r="D8" s="194"/>
    </row>
    <row r="9" spans="1:6" ht="24" customHeight="1">
      <c r="A9" s="189"/>
      <c r="B9" s="190"/>
      <c r="C9" s="193"/>
      <c r="D9" s="194"/>
    </row>
    <row r="10" spans="1:6" ht="24" customHeight="1">
      <c r="A10" s="189"/>
      <c r="B10" s="190"/>
      <c r="C10" s="193"/>
      <c r="D10" s="194"/>
    </row>
    <row r="11" spans="1:6" ht="24" customHeight="1">
      <c r="A11" s="189"/>
      <c r="B11" s="190"/>
      <c r="C11" s="193"/>
      <c r="D11" s="194"/>
    </row>
    <row r="12" spans="1:6" ht="24" customHeight="1">
      <c r="A12" s="189"/>
      <c r="B12" s="190"/>
      <c r="C12" s="193"/>
      <c r="D12" s="194"/>
    </row>
    <row r="13" spans="1:6" ht="24" customHeight="1">
      <c r="A13" s="189"/>
      <c r="B13" s="190"/>
      <c r="C13" s="193"/>
      <c r="D13" s="194"/>
    </row>
    <row r="14" spans="1:6" ht="24" customHeight="1">
      <c r="A14" s="189"/>
      <c r="B14" s="190" t="s">
        <v>273</v>
      </c>
      <c r="C14" s="315">
        <f>SUM(C6:C8)</f>
        <v>0</v>
      </c>
      <c r="D14" s="194"/>
      <c r="E14" s="196"/>
      <c r="F14" s="196"/>
    </row>
    <row r="15" spans="1:6" ht="18" customHeight="1">
      <c r="B15" s="197"/>
      <c r="C15" s="187"/>
    </row>
    <row r="16" spans="1:6" ht="18" customHeight="1">
      <c r="B16" s="185" t="s">
        <v>274</v>
      </c>
      <c r="C16" s="187"/>
    </row>
    <row r="17" spans="1:4" ht="24" customHeight="1">
      <c r="A17" s="189"/>
      <c r="B17" s="190" t="s">
        <v>268</v>
      </c>
      <c r="C17" s="191" t="s">
        <v>269</v>
      </c>
      <c r="D17" s="192" t="s">
        <v>270</v>
      </c>
    </row>
    <row r="18" spans="1:4" ht="24" customHeight="1">
      <c r="A18" s="198" t="s">
        <v>393</v>
      </c>
      <c r="B18" s="325"/>
      <c r="C18" s="195"/>
      <c r="D18" s="192"/>
    </row>
    <row r="19" spans="1:4" ht="24" customHeight="1">
      <c r="A19" s="198" t="s">
        <v>394</v>
      </c>
      <c r="B19" s="326"/>
      <c r="C19" s="195"/>
      <c r="D19" s="192"/>
    </row>
    <row r="20" spans="1:4" ht="24" customHeight="1">
      <c r="A20" s="189"/>
      <c r="B20" s="325"/>
      <c r="C20" s="195"/>
      <c r="D20" s="192"/>
    </row>
    <row r="21" spans="1:4" ht="24" customHeight="1">
      <c r="A21" s="189"/>
      <c r="B21" s="325"/>
      <c r="C21" s="195"/>
      <c r="D21" s="192"/>
    </row>
    <row r="22" spans="1:4" ht="24" customHeight="1">
      <c r="A22" s="189"/>
      <c r="B22" s="325"/>
      <c r="C22" s="195"/>
      <c r="D22" s="192"/>
    </row>
    <row r="23" spans="1:4" ht="24" customHeight="1">
      <c r="A23" s="189"/>
      <c r="B23" s="325"/>
      <c r="C23" s="195"/>
      <c r="D23" s="192"/>
    </row>
    <row r="24" spans="1:4" ht="24" customHeight="1">
      <c r="A24" s="189"/>
      <c r="B24" s="325"/>
      <c r="C24" s="195"/>
      <c r="D24" s="194"/>
    </row>
    <row r="25" spans="1:4" ht="24" customHeight="1">
      <c r="A25" s="189"/>
      <c r="B25" s="325"/>
      <c r="C25" s="195"/>
      <c r="D25" s="194"/>
    </row>
    <row r="26" spans="1:4" ht="24" customHeight="1">
      <c r="A26" s="189"/>
      <c r="B26" s="325"/>
      <c r="C26" s="327"/>
      <c r="D26" s="194"/>
    </row>
    <row r="27" spans="1:4" ht="24" customHeight="1">
      <c r="A27" s="189"/>
      <c r="B27" s="190" t="s">
        <v>273</v>
      </c>
      <c r="C27" s="315">
        <f>SUM(C18:C20)</f>
        <v>0</v>
      </c>
      <c r="D27" s="194"/>
    </row>
    <row r="29" spans="1:4" ht="18" customHeight="1">
      <c r="B29" s="185" t="s">
        <v>275</v>
      </c>
    </row>
    <row r="31" spans="1:4" ht="18" customHeight="1">
      <c r="B31" s="316" t="str">
        <f>'(様式第1号)交付申請書'!AA3</f>
        <v>令和　年　　月　　日</v>
      </c>
    </row>
    <row r="32" spans="1:4" ht="18" customHeight="1">
      <c r="C32" s="199" t="s">
        <v>245</v>
      </c>
      <c r="D32" s="317">
        <f>'(様式第1号)交付申請書'!X9</f>
        <v>0</v>
      </c>
    </row>
    <row r="33" spans="3:6" ht="18" customHeight="1">
      <c r="C33" s="199" t="s">
        <v>276</v>
      </c>
      <c r="D33" s="317">
        <f>'(様式第1号)交付申請書'!X10</f>
        <v>0</v>
      </c>
      <c r="F33" s="179" t="s">
        <v>217</v>
      </c>
    </row>
    <row r="54" ht="24" customHeight="1"/>
  </sheetData>
  <sheetProtection sheet="1" objects="1" scenarios="1"/>
  <mergeCells count="1">
    <mergeCell ref="B2:D2"/>
  </mergeCells>
  <phoneticPr fontId="1"/>
  <pageMargins left="0.7" right="0.7" top="0.75" bottom="0.75" header="0.3" footer="0.3"/>
  <pageSetup paperSize="9" scale="9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92038c-b58c-41d6-b75b-198424c56d45" xsi:nil="true"/>
    <lcf76f155ced4ddcb4097134ff3c332f xmlns="f4fa0c1d-6689-4e9e-b942-7a1ed97d3f8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4E365ADFADB214C90CBF657E44FBFE4" ma:contentTypeVersion="10" ma:contentTypeDescription="新しいドキュメントを作成します。" ma:contentTypeScope="" ma:versionID="6a706f0aa8dd718779587403da80118b">
  <xsd:schema xmlns:xsd="http://www.w3.org/2001/XMLSchema" xmlns:xs="http://www.w3.org/2001/XMLSchema" xmlns:p="http://schemas.microsoft.com/office/2006/metadata/properties" xmlns:ns2="f4fa0c1d-6689-4e9e-b942-7a1ed97d3f87" xmlns:ns3="9792038c-b58c-41d6-b75b-198424c56d45" targetNamespace="http://schemas.microsoft.com/office/2006/metadata/properties" ma:root="true" ma:fieldsID="b9cf620cf92ac4d1af77674c88a859fc" ns2:_="" ns3:_="">
    <xsd:import namespace="f4fa0c1d-6689-4e9e-b942-7a1ed97d3f87"/>
    <xsd:import namespace="9792038c-b58c-41d6-b75b-198424c56d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a0c1d-6689-4e9e-b942-7a1ed97d3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04b5dd39-fc3d-4a48-8d07-02a6db5b34b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2038c-b58c-41d6-b75b-198424c56d4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18b59c6-b4ff-4798-8284-a4a919de6730}" ma:internalName="TaxCatchAll" ma:showField="CatchAllData" ma:web="9792038c-b58c-41d6-b75b-198424c56d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33A489-4BDD-4A61-A074-D52ED26B1C4D}">
  <ds:schemaRefs>
    <ds:schemaRef ds:uri="9792038c-b58c-41d6-b75b-198424c56d45"/>
    <ds:schemaRef ds:uri="http://www.w3.org/XML/1998/namespace"/>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 ds:uri="http://schemas.openxmlformats.org/package/2006/metadata/core-properties"/>
    <ds:schemaRef ds:uri="f4fa0c1d-6689-4e9e-b942-7a1ed97d3f87"/>
    <ds:schemaRef ds:uri="http://purl.org/dc/dcmitype/"/>
  </ds:schemaRefs>
</ds:datastoreItem>
</file>

<file path=customXml/itemProps2.xml><?xml version="1.0" encoding="utf-8"?>
<ds:datastoreItem xmlns:ds="http://schemas.openxmlformats.org/officeDocument/2006/customXml" ds:itemID="{36AC9187-6672-45F1-AC6F-70059629108B}">
  <ds:schemaRefs>
    <ds:schemaRef ds:uri="http://schemas.microsoft.com/sharepoint/v3/contenttype/forms"/>
  </ds:schemaRefs>
</ds:datastoreItem>
</file>

<file path=customXml/itemProps3.xml><?xml version="1.0" encoding="utf-8"?>
<ds:datastoreItem xmlns:ds="http://schemas.openxmlformats.org/officeDocument/2006/customXml" ds:itemID="{5E5FE770-8A12-4BF6-90BB-EE2E06CC14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a0c1d-6689-4e9e-b942-7a1ed97d3f87"/>
    <ds:schemaRef ds:uri="9792038c-b58c-41d6-b75b-198424c56d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留意事項</vt:lpstr>
      <vt:lpstr>(様式第1号)交付申請書</vt:lpstr>
      <vt:lpstr>(別紙1-1)申請事業所一覧表</vt:lpstr>
      <vt:lpstr>業務改善計画(事業所名)</vt:lpstr>
      <vt:lpstr>記入見本 </vt:lpstr>
      <vt:lpstr>(別紙1-2)介護テクノロジー事業計画書(事業所名)</vt:lpstr>
      <vt:lpstr>(別紙1-2記載例)介護テクノロジー事業計画書</vt:lpstr>
      <vt:lpstr>(別紙1-3)所要額調書(事業所名) </vt:lpstr>
      <vt:lpstr>(別紙1-4)収支予算書</vt:lpstr>
      <vt:lpstr>(別紙1-５)誓約書(共通)</vt:lpstr>
      <vt:lpstr>データセット (3)</vt:lpstr>
      <vt:lpstr>'(別紙1-1)申請事業所一覧表'!Print_Area</vt:lpstr>
      <vt:lpstr>'(別紙1-2)介護テクノロジー事業計画書(事業所名)'!Print_Area</vt:lpstr>
      <vt:lpstr>'(別紙1-2記載例)介護テクノロジー事業計画書'!Print_Area</vt:lpstr>
      <vt:lpstr>'(別紙1-3)所要額調書(事業所名) '!Print_Area</vt:lpstr>
      <vt:lpstr>'(別紙1-4)収支予算書'!Print_Area</vt:lpstr>
      <vt:lpstr>'(別紙1-５)誓約書(共通)'!Print_Area</vt:lpstr>
      <vt:lpstr>'(様式第1号)交付申請書'!Print_Area</vt:lpstr>
      <vt:lpstr>'記入見本 '!Print_Area</vt:lpstr>
      <vt:lpstr>'業務改善計画(事業所名)'!Print_Area</vt:lpstr>
      <vt:lpstr>留意事項!Print_Area</vt:lpstr>
      <vt:lpstr>'(別紙1-2)介護テクノロジー事業計画書(事業所名)'!Print_Titles</vt:lpstr>
      <vt:lpstr>'(別紙1-2記載例)介護テクノロジー事業計画書'!Print_Titles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釣本　浩行</cp:lastModifiedBy>
  <cp:revision/>
  <cp:lastPrinted>2026-08-05T05:14:52Z</cp:lastPrinted>
  <dcterms:created xsi:type="dcterms:W3CDTF">2022-03-18T10:08:48Z</dcterms:created>
  <dcterms:modified xsi:type="dcterms:W3CDTF">2026-08-07T07:46:23Z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0x01010074E365ADFADB214C90CBF657E44FBFE4</vt:lpwstr>
  </property>
  <property fmtid="{D5CDD505-2E9C-101B-9397-08002B2CF9AE}" pid="3" name="MediaServiceImageTags">
    <vt:lpwstr/>
  </property>
</Properties>
</file>