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4特環\"/>
    </mc:Choice>
  </mc:AlternateContent>
  <workbookProtection workbookAlgorithmName="SHA-512" workbookHashValue="jBNvqIzuMJ9sW4lp5TdBTPVdoJlGhRBK+oT+mA+CCoGoFvbC8rlxkZf1zUNDo3bTKL+bcKBp44mT6ddx5t57Rg==" workbookSaltValue="99nc+Bh3bdpaV3eI1t0vA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AD10" i="4"/>
  <c r="P10" i="4"/>
  <c r="I10" i="4"/>
  <c r="B10" i="4"/>
  <c r="AT8" i="4"/>
  <c r="AL8" i="4"/>
  <c r="W8" i="4"/>
  <c r="P8" i="4"/>
  <c r="B6" i="4"/>
</calcChain>
</file>

<file path=xl/sharedStrings.xml><?xml version="1.0" encoding="utf-8"?>
<sst xmlns="http://schemas.openxmlformats.org/spreadsheetml/2006/main" count="297" uniqueCount="119">
  <si>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</si>
  <si>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</si>
  <si>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</si>
  <si>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</si>
  <si>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</si>
  <si>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</si>
  <si>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</si>
  <si>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</si>
  <si>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</si>
  <si>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</si>
  <si>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</si>
  <si>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</si>
  <si>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</si>
  <si>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</si>
  <si>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</si>
  <si>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</si>
  <si>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</si>
  <si>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</si>
  <si>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</si>
  <si>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</si>
  <si>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</si>
  <si>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</si>
  <si>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</si>
  <si>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</si>
  <si>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</si>
  <si>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</si>
  <si>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</si>
  <si>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</si>
  <si>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</si>
  <si>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</si>
  <si>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</si>
  <si>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</si>
  <si>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</si>
  <si>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</si>
  <si>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</si>
  <si>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</si>
  <si>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</si>
  <si>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</si>
  <si>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</si>
  <si>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</si>
  <si>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</si>
  <si>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</si>
  <si>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</si>
  <si>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</si>
  <si>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</si>
  <si>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</si>
  <si>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</si>
  <si>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</si>
  <si>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</si>
  <si>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</si>
  <si>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</si>
  <si>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</si>
  <si>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</si>
  <si>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</si>
  <si>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</si>
  <si>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</si>
  <si>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</si>
  <si>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</si>
  <si>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</si>
  <si>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</si>
  <si>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</si>
  <si>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</si>
  <si>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</si>
  <si>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</si>
  <si>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</si>
  <si>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</si>
  <si>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</si>
  <si>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</si>
  <si>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</si>
  <si>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</si>
  <si>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</si>
  <si>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</si>
  <si>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</si>
  <si>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</si>
  <si>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</si>
  <si>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</si>
  <si>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</si>
  <si>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</si>
  <si>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</si>
  <si>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</si>
  <si>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</si>
  <si>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</si>
  <si>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</si>
  <si>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</si>
  <si>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</si>
  <si>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</si>
  <si>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</si>
  <si>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</si>
  <si>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</si>
  <si>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</si>
  <si>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</si>
  <si>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</si>
  <si>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</si>
  <si>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</si>
  <si>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</si>
  <si>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</si>
  <si>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中能登町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</si>
  <si>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</si>
  <si>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</si>
  <si>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</si>
  <si>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</si>
  <si>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</si>
  <si>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</si>
  <si>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</si>
  <si>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</si>
  <si>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</si>
  <si>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</si>
  <si>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</si>
  <si>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</si>
  <si>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</si>
  <si>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</si>
  <si>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</si>
  <si>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</si>
  <si>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</si>
  <si>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</si>
  <si>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</si>
  <si>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処理施設については、統廃合事業や改築更新事業を計画的に進めてきたことにより、老朽化した資産は少ない状況である。
　また、管渠については耐用年数に近いものはない状況である。</t>
    <rPh sb="1" eb="3">
      <t>ショリ</t>
    </rPh>
    <rPh sb="3" eb="5">
      <t>シセツ</t>
    </rPh>
    <rPh sb="11" eb="14">
      <t>トウハイゴウ</t>
    </rPh>
    <rPh sb="14" eb="16">
      <t>ジギョウ</t>
    </rPh>
    <rPh sb="17" eb="19">
      <t>カイチク</t>
    </rPh>
    <rPh sb="19" eb="21">
      <t>コウシン</t>
    </rPh>
    <rPh sb="21" eb="23">
      <t>ジギョウ</t>
    </rPh>
    <rPh sb="24" eb="27">
      <t>ケイカクテキ</t>
    </rPh>
    <rPh sb="28" eb="29">
      <t>スス</t>
    </rPh>
    <rPh sb="39" eb="42">
      <t>ロウキュウカ</t>
    </rPh>
    <rPh sb="44" eb="46">
      <t>シサン</t>
    </rPh>
    <rPh sb="47" eb="48">
      <t>スク</t>
    </rPh>
    <rPh sb="50" eb="52">
      <t>ジョウキョウ</t>
    </rPh>
    <rPh sb="61" eb="63">
      <t>カンキョ</t>
    </rPh>
    <rPh sb="68" eb="70">
      <t>タイヨウ</t>
    </rPh>
    <rPh sb="70" eb="72">
      <t>ネンスウ</t>
    </rPh>
    <rPh sb="73" eb="74">
      <t>チカ</t>
    </rPh>
    <rPh sb="80" eb="82">
      <t>ジョウキョウ</t>
    </rPh>
    <phoneticPr fontId="4"/>
  </si>
  <si>
    <t>　これまでの整備事業に係る莫大な企業債残高を抱えていることで、償還金が支出の大部分を占め、経営を圧迫している状況となっている。
　このため、使用料の改定による収益の増収と包括的民間委託の導入などによる維持管理費の縮減に加え、計画的な建設改良事業による減価償却費の縮減を行うことで経営改善を図ることとしている。</t>
    <rPh sb="6" eb="8">
      <t>セイビ</t>
    </rPh>
    <rPh sb="8" eb="10">
      <t>ジギョウ</t>
    </rPh>
    <rPh sb="11" eb="12">
      <t>カカ</t>
    </rPh>
    <rPh sb="13" eb="15">
      <t>バクダイ</t>
    </rPh>
    <rPh sb="16" eb="19">
      <t>キギョウサイ</t>
    </rPh>
    <rPh sb="19" eb="21">
      <t>ザンダカ</t>
    </rPh>
    <rPh sb="22" eb="23">
      <t>カカ</t>
    </rPh>
    <rPh sb="31" eb="34">
      <t>ショウカンキン</t>
    </rPh>
    <rPh sb="35" eb="37">
      <t>シシュツ</t>
    </rPh>
    <rPh sb="38" eb="41">
      <t>ダイブブン</t>
    </rPh>
    <rPh sb="42" eb="43">
      <t>シ</t>
    </rPh>
    <rPh sb="45" eb="47">
      <t>ケイエイ</t>
    </rPh>
    <rPh sb="48" eb="50">
      <t>アッパク</t>
    </rPh>
    <rPh sb="54" eb="56">
      <t>ジョウキョウ</t>
    </rPh>
    <rPh sb="70" eb="73">
      <t>シヨウリョウ</t>
    </rPh>
    <rPh sb="74" eb="76">
      <t>カイテイ</t>
    </rPh>
    <rPh sb="79" eb="81">
      <t>シュウエキ</t>
    </rPh>
    <rPh sb="82" eb="84">
      <t>ゾウシュウ</t>
    </rPh>
    <rPh sb="85" eb="88">
      <t>ホウカツテキ</t>
    </rPh>
    <rPh sb="88" eb="90">
      <t>ミンカン</t>
    </rPh>
    <rPh sb="90" eb="92">
      <t>イタク</t>
    </rPh>
    <rPh sb="93" eb="95">
      <t>ドウニュウ</t>
    </rPh>
    <rPh sb="100" eb="105">
      <t>イジカンリヒ</t>
    </rPh>
    <rPh sb="106" eb="108">
      <t>シュクゲン</t>
    </rPh>
    <rPh sb="109" eb="110">
      <t>クワ</t>
    </rPh>
    <rPh sb="112" eb="115">
      <t>ケイカクテキ</t>
    </rPh>
    <rPh sb="116" eb="118">
      <t>ケンセツ</t>
    </rPh>
    <phoneticPr fontId="4"/>
  </si>
  <si>
    <t>①経常収支比率　
　令和2年度は、下水道施設の維持管理業務を3年間の包括的民間委託とすることにより、維持管理費の縮減や事務の効率化が図られたが、依然として一般会計からの繰入金に依存している状況である。当該指標は100％以上となっているが、経常収益には、本来使用料で賄わなければならない基準外繰入金も含まれていることから、今後、基準外繰入金を減少させる必要がある。
③流動比率
　類似団体と比較して低い状況となっており、流動負債の大半を占める企業債の償還金に対し、不足する財源を一般会計繰入金や下水道事業資本費平準化債等で補う状況となっている。
④企業債残高対事業規模比率
　これまで急速な整備を進めてきたことにより多額の企業債残高を抱えている状況はあるが、現在、償還のピークを向かえており今後は減少していく見込である。
⑤経費回収率
　当該指標は73.63％と類似団体と似たような指標となっているが、今後も適正な使用料収入の確保及び汚水処理費の削減に努めなければならない。
⑥汚水処理原価
　類似団体と比較して低い状況となっているが、今後も水洗化率の向上と維持管理費の削減による経営改善が必要である。
⑦施設利用率
　類似団体と比較して高い状況となっているが、今後の汚水処理人口の減少を踏まえ、適切な施設規模となるよう統廃合事業を進めていく。
　　　　　　　　　　　　　　　　　　　　　　　　　</t>
    <rPh sb="1" eb="3">
      <t>ケイジョウ</t>
    </rPh>
    <rPh sb="3" eb="5">
      <t>シュウシ</t>
    </rPh>
    <rPh sb="5" eb="7">
      <t>ヒリツ</t>
    </rPh>
    <rPh sb="10" eb="12">
      <t>レイワ</t>
    </rPh>
    <rPh sb="13" eb="14">
      <t>ネン</t>
    </rPh>
    <rPh sb="14" eb="15">
      <t>ド</t>
    </rPh>
    <rPh sb="17" eb="20">
      <t>ゲスイドウ</t>
    </rPh>
    <rPh sb="20" eb="22">
      <t>シセツ</t>
    </rPh>
    <rPh sb="23" eb="25">
      <t>イジ</t>
    </rPh>
    <rPh sb="25" eb="27">
      <t>カンリ</t>
    </rPh>
    <rPh sb="27" eb="29">
      <t>ギョウム</t>
    </rPh>
    <rPh sb="31" eb="33">
      <t>ネンカン</t>
    </rPh>
    <rPh sb="34" eb="36">
      <t>ホウカツ</t>
    </rPh>
    <rPh sb="36" eb="37">
      <t>テキ</t>
    </rPh>
    <rPh sb="37" eb="39">
      <t>ミンカン</t>
    </rPh>
    <rPh sb="39" eb="41">
      <t>イタク</t>
    </rPh>
    <rPh sb="50" eb="55">
      <t>イジカンリヒ</t>
    </rPh>
    <rPh sb="56" eb="58">
      <t>シュクゲン</t>
    </rPh>
    <rPh sb="59" eb="61">
      <t>ジム</t>
    </rPh>
    <rPh sb="62" eb="65">
      <t>コウリツカ</t>
    </rPh>
    <rPh sb="66" eb="67">
      <t>ハカ</t>
    </rPh>
    <rPh sb="72" eb="74">
      <t>イゼン</t>
    </rPh>
    <rPh sb="77" eb="81">
      <t>イッパンカイケイ</t>
    </rPh>
    <rPh sb="84" eb="87">
      <t>クリイレキン</t>
    </rPh>
    <rPh sb="88" eb="90">
      <t>イゾン</t>
    </rPh>
    <rPh sb="94" eb="96">
      <t>ジョウキョウ</t>
    </rPh>
    <rPh sb="183" eb="185">
      <t>リュウドウ</t>
    </rPh>
    <rPh sb="185" eb="187">
      <t>ヒリツ</t>
    </rPh>
    <rPh sb="189" eb="191">
      <t>ルイジ</t>
    </rPh>
    <rPh sb="191" eb="193">
      <t>ダンタイ</t>
    </rPh>
    <rPh sb="194" eb="196">
      <t>ヒカク</t>
    </rPh>
    <rPh sb="198" eb="199">
      <t>ヒク</t>
    </rPh>
    <rPh sb="200" eb="202">
      <t>ジョウキョウ</t>
    </rPh>
    <rPh sb="209" eb="211">
      <t>リュウドウ</t>
    </rPh>
    <rPh sb="211" eb="213">
      <t>フサイ</t>
    </rPh>
    <rPh sb="214" eb="216">
      <t>タイハン</t>
    </rPh>
    <rPh sb="217" eb="218">
      <t>シ</t>
    </rPh>
    <rPh sb="220" eb="223">
      <t>キギョウサイ</t>
    </rPh>
    <rPh sb="224" eb="227">
      <t>ショウカンキン</t>
    </rPh>
    <rPh sb="228" eb="229">
      <t>タイ</t>
    </rPh>
    <rPh sb="231" eb="233">
      <t>フソク</t>
    </rPh>
    <rPh sb="235" eb="237">
      <t>ザイゲン</t>
    </rPh>
    <rPh sb="238" eb="242">
      <t>イッパンカイケイ</t>
    </rPh>
    <rPh sb="242" eb="245">
      <t>クリイレキン</t>
    </rPh>
    <rPh sb="246" eb="249">
      <t>ゲスイドウ</t>
    </rPh>
    <rPh sb="249" eb="251">
      <t>ジギョウ</t>
    </rPh>
    <rPh sb="251" eb="254">
      <t>シホンヒ</t>
    </rPh>
    <rPh sb="254" eb="257">
      <t>ヘイジュンカ</t>
    </rPh>
    <rPh sb="257" eb="258">
      <t>サイ</t>
    </rPh>
    <rPh sb="258" eb="259">
      <t>ナド</t>
    </rPh>
    <rPh sb="260" eb="261">
      <t>オギナ</t>
    </rPh>
    <rPh sb="262" eb="264">
      <t>ジョウキョウ</t>
    </rPh>
    <rPh sb="273" eb="276">
      <t>キギョウサイ</t>
    </rPh>
    <rPh sb="276" eb="278">
      <t>ザンダカ</t>
    </rPh>
    <rPh sb="278" eb="279">
      <t>タイ</t>
    </rPh>
    <rPh sb="279" eb="281">
      <t>ジギョウ</t>
    </rPh>
    <rPh sb="281" eb="283">
      <t>キボ</t>
    </rPh>
    <rPh sb="283" eb="285">
      <t>ヒリツ</t>
    </rPh>
    <rPh sb="291" eb="293">
      <t>キュウソク</t>
    </rPh>
    <rPh sb="294" eb="296">
      <t>セイビ</t>
    </rPh>
    <rPh sb="297" eb="298">
      <t>スス</t>
    </rPh>
    <rPh sb="307" eb="309">
      <t>タガク</t>
    </rPh>
    <rPh sb="310" eb="313">
      <t>キギョウサイ</t>
    </rPh>
    <rPh sb="313" eb="315">
      <t>ザンダカ</t>
    </rPh>
    <rPh sb="316" eb="317">
      <t>カカ</t>
    </rPh>
    <rPh sb="321" eb="323">
      <t>ジョウキョウ</t>
    </rPh>
    <rPh sb="328" eb="330">
      <t>ゲンザイ</t>
    </rPh>
    <rPh sb="331" eb="333">
      <t>ショウカン</t>
    </rPh>
    <rPh sb="338" eb="339">
      <t>ム</t>
    </rPh>
    <rPh sb="344" eb="346">
      <t>コンゴ</t>
    </rPh>
    <rPh sb="347" eb="349">
      <t>ゲンショウ</t>
    </rPh>
    <rPh sb="353" eb="355">
      <t>ミコミ</t>
    </rPh>
    <rPh sb="361" eb="363">
      <t>ケイヒ</t>
    </rPh>
    <rPh sb="363" eb="366">
      <t>カイシュウリツ</t>
    </rPh>
    <rPh sb="368" eb="370">
      <t>トウガイ</t>
    </rPh>
    <rPh sb="370" eb="372">
      <t>シヒョウ</t>
    </rPh>
    <rPh sb="380" eb="384">
      <t>ルイジダンタイ</t>
    </rPh>
    <rPh sb="385" eb="386">
      <t>ニ</t>
    </rPh>
    <rPh sb="390" eb="392">
      <t>シヒョウ</t>
    </rPh>
    <rPh sb="400" eb="402">
      <t>コンゴ</t>
    </rPh>
    <rPh sb="403" eb="405">
      <t>テキセイ</t>
    </rPh>
    <rPh sb="406" eb="409">
      <t>シヨウリョウ</t>
    </rPh>
    <rPh sb="409" eb="411">
      <t>シュウニュウ</t>
    </rPh>
    <rPh sb="412" eb="414">
      <t>カクホ</t>
    </rPh>
    <rPh sb="414" eb="415">
      <t>オヨ</t>
    </rPh>
    <rPh sb="416" eb="418">
      <t>オスイ</t>
    </rPh>
    <rPh sb="418" eb="421">
      <t>ショリヒ</t>
    </rPh>
    <rPh sb="422" eb="424">
      <t>サクゲン</t>
    </rPh>
    <rPh sb="425" eb="426">
      <t>ツト</t>
    </rPh>
    <rPh sb="438" eb="440">
      <t>オスイ</t>
    </rPh>
    <rPh sb="440" eb="442">
      <t>ショリ</t>
    </rPh>
    <rPh sb="442" eb="444">
      <t>ゲンカ</t>
    </rPh>
    <rPh sb="446" eb="448">
      <t>ルイジ</t>
    </rPh>
    <rPh sb="470" eb="474">
      <t>スイセンカリツ</t>
    </rPh>
    <rPh sb="475" eb="477">
      <t>コウジョウ</t>
    </rPh>
    <rPh sb="478" eb="482">
      <t>イジカンリ</t>
    </rPh>
    <rPh sb="482" eb="483">
      <t>ヒ</t>
    </rPh>
    <rPh sb="484" eb="486">
      <t>サクゲン</t>
    </rPh>
    <rPh sb="489" eb="491">
      <t>ケイエイ</t>
    </rPh>
    <rPh sb="491" eb="493">
      <t>カイゼン</t>
    </rPh>
    <rPh sb="494" eb="496">
      <t>ヒツヨウ</t>
    </rPh>
    <rPh sb="502" eb="504">
      <t>シセツ</t>
    </rPh>
    <rPh sb="504" eb="507">
      <t>リヨウリツ</t>
    </rPh>
    <rPh sb="509" eb="511">
      <t>ルイジ</t>
    </rPh>
    <rPh sb="511" eb="513">
      <t>ダンタイ</t>
    </rPh>
    <rPh sb="514" eb="516">
      <t>ヒカク</t>
    </rPh>
    <rPh sb="518" eb="519">
      <t>タカ</t>
    </rPh>
    <rPh sb="520" eb="522">
      <t>ジョウキョウ</t>
    </rPh>
    <rPh sb="530" eb="532">
      <t>コンゴ</t>
    </rPh>
    <rPh sb="533" eb="535">
      <t>オスイ</t>
    </rPh>
    <rPh sb="535" eb="537">
      <t>ショリ</t>
    </rPh>
    <rPh sb="537" eb="539">
      <t>ジンコウ</t>
    </rPh>
    <rPh sb="540" eb="542">
      <t>ゲンショウ</t>
    </rPh>
    <rPh sb="543" eb="544">
      <t>フ</t>
    </rPh>
    <rPh sb="547" eb="549">
      <t>テキセツ</t>
    </rPh>
    <rPh sb="550" eb="552">
      <t>シセツ</t>
    </rPh>
    <rPh sb="552" eb="554">
      <t>キボ</t>
    </rPh>
    <rPh sb="559" eb="562">
      <t>トウハイゴウ</t>
    </rPh>
    <rPh sb="562" eb="564">
      <t>ジギョウ</t>
    </rPh>
    <rPh sb="565" eb="56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</si>
</sst>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837-44CC-A41A-F049590AB40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0.36</c:v>
                </c:pt>
                <c:pt idx="4">
                  <c:v>0.39</c:v>
                </c:pt>
              </c:numCache>
            </c:numRef>
          </c:val>
          <c:smooth val="0"/>
          <c:extLst>
            <c:ext xmlns:c16="http://schemas.microsoft.com/office/drawing/2014/chart" uri="{C3380CC4-5D6E-409C-BE32-E72D297353CC}">
              <c16:uniqueId val="{00000001-8837-44CC-A41A-F049590AB40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56.29</c:v>
                </c:pt>
                <c:pt idx="4">
                  <c:v>58.49</c:v>
                </c:pt>
              </c:numCache>
            </c:numRef>
          </c:val>
          <c:extLst>
            <c:ext xmlns:c16="http://schemas.microsoft.com/office/drawing/2014/chart" uri="{C3380CC4-5D6E-409C-BE32-E72D297353CC}">
              <c16:uniqueId val="{00000000-3F29-4890-9695-C57F1F3D56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42.47</c:v>
                </c:pt>
                <c:pt idx="4">
                  <c:v>42.4</c:v>
                </c:pt>
              </c:numCache>
            </c:numRef>
          </c:val>
          <c:smooth val="0"/>
          <c:extLst>
            <c:ext xmlns:c16="http://schemas.microsoft.com/office/drawing/2014/chart" uri="{C3380CC4-5D6E-409C-BE32-E72D297353CC}">
              <c16:uniqueId val="{00000001-3F29-4890-9695-C57F1F3D56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87.08</c:v>
                </c:pt>
                <c:pt idx="4">
                  <c:v>87.83</c:v>
                </c:pt>
              </c:numCache>
            </c:numRef>
          </c:val>
          <c:extLst>
            <c:ext xmlns:c16="http://schemas.microsoft.com/office/drawing/2014/chart" uri="{C3380CC4-5D6E-409C-BE32-E72D297353CC}">
              <c16:uniqueId val="{00000000-7C55-4191-9919-8B1AE74E3F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83.75</c:v>
                </c:pt>
                <c:pt idx="4">
                  <c:v>84.19</c:v>
                </c:pt>
              </c:numCache>
            </c:numRef>
          </c:val>
          <c:smooth val="0"/>
          <c:extLst>
            <c:ext xmlns:c16="http://schemas.microsoft.com/office/drawing/2014/chart" uri="{C3380CC4-5D6E-409C-BE32-E72D297353CC}">
              <c16:uniqueId val="{00000001-7C55-4191-9919-8B1AE74E3F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102.84</c:v>
                </c:pt>
                <c:pt idx="4">
                  <c:v>101.22</c:v>
                </c:pt>
              </c:numCache>
            </c:numRef>
          </c:val>
          <c:extLst>
            <c:ext xmlns:c16="http://schemas.microsoft.com/office/drawing/2014/chart" uri="{C3380CC4-5D6E-409C-BE32-E72D297353CC}">
              <c16:uniqueId val="{00000000-C45A-405F-A325-AA9C14E61A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102.73</c:v>
                </c:pt>
                <c:pt idx="4">
                  <c:v>105.78</c:v>
                </c:pt>
              </c:numCache>
            </c:numRef>
          </c:val>
          <c:smooth val="0"/>
          <c:extLst>
            <c:ext xmlns:c16="http://schemas.microsoft.com/office/drawing/2014/chart" uri="{C3380CC4-5D6E-409C-BE32-E72D297353CC}">
              <c16:uniqueId val="{00000001-C45A-405F-A325-AA9C14E61A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4.08</c:v>
                </c:pt>
                <c:pt idx="4">
                  <c:v>7.8</c:v>
                </c:pt>
              </c:numCache>
            </c:numRef>
          </c:val>
          <c:extLst>
            <c:ext xmlns:c16="http://schemas.microsoft.com/office/drawing/2014/chart" uri="{C3380CC4-5D6E-409C-BE32-E72D297353CC}">
              <c16:uniqueId val="{00000000-9A59-42DD-8D56-778BDE063D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24.68</c:v>
                </c:pt>
                <c:pt idx="4">
                  <c:v>21.36</c:v>
                </c:pt>
              </c:numCache>
            </c:numRef>
          </c:val>
          <c:smooth val="0"/>
          <c:extLst>
            <c:ext xmlns:c16="http://schemas.microsoft.com/office/drawing/2014/chart" uri="{C3380CC4-5D6E-409C-BE32-E72D297353CC}">
              <c16:uniqueId val="{00000001-9A59-42DD-8D56-778BDE063D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06C-4027-B0B5-4FA5437E8D6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8.6199999999999992</c:v>
                </c:pt>
                <c:pt idx="4">
                  <c:v>0.01</c:v>
                </c:pt>
              </c:numCache>
            </c:numRef>
          </c:val>
          <c:smooth val="0"/>
          <c:extLst>
            <c:ext xmlns:c16="http://schemas.microsoft.com/office/drawing/2014/chart" uri="{C3380CC4-5D6E-409C-BE32-E72D297353CC}">
              <c16:uniqueId val="{00000001-806C-4027-B0B5-4FA5437E8D6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EF8-43B6-BAF2-1AAC86B6D4F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94.97</c:v>
                </c:pt>
                <c:pt idx="4">
                  <c:v>63.96</c:v>
                </c:pt>
              </c:numCache>
            </c:numRef>
          </c:val>
          <c:smooth val="0"/>
          <c:extLst>
            <c:ext xmlns:c16="http://schemas.microsoft.com/office/drawing/2014/chart" uri="{C3380CC4-5D6E-409C-BE32-E72D297353CC}">
              <c16:uniqueId val="{00000001-DEF8-43B6-BAF2-1AAC86B6D4F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13.7</c:v>
                </c:pt>
                <c:pt idx="4">
                  <c:v>16.100000000000001</c:v>
                </c:pt>
              </c:numCache>
            </c:numRef>
          </c:val>
          <c:extLst>
            <c:ext xmlns:c16="http://schemas.microsoft.com/office/drawing/2014/chart" uri="{C3380CC4-5D6E-409C-BE32-E72D297353CC}">
              <c16:uniqueId val="{00000000-3C75-4284-B779-09725663F9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47.72</c:v>
                </c:pt>
                <c:pt idx="4">
                  <c:v>44.24</c:v>
                </c:pt>
              </c:numCache>
            </c:numRef>
          </c:val>
          <c:smooth val="0"/>
          <c:extLst>
            <c:ext xmlns:c16="http://schemas.microsoft.com/office/drawing/2014/chart" uri="{C3380CC4-5D6E-409C-BE32-E72D297353CC}">
              <c16:uniqueId val="{00000001-3C75-4284-B779-09725663F9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3487.07</c:v>
                </c:pt>
                <c:pt idx="4">
                  <c:v>3092.35</c:v>
                </c:pt>
              </c:numCache>
            </c:numRef>
          </c:val>
          <c:extLst>
            <c:ext xmlns:c16="http://schemas.microsoft.com/office/drawing/2014/chart" uri="{C3380CC4-5D6E-409C-BE32-E72D297353CC}">
              <c16:uniqueId val="{00000000-737C-4556-B61D-E8C3D20DAF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1206.79</c:v>
                </c:pt>
                <c:pt idx="4">
                  <c:v>1258.43</c:v>
                </c:pt>
              </c:numCache>
            </c:numRef>
          </c:val>
          <c:smooth val="0"/>
          <c:extLst>
            <c:ext xmlns:c16="http://schemas.microsoft.com/office/drawing/2014/chart" uri="{C3380CC4-5D6E-409C-BE32-E72D297353CC}">
              <c16:uniqueId val="{00000001-737C-4556-B61D-E8C3D20DAF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47.39</c:v>
                </c:pt>
                <c:pt idx="4">
                  <c:v>73.63</c:v>
                </c:pt>
              </c:numCache>
            </c:numRef>
          </c:val>
          <c:extLst>
            <c:ext xmlns:c16="http://schemas.microsoft.com/office/drawing/2014/chart" uri="{C3380CC4-5D6E-409C-BE32-E72D297353CC}">
              <c16:uniqueId val="{00000000-2256-4CC6-85AB-C0654AEBE16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71.84</c:v>
                </c:pt>
                <c:pt idx="4">
                  <c:v>73.36</c:v>
                </c:pt>
              </c:numCache>
            </c:numRef>
          </c:val>
          <c:smooth val="0"/>
          <c:extLst>
            <c:ext xmlns:c16="http://schemas.microsoft.com/office/drawing/2014/chart" uri="{C3380CC4-5D6E-409C-BE32-E72D297353CC}">
              <c16:uniqueId val="{00000001-2256-4CC6-85AB-C0654AEBE16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276.49</c:v>
                </c:pt>
                <c:pt idx="4">
                  <c:v>178.07</c:v>
                </c:pt>
              </c:numCache>
            </c:numRef>
          </c:val>
          <c:extLst>
            <c:ext xmlns:c16="http://schemas.microsoft.com/office/drawing/2014/chart" uri="{C3380CC4-5D6E-409C-BE32-E72D297353CC}">
              <c16:uniqueId val="{00000000-D890-4BFE-9139-8BF894CCEC0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228.47</c:v>
                </c:pt>
                <c:pt idx="4">
                  <c:v>224.88</c:v>
                </c:pt>
              </c:numCache>
            </c:numRef>
          </c:val>
          <c:smooth val="0"/>
          <c:extLst>
            <c:ext xmlns:c16="http://schemas.microsoft.com/office/drawing/2014/chart" uri="{C3380CC4-5D6E-409C-BE32-E72D297353CC}">
              <c16:uniqueId val="{00000001-D890-4BFE-9139-8BF894CCEC0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中能登町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17619</v>
      </c>
      <c r="AM8" s="51"/>
      <c r="AN8" s="51"/>
      <c r="AO8" s="51"/>
      <c r="AP8" s="51"/>
      <c r="AQ8" s="51"/>
      <c r="AR8" s="51"/>
      <c r="AS8" s="51"/>
      <c r="AT8" s="46">
        <f>データ!T6</f>
        <v>89.45</v>
      </c>
      <c r="AU8" s="46"/>
      <c r="AV8" s="46"/>
      <c r="AW8" s="46"/>
      <c r="AX8" s="46"/>
      <c r="AY8" s="46"/>
      <c r="AZ8" s="46"/>
      <c r="BA8" s="46"/>
      <c r="BB8" s="46">
        <f>データ!U6</f>
        <v>196.97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52.65</v>
      </c>
      <c r="J10" s="46"/>
      <c r="K10" s="46"/>
      <c r="L10" s="46"/>
      <c r="M10" s="46"/>
      <c r="N10" s="46"/>
      <c r="O10" s="46"/>
      <c r="P10" s="46">
        <f>データ!P6</f>
        <v>97.5</v>
      </c>
      <c r="Q10" s="46"/>
      <c r="R10" s="46"/>
      <c r="S10" s="46"/>
      <c r="T10" s="46"/>
      <c r="U10" s="46"/>
      <c r="V10" s="46"/>
      <c r="W10" s="46">
        <f>データ!Q6</f>
        <v>97.64</v>
      </c>
      <c r="X10" s="46"/>
      <c r="Y10" s="46"/>
      <c r="Z10" s="46"/>
      <c r="AA10" s="46"/>
      <c r="AB10" s="46"/>
      <c r="AC10" s="46"/>
      <c r="AD10" s="51">
        <f>データ!R6</f>
        <v>2750</v>
      </c>
      <c r="AE10" s="51"/>
      <c r="AF10" s="51"/>
      <c r="AG10" s="51"/>
      <c r="AH10" s="51"/>
      <c r="AI10" s="51"/>
      <c r="AJ10" s="51"/>
      <c r="AK10" s="2"/>
      <c r="AL10" s="51">
        <f>データ!V6</f>
        <v>17088</v>
      </c>
      <c r="AM10" s="51"/>
      <c r="AN10" s="51"/>
      <c r="AO10" s="51"/>
      <c r="AP10" s="51"/>
      <c r="AQ10" s="51"/>
      <c r="AR10" s="51"/>
      <c r="AS10" s="51"/>
      <c r="AT10" s="46">
        <f>データ!W6</f>
        <v>7.51</v>
      </c>
      <c r="AU10" s="46"/>
      <c r="AV10" s="46"/>
      <c r="AW10" s="46"/>
      <c r="AX10" s="46"/>
      <c r="AY10" s="46"/>
      <c r="AZ10" s="46"/>
      <c r="BA10" s="46"/>
      <c r="BB10" s="46">
        <f>データ!X6</f>
        <v>2275.37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76.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2dD2KUQqO05ErKoW0LsEs6lRQ6MDmQOcqdzreKvLhVA5Z4C/owjrgBCq8b9IOxLRPhdVGQj20lY6VBhqEJfBfQ==" saltValue="nJnGcFbvbsInHFdTyOyWJ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174076</v>
      </c>
      <c r="D6" s="33">
        <f t="shared" si="3"/>
        <v>46</v>
      </c>
      <c r="E6" s="33">
        <f t="shared" si="3"/>
        <v>17</v>
      </c>
      <c r="F6" s="33">
        <f t="shared" si="3"/>
        <v>4</v>
      </c>
      <c r="G6" s="33">
        <f t="shared" si="3"/>
        <v>0</v>
      </c>
      <c r="H6" s="33" t="str">
        <f t="shared" si="3"/>
        <v>石川県　中能登町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52.65</v>
      </c>
      <c r="P6" s="34">
        <f t="shared" si="3"/>
        <v>97.5</v>
      </c>
      <c r="Q6" s="34">
        <f t="shared" si="3"/>
        <v>97.64</v>
      </c>
      <c r="R6" s="34">
        <f t="shared" si="3"/>
        <v>2750</v>
      </c>
      <c r="S6" s="34">
        <f t="shared" si="3"/>
        <v>17619</v>
      </c>
      <c r="T6" s="34">
        <f t="shared" si="3"/>
        <v>89.45</v>
      </c>
      <c r="U6" s="34">
        <f t="shared" si="3"/>
        <v>196.97</v>
      </c>
      <c r="V6" s="34">
        <f t="shared" si="3"/>
        <v>17088</v>
      </c>
      <c r="W6" s="34">
        <f t="shared" si="3"/>
        <v>7.51</v>
      </c>
      <c r="X6" s="34">
        <f t="shared" si="3"/>
        <v>2275.37</v>
      </c>
      <c r="Y6" s="35" t="str">
        <f>IF(Y7="",NA(),Y7)</f>
        <v>-</v>
      </c>
      <c r="Z6" s="35" t="str">
        <f t="shared" ref="Z6:AH6" si="4">IF(Z7="",NA(),Z7)</f>
        <v>-</v>
      </c>
      <c r="AA6" s="35" t="str">
        <f t="shared" si="4"/>
        <v>-</v>
      </c>
      <c r="AB6" s="35">
        <f t="shared" si="4"/>
        <v>102.84</v>
      </c>
      <c r="AC6" s="35">
        <f t="shared" si="4"/>
        <v>101.22</v>
      </c>
      <c r="AD6" s="35" t="str">
        <f t="shared" si="4"/>
        <v>-</v>
      </c>
      <c r="AE6" s="35" t="str">
        <f t="shared" si="4"/>
        <v>-</v>
      </c>
      <c r="AF6" s="35" t="str">
        <f t="shared" si="4"/>
        <v>-</v>
      </c>
      <c r="AG6" s="35">
        <f t="shared" si="4"/>
        <v>102.73</v>
      </c>
      <c r="AH6" s="35">
        <f t="shared" si="4"/>
        <v>105.78</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94.97</v>
      </c>
      <c r="AS6" s="35">
        <f t="shared" si="5"/>
        <v>63.96</v>
      </c>
      <c r="AT6" s="34" t="str">
        <f>IF(AT7="","",IF(AT7="-","【-】","【"&amp;SUBSTITUTE(TEXT(AT7,"#,##0.00"),"-","△")&amp;"】"))</f>
        <v>【61.55】</v>
      </c>
      <c r="AU6" s="35" t="str">
        <f>IF(AU7="",NA(),AU7)</f>
        <v>-</v>
      </c>
      <c r="AV6" s="35" t="str">
        <f t="shared" ref="AV6:BD6" si="6">IF(AV7="",NA(),AV7)</f>
        <v>-</v>
      </c>
      <c r="AW6" s="35" t="str">
        <f t="shared" si="6"/>
        <v>-</v>
      </c>
      <c r="AX6" s="35">
        <f t="shared" si="6"/>
        <v>13.7</v>
      </c>
      <c r="AY6" s="35">
        <f t="shared" si="6"/>
        <v>16.100000000000001</v>
      </c>
      <c r="AZ6" s="35" t="str">
        <f t="shared" si="6"/>
        <v>-</v>
      </c>
      <c r="BA6" s="35" t="str">
        <f t="shared" si="6"/>
        <v>-</v>
      </c>
      <c r="BB6" s="35" t="str">
        <f t="shared" si="6"/>
        <v>-</v>
      </c>
      <c r="BC6" s="35">
        <f t="shared" si="6"/>
        <v>47.72</v>
      </c>
      <c r="BD6" s="35">
        <f t="shared" si="6"/>
        <v>44.24</v>
      </c>
      <c r="BE6" s="34" t="str">
        <f>IF(BE7="","",IF(BE7="-","【-】","【"&amp;SUBSTITUTE(TEXT(BE7,"#,##0.00"),"-","△")&amp;"】"))</f>
        <v>【45.34】</v>
      </c>
      <c r="BF6" s="35" t="str">
        <f>IF(BF7="",NA(),BF7)</f>
        <v>-</v>
      </c>
      <c r="BG6" s="35" t="str">
        <f t="shared" ref="BG6:BO6" si="7">IF(BG7="",NA(),BG7)</f>
        <v>-</v>
      </c>
      <c r="BH6" s="35" t="str">
        <f t="shared" si="7"/>
        <v>-</v>
      </c>
      <c r="BI6" s="35">
        <f t="shared" si="7"/>
        <v>3487.07</v>
      </c>
      <c r="BJ6" s="35">
        <f t="shared" si="7"/>
        <v>3092.35</v>
      </c>
      <c r="BK6" s="35" t="str">
        <f t="shared" si="7"/>
        <v>-</v>
      </c>
      <c r="BL6" s="35" t="str">
        <f t="shared" si="7"/>
        <v>-</v>
      </c>
      <c r="BM6" s="35" t="str">
        <f t="shared" si="7"/>
        <v>-</v>
      </c>
      <c r="BN6" s="35">
        <f t="shared" si="7"/>
        <v>1206.79</v>
      </c>
      <c r="BO6" s="35">
        <f t="shared" si="7"/>
        <v>1258.43</v>
      </c>
      <c r="BP6" s="34" t="str">
        <f>IF(BP7="","",IF(BP7="-","【-】","【"&amp;SUBSTITUTE(TEXT(BP7,"#,##0.00"),"-","△")&amp;"】"))</f>
        <v>【1,260.21】</v>
      </c>
      <c r="BQ6" s="35" t="str">
        <f>IF(BQ7="",NA(),BQ7)</f>
        <v>-</v>
      </c>
      <c r="BR6" s="35" t="str">
        <f t="shared" ref="BR6:BZ6" si="8">IF(BR7="",NA(),BR7)</f>
        <v>-</v>
      </c>
      <c r="BS6" s="35" t="str">
        <f t="shared" si="8"/>
        <v>-</v>
      </c>
      <c r="BT6" s="35">
        <f t="shared" si="8"/>
        <v>47.39</v>
      </c>
      <c r="BU6" s="35">
        <f t="shared" si="8"/>
        <v>73.63</v>
      </c>
      <c r="BV6" s="35" t="str">
        <f t="shared" si="8"/>
        <v>-</v>
      </c>
      <c r="BW6" s="35" t="str">
        <f t="shared" si="8"/>
        <v>-</v>
      </c>
      <c r="BX6" s="35" t="str">
        <f t="shared" si="8"/>
        <v>-</v>
      </c>
      <c r="BY6" s="35">
        <f t="shared" si="8"/>
        <v>71.84</v>
      </c>
      <c r="BZ6" s="35">
        <f t="shared" si="8"/>
        <v>73.36</v>
      </c>
      <c r="CA6" s="34" t="str">
        <f>IF(CA7="","",IF(CA7="-","【-】","【"&amp;SUBSTITUTE(TEXT(CA7,"#,##0.00"),"-","△")&amp;"】"))</f>
        <v>【75.29】</v>
      </c>
      <c r="CB6" s="35" t="str">
        <f>IF(CB7="",NA(),CB7)</f>
        <v>-</v>
      </c>
      <c r="CC6" s="35" t="str">
        <f t="shared" ref="CC6:CK6" si="9">IF(CC7="",NA(),CC7)</f>
        <v>-</v>
      </c>
      <c r="CD6" s="35" t="str">
        <f t="shared" si="9"/>
        <v>-</v>
      </c>
      <c r="CE6" s="35">
        <f t="shared" si="9"/>
        <v>276.49</v>
      </c>
      <c r="CF6" s="35">
        <f t="shared" si="9"/>
        <v>178.07</v>
      </c>
      <c r="CG6" s="35" t="str">
        <f t="shared" si="9"/>
        <v>-</v>
      </c>
      <c r="CH6" s="35" t="str">
        <f t="shared" si="9"/>
        <v>-</v>
      </c>
      <c r="CI6" s="35" t="str">
        <f t="shared" si="9"/>
        <v>-</v>
      </c>
      <c r="CJ6" s="35">
        <f t="shared" si="9"/>
        <v>228.47</v>
      </c>
      <c r="CK6" s="35">
        <f t="shared" si="9"/>
        <v>224.88</v>
      </c>
      <c r="CL6" s="34" t="str">
        <f>IF(CL7="","",IF(CL7="-","【-】","【"&amp;SUBSTITUTE(TEXT(CL7,"#,##0.00"),"-","△")&amp;"】"))</f>
        <v>【215.41】</v>
      </c>
      <c r="CM6" s="35" t="str">
        <f>IF(CM7="",NA(),CM7)</f>
        <v>-</v>
      </c>
      <c r="CN6" s="35" t="str">
        <f t="shared" ref="CN6:CV6" si="10">IF(CN7="",NA(),CN7)</f>
        <v>-</v>
      </c>
      <c r="CO6" s="35" t="str">
        <f t="shared" si="10"/>
        <v>-</v>
      </c>
      <c r="CP6" s="35">
        <f t="shared" si="10"/>
        <v>56.29</v>
      </c>
      <c r="CQ6" s="35">
        <f t="shared" si="10"/>
        <v>58.49</v>
      </c>
      <c r="CR6" s="35" t="str">
        <f t="shared" si="10"/>
        <v>-</v>
      </c>
      <c r="CS6" s="35" t="str">
        <f t="shared" si="10"/>
        <v>-</v>
      </c>
      <c r="CT6" s="35" t="str">
        <f t="shared" si="10"/>
        <v>-</v>
      </c>
      <c r="CU6" s="35">
        <f t="shared" si="10"/>
        <v>42.47</v>
      </c>
      <c r="CV6" s="35">
        <f t="shared" si="10"/>
        <v>42.4</v>
      </c>
      <c r="CW6" s="34" t="str">
        <f>IF(CW7="","",IF(CW7="-","【-】","【"&amp;SUBSTITUTE(TEXT(CW7,"#,##0.00"),"-","△")&amp;"】"))</f>
        <v>【42.90】</v>
      </c>
      <c r="CX6" s="35" t="str">
        <f>IF(CX7="",NA(),CX7)</f>
        <v>-</v>
      </c>
      <c r="CY6" s="35" t="str">
        <f t="shared" ref="CY6:DG6" si="11">IF(CY7="",NA(),CY7)</f>
        <v>-</v>
      </c>
      <c r="CZ6" s="35" t="str">
        <f t="shared" si="11"/>
        <v>-</v>
      </c>
      <c r="DA6" s="35">
        <f t="shared" si="11"/>
        <v>87.08</v>
      </c>
      <c r="DB6" s="35">
        <f t="shared" si="11"/>
        <v>87.83</v>
      </c>
      <c r="DC6" s="35" t="str">
        <f t="shared" si="11"/>
        <v>-</v>
      </c>
      <c r="DD6" s="35" t="str">
        <f t="shared" si="11"/>
        <v>-</v>
      </c>
      <c r="DE6" s="35" t="str">
        <f t="shared" si="11"/>
        <v>-</v>
      </c>
      <c r="DF6" s="35">
        <f t="shared" si="11"/>
        <v>83.75</v>
      </c>
      <c r="DG6" s="35">
        <f t="shared" si="11"/>
        <v>84.19</v>
      </c>
      <c r="DH6" s="34" t="str">
        <f>IF(DH7="","",IF(DH7="-","【-】","【"&amp;SUBSTITUTE(TEXT(DH7,"#,##0.00"),"-","△")&amp;"】"))</f>
        <v>【84.75】</v>
      </c>
      <c r="DI6" s="35" t="str">
        <f>IF(DI7="",NA(),DI7)</f>
        <v>-</v>
      </c>
      <c r="DJ6" s="35" t="str">
        <f t="shared" ref="DJ6:DR6" si="12">IF(DJ7="",NA(),DJ7)</f>
        <v>-</v>
      </c>
      <c r="DK6" s="35" t="str">
        <f t="shared" si="12"/>
        <v>-</v>
      </c>
      <c r="DL6" s="35">
        <f t="shared" si="12"/>
        <v>4.08</v>
      </c>
      <c r="DM6" s="35">
        <f t="shared" si="12"/>
        <v>7.8</v>
      </c>
      <c r="DN6" s="35" t="str">
        <f t="shared" si="12"/>
        <v>-</v>
      </c>
      <c r="DO6" s="35" t="str">
        <f t="shared" si="12"/>
        <v>-</v>
      </c>
      <c r="DP6" s="35" t="str">
        <f t="shared" si="12"/>
        <v>-</v>
      </c>
      <c r="DQ6" s="35">
        <f t="shared" si="12"/>
        <v>24.68</v>
      </c>
      <c r="DR6" s="35">
        <f t="shared" si="12"/>
        <v>21.36</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8.6199999999999992</v>
      </c>
      <c r="EC6" s="35">
        <f t="shared" si="13"/>
        <v>0.01</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0.36</v>
      </c>
      <c r="EN6" s="35">
        <f t="shared" si="14"/>
        <v>0.39</v>
      </c>
      <c r="EO6" s="34" t="str">
        <f>IF(EO7="","",IF(EO7="-","【-】","【"&amp;SUBSTITUTE(TEXT(EO7,"#,##0.00"),"-","△")&amp;"】"))</f>
        <v>【0.30】</v>
      </c>
    </row>
    <row r="7" spans="1:148" s="36" customFormat="1" x14ac:dyDescent="0.15">
      <c r="A7" s="28"/>
      <c r="B7" s="37">
        <v>2020</v>
      </c>
      <c r="C7" s="37">
        <v>174076</v>
      </c>
      <c r="D7" s="37">
        <v>46</v>
      </c>
      <c r="E7" s="37">
        <v>17</v>
      </c>
      <c r="F7" s="37">
        <v>4</v>
      </c>
      <c r="G7" s="37">
        <v>0</v>
      </c>
      <c r="H7" s="37" t="s">
        <v>96</v>
      </c>
      <c r="I7" s="37" t="s">
        <v>97</v>
      </c>
      <c r="J7" s="37" t="s">
        <v>98</v>
      </c>
      <c r="K7" s="37" t="s">
        <v>99</v>
      </c>
      <c r="L7" s="37" t="s">
        <v>100</v>
      </c>
      <c r="M7" s="37" t="s">
        <v>101</v>
      </c>
      <c r="N7" s="38" t="s">
        <v>102</v>
      </c>
      <c r="O7" s="38">
        <v>52.65</v>
      </c>
      <c r="P7" s="38">
        <v>97.5</v>
      </c>
      <c r="Q7" s="38">
        <v>97.64</v>
      </c>
      <c r="R7" s="38">
        <v>2750</v>
      </c>
      <c r="S7" s="38">
        <v>17619</v>
      </c>
      <c r="T7" s="38">
        <v>89.45</v>
      </c>
      <c r="U7" s="38">
        <v>196.97</v>
      </c>
      <c r="V7" s="38">
        <v>17088</v>
      </c>
      <c r="W7" s="38">
        <v>7.51</v>
      </c>
      <c r="X7" s="38">
        <v>2275.37</v>
      </c>
      <c r="Y7" s="38" t="s">
        <v>102</v>
      </c>
      <c r="Z7" s="38" t="s">
        <v>102</v>
      </c>
      <c r="AA7" s="38" t="s">
        <v>102</v>
      </c>
      <c r="AB7" s="38">
        <v>102.84</v>
      </c>
      <c r="AC7" s="38">
        <v>101.22</v>
      </c>
      <c r="AD7" s="38" t="s">
        <v>102</v>
      </c>
      <c r="AE7" s="38" t="s">
        <v>102</v>
      </c>
      <c r="AF7" s="38" t="s">
        <v>102</v>
      </c>
      <c r="AG7" s="38">
        <v>102.73</v>
      </c>
      <c r="AH7" s="38">
        <v>105.78</v>
      </c>
      <c r="AI7" s="38">
        <v>104.83</v>
      </c>
      <c r="AJ7" s="38" t="s">
        <v>102</v>
      </c>
      <c r="AK7" s="38" t="s">
        <v>102</v>
      </c>
      <c r="AL7" s="38" t="s">
        <v>102</v>
      </c>
      <c r="AM7" s="38">
        <v>0</v>
      </c>
      <c r="AN7" s="38">
        <v>0</v>
      </c>
      <c r="AO7" s="38" t="s">
        <v>102</v>
      </c>
      <c r="AP7" s="38" t="s">
        <v>102</v>
      </c>
      <c r="AQ7" s="38" t="s">
        <v>102</v>
      </c>
      <c r="AR7" s="38">
        <v>94.97</v>
      </c>
      <c r="AS7" s="38">
        <v>63.96</v>
      </c>
      <c r="AT7" s="38">
        <v>61.55</v>
      </c>
      <c r="AU7" s="38" t="s">
        <v>102</v>
      </c>
      <c r="AV7" s="38" t="s">
        <v>102</v>
      </c>
      <c r="AW7" s="38" t="s">
        <v>102</v>
      </c>
      <c r="AX7" s="38">
        <v>13.7</v>
      </c>
      <c r="AY7" s="38">
        <v>16.100000000000001</v>
      </c>
      <c r="AZ7" s="38" t="s">
        <v>102</v>
      </c>
      <c r="BA7" s="38" t="s">
        <v>102</v>
      </c>
      <c r="BB7" s="38" t="s">
        <v>102</v>
      </c>
      <c r="BC7" s="38">
        <v>47.72</v>
      </c>
      <c r="BD7" s="38">
        <v>44.24</v>
      </c>
      <c r="BE7" s="38">
        <v>45.34</v>
      </c>
      <c r="BF7" s="38" t="s">
        <v>102</v>
      </c>
      <c r="BG7" s="38" t="s">
        <v>102</v>
      </c>
      <c r="BH7" s="38" t="s">
        <v>102</v>
      </c>
      <c r="BI7" s="38">
        <v>3487.07</v>
      </c>
      <c r="BJ7" s="38">
        <v>3092.35</v>
      </c>
      <c r="BK7" s="38" t="s">
        <v>102</v>
      </c>
      <c r="BL7" s="38" t="s">
        <v>102</v>
      </c>
      <c r="BM7" s="38" t="s">
        <v>102</v>
      </c>
      <c r="BN7" s="38">
        <v>1206.79</v>
      </c>
      <c r="BO7" s="38">
        <v>1258.43</v>
      </c>
      <c r="BP7" s="38">
        <v>1260.21</v>
      </c>
      <c r="BQ7" s="38" t="s">
        <v>102</v>
      </c>
      <c r="BR7" s="38" t="s">
        <v>102</v>
      </c>
      <c r="BS7" s="38" t="s">
        <v>102</v>
      </c>
      <c r="BT7" s="38">
        <v>47.39</v>
      </c>
      <c r="BU7" s="38">
        <v>73.63</v>
      </c>
      <c r="BV7" s="38" t="s">
        <v>102</v>
      </c>
      <c r="BW7" s="38" t="s">
        <v>102</v>
      </c>
      <c r="BX7" s="38" t="s">
        <v>102</v>
      </c>
      <c r="BY7" s="38">
        <v>71.84</v>
      </c>
      <c r="BZ7" s="38">
        <v>73.36</v>
      </c>
      <c r="CA7" s="38">
        <v>75.290000000000006</v>
      </c>
      <c r="CB7" s="38" t="s">
        <v>102</v>
      </c>
      <c r="CC7" s="38" t="s">
        <v>102</v>
      </c>
      <c r="CD7" s="38" t="s">
        <v>102</v>
      </c>
      <c r="CE7" s="38">
        <v>276.49</v>
      </c>
      <c r="CF7" s="38">
        <v>178.07</v>
      </c>
      <c r="CG7" s="38" t="s">
        <v>102</v>
      </c>
      <c r="CH7" s="38" t="s">
        <v>102</v>
      </c>
      <c r="CI7" s="38" t="s">
        <v>102</v>
      </c>
      <c r="CJ7" s="38">
        <v>228.47</v>
      </c>
      <c r="CK7" s="38">
        <v>224.88</v>
      </c>
      <c r="CL7" s="38">
        <v>215.41</v>
      </c>
      <c r="CM7" s="38" t="s">
        <v>102</v>
      </c>
      <c r="CN7" s="38" t="s">
        <v>102</v>
      </c>
      <c r="CO7" s="38" t="s">
        <v>102</v>
      </c>
      <c r="CP7" s="38">
        <v>56.29</v>
      </c>
      <c r="CQ7" s="38">
        <v>58.49</v>
      </c>
      <c r="CR7" s="38" t="s">
        <v>102</v>
      </c>
      <c r="CS7" s="38" t="s">
        <v>102</v>
      </c>
      <c r="CT7" s="38" t="s">
        <v>102</v>
      </c>
      <c r="CU7" s="38">
        <v>42.47</v>
      </c>
      <c r="CV7" s="38">
        <v>42.4</v>
      </c>
      <c r="CW7" s="38">
        <v>42.9</v>
      </c>
      <c r="CX7" s="38" t="s">
        <v>102</v>
      </c>
      <c r="CY7" s="38" t="s">
        <v>102</v>
      </c>
      <c r="CZ7" s="38" t="s">
        <v>102</v>
      </c>
      <c r="DA7" s="38">
        <v>87.08</v>
      </c>
      <c r="DB7" s="38">
        <v>87.83</v>
      </c>
      <c r="DC7" s="38" t="s">
        <v>102</v>
      </c>
      <c r="DD7" s="38" t="s">
        <v>102</v>
      </c>
      <c r="DE7" s="38" t="s">
        <v>102</v>
      </c>
      <c r="DF7" s="38">
        <v>83.75</v>
      </c>
      <c r="DG7" s="38">
        <v>84.19</v>
      </c>
      <c r="DH7" s="38">
        <v>84.75</v>
      </c>
      <c r="DI7" s="38" t="s">
        <v>102</v>
      </c>
      <c r="DJ7" s="38" t="s">
        <v>102</v>
      </c>
      <c r="DK7" s="38" t="s">
        <v>102</v>
      </c>
      <c r="DL7" s="38">
        <v>4.08</v>
      </c>
      <c r="DM7" s="38">
        <v>7.8</v>
      </c>
      <c r="DN7" s="38" t="s">
        <v>102</v>
      </c>
      <c r="DO7" s="38" t="s">
        <v>102</v>
      </c>
      <c r="DP7" s="38" t="s">
        <v>102</v>
      </c>
      <c r="DQ7" s="38">
        <v>24.68</v>
      </c>
      <c r="DR7" s="38">
        <v>21.36</v>
      </c>
      <c r="DS7" s="38">
        <v>23.6</v>
      </c>
      <c r="DT7" s="38" t="s">
        <v>102</v>
      </c>
      <c r="DU7" s="38" t="s">
        <v>102</v>
      </c>
      <c r="DV7" s="38" t="s">
        <v>102</v>
      </c>
      <c r="DW7" s="38">
        <v>0</v>
      </c>
      <c r="DX7" s="38">
        <v>0</v>
      </c>
      <c r="DY7" s="38" t="s">
        <v>102</v>
      </c>
      <c r="DZ7" s="38" t="s">
        <v>102</v>
      </c>
      <c r="EA7" s="38" t="s">
        <v>102</v>
      </c>
      <c r="EB7" s="38">
        <v>8.6199999999999992</v>
      </c>
      <c r="EC7" s="38">
        <v>0.01</v>
      </c>
      <c r="ED7" s="38">
        <v>0.01</v>
      </c>
      <c r="EE7" s="38" t="s">
        <v>102</v>
      </c>
      <c r="EF7" s="38" t="s">
        <v>102</v>
      </c>
      <c r="EG7" s="38" t="s">
        <v>102</v>
      </c>
      <c r="EH7" s="38">
        <v>0</v>
      </c>
      <c r="EI7" s="38">
        <v>0</v>
      </c>
      <c r="EJ7" s="38" t="s">
        <v>102</v>
      </c>
      <c r="EK7" s="38" t="s">
        <v>102</v>
      </c>
      <c r="EL7" s="38" t="s">
        <v>102</v>
      </c>
      <c r="EM7" s="38">
        <v>0.36</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2022-01-28T00:25:59Z</cp:lastPrinted>
  <dcterms:created xsi:type="dcterms:W3CDTF">2021-12-03T07:23:52Z</dcterms:created>
  <dcterms:modified xsi:type="dcterms:W3CDTF">2022-01-28T00:32:19Z</dcterms:modified>
  <cp:category/>
</cp:coreProperties>
</file>